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Webshop/Testdaten Periode 1/"/>
    </mc:Choice>
  </mc:AlternateContent>
  <xr:revisionPtr revIDLastSave="396" documentId="13_ncr:1_{9870AD35-8119-4DF1-B2BE-BC8247193D4B}" xr6:coauthVersionLast="47" xr6:coauthVersionMax="47" xr10:uidLastSave="{F6B40529-07C1-4EB5-8267-AF2E2CFDD501}"/>
  <bookViews>
    <workbookView xWindow="-108" yWindow="-108" windowWidth="46296" windowHeight="25536" activeTab="6" xr2:uid="{B3615107-225D-49BB-80E7-067473E2E3EC}"/>
  </bookViews>
  <sheets>
    <sheet name="Kunde" sheetId="1" r:id="rId1"/>
    <sheet name="Wohnort" sheetId="2" r:id="rId2"/>
    <sheet name="LieferAdresse" sheetId="3" r:id="rId3"/>
    <sheet name="VereinsPartner" sheetId="4" r:id="rId4"/>
    <sheet name="Kategorie" sheetId="5" r:id="rId5"/>
    <sheet name="Produkt" sheetId="6" r:id="rId6"/>
    <sheet name="Bestellung" sheetId="7" r:id="rId7"/>
    <sheet name="Position" sheetId="8" r:id="rId8"/>
    <sheet name="Lieferung" sheetId="9" r:id="rId9"/>
    <sheet name="LieferDienst" sheetId="10" r:id="rId10"/>
    <sheet name="Produkttyp Referenztabelle" sheetId="11" r:id="rId11"/>
  </sheets>
  <definedNames>
    <definedName name="_xlnm._FilterDatabase" localSheetId="7" hidden="1">Position!$A$1:$G$2003</definedName>
    <definedName name="_xlnm._FilterDatabase" localSheetId="1" hidden="1">Wohnort!$A$1:$N$703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7" l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D674" i="7" s="1"/>
  <c r="D675" i="7" s="1"/>
  <c r="D676" i="7" s="1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722" i="7" s="1"/>
  <c r="D723" i="7" s="1"/>
  <c r="D724" i="7" s="1"/>
  <c r="D725" i="7" s="1"/>
  <c r="D726" i="7" s="1"/>
  <c r="D727" i="7" s="1"/>
  <c r="D728" i="7" s="1"/>
  <c r="D729" i="7" s="1"/>
  <c r="D730" i="7" s="1"/>
  <c r="D731" i="7" s="1"/>
  <c r="D732" i="7" s="1"/>
  <c r="D733" i="7" s="1"/>
  <c r="D734" i="7" s="1"/>
  <c r="D735" i="7" s="1"/>
  <c r="D736" i="7" s="1"/>
  <c r="D737" i="7" s="1"/>
  <c r="D738" i="7" s="1"/>
  <c r="D739" i="7" s="1"/>
  <c r="D740" i="7" s="1"/>
  <c r="D741" i="7" s="1"/>
  <c r="D742" i="7" s="1"/>
  <c r="D743" i="7" s="1"/>
  <c r="D744" i="7" s="1"/>
  <c r="D745" i="7" s="1"/>
  <c r="D746" i="7" s="1"/>
  <c r="D747" i="7" s="1"/>
  <c r="D748" i="7" s="1"/>
  <c r="D749" i="7" s="1"/>
  <c r="D750" i="7" s="1"/>
  <c r="D751" i="7" s="1"/>
  <c r="D752" i="7" s="1"/>
  <c r="D753" i="7" s="1"/>
  <c r="D754" i="7" s="1"/>
  <c r="D755" i="7" s="1"/>
  <c r="D756" i="7" s="1"/>
  <c r="D757" i="7" s="1"/>
  <c r="D758" i="7" s="1"/>
  <c r="D759" i="7" s="1"/>
  <c r="D760" i="7" s="1"/>
  <c r="D761" i="7" s="1"/>
  <c r="D762" i="7" s="1"/>
  <c r="D763" i="7" s="1"/>
  <c r="D764" i="7" s="1"/>
  <c r="D765" i="7" s="1"/>
  <c r="D766" i="7" s="1"/>
  <c r="D767" i="7" s="1"/>
  <c r="D768" i="7" s="1"/>
  <c r="D769" i="7" s="1"/>
  <c r="D770" i="7" s="1"/>
  <c r="D771" i="7" s="1"/>
  <c r="D772" i="7" s="1"/>
  <c r="D773" i="7" s="1"/>
  <c r="D774" i="7" s="1"/>
  <c r="D775" i="7" s="1"/>
  <c r="D776" i="7" s="1"/>
  <c r="D777" i="7" s="1"/>
  <c r="D778" i="7" s="1"/>
  <c r="D779" i="7" s="1"/>
  <c r="D780" i="7" s="1"/>
  <c r="D781" i="7" s="1"/>
  <c r="D782" i="7" s="1"/>
  <c r="D783" i="7" s="1"/>
  <c r="D784" i="7" s="1"/>
  <c r="D785" i="7" s="1"/>
  <c r="D786" i="7" s="1"/>
  <c r="D787" i="7" s="1"/>
  <c r="D788" i="7" s="1"/>
  <c r="D789" i="7" s="1"/>
  <c r="D790" i="7" s="1"/>
  <c r="D791" i="7" s="1"/>
  <c r="D792" i="7" s="1"/>
  <c r="D793" i="7" s="1"/>
  <c r="D5" i="7"/>
  <c r="J804" i="3" l="1"/>
  <c r="K804" i="3"/>
  <c r="J805" i="3"/>
  <c r="K805" i="3"/>
  <c r="J806" i="3"/>
  <c r="K806" i="3"/>
  <c r="J807" i="3"/>
  <c r="K807" i="3"/>
  <c r="J808" i="3"/>
  <c r="K808" i="3"/>
  <c r="J809" i="3"/>
  <c r="K809" i="3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4" i="2"/>
  <c r="N5" i="7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4" i="10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4" i="5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4" i="3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1847" i="9"/>
  <c r="F1848" i="9"/>
  <c r="F1849" i="9"/>
  <c r="F1850" i="9"/>
  <c r="F1851" i="9"/>
  <c r="F1852" i="9"/>
  <c r="F1853" i="9"/>
  <c r="F1854" i="9"/>
  <c r="F1855" i="9"/>
  <c r="F1856" i="9"/>
  <c r="F1857" i="9"/>
  <c r="F1858" i="9"/>
  <c r="F1859" i="9"/>
  <c r="F1860" i="9"/>
  <c r="F1861" i="9"/>
  <c r="F1862" i="9"/>
  <c r="F1863" i="9"/>
  <c r="F1864" i="9"/>
  <c r="F1865" i="9"/>
  <c r="F1866" i="9"/>
  <c r="F1867" i="9"/>
  <c r="F1868" i="9"/>
  <c r="F1869" i="9"/>
  <c r="F1870" i="9"/>
  <c r="F1871" i="9"/>
  <c r="F1872" i="9"/>
  <c r="F1873" i="9"/>
  <c r="F1874" i="9"/>
  <c r="F1875" i="9"/>
  <c r="F1876" i="9"/>
  <c r="F1877" i="9"/>
  <c r="F1878" i="9"/>
  <c r="F1879" i="9"/>
  <c r="F1880" i="9"/>
  <c r="F1881" i="9"/>
  <c r="F1882" i="9"/>
  <c r="F1883" i="9"/>
  <c r="F1884" i="9"/>
  <c r="F1885" i="9"/>
  <c r="F1886" i="9"/>
  <c r="F1887" i="9"/>
  <c r="F1888" i="9"/>
  <c r="F1889" i="9"/>
  <c r="F1890" i="9"/>
  <c r="F1891" i="9"/>
  <c r="F1892" i="9"/>
  <c r="F1893" i="9"/>
  <c r="F1894" i="9"/>
  <c r="F1895" i="9"/>
  <c r="F1896" i="9"/>
  <c r="F1897" i="9"/>
  <c r="F1898" i="9"/>
  <c r="F1899" i="9"/>
  <c r="F1900" i="9"/>
  <c r="F1901" i="9"/>
  <c r="F1902" i="9"/>
  <c r="F1903" i="9"/>
  <c r="F1904" i="9"/>
  <c r="F1905" i="9"/>
  <c r="F1906" i="9"/>
  <c r="F1907" i="9"/>
  <c r="F1908" i="9"/>
  <c r="F1909" i="9"/>
  <c r="F1910" i="9"/>
  <c r="F1911" i="9"/>
  <c r="F1912" i="9"/>
  <c r="F1913" i="9"/>
  <c r="F1914" i="9"/>
  <c r="F1915" i="9"/>
  <c r="F1916" i="9"/>
  <c r="F1917" i="9"/>
  <c r="F1918" i="9"/>
  <c r="F1919" i="9"/>
  <c r="F1920" i="9"/>
  <c r="F1921" i="9"/>
  <c r="F1922" i="9"/>
  <c r="F1923" i="9"/>
  <c r="F1924" i="9"/>
  <c r="F1925" i="9"/>
  <c r="F1926" i="9"/>
  <c r="F1927" i="9"/>
  <c r="F1928" i="9"/>
  <c r="F1929" i="9"/>
  <c r="F1930" i="9"/>
  <c r="F1931" i="9"/>
  <c r="F1932" i="9"/>
  <c r="F1933" i="9"/>
  <c r="F1934" i="9"/>
  <c r="F1935" i="9"/>
  <c r="F1936" i="9"/>
  <c r="F1937" i="9"/>
  <c r="F1938" i="9"/>
  <c r="F1939" i="9"/>
  <c r="F1940" i="9"/>
  <c r="F1941" i="9"/>
  <c r="F1942" i="9"/>
  <c r="F1943" i="9"/>
  <c r="F1944" i="9"/>
  <c r="F1945" i="9"/>
  <c r="F1946" i="9"/>
  <c r="F1947" i="9"/>
  <c r="F1948" i="9"/>
  <c r="F1949" i="9"/>
  <c r="F1950" i="9"/>
  <c r="F1951" i="9"/>
  <c r="F1952" i="9"/>
  <c r="F1953" i="9"/>
  <c r="F1954" i="9"/>
  <c r="F1955" i="9"/>
  <c r="F1956" i="9"/>
  <c r="F1957" i="9"/>
  <c r="F1958" i="9"/>
  <c r="F1959" i="9"/>
  <c r="F1960" i="9"/>
  <c r="F1961" i="9"/>
  <c r="F1962" i="9"/>
  <c r="F1963" i="9"/>
  <c r="F1964" i="9"/>
  <c r="F1965" i="9"/>
  <c r="F1966" i="9"/>
  <c r="F1967" i="9"/>
  <c r="F1968" i="9"/>
  <c r="F1969" i="9"/>
  <c r="F1970" i="9"/>
  <c r="F1971" i="9"/>
  <c r="F1972" i="9"/>
  <c r="F1973" i="9"/>
  <c r="F1974" i="9"/>
  <c r="F1975" i="9"/>
  <c r="F1976" i="9"/>
  <c r="F1977" i="9"/>
  <c r="F1978" i="9"/>
  <c r="F1979" i="9"/>
  <c r="F1980" i="9"/>
  <c r="F1981" i="9"/>
  <c r="F1982" i="9"/>
  <c r="F1983" i="9"/>
  <c r="F1984" i="9"/>
  <c r="F1985" i="9"/>
  <c r="F1986" i="9"/>
  <c r="F1987" i="9"/>
  <c r="F1988" i="9"/>
  <c r="F1989" i="9"/>
  <c r="F1990" i="9"/>
  <c r="F1991" i="9"/>
  <c r="F1992" i="9"/>
  <c r="F1993" i="9"/>
  <c r="F1994" i="9"/>
  <c r="F1995" i="9"/>
  <c r="F1996" i="9"/>
  <c r="F1997" i="9"/>
  <c r="F1998" i="9"/>
  <c r="F1999" i="9"/>
  <c r="F2000" i="9"/>
  <c r="F2001" i="9"/>
  <c r="F2002" i="9"/>
  <c r="F2003" i="9"/>
  <c r="F4" i="9"/>
  <c r="D66" i="5"/>
  <c r="D67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M236" i="2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4" i="6"/>
  <c r="E5" i="9"/>
  <c r="G5" i="9" s="1"/>
  <c r="E6" i="9"/>
  <c r="G6" i="9" s="1"/>
  <c r="E4" i="9"/>
  <c r="G4" i="9" s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4" i="9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F5" i="8"/>
  <c r="F6" i="8"/>
  <c r="F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4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1" i="8"/>
  <c r="F262" i="8"/>
  <c r="F263" i="8"/>
  <c r="F264" i="8"/>
  <c r="F265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6" i="8"/>
  <c r="F377" i="8"/>
  <c r="F378" i="8"/>
  <c r="F379" i="8"/>
  <c r="F380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7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4" i="8"/>
  <c r="F635" i="8"/>
  <c r="F636" i="8"/>
  <c r="F637" i="8"/>
  <c r="F638" i="8"/>
  <c r="F639" i="8"/>
  <c r="F640" i="8"/>
  <c r="F641" i="8"/>
  <c r="F642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9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6" i="8"/>
  <c r="F897" i="8"/>
  <c r="F898" i="8"/>
  <c r="F899" i="8"/>
  <c r="F900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1" i="8"/>
  <c r="F1012" i="8"/>
  <c r="F1013" i="8"/>
  <c r="F1014" i="8"/>
  <c r="F1015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2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9" i="8"/>
  <c r="F1270" i="8"/>
  <c r="F1271" i="8"/>
  <c r="F1272" i="8"/>
  <c r="F1273" i="8"/>
  <c r="F1274" i="8"/>
  <c r="F1275" i="8"/>
  <c r="F1276" i="8"/>
  <c r="F1277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4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1" i="8"/>
  <c r="F1532" i="8"/>
  <c r="F1533" i="8"/>
  <c r="F1534" i="8"/>
  <c r="F1535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6" i="8"/>
  <c r="F1647" i="8"/>
  <c r="F1648" i="8"/>
  <c r="F1649" i="8"/>
  <c r="F1650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7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4" i="8"/>
  <c r="F1905" i="8"/>
  <c r="F1906" i="8"/>
  <c r="F1907" i="8"/>
  <c r="F1908" i="8"/>
  <c r="F1909" i="8"/>
  <c r="F1910" i="8"/>
  <c r="F1911" i="8"/>
  <c r="F1912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9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4" i="8"/>
  <c r="T5" i="6"/>
  <c r="U5" i="6"/>
  <c r="T6" i="6"/>
  <c r="U6" i="6"/>
  <c r="T7" i="6"/>
  <c r="U7" i="6"/>
  <c r="T8" i="6"/>
  <c r="U8" i="6"/>
  <c r="T9" i="6"/>
  <c r="U9" i="6"/>
  <c r="T10" i="6"/>
  <c r="U10" i="6"/>
  <c r="T11" i="6"/>
  <c r="U11" i="6"/>
  <c r="T12" i="6"/>
  <c r="U12" i="6"/>
  <c r="T13" i="6"/>
  <c r="U13" i="6"/>
  <c r="F8" i="8" s="1"/>
  <c r="T14" i="6"/>
  <c r="U14" i="6"/>
  <c r="T15" i="6"/>
  <c r="U15" i="6"/>
  <c r="T16" i="6"/>
  <c r="U16" i="6"/>
  <c r="T17" i="6"/>
  <c r="U17" i="6"/>
  <c r="T18" i="6"/>
  <c r="U18" i="6"/>
  <c r="T19" i="6"/>
  <c r="U19" i="6"/>
  <c r="T20" i="6"/>
  <c r="U20" i="6"/>
  <c r="T21" i="6"/>
  <c r="U21" i="6"/>
  <c r="T22" i="6"/>
  <c r="U22" i="6"/>
  <c r="T23" i="6"/>
  <c r="U23" i="6"/>
  <c r="T24" i="6"/>
  <c r="U24" i="6"/>
  <c r="T25" i="6"/>
  <c r="U25" i="6"/>
  <c r="T26" i="6"/>
  <c r="U26" i="6"/>
  <c r="T27" i="6"/>
  <c r="U27" i="6"/>
  <c r="T28" i="6"/>
  <c r="U28" i="6"/>
  <c r="T29" i="6"/>
  <c r="U29" i="6"/>
  <c r="T30" i="6"/>
  <c r="U30" i="6"/>
  <c r="T31" i="6"/>
  <c r="U31" i="6"/>
  <c r="T32" i="6"/>
  <c r="U32" i="6"/>
  <c r="T33" i="6"/>
  <c r="U33" i="6"/>
  <c r="T34" i="6"/>
  <c r="U34" i="6"/>
  <c r="T35" i="6"/>
  <c r="U35" i="6"/>
  <c r="T36" i="6"/>
  <c r="U36" i="6"/>
  <c r="T37" i="6"/>
  <c r="U37" i="6"/>
  <c r="T38" i="6"/>
  <c r="U38" i="6"/>
  <c r="T39" i="6"/>
  <c r="U39" i="6"/>
  <c r="T40" i="6"/>
  <c r="U40" i="6"/>
  <c r="T41" i="6"/>
  <c r="U41" i="6"/>
  <c r="T42" i="6"/>
  <c r="U42" i="6"/>
  <c r="T43" i="6"/>
  <c r="U43" i="6"/>
  <c r="T44" i="6"/>
  <c r="U44" i="6"/>
  <c r="T45" i="6"/>
  <c r="U45" i="6"/>
  <c r="T46" i="6"/>
  <c r="U46" i="6"/>
  <c r="T47" i="6"/>
  <c r="U47" i="6"/>
  <c r="T48" i="6"/>
  <c r="U48" i="6"/>
  <c r="T49" i="6"/>
  <c r="U49" i="6"/>
  <c r="T50" i="6"/>
  <c r="U50" i="6"/>
  <c r="T51" i="6"/>
  <c r="U51" i="6"/>
  <c r="T52" i="6"/>
  <c r="U52" i="6"/>
  <c r="T53" i="6"/>
  <c r="U53" i="6"/>
  <c r="T54" i="6"/>
  <c r="U54" i="6"/>
  <c r="T55" i="6"/>
  <c r="U55" i="6"/>
  <c r="T56" i="6"/>
  <c r="U56" i="6"/>
  <c r="T57" i="6"/>
  <c r="U57" i="6"/>
  <c r="T58" i="6"/>
  <c r="U58" i="6"/>
  <c r="T59" i="6"/>
  <c r="F75" i="8" s="1"/>
  <c r="U59" i="6"/>
  <c r="T60" i="6"/>
  <c r="U60" i="6"/>
  <c r="T61" i="6"/>
  <c r="U61" i="6"/>
  <c r="T62" i="6"/>
  <c r="U62" i="6"/>
  <c r="T63" i="6"/>
  <c r="U63" i="6"/>
  <c r="T64" i="6"/>
  <c r="U64" i="6"/>
  <c r="T65" i="6"/>
  <c r="U65" i="6"/>
  <c r="T66" i="6"/>
  <c r="U66" i="6"/>
  <c r="T67" i="6"/>
  <c r="U67" i="6"/>
  <c r="T68" i="6"/>
  <c r="U68" i="6"/>
  <c r="T69" i="6"/>
  <c r="U69" i="6"/>
  <c r="T70" i="6"/>
  <c r="U70" i="6"/>
  <c r="T71" i="6"/>
  <c r="U71" i="6"/>
  <c r="T72" i="6"/>
  <c r="U72" i="6"/>
  <c r="T73" i="6"/>
  <c r="U73" i="6"/>
  <c r="T74" i="6"/>
  <c r="U74" i="6"/>
  <c r="T75" i="6"/>
  <c r="U75" i="6"/>
  <c r="T76" i="6"/>
  <c r="U76" i="6"/>
  <c r="T77" i="6"/>
  <c r="U77" i="6"/>
  <c r="T78" i="6"/>
  <c r="U78" i="6"/>
  <c r="T79" i="6"/>
  <c r="U79" i="6"/>
  <c r="T80" i="6"/>
  <c r="U80" i="6"/>
  <c r="T81" i="6"/>
  <c r="U81" i="6"/>
  <c r="T82" i="6"/>
  <c r="U82" i="6"/>
  <c r="T83" i="6"/>
  <c r="U83" i="6"/>
  <c r="T84" i="6"/>
  <c r="U84" i="6"/>
  <c r="T85" i="6"/>
  <c r="U85" i="6"/>
  <c r="T86" i="6"/>
  <c r="U86" i="6"/>
  <c r="T87" i="6"/>
  <c r="U87" i="6"/>
  <c r="T88" i="6"/>
  <c r="U88" i="6"/>
  <c r="T89" i="6"/>
  <c r="U89" i="6"/>
  <c r="T90" i="6"/>
  <c r="U90" i="6"/>
  <c r="T91" i="6"/>
  <c r="U91" i="6"/>
  <c r="T92" i="6"/>
  <c r="U92" i="6"/>
  <c r="T93" i="6"/>
  <c r="U93" i="6"/>
  <c r="T94" i="6"/>
  <c r="U94" i="6"/>
  <c r="T95" i="6"/>
  <c r="U95" i="6"/>
  <c r="T96" i="6"/>
  <c r="U96" i="6"/>
  <c r="T97" i="6"/>
  <c r="U97" i="6"/>
  <c r="T98" i="6"/>
  <c r="U98" i="6"/>
  <c r="T99" i="6"/>
  <c r="U99" i="6"/>
  <c r="T100" i="6"/>
  <c r="U100" i="6"/>
  <c r="T101" i="6"/>
  <c r="U101" i="6"/>
  <c r="T102" i="6"/>
  <c r="U102" i="6"/>
  <c r="T103" i="6"/>
  <c r="U103" i="6"/>
  <c r="T104" i="6"/>
  <c r="U104" i="6"/>
  <c r="T105" i="6"/>
  <c r="U105" i="6"/>
  <c r="T106" i="6"/>
  <c r="U106" i="6"/>
  <c r="T107" i="6"/>
  <c r="U107" i="6"/>
  <c r="T108" i="6"/>
  <c r="U108" i="6"/>
  <c r="T109" i="6"/>
  <c r="U109" i="6"/>
  <c r="T110" i="6"/>
  <c r="U110" i="6"/>
  <c r="T111" i="6"/>
  <c r="U111" i="6"/>
  <c r="T112" i="6"/>
  <c r="U112" i="6"/>
  <c r="T113" i="6"/>
  <c r="U113" i="6"/>
  <c r="T114" i="6"/>
  <c r="U114" i="6"/>
  <c r="T115" i="6"/>
  <c r="U115" i="6"/>
  <c r="T116" i="6"/>
  <c r="U116" i="6"/>
  <c r="T117" i="6"/>
  <c r="U117" i="6"/>
  <c r="T118" i="6"/>
  <c r="U118" i="6"/>
  <c r="T119" i="6"/>
  <c r="U119" i="6"/>
  <c r="T120" i="6"/>
  <c r="U120" i="6"/>
  <c r="T121" i="6"/>
  <c r="U121" i="6"/>
  <c r="T122" i="6"/>
  <c r="U122" i="6"/>
  <c r="T123" i="6"/>
  <c r="U123" i="6"/>
  <c r="T124" i="6"/>
  <c r="U124" i="6"/>
  <c r="T125" i="6"/>
  <c r="U125" i="6"/>
  <c r="T126" i="6"/>
  <c r="U126" i="6"/>
  <c r="T127" i="6"/>
  <c r="U127" i="6"/>
  <c r="T128" i="6"/>
  <c r="U128" i="6"/>
  <c r="T129" i="6"/>
  <c r="U129" i="6"/>
  <c r="U4" i="6"/>
  <c r="T4" i="6"/>
  <c r="D5" i="8"/>
  <c r="H5" i="8" s="1"/>
  <c r="D6" i="8"/>
  <c r="H6" i="8" s="1"/>
  <c r="D7" i="8"/>
  <c r="H7" i="8" s="1"/>
  <c r="D8" i="8"/>
  <c r="H8" i="8" s="1"/>
  <c r="D9" i="8"/>
  <c r="H9" i="8" s="1"/>
  <c r="D10" i="8"/>
  <c r="H10" i="8" s="1"/>
  <c r="D11" i="8"/>
  <c r="H11" i="8" s="1"/>
  <c r="D12" i="8"/>
  <c r="H12" i="8" s="1"/>
  <c r="D13" i="8"/>
  <c r="H13" i="8" s="1"/>
  <c r="D14" i="8"/>
  <c r="H14" i="8" s="1"/>
  <c r="D15" i="8"/>
  <c r="H15" i="8" s="1"/>
  <c r="D16" i="8"/>
  <c r="H16" i="8" s="1"/>
  <c r="D17" i="8"/>
  <c r="H17" i="8" s="1"/>
  <c r="D18" i="8"/>
  <c r="H18" i="8" s="1"/>
  <c r="D19" i="8"/>
  <c r="H19" i="8" s="1"/>
  <c r="D20" i="8"/>
  <c r="H20" i="8" s="1"/>
  <c r="D21" i="8"/>
  <c r="H21" i="8" s="1"/>
  <c r="D22" i="8"/>
  <c r="H22" i="8" s="1"/>
  <c r="D23" i="8"/>
  <c r="H23" i="8" s="1"/>
  <c r="D24" i="8"/>
  <c r="H24" i="8" s="1"/>
  <c r="D25" i="8"/>
  <c r="H25" i="8" s="1"/>
  <c r="D26" i="8"/>
  <c r="H26" i="8" s="1"/>
  <c r="D27" i="8"/>
  <c r="H27" i="8" s="1"/>
  <c r="D28" i="8"/>
  <c r="H28" i="8" s="1"/>
  <c r="D29" i="8"/>
  <c r="H29" i="8" s="1"/>
  <c r="D30" i="8"/>
  <c r="H30" i="8" s="1"/>
  <c r="D31" i="8"/>
  <c r="H31" i="8" s="1"/>
  <c r="D32" i="8"/>
  <c r="H32" i="8" s="1"/>
  <c r="D33" i="8"/>
  <c r="H33" i="8" s="1"/>
  <c r="D34" i="8"/>
  <c r="H34" i="8" s="1"/>
  <c r="D35" i="8"/>
  <c r="H35" i="8" s="1"/>
  <c r="D36" i="8"/>
  <c r="H36" i="8" s="1"/>
  <c r="D37" i="8"/>
  <c r="H37" i="8" s="1"/>
  <c r="D38" i="8"/>
  <c r="H38" i="8" s="1"/>
  <c r="D39" i="8"/>
  <c r="H39" i="8" s="1"/>
  <c r="D40" i="8"/>
  <c r="H40" i="8" s="1"/>
  <c r="D41" i="8"/>
  <c r="H41" i="8" s="1"/>
  <c r="D42" i="8"/>
  <c r="H42" i="8" s="1"/>
  <c r="D43" i="8"/>
  <c r="H43" i="8" s="1"/>
  <c r="D44" i="8"/>
  <c r="H44" i="8" s="1"/>
  <c r="D45" i="8"/>
  <c r="H45" i="8" s="1"/>
  <c r="D46" i="8"/>
  <c r="H46" i="8" s="1"/>
  <c r="D47" i="8"/>
  <c r="H47" i="8" s="1"/>
  <c r="D48" i="8"/>
  <c r="H48" i="8" s="1"/>
  <c r="D49" i="8"/>
  <c r="H49" i="8" s="1"/>
  <c r="D50" i="8"/>
  <c r="H50" i="8" s="1"/>
  <c r="D51" i="8"/>
  <c r="H51" i="8" s="1"/>
  <c r="D52" i="8"/>
  <c r="H52" i="8" s="1"/>
  <c r="D53" i="8"/>
  <c r="H53" i="8" s="1"/>
  <c r="D54" i="8"/>
  <c r="H54" i="8" s="1"/>
  <c r="D55" i="8"/>
  <c r="H55" i="8" s="1"/>
  <c r="D56" i="8"/>
  <c r="H56" i="8" s="1"/>
  <c r="D57" i="8"/>
  <c r="H57" i="8" s="1"/>
  <c r="D58" i="8"/>
  <c r="H58" i="8" s="1"/>
  <c r="D59" i="8"/>
  <c r="H59" i="8" s="1"/>
  <c r="D60" i="8"/>
  <c r="H60" i="8" s="1"/>
  <c r="D61" i="8"/>
  <c r="H61" i="8" s="1"/>
  <c r="D62" i="8"/>
  <c r="H62" i="8" s="1"/>
  <c r="D63" i="8"/>
  <c r="H63" i="8" s="1"/>
  <c r="D64" i="8"/>
  <c r="H64" i="8" s="1"/>
  <c r="D65" i="8"/>
  <c r="H65" i="8" s="1"/>
  <c r="D66" i="8"/>
  <c r="H66" i="8" s="1"/>
  <c r="D67" i="8"/>
  <c r="H67" i="8" s="1"/>
  <c r="D68" i="8"/>
  <c r="H68" i="8" s="1"/>
  <c r="D69" i="8"/>
  <c r="H69" i="8" s="1"/>
  <c r="D70" i="8"/>
  <c r="H70" i="8" s="1"/>
  <c r="D71" i="8"/>
  <c r="H71" i="8" s="1"/>
  <c r="D72" i="8"/>
  <c r="H72" i="8" s="1"/>
  <c r="D73" i="8"/>
  <c r="H73" i="8" s="1"/>
  <c r="D74" i="8"/>
  <c r="H74" i="8" s="1"/>
  <c r="D75" i="8"/>
  <c r="H75" i="8" s="1"/>
  <c r="D76" i="8"/>
  <c r="H76" i="8" s="1"/>
  <c r="D77" i="8"/>
  <c r="H77" i="8" s="1"/>
  <c r="D78" i="8"/>
  <c r="H78" i="8" s="1"/>
  <c r="D79" i="8"/>
  <c r="H79" i="8" s="1"/>
  <c r="D80" i="8"/>
  <c r="H80" i="8" s="1"/>
  <c r="D81" i="8"/>
  <c r="H81" i="8" s="1"/>
  <c r="D82" i="8"/>
  <c r="H82" i="8" s="1"/>
  <c r="D83" i="8"/>
  <c r="H83" i="8" s="1"/>
  <c r="D84" i="8"/>
  <c r="H84" i="8" s="1"/>
  <c r="D85" i="8"/>
  <c r="H85" i="8" s="1"/>
  <c r="D86" i="8"/>
  <c r="H86" i="8" s="1"/>
  <c r="D87" i="8"/>
  <c r="H87" i="8" s="1"/>
  <c r="D88" i="8"/>
  <c r="H88" i="8" s="1"/>
  <c r="D89" i="8"/>
  <c r="H89" i="8" s="1"/>
  <c r="D90" i="8"/>
  <c r="H90" i="8" s="1"/>
  <c r="D91" i="8"/>
  <c r="H91" i="8" s="1"/>
  <c r="D92" i="8"/>
  <c r="H92" i="8" s="1"/>
  <c r="D93" i="8"/>
  <c r="H93" i="8" s="1"/>
  <c r="D94" i="8"/>
  <c r="H94" i="8" s="1"/>
  <c r="D95" i="8"/>
  <c r="H95" i="8" s="1"/>
  <c r="D96" i="8"/>
  <c r="H96" i="8" s="1"/>
  <c r="D97" i="8"/>
  <c r="H97" i="8" s="1"/>
  <c r="D98" i="8"/>
  <c r="H98" i="8" s="1"/>
  <c r="D99" i="8"/>
  <c r="H99" i="8" s="1"/>
  <c r="D100" i="8"/>
  <c r="H100" i="8" s="1"/>
  <c r="D101" i="8"/>
  <c r="H101" i="8" s="1"/>
  <c r="D102" i="8"/>
  <c r="H102" i="8" s="1"/>
  <c r="D103" i="8"/>
  <c r="H103" i="8" s="1"/>
  <c r="D104" i="8"/>
  <c r="H104" i="8" s="1"/>
  <c r="D105" i="8"/>
  <c r="H105" i="8" s="1"/>
  <c r="D106" i="8"/>
  <c r="H106" i="8" s="1"/>
  <c r="D107" i="8"/>
  <c r="H107" i="8" s="1"/>
  <c r="D108" i="8"/>
  <c r="H108" i="8" s="1"/>
  <c r="D109" i="8"/>
  <c r="H109" i="8" s="1"/>
  <c r="D110" i="8"/>
  <c r="H110" i="8" s="1"/>
  <c r="D111" i="8"/>
  <c r="H111" i="8" s="1"/>
  <c r="D112" i="8"/>
  <c r="H112" i="8" s="1"/>
  <c r="D113" i="8"/>
  <c r="H113" i="8" s="1"/>
  <c r="D114" i="8"/>
  <c r="H114" i="8" s="1"/>
  <c r="D115" i="8"/>
  <c r="H115" i="8" s="1"/>
  <c r="D116" i="8"/>
  <c r="H116" i="8" s="1"/>
  <c r="D117" i="8"/>
  <c r="H117" i="8" s="1"/>
  <c r="D118" i="8"/>
  <c r="H118" i="8" s="1"/>
  <c r="D119" i="8"/>
  <c r="H119" i="8" s="1"/>
  <c r="D120" i="8"/>
  <c r="H120" i="8" s="1"/>
  <c r="D121" i="8"/>
  <c r="H121" i="8" s="1"/>
  <c r="D122" i="8"/>
  <c r="H122" i="8" s="1"/>
  <c r="D123" i="8"/>
  <c r="H123" i="8" s="1"/>
  <c r="D124" i="8"/>
  <c r="H124" i="8" s="1"/>
  <c r="D125" i="8"/>
  <c r="H125" i="8" s="1"/>
  <c r="D126" i="8"/>
  <c r="H126" i="8" s="1"/>
  <c r="D127" i="8"/>
  <c r="H127" i="8" s="1"/>
  <c r="D128" i="8"/>
  <c r="H128" i="8" s="1"/>
  <c r="D129" i="8"/>
  <c r="H129" i="8" s="1"/>
  <c r="D130" i="8"/>
  <c r="H130" i="8" s="1"/>
  <c r="D131" i="8"/>
  <c r="H131" i="8" s="1"/>
  <c r="D132" i="8"/>
  <c r="H132" i="8" s="1"/>
  <c r="D133" i="8"/>
  <c r="H133" i="8" s="1"/>
  <c r="D134" i="8"/>
  <c r="H134" i="8" s="1"/>
  <c r="D135" i="8"/>
  <c r="H135" i="8" s="1"/>
  <c r="D136" i="8"/>
  <c r="H136" i="8" s="1"/>
  <c r="D137" i="8"/>
  <c r="H137" i="8" s="1"/>
  <c r="D138" i="8"/>
  <c r="H138" i="8" s="1"/>
  <c r="D139" i="8"/>
  <c r="H139" i="8" s="1"/>
  <c r="D140" i="8"/>
  <c r="H140" i="8" s="1"/>
  <c r="D141" i="8"/>
  <c r="H141" i="8" s="1"/>
  <c r="D142" i="8"/>
  <c r="H142" i="8" s="1"/>
  <c r="D143" i="8"/>
  <c r="H143" i="8" s="1"/>
  <c r="D144" i="8"/>
  <c r="H144" i="8" s="1"/>
  <c r="D145" i="8"/>
  <c r="H145" i="8" s="1"/>
  <c r="D146" i="8"/>
  <c r="H146" i="8" s="1"/>
  <c r="D147" i="8"/>
  <c r="H147" i="8" s="1"/>
  <c r="D148" i="8"/>
  <c r="H148" i="8" s="1"/>
  <c r="D149" i="8"/>
  <c r="H149" i="8" s="1"/>
  <c r="D150" i="8"/>
  <c r="H150" i="8" s="1"/>
  <c r="D151" i="8"/>
  <c r="H151" i="8" s="1"/>
  <c r="D152" i="8"/>
  <c r="H152" i="8" s="1"/>
  <c r="D153" i="8"/>
  <c r="H153" i="8" s="1"/>
  <c r="D154" i="8"/>
  <c r="H154" i="8" s="1"/>
  <c r="D155" i="8"/>
  <c r="H155" i="8" s="1"/>
  <c r="D156" i="8"/>
  <c r="H156" i="8" s="1"/>
  <c r="D157" i="8"/>
  <c r="H157" i="8" s="1"/>
  <c r="D158" i="8"/>
  <c r="H158" i="8" s="1"/>
  <c r="D159" i="8"/>
  <c r="H159" i="8" s="1"/>
  <c r="D160" i="8"/>
  <c r="H160" i="8" s="1"/>
  <c r="D161" i="8"/>
  <c r="H161" i="8" s="1"/>
  <c r="D162" i="8"/>
  <c r="H162" i="8" s="1"/>
  <c r="D163" i="8"/>
  <c r="H163" i="8" s="1"/>
  <c r="D164" i="8"/>
  <c r="H164" i="8" s="1"/>
  <c r="D165" i="8"/>
  <c r="H165" i="8" s="1"/>
  <c r="D166" i="8"/>
  <c r="H166" i="8" s="1"/>
  <c r="D167" i="8"/>
  <c r="H167" i="8" s="1"/>
  <c r="D168" i="8"/>
  <c r="H168" i="8" s="1"/>
  <c r="D169" i="8"/>
  <c r="H169" i="8" s="1"/>
  <c r="D170" i="8"/>
  <c r="H170" i="8" s="1"/>
  <c r="D171" i="8"/>
  <c r="H171" i="8" s="1"/>
  <c r="D172" i="8"/>
  <c r="H172" i="8" s="1"/>
  <c r="D173" i="8"/>
  <c r="H173" i="8" s="1"/>
  <c r="D174" i="8"/>
  <c r="H174" i="8" s="1"/>
  <c r="D175" i="8"/>
  <c r="H175" i="8" s="1"/>
  <c r="D176" i="8"/>
  <c r="H176" i="8" s="1"/>
  <c r="D177" i="8"/>
  <c r="H177" i="8" s="1"/>
  <c r="D178" i="8"/>
  <c r="H178" i="8" s="1"/>
  <c r="D179" i="8"/>
  <c r="H179" i="8" s="1"/>
  <c r="D180" i="8"/>
  <c r="H180" i="8" s="1"/>
  <c r="D181" i="8"/>
  <c r="H181" i="8" s="1"/>
  <c r="D182" i="8"/>
  <c r="H182" i="8" s="1"/>
  <c r="D183" i="8"/>
  <c r="H183" i="8" s="1"/>
  <c r="D184" i="8"/>
  <c r="H184" i="8" s="1"/>
  <c r="D185" i="8"/>
  <c r="H185" i="8" s="1"/>
  <c r="D186" i="8"/>
  <c r="H186" i="8" s="1"/>
  <c r="D187" i="8"/>
  <c r="H187" i="8" s="1"/>
  <c r="D188" i="8"/>
  <c r="H188" i="8" s="1"/>
  <c r="D189" i="8"/>
  <c r="H189" i="8" s="1"/>
  <c r="D190" i="8"/>
  <c r="H190" i="8" s="1"/>
  <c r="D191" i="8"/>
  <c r="H191" i="8" s="1"/>
  <c r="D192" i="8"/>
  <c r="H192" i="8" s="1"/>
  <c r="D193" i="8"/>
  <c r="H193" i="8" s="1"/>
  <c r="D194" i="8"/>
  <c r="H194" i="8" s="1"/>
  <c r="D195" i="8"/>
  <c r="H195" i="8" s="1"/>
  <c r="D196" i="8"/>
  <c r="H196" i="8" s="1"/>
  <c r="D197" i="8"/>
  <c r="H197" i="8" s="1"/>
  <c r="D198" i="8"/>
  <c r="H198" i="8" s="1"/>
  <c r="D199" i="8"/>
  <c r="H199" i="8" s="1"/>
  <c r="D200" i="8"/>
  <c r="H200" i="8" s="1"/>
  <c r="D201" i="8"/>
  <c r="H201" i="8" s="1"/>
  <c r="D202" i="8"/>
  <c r="H202" i="8" s="1"/>
  <c r="D203" i="8"/>
  <c r="H203" i="8" s="1"/>
  <c r="D204" i="8"/>
  <c r="H204" i="8" s="1"/>
  <c r="D205" i="8"/>
  <c r="H205" i="8" s="1"/>
  <c r="D206" i="8"/>
  <c r="H206" i="8" s="1"/>
  <c r="D207" i="8"/>
  <c r="H207" i="8" s="1"/>
  <c r="D208" i="8"/>
  <c r="H208" i="8" s="1"/>
  <c r="D209" i="8"/>
  <c r="H209" i="8" s="1"/>
  <c r="D210" i="8"/>
  <c r="H210" i="8" s="1"/>
  <c r="D211" i="8"/>
  <c r="H211" i="8" s="1"/>
  <c r="D212" i="8"/>
  <c r="H212" i="8" s="1"/>
  <c r="D213" i="8"/>
  <c r="H213" i="8" s="1"/>
  <c r="D214" i="8"/>
  <c r="H214" i="8" s="1"/>
  <c r="D215" i="8"/>
  <c r="H215" i="8" s="1"/>
  <c r="D216" i="8"/>
  <c r="H216" i="8" s="1"/>
  <c r="D217" i="8"/>
  <c r="H217" i="8" s="1"/>
  <c r="D218" i="8"/>
  <c r="H218" i="8" s="1"/>
  <c r="D219" i="8"/>
  <c r="H219" i="8" s="1"/>
  <c r="D220" i="8"/>
  <c r="H220" i="8" s="1"/>
  <c r="D221" i="8"/>
  <c r="H221" i="8" s="1"/>
  <c r="D222" i="8"/>
  <c r="H222" i="8" s="1"/>
  <c r="D223" i="8"/>
  <c r="H223" i="8" s="1"/>
  <c r="D224" i="8"/>
  <c r="H224" i="8" s="1"/>
  <c r="D225" i="8"/>
  <c r="H225" i="8" s="1"/>
  <c r="D226" i="8"/>
  <c r="H226" i="8" s="1"/>
  <c r="D227" i="8"/>
  <c r="H227" i="8" s="1"/>
  <c r="D228" i="8"/>
  <c r="H228" i="8" s="1"/>
  <c r="D229" i="8"/>
  <c r="H229" i="8" s="1"/>
  <c r="D230" i="8"/>
  <c r="H230" i="8" s="1"/>
  <c r="D231" i="8"/>
  <c r="H231" i="8" s="1"/>
  <c r="D232" i="8"/>
  <c r="H232" i="8" s="1"/>
  <c r="D233" i="8"/>
  <c r="H233" i="8" s="1"/>
  <c r="D234" i="8"/>
  <c r="H234" i="8" s="1"/>
  <c r="D235" i="8"/>
  <c r="H235" i="8" s="1"/>
  <c r="D236" i="8"/>
  <c r="H236" i="8" s="1"/>
  <c r="D237" i="8"/>
  <c r="H237" i="8" s="1"/>
  <c r="D238" i="8"/>
  <c r="H238" i="8" s="1"/>
  <c r="D239" i="8"/>
  <c r="H239" i="8" s="1"/>
  <c r="D240" i="8"/>
  <c r="H240" i="8" s="1"/>
  <c r="D241" i="8"/>
  <c r="H241" i="8" s="1"/>
  <c r="D242" i="8"/>
  <c r="H242" i="8" s="1"/>
  <c r="D243" i="8"/>
  <c r="H243" i="8" s="1"/>
  <c r="D244" i="8"/>
  <c r="H244" i="8" s="1"/>
  <c r="D245" i="8"/>
  <c r="H245" i="8" s="1"/>
  <c r="D246" i="8"/>
  <c r="H246" i="8" s="1"/>
  <c r="D247" i="8"/>
  <c r="H247" i="8" s="1"/>
  <c r="D248" i="8"/>
  <c r="H248" i="8" s="1"/>
  <c r="D249" i="8"/>
  <c r="H249" i="8" s="1"/>
  <c r="D250" i="8"/>
  <c r="H250" i="8" s="1"/>
  <c r="D251" i="8"/>
  <c r="H251" i="8" s="1"/>
  <c r="D252" i="8"/>
  <c r="H252" i="8" s="1"/>
  <c r="D253" i="8"/>
  <c r="H253" i="8" s="1"/>
  <c r="D254" i="8"/>
  <c r="H254" i="8" s="1"/>
  <c r="D255" i="8"/>
  <c r="H255" i="8" s="1"/>
  <c r="D256" i="8"/>
  <c r="H256" i="8" s="1"/>
  <c r="D257" i="8"/>
  <c r="H257" i="8" s="1"/>
  <c r="D258" i="8"/>
  <c r="H258" i="8" s="1"/>
  <c r="D259" i="8"/>
  <c r="H259" i="8" s="1"/>
  <c r="D260" i="8"/>
  <c r="H260" i="8" s="1"/>
  <c r="D261" i="8"/>
  <c r="H261" i="8" s="1"/>
  <c r="D262" i="8"/>
  <c r="H262" i="8" s="1"/>
  <c r="D263" i="8"/>
  <c r="H263" i="8" s="1"/>
  <c r="D264" i="8"/>
  <c r="H264" i="8" s="1"/>
  <c r="D265" i="8"/>
  <c r="H265" i="8" s="1"/>
  <c r="D266" i="8"/>
  <c r="H266" i="8" s="1"/>
  <c r="D267" i="8"/>
  <c r="H267" i="8" s="1"/>
  <c r="D268" i="8"/>
  <c r="H268" i="8" s="1"/>
  <c r="D269" i="8"/>
  <c r="H269" i="8" s="1"/>
  <c r="D270" i="8"/>
  <c r="H270" i="8" s="1"/>
  <c r="D271" i="8"/>
  <c r="H271" i="8" s="1"/>
  <c r="D272" i="8"/>
  <c r="H272" i="8" s="1"/>
  <c r="D273" i="8"/>
  <c r="H273" i="8" s="1"/>
  <c r="D274" i="8"/>
  <c r="H274" i="8" s="1"/>
  <c r="D275" i="8"/>
  <c r="H275" i="8" s="1"/>
  <c r="D276" i="8"/>
  <c r="H276" i="8" s="1"/>
  <c r="D277" i="8"/>
  <c r="H277" i="8" s="1"/>
  <c r="D278" i="8"/>
  <c r="H278" i="8" s="1"/>
  <c r="D279" i="8"/>
  <c r="H279" i="8" s="1"/>
  <c r="D280" i="8"/>
  <c r="H280" i="8" s="1"/>
  <c r="D281" i="8"/>
  <c r="H281" i="8" s="1"/>
  <c r="D282" i="8"/>
  <c r="H282" i="8" s="1"/>
  <c r="D283" i="8"/>
  <c r="H283" i="8" s="1"/>
  <c r="D284" i="8"/>
  <c r="H284" i="8" s="1"/>
  <c r="D285" i="8"/>
  <c r="H285" i="8" s="1"/>
  <c r="D286" i="8"/>
  <c r="H286" i="8" s="1"/>
  <c r="D287" i="8"/>
  <c r="H287" i="8" s="1"/>
  <c r="D288" i="8"/>
  <c r="H288" i="8" s="1"/>
  <c r="D289" i="8"/>
  <c r="H289" i="8" s="1"/>
  <c r="D290" i="8"/>
  <c r="H290" i="8" s="1"/>
  <c r="D291" i="8"/>
  <c r="H291" i="8" s="1"/>
  <c r="D292" i="8"/>
  <c r="H292" i="8" s="1"/>
  <c r="D293" i="8"/>
  <c r="H293" i="8" s="1"/>
  <c r="D294" i="8"/>
  <c r="H294" i="8" s="1"/>
  <c r="D295" i="8"/>
  <c r="H295" i="8" s="1"/>
  <c r="D296" i="8"/>
  <c r="H296" i="8" s="1"/>
  <c r="D297" i="8"/>
  <c r="H297" i="8" s="1"/>
  <c r="D298" i="8"/>
  <c r="H298" i="8" s="1"/>
  <c r="D299" i="8"/>
  <c r="H299" i="8" s="1"/>
  <c r="D300" i="8"/>
  <c r="H300" i="8" s="1"/>
  <c r="D301" i="8"/>
  <c r="H301" i="8" s="1"/>
  <c r="D302" i="8"/>
  <c r="H302" i="8" s="1"/>
  <c r="D303" i="8"/>
  <c r="H303" i="8" s="1"/>
  <c r="D304" i="8"/>
  <c r="H304" i="8" s="1"/>
  <c r="D305" i="8"/>
  <c r="H305" i="8" s="1"/>
  <c r="D306" i="8"/>
  <c r="H306" i="8" s="1"/>
  <c r="D307" i="8"/>
  <c r="H307" i="8" s="1"/>
  <c r="D308" i="8"/>
  <c r="H308" i="8" s="1"/>
  <c r="D309" i="8"/>
  <c r="H309" i="8" s="1"/>
  <c r="D310" i="8"/>
  <c r="H310" i="8" s="1"/>
  <c r="D311" i="8"/>
  <c r="H311" i="8" s="1"/>
  <c r="D312" i="8"/>
  <c r="H312" i="8" s="1"/>
  <c r="D313" i="8"/>
  <c r="H313" i="8" s="1"/>
  <c r="D314" i="8"/>
  <c r="H314" i="8" s="1"/>
  <c r="D315" i="8"/>
  <c r="H315" i="8" s="1"/>
  <c r="D316" i="8"/>
  <c r="H316" i="8" s="1"/>
  <c r="D317" i="8"/>
  <c r="H317" i="8" s="1"/>
  <c r="D318" i="8"/>
  <c r="H318" i="8" s="1"/>
  <c r="D319" i="8"/>
  <c r="H319" i="8" s="1"/>
  <c r="D320" i="8"/>
  <c r="H320" i="8" s="1"/>
  <c r="D321" i="8"/>
  <c r="H321" i="8" s="1"/>
  <c r="D322" i="8"/>
  <c r="H322" i="8" s="1"/>
  <c r="D323" i="8"/>
  <c r="H323" i="8" s="1"/>
  <c r="D324" i="8"/>
  <c r="H324" i="8" s="1"/>
  <c r="D325" i="8"/>
  <c r="H325" i="8" s="1"/>
  <c r="D326" i="8"/>
  <c r="H326" i="8" s="1"/>
  <c r="D327" i="8"/>
  <c r="H327" i="8" s="1"/>
  <c r="D328" i="8"/>
  <c r="H328" i="8" s="1"/>
  <c r="D329" i="8"/>
  <c r="H329" i="8" s="1"/>
  <c r="D330" i="8"/>
  <c r="H330" i="8" s="1"/>
  <c r="D331" i="8"/>
  <c r="H331" i="8" s="1"/>
  <c r="D332" i="8"/>
  <c r="H332" i="8" s="1"/>
  <c r="D333" i="8"/>
  <c r="H333" i="8" s="1"/>
  <c r="D334" i="8"/>
  <c r="H334" i="8" s="1"/>
  <c r="D335" i="8"/>
  <c r="H335" i="8" s="1"/>
  <c r="D336" i="8"/>
  <c r="H336" i="8" s="1"/>
  <c r="D337" i="8"/>
  <c r="H337" i="8" s="1"/>
  <c r="D338" i="8"/>
  <c r="H338" i="8" s="1"/>
  <c r="D339" i="8"/>
  <c r="H339" i="8" s="1"/>
  <c r="D340" i="8"/>
  <c r="H340" i="8" s="1"/>
  <c r="D341" i="8"/>
  <c r="H341" i="8" s="1"/>
  <c r="D342" i="8"/>
  <c r="H342" i="8" s="1"/>
  <c r="D343" i="8"/>
  <c r="H343" i="8" s="1"/>
  <c r="D344" i="8"/>
  <c r="H344" i="8" s="1"/>
  <c r="D345" i="8"/>
  <c r="H345" i="8" s="1"/>
  <c r="D346" i="8"/>
  <c r="H346" i="8" s="1"/>
  <c r="D347" i="8"/>
  <c r="H347" i="8" s="1"/>
  <c r="D348" i="8"/>
  <c r="H348" i="8" s="1"/>
  <c r="D349" i="8"/>
  <c r="H349" i="8" s="1"/>
  <c r="D350" i="8"/>
  <c r="H350" i="8" s="1"/>
  <c r="D351" i="8"/>
  <c r="H351" i="8" s="1"/>
  <c r="D352" i="8"/>
  <c r="H352" i="8" s="1"/>
  <c r="D353" i="8"/>
  <c r="H353" i="8" s="1"/>
  <c r="D354" i="8"/>
  <c r="H354" i="8" s="1"/>
  <c r="D355" i="8"/>
  <c r="H355" i="8" s="1"/>
  <c r="D356" i="8"/>
  <c r="H356" i="8" s="1"/>
  <c r="D357" i="8"/>
  <c r="H357" i="8" s="1"/>
  <c r="D358" i="8"/>
  <c r="H358" i="8" s="1"/>
  <c r="D359" i="8"/>
  <c r="H359" i="8" s="1"/>
  <c r="D360" i="8"/>
  <c r="H360" i="8" s="1"/>
  <c r="D361" i="8"/>
  <c r="H361" i="8" s="1"/>
  <c r="D362" i="8"/>
  <c r="H362" i="8" s="1"/>
  <c r="D363" i="8"/>
  <c r="H363" i="8" s="1"/>
  <c r="D364" i="8"/>
  <c r="H364" i="8" s="1"/>
  <c r="D365" i="8"/>
  <c r="H365" i="8" s="1"/>
  <c r="D366" i="8"/>
  <c r="H366" i="8" s="1"/>
  <c r="D367" i="8"/>
  <c r="H367" i="8" s="1"/>
  <c r="D368" i="8"/>
  <c r="H368" i="8" s="1"/>
  <c r="D369" i="8"/>
  <c r="H369" i="8" s="1"/>
  <c r="D370" i="8"/>
  <c r="H370" i="8" s="1"/>
  <c r="D371" i="8"/>
  <c r="H371" i="8" s="1"/>
  <c r="D372" i="8"/>
  <c r="H372" i="8" s="1"/>
  <c r="D373" i="8"/>
  <c r="H373" i="8" s="1"/>
  <c r="D374" i="8"/>
  <c r="H374" i="8" s="1"/>
  <c r="D375" i="8"/>
  <c r="H375" i="8" s="1"/>
  <c r="D376" i="8"/>
  <c r="H376" i="8" s="1"/>
  <c r="D377" i="8"/>
  <c r="H377" i="8" s="1"/>
  <c r="D378" i="8"/>
  <c r="H378" i="8" s="1"/>
  <c r="D379" i="8"/>
  <c r="H379" i="8" s="1"/>
  <c r="D380" i="8"/>
  <c r="H380" i="8" s="1"/>
  <c r="D381" i="8"/>
  <c r="H381" i="8" s="1"/>
  <c r="D382" i="8"/>
  <c r="H382" i="8" s="1"/>
  <c r="D383" i="8"/>
  <c r="H383" i="8" s="1"/>
  <c r="D384" i="8"/>
  <c r="H384" i="8" s="1"/>
  <c r="D385" i="8"/>
  <c r="H385" i="8" s="1"/>
  <c r="D386" i="8"/>
  <c r="H386" i="8" s="1"/>
  <c r="D387" i="8"/>
  <c r="H387" i="8" s="1"/>
  <c r="D388" i="8"/>
  <c r="H388" i="8" s="1"/>
  <c r="D389" i="8"/>
  <c r="H389" i="8" s="1"/>
  <c r="D390" i="8"/>
  <c r="H390" i="8" s="1"/>
  <c r="D391" i="8"/>
  <c r="H391" i="8" s="1"/>
  <c r="D392" i="8"/>
  <c r="H392" i="8" s="1"/>
  <c r="D393" i="8"/>
  <c r="H393" i="8" s="1"/>
  <c r="D394" i="8"/>
  <c r="H394" i="8" s="1"/>
  <c r="D395" i="8"/>
  <c r="H395" i="8" s="1"/>
  <c r="D396" i="8"/>
  <c r="H396" i="8" s="1"/>
  <c r="D397" i="8"/>
  <c r="H397" i="8" s="1"/>
  <c r="D398" i="8"/>
  <c r="H398" i="8" s="1"/>
  <c r="D399" i="8"/>
  <c r="H399" i="8" s="1"/>
  <c r="D400" i="8"/>
  <c r="H400" i="8" s="1"/>
  <c r="D401" i="8"/>
  <c r="H401" i="8" s="1"/>
  <c r="D402" i="8"/>
  <c r="H402" i="8" s="1"/>
  <c r="D403" i="8"/>
  <c r="H403" i="8" s="1"/>
  <c r="D404" i="8"/>
  <c r="H404" i="8" s="1"/>
  <c r="D405" i="8"/>
  <c r="H405" i="8" s="1"/>
  <c r="D406" i="8"/>
  <c r="H406" i="8" s="1"/>
  <c r="D407" i="8"/>
  <c r="H407" i="8" s="1"/>
  <c r="D408" i="8"/>
  <c r="H408" i="8" s="1"/>
  <c r="D409" i="8"/>
  <c r="H409" i="8" s="1"/>
  <c r="D410" i="8"/>
  <c r="H410" i="8" s="1"/>
  <c r="D411" i="8"/>
  <c r="H411" i="8" s="1"/>
  <c r="D412" i="8"/>
  <c r="H412" i="8" s="1"/>
  <c r="D413" i="8"/>
  <c r="H413" i="8" s="1"/>
  <c r="D414" i="8"/>
  <c r="H414" i="8" s="1"/>
  <c r="D415" i="8"/>
  <c r="H415" i="8" s="1"/>
  <c r="D416" i="8"/>
  <c r="H416" i="8" s="1"/>
  <c r="D417" i="8"/>
  <c r="H417" i="8" s="1"/>
  <c r="D418" i="8"/>
  <c r="H418" i="8" s="1"/>
  <c r="D419" i="8"/>
  <c r="H419" i="8" s="1"/>
  <c r="D420" i="8"/>
  <c r="H420" i="8" s="1"/>
  <c r="D421" i="8"/>
  <c r="H421" i="8" s="1"/>
  <c r="D422" i="8"/>
  <c r="H422" i="8" s="1"/>
  <c r="D423" i="8"/>
  <c r="H423" i="8" s="1"/>
  <c r="D424" i="8"/>
  <c r="H424" i="8" s="1"/>
  <c r="D425" i="8"/>
  <c r="H425" i="8" s="1"/>
  <c r="D426" i="8"/>
  <c r="H426" i="8" s="1"/>
  <c r="D427" i="8"/>
  <c r="H427" i="8" s="1"/>
  <c r="D428" i="8"/>
  <c r="H428" i="8" s="1"/>
  <c r="D429" i="8"/>
  <c r="H429" i="8" s="1"/>
  <c r="D430" i="8"/>
  <c r="H430" i="8" s="1"/>
  <c r="D431" i="8"/>
  <c r="H431" i="8" s="1"/>
  <c r="D432" i="8"/>
  <c r="H432" i="8" s="1"/>
  <c r="D433" i="8"/>
  <c r="H433" i="8" s="1"/>
  <c r="D434" i="8"/>
  <c r="H434" i="8" s="1"/>
  <c r="D435" i="8"/>
  <c r="H435" i="8" s="1"/>
  <c r="D436" i="8"/>
  <c r="H436" i="8" s="1"/>
  <c r="D437" i="8"/>
  <c r="H437" i="8" s="1"/>
  <c r="D438" i="8"/>
  <c r="H438" i="8" s="1"/>
  <c r="D439" i="8"/>
  <c r="H439" i="8" s="1"/>
  <c r="D440" i="8"/>
  <c r="H440" i="8" s="1"/>
  <c r="D441" i="8"/>
  <c r="H441" i="8" s="1"/>
  <c r="D442" i="8"/>
  <c r="H442" i="8" s="1"/>
  <c r="D443" i="8"/>
  <c r="H443" i="8" s="1"/>
  <c r="D444" i="8"/>
  <c r="H444" i="8" s="1"/>
  <c r="D445" i="8"/>
  <c r="H445" i="8" s="1"/>
  <c r="D446" i="8"/>
  <c r="H446" i="8" s="1"/>
  <c r="D447" i="8"/>
  <c r="H447" i="8" s="1"/>
  <c r="D448" i="8"/>
  <c r="H448" i="8" s="1"/>
  <c r="D449" i="8"/>
  <c r="H449" i="8" s="1"/>
  <c r="D450" i="8"/>
  <c r="H450" i="8" s="1"/>
  <c r="D451" i="8"/>
  <c r="H451" i="8" s="1"/>
  <c r="D452" i="8"/>
  <c r="H452" i="8" s="1"/>
  <c r="D453" i="8"/>
  <c r="H453" i="8" s="1"/>
  <c r="D454" i="8"/>
  <c r="H454" i="8" s="1"/>
  <c r="D455" i="8"/>
  <c r="H455" i="8" s="1"/>
  <c r="D456" i="8"/>
  <c r="H456" i="8" s="1"/>
  <c r="D457" i="8"/>
  <c r="H457" i="8" s="1"/>
  <c r="D458" i="8"/>
  <c r="H458" i="8" s="1"/>
  <c r="D459" i="8"/>
  <c r="H459" i="8" s="1"/>
  <c r="D460" i="8"/>
  <c r="H460" i="8" s="1"/>
  <c r="D461" i="8"/>
  <c r="H461" i="8" s="1"/>
  <c r="D462" i="8"/>
  <c r="H462" i="8" s="1"/>
  <c r="D463" i="8"/>
  <c r="H463" i="8" s="1"/>
  <c r="D464" i="8"/>
  <c r="H464" i="8" s="1"/>
  <c r="D465" i="8"/>
  <c r="H465" i="8" s="1"/>
  <c r="D466" i="8"/>
  <c r="H466" i="8" s="1"/>
  <c r="D467" i="8"/>
  <c r="H467" i="8" s="1"/>
  <c r="D468" i="8"/>
  <c r="H468" i="8" s="1"/>
  <c r="D469" i="8"/>
  <c r="H469" i="8" s="1"/>
  <c r="D470" i="8"/>
  <c r="H470" i="8" s="1"/>
  <c r="D471" i="8"/>
  <c r="H471" i="8" s="1"/>
  <c r="D472" i="8"/>
  <c r="H472" i="8" s="1"/>
  <c r="D473" i="8"/>
  <c r="H473" i="8" s="1"/>
  <c r="D474" i="8"/>
  <c r="H474" i="8" s="1"/>
  <c r="D475" i="8"/>
  <c r="H475" i="8" s="1"/>
  <c r="D476" i="8"/>
  <c r="H476" i="8" s="1"/>
  <c r="D477" i="8"/>
  <c r="H477" i="8" s="1"/>
  <c r="D478" i="8"/>
  <c r="H478" i="8" s="1"/>
  <c r="D479" i="8"/>
  <c r="H479" i="8" s="1"/>
  <c r="D480" i="8"/>
  <c r="H480" i="8" s="1"/>
  <c r="D481" i="8"/>
  <c r="H481" i="8" s="1"/>
  <c r="D482" i="8"/>
  <c r="H482" i="8" s="1"/>
  <c r="D483" i="8"/>
  <c r="H483" i="8" s="1"/>
  <c r="D484" i="8"/>
  <c r="H484" i="8" s="1"/>
  <c r="D485" i="8"/>
  <c r="H485" i="8" s="1"/>
  <c r="D486" i="8"/>
  <c r="H486" i="8" s="1"/>
  <c r="D487" i="8"/>
  <c r="H487" i="8" s="1"/>
  <c r="D488" i="8"/>
  <c r="H488" i="8" s="1"/>
  <c r="D489" i="8"/>
  <c r="H489" i="8" s="1"/>
  <c r="D490" i="8"/>
  <c r="H490" i="8" s="1"/>
  <c r="D491" i="8"/>
  <c r="H491" i="8" s="1"/>
  <c r="D492" i="8"/>
  <c r="H492" i="8" s="1"/>
  <c r="D493" i="8"/>
  <c r="H493" i="8" s="1"/>
  <c r="D494" i="8"/>
  <c r="H494" i="8" s="1"/>
  <c r="D495" i="8"/>
  <c r="H495" i="8" s="1"/>
  <c r="D496" i="8"/>
  <c r="H496" i="8" s="1"/>
  <c r="D497" i="8"/>
  <c r="H497" i="8" s="1"/>
  <c r="D498" i="8"/>
  <c r="H498" i="8" s="1"/>
  <c r="D499" i="8"/>
  <c r="H499" i="8" s="1"/>
  <c r="D500" i="8"/>
  <c r="H500" i="8" s="1"/>
  <c r="D501" i="8"/>
  <c r="H501" i="8" s="1"/>
  <c r="D502" i="8"/>
  <c r="H502" i="8" s="1"/>
  <c r="D503" i="8"/>
  <c r="H503" i="8" s="1"/>
  <c r="D504" i="8"/>
  <c r="H504" i="8" s="1"/>
  <c r="D505" i="8"/>
  <c r="H505" i="8" s="1"/>
  <c r="D506" i="8"/>
  <c r="H506" i="8" s="1"/>
  <c r="D507" i="8"/>
  <c r="H507" i="8" s="1"/>
  <c r="D508" i="8"/>
  <c r="H508" i="8" s="1"/>
  <c r="D509" i="8"/>
  <c r="H509" i="8" s="1"/>
  <c r="D510" i="8"/>
  <c r="H510" i="8" s="1"/>
  <c r="D511" i="8"/>
  <c r="H511" i="8" s="1"/>
  <c r="D512" i="8"/>
  <c r="H512" i="8" s="1"/>
  <c r="D513" i="8"/>
  <c r="H513" i="8" s="1"/>
  <c r="D514" i="8"/>
  <c r="H514" i="8" s="1"/>
  <c r="D515" i="8"/>
  <c r="H515" i="8" s="1"/>
  <c r="D516" i="8"/>
  <c r="H516" i="8" s="1"/>
  <c r="D517" i="8"/>
  <c r="H517" i="8" s="1"/>
  <c r="D518" i="8"/>
  <c r="H518" i="8" s="1"/>
  <c r="D519" i="8"/>
  <c r="H519" i="8" s="1"/>
  <c r="D520" i="8"/>
  <c r="H520" i="8" s="1"/>
  <c r="D521" i="8"/>
  <c r="H521" i="8" s="1"/>
  <c r="D522" i="8"/>
  <c r="H522" i="8" s="1"/>
  <c r="D523" i="8"/>
  <c r="H523" i="8" s="1"/>
  <c r="D524" i="8"/>
  <c r="H524" i="8" s="1"/>
  <c r="D525" i="8"/>
  <c r="H525" i="8" s="1"/>
  <c r="D526" i="8"/>
  <c r="H526" i="8" s="1"/>
  <c r="D527" i="8"/>
  <c r="H527" i="8" s="1"/>
  <c r="D528" i="8"/>
  <c r="H528" i="8" s="1"/>
  <c r="D529" i="8"/>
  <c r="H529" i="8" s="1"/>
  <c r="D530" i="8"/>
  <c r="H530" i="8" s="1"/>
  <c r="D531" i="8"/>
  <c r="H531" i="8" s="1"/>
  <c r="D532" i="8"/>
  <c r="H532" i="8" s="1"/>
  <c r="D533" i="8"/>
  <c r="H533" i="8" s="1"/>
  <c r="D534" i="8"/>
  <c r="H534" i="8" s="1"/>
  <c r="D535" i="8"/>
  <c r="H535" i="8" s="1"/>
  <c r="D536" i="8"/>
  <c r="H536" i="8" s="1"/>
  <c r="D537" i="8"/>
  <c r="H537" i="8" s="1"/>
  <c r="D538" i="8"/>
  <c r="H538" i="8" s="1"/>
  <c r="D539" i="8"/>
  <c r="H539" i="8" s="1"/>
  <c r="D540" i="8"/>
  <c r="H540" i="8" s="1"/>
  <c r="D541" i="8"/>
  <c r="H541" i="8" s="1"/>
  <c r="D542" i="8"/>
  <c r="H542" i="8" s="1"/>
  <c r="D543" i="8"/>
  <c r="H543" i="8" s="1"/>
  <c r="D544" i="8"/>
  <c r="H544" i="8" s="1"/>
  <c r="D545" i="8"/>
  <c r="H545" i="8" s="1"/>
  <c r="D546" i="8"/>
  <c r="H546" i="8" s="1"/>
  <c r="D547" i="8"/>
  <c r="H547" i="8" s="1"/>
  <c r="D548" i="8"/>
  <c r="H548" i="8" s="1"/>
  <c r="D549" i="8"/>
  <c r="H549" i="8" s="1"/>
  <c r="D550" i="8"/>
  <c r="H550" i="8" s="1"/>
  <c r="D551" i="8"/>
  <c r="H551" i="8" s="1"/>
  <c r="D552" i="8"/>
  <c r="H552" i="8" s="1"/>
  <c r="D553" i="8"/>
  <c r="H553" i="8" s="1"/>
  <c r="D554" i="8"/>
  <c r="H554" i="8" s="1"/>
  <c r="D555" i="8"/>
  <c r="H555" i="8" s="1"/>
  <c r="D556" i="8"/>
  <c r="H556" i="8" s="1"/>
  <c r="D557" i="8"/>
  <c r="H557" i="8" s="1"/>
  <c r="D558" i="8"/>
  <c r="H558" i="8" s="1"/>
  <c r="D559" i="8"/>
  <c r="H559" i="8" s="1"/>
  <c r="D560" i="8"/>
  <c r="H560" i="8" s="1"/>
  <c r="D561" i="8"/>
  <c r="H561" i="8" s="1"/>
  <c r="D562" i="8"/>
  <c r="H562" i="8" s="1"/>
  <c r="D563" i="8"/>
  <c r="H563" i="8" s="1"/>
  <c r="D564" i="8"/>
  <c r="H564" i="8" s="1"/>
  <c r="D565" i="8"/>
  <c r="H565" i="8" s="1"/>
  <c r="D566" i="8"/>
  <c r="H566" i="8" s="1"/>
  <c r="D567" i="8"/>
  <c r="H567" i="8" s="1"/>
  <c r="D568" i="8"/>
  <c r="H568" i="8" s="1"/>
  <c r="D569" i="8"/>
  <c r="H569" i="8" s="1"/>
  <c r="D570" i="8"/>
  <c r="H570" i="8" s="1"/>
  <c r="D571" i="8"/>
  <c r="H571" i="8" s="1"/>
  <c r="D572" i="8"/>
  <c r="H572" i="8" s="1"/>
  <c r="D573" i="8"/>
  <c r="H573" i="8" s="1"/>
  <c r="D574" i="8"/>
  <c r="H574" i="8" s="1"/>
  <c r="D575" i="8"/>
  <c r="H575" i="8" s="1"/>
  <c r="D576" i="8"/>
  <c r="H576" i="8" s="1"/>
  <c r="D577" i="8"/>
  <c r="H577" i="8" s="1"/>
  <c r="D578" i="8"/>
  <c r="H578" i="8" s="1"/>
  <c r="D579" i="8"/>
  <c r="H579" i="8" s="1"/>
  <c r="D580" i="8"/>
  <c r="H580" i="8" s="1"/>
  <c r="D581" i="8"/>
  <c r="H581" i="8" s="1"/>
  <c r="D582" i="8"/>
  <c r="H582" i="8" s="1"/>
  <c r="D583" i="8"/>
  <c r="H583" i="8" s="1"/>
  <c r="D584" i="8"/>
  <c r="H584" i="8" s="1"/>
  <c r="D585" i="8"/>
  <c r="H585" i="8" s="1"/>
  <c r="D586" i="8"/>
  <c r="H586" i="8" s="1"/>
  <c r="D587" i="8"/>
  <c r="H587" i="8" s="1"/>
  <c r="D588" i="8"/>
  <c r="H588" i="8" s="1"/>
  <c r="D589" i="8"/>
  <c r="H589" i="8" s="1"/>
  <c r="D590" i="8"/>
  <c r="H590" i="8" s="1"/>
  <c r="D591" i="8"/>
  <c r="H591" i="8" s="1"/>
  <c r="D592" i="8"/>
  <c r="H592" i="8" s="1"/>
  <c r="D593" i="8"/>
  <c r="H593" i="8" s="1"/>
  <c r="D594" i="8"/>
  <c r="H594" i="8" s="1"/>
  <c r="D595" i="8"/>
  <c r="H595" i="8" s="1"/>
  <c r="D596" i="8"/>
  <c r="H596" i="8" s="1"/>
  <c r="D597" i="8"/>
  <c r="H597" i="8" s="1"/>
  <c r="D598" i="8"/>
  <c r="H598" i="8" s="1"/>
  <c r="D599" i="8"/>
  <c r="H599" i="8" s="1"/>
  <c r="D600" i="8"/>
  <c r="H600" i="8" s="1"/>
  <c r="D601" i="8"/>
  <c r="H601" i="8" s="1"/>
  <c r="D602" i="8"/>
  <c r="H602" i="8" s="1"/>
  <c r="D603" i="8"/>
  <c r="H603" i="8" s="1"/>
  <c r="D604" i="8"/>
  <c r="H604" i="8" s="1"/>
  <c r="D605" i="8"/>
  <c r="H605" i="8" s="1"/>
  <c r="D606" i="8"/>
  <c r="H606" i="8" s="1"/>
  <c r="D607" i="8"/>
  <c r="H607" i="8" s="1"/>
  <c r="D608" i="8"/>
  <c r="H608" i="8" s="1"/>
  <c r="D609" i="8"/>
  <c r="H609" i="8" s="1"/>
  <c r="D610" i="8"/>
  <c r="H610" i="8" s="1"/>
  <c r="D611" i="8"/>
  <c r="H611" i="8" s="1"/>
  <c r="D612" i="8"/>
  <c r="H612" i="8" s="1"/>
  <c r="D613" i="8"/>
  <c r="H613" i="8" s="1"/>
  <c r="D614" i="8"/>
  <c r="H614" i="8" s="1"/>
  <c r="D615" i="8"/>
  <c r="H615" i="8" s="1"/>
  <c r="D616" i="8"/>
  <c r="H616" i="8" s="1"/>
  <c r="D617" i="8"/>
  <c r="H617" i="8" s="1"/>
  <c r="D618" i="8"/>
  <c r="H618" i="8" s="1"/>
  <c r="D619" i="8"/>
  <c r="H619" i="8" s="1"/>
  <c r="D620" i="8"/>
  <c r="H620" i="8" s="1"/>
  <c r="D621" i="8"/>
  <c r="H621" i="8" s="1"/>
  <c r="D622" i="8"/>
  <c r="H622" i="8" s="1"/>
  <c r="D623" i="8"/>
  <c r="H623" i="8" s="1"/>
  <c r="D624" i="8"/>
  <c r="H624" i="8" s="1"/>
  <c r="D625" i="8"/>
  <c r="H625" i="8" s="1"/>
  <c r="D626" i="8"/>
  <c r="H626" i="8" s="1"/>
  <c r="D627" i="8"/>
  <c r="H627" i="8" s="1"/>
  <c r="D628" i="8"/>
  <c r="H628" i="8" s="1"/>
  <c r="D629" i="8"/>
  <c r="H629" i="8" s="1"/>
  <c r="D630" i="8"/>
  <c r="H630" i="8" s="1"/>
  <c r="D631" i="8"/>
  <c r="H631" i="8" s="1"/>
  <c r="D632" i="8"/>
  <c r="H632" i="8" s="1"/>
  <c r="D633" i="8"/>
  <c r="H633" i="8" s="1"/>
  <c r="D634" i="8"/>
  <c r="H634" i="8" s="1"/>
  <c r="D635" i="8"/>
  <c r="H635" i="8" s="1"/>
  <c r="D636" i="8"/>
  <c r="H636" i="8" s="1"/>
  <c r="D637" i="8"/>
  <c r="H637" i="8" s="1"/>
  <c r="D638" i="8"/>
  <c r="H638" i="8" s="1"/>
  <c r="D639" i="8"/>
  <c r="H639" i="8" s="1"/>
  <c r="D640" i="8"/>
  <c r="H640" i="8" s="1"/>
  <c r="D641" i="8"/>
  <c r="H641" i="8" s="1"/>
  <c r="D642" i="8"/>
  <c r="H642" i="8" s="1"/>
  <c r="D643" i="8"/>
  <c r="H643" i="8" s="1"/>
  <c r="D644" i="8"/>
  <c r="H644" i="8" s="1"/>
  <c r="D645" i="8"/>
  <c r="H645" i="8" s="1"/>
  <c r="D646" i="8"/>
  <c r="H646" i="8" s="1"/>
  <c r="D647" i="8"/>
  <c r="H647" i="8" s="1"/>
  <c r="D648" i="8"/>
  <c r="H648" i="8" s="1"/>
  <c r="D649" i="8"/>
  <c r="H649" i="8" s="1"/>
  <c r="D650" i="8"/>
  <c r="H650" i="8" s="1"/>
  <c r="D651" i="8"/>
  <c r="H651" i="8" s="1"/>
  <c r="D652" i="8"/>
  <c r="H652" i="8" s="1"/>
  <c r="D653" i="8"/>
  <c r="H653" i="8" s="1"/>
  <c r="D654" i="8"/>
  <c r="H654" i="8" s="1"/>
  <c r="D655" i="8"/>
  <c r="H655" i="8" s="1"/>
  <c r="D656" i="8"/>
  <c r="H656" i="8" s="1"/>
  <c r="D657" i="8"/>
  <c r="H657" i="8" s="1"/>
  <c r="D658" i="8"/>
  <c r="H658" i="8" s="1"/>
  <c r="D659" i="8"/>
  <c r="H659" i="8" s="1"/>
  <c r="D660" i="8"/>
  <c r="H660" i="8" s="1"/>
  <c r="D661" i="8"/>
  <c r="H661" i="8" s="1"/>
  <c r="D662" i="8"/>
  <c r="H662" i="8" s="1"/>
  <c r="D663" i="8"/>
  <c r="H663" i="8" s="1"/>
  <c r="D664" i="8"/>
  <c r="H664" i="8" s="1"/>
  <c r="D665" i="8"/>
  <c r="H665" i="8" s="1"/>
  <c r="D666" i="8"/>
  <c r="H666" i="8" s="1"/>
  <c r="D667" i="8"/>
  <c r="H667" i="8" s="1"/>
  <c r="D668" i="8"/>
  <c r="H668" i="8" s="1"/>
  <c r="D669" i="8"/>
  <c r="H669" i="8" s="1"/>
  <c r="D670" i="8"/>
  <c r="H670" i="8" s="1"/>
  <c r="D671" i="8"/>
  <c r="H671" i="8" s="1"/>
  <c r="D672" i="8"/>
  <c r="H672" i="8" s="1"/>
  <c r="D673" i="8"/>
  <c r="H673" i="8" s="1"/>
  <c r="D674" i="8"/>
  <c r="H674" i="8" s="1"/>
  <c r="D675" i="8"/>
  <c r="H675" i="8" s="1"/>
  <c r="D676" i="8"/>
  <c r="H676" i="8" s="1"/>
  <c r="D677" i="8"/>
  <c r="H677" i="8" s="1"/>
  <c r="D678" i="8"/>
  <c r="H678" i="8" s="1"/>
  <c r="D679" i="8"/>
  <c r="H679" i="8" s="1"/>
  <c r="D680" i="8"/>
  <c r="H680" i="8" s="1"/>
  <c r="D681" i="8"/>
  <c r="H681" i="8" s="1"/>
  <c r="D682" i="8"/>
  <c r="H682" i="8" s="1"/>
  <c r="D683" i="8"/>
  <c r="H683" i="8" s="1"/>
  <c r="D684" i="8"/>
  <c r="H684" i="8" s="1"/>
  <c r="D685" i="8"/>
  <c r="H685" i="8" s="1"/>
  <c r="D686" i="8"/>
  <c r="H686" i="8" s="1"/>
  <c r="D687" i="8"/>
  <c r="H687" i="8" s="1"/>
  <c r="D688" i="8"/>
  <c r="H688" i="8" s="1"/>
  <c r="D689" i="8"/>
  <c r="H689" i="8" s="1"/>
  <c r="D690" i="8"/>
  <c r="H690" i="8" s="1"/>
  <c r="D691" i="8"/>
  <c r="H691" i="8" s="1"/>
  <c r="D692" i="8"/>
  <c r="H692" i="8" s="1"/>
  <c r="D693" i="8"/>
  <c r="H693" i="8" s="1"/>
  <c r="D694" i="8"/>
  <c r="H694" i="8" s="1"/>
  <c r="D695" i="8"/>
  <c r="H695" i="8" s="1"/>
  <c r="D696" i="8"/>
  <c r="H696" i="8" s="1"/>
  <c r="D697" i="8"/>
  <c r="H697" i="8" s="1"/>
  <c r="D698" i="8"/>
  <c r="H698" i="8" s="1"/>
  <c r="D699" i="8"/>
  <c r="H699" i="8" s="1"/>
  <c r="D700" i="8"/>
  <c r="H700" i="8" s="1"/>
  <c r="D701" i="8"/>
  <c r="H701" i="8" s="1"/>
  <c r="D702" i="8"/>
  <c r="H702" i="8" s="1"/>
  <c r="D703" i="8"/>
  <c r="H703" i="8" s="1"/>
  <c r="D704" i="8"/>
  <c r="H704" i="8" s="1"/>
  <c r="D705" i="8"/>
  <c r="H705" i="8" s="1"/>
  <c r="D706" i="8"/>
  <c r="H706" i="8" s="1"/>
  <c r="D707" i="8"/>
  <c r="H707" i="8" s="1"/>
  <c r="D708" i="8"/>
  <c r="H708" i="8" s="1"/>
  <c r="D709" i="8"/>
  <c r="H709" i="8" s="1"/>
  <c r="D710" i="8"/>
  <c r="H710" i="8" s="1"/>
  <c r="D711" i="8"/>
  <c r="H711" i="8" s="1"/>
  <c r="D712" i="8"/>
  <c r="H712" i="8" s="1"/>
  <c r="D713" i="8"/>
  <c r="H713" i="8" s="1"/>
  <c r="D714" i="8"/>
  <c r="H714" i="8" s="1"/>
  <c r="D715" i="8"/>
  <c r="H715" i="8" s="1"/>
  <c r="D716" i="8"/>
  <c r="H716" i="8" s="1"/>
  <c r="D717" i="8"/>
  <c r="H717" i="8" s="1"/>
  <c r="D718" i="8"/>
  <c r="H718" i="8" s="1"/>
  <c r="D719" i="8"/>
  <c r="H719" i="8" s="1"/>
  <c r="D720" i="8"/>
  <c r="H720" i="8" s="1"/>
  <c r="D721" i="8"/>
  <c r="H721" i="8" s="1"/>
  <c r="D722" i="8"/>
  <c r="H722" i="8" s="1"/>
  <c r="D723" i="8"/>
  <c r="H723" i="8" s="1"/>
  <c r="D724" i="8"/>
  <c r="H724" i="8" s="1"/>
  <c r="D725" i="8"/>
  <c r="H725" i="8" s="1"/>
  <c r="D726" i="8"/>
  <c r="H726" i="8" s="1"/>
  <c r="D727" i="8"/>
  <c r="H727" i="8" s="1"/>
  <c r="D728" i="8"/>
  <c r="H728" i="8" s="1"/>
  <c r="D729" i="8"/>
  <c r="H729" i="8" s="1"/>
  <c r="D730" i="8"/>
  <c r="H730" i="8" s="1"/>
  <c r="D731" i="8"/>
  <c r="H731" i="8" s="1"/>
  <c r="D732" i="8"/>
  <c r="H732" i="8" s="1"/>
  <c r="D733" i="8"/>
  <c r="H733" i="8" s="1"/>
  <c r="D734" i="8"/>
  <c r="H734" i="8" s="1"/>
  <c r="D735" i="8"/>
  <c r="H735" i="8" s="1"/>
  <c r="D736" i="8"/>
  <c r="H736" i="8" s="1"/>
  <c r="D737" i="8"/>
  <c r="H737" i="8" s="1"/>
  <c r="D738" i="8"/>
  <c r="H738" i="8" s="1"/>
  <c r="D739" i="8"/>
  <c r="H739" i="8" s="1"/>
  <c r="D740" i="8"/>
  <c r="H740" i="8" s="1"/>
  <c r="D741" i="8"/>
  <c r="H741" i="8" s="1"/>
  <c r="D742" i="8"/>
  <c r="H742" i="8" s="1"/>
  <c r="D743" i="8"/>
  <c r="H743" i="8" s="1"/>
  <c r="D744" i="8"/>
  <c r="H744" i="8" s="1"/>
  <c r="D745" i="8"/>
  <c r="H745" i="8" s="1"/>
  <c r="D746" i="8"/>
  <c r="H746" i="8" s="1"/>
  <c r="D747" i="8"/>
  <c r="H747" i="8" s="1"/>
  <c r="D748" i="8"/>
  <c r="H748" i="8" s="1"/>
  <c r="D749" i="8"/>
  <c r="H749" i="8" s="1"/>
  <c r="D750" i="8"/>
  <c r="H750" i="8" s="1"/>
  <c r="D751" i="8"/>
  <c r="H751" i="8" s="1"/>
  <c r="D752" i="8"/>
  <c r="H752" i="8" s="1"/>
  <c r="D753" i="8"/>
  <c r="H753" i="8" s="1"/>
  <c r="D754" i="8"/>
  <c r="H754" i="8" s="1"/>
  <c r="D755" i="8"/>
  <c r="H755" i="8" s="1"/>
  <c r="D756" i="8"/>
  <c r="H756" i="8" s="1"/>
  <c r="D757" i="8"/>
  <c r="H757" i="8" s="1"/>
  <c r="D758" i="8"/>
  <c r="H758" i="8" s="1"/>
  <c r="D759" i="8"/>
  <c r="H759" i="8" s="1"/>
  <c r="D760" i="8"/>
  <c r="H760" i="8" s="1"/>
  <c r="D761" i="8"/>
  <c r="H761" i="8" s="1"/>
  <c r="D762" i="8"/>
  <c r="H762" i="8" s="1"/>
  <c r="D763" i="8"/>
  <c r="H763" i="8" s="1"/>
  <c r="D764" i="8"/>
  <c r="H764" i="8" s="1"/>
  <c r="D765" i="8"/>
  <c r="H765" i="8" s="1"/>
  <c r="D766" i="8"/>
  <c r="H766" i="8" s="1"/>
  <c r="D767" i="8"/>
  <c r="H767" i="8" s="1"/>
  <c r="D768" i="8"/>
  <c r="H768" i="8" s="1"/>
  <c r="D769" i="8"/>
  <c r="H769" i="8" s="1"/>
  <c r="D770" i="8"/>
  <c r="H770" i="8" s="1"/>
  <c r="D771" i="8"/>
  <c r="H771" i="8" s="1"/>
  <c r="D772" i="8"/>
  <c r="H772" i="8" s="1"/>
  <c r="D773" i="8"/>
  <c r="H773" i="8" s="1"/>
  <c r="D774" i="8"/>
  <c r="H774" i="8" s="1"/>
  <c r="D775" i="8"/>
  <c r="H775" i="8" s="1"/>
  <c r="D776" i="8"/>
  <c r="H776" i="8" s="1"/>
  <c r="D777" i="8"/>
  <c r="H777" i="8" s="1"/>
  <c r="D778" i="8"/>
  <c r="H778" i="8" s="1"/>
  <c r="D779" i="8"/>
  <c r="H779" i="8" s="1"/>
  <c r="D780" i="8"/>
  <c r="H780" i="8" s="1"/>
  <c r="D781" i="8"/>
  <c r="H781" i="8" s="1"/>
  <c r="D782" i="8"/>
  <c r="H782" i="8" s="1"/>
  <c r="D783" i="8"/>
  <c r="H783" i="8" s="1"/>
  <c r="D784" i="8"/>
  <c r="H784" i="8" s="1"/>
  <c r="D785" i="8"/>
  <c r="H785" i="8" s="1"/>
  <c r="D786" i="8"/>
  <c r="H786" i="8" s="1"/>
  <c r="D787" i="8"/>
  <c r="H787" i="8" s="1"/>
  <c r="D788" i="8"/>
  <c r="H788" i="8" s="1"/>
  <c r="D789" i="8"/>
  <c r="H789" i="8" s="1"/>
  <c r="D790" i="8"/>
  <c r="H790" i="8" s="1"/>
  <c r="D791" i="8"/>
  <c r="H791" i="8" s="1"/>
  <c r="D792" i="8"/>
  <c r="H792" i="8" s="1"/>
  <c r="D793" i="8"/>
  <c r="H793" i="8" s="1"/>
  <c r="D794" i="8"/>
  <c r="H794" i="8" s="1"/>
  <c r="D795" i="8"/>
  <c r="H795" i="8" s="1"/>
  <c r="D796" i="8"/>
  <c r="H796" i="8" s="1"/>
  <c r="D797" i="8"/>
  <c r="H797" i="8" s="1"/>
  <c r="D798" i="8"/>
  <c r="H798" i="8" s="1"/>
  <c r="D799" i="8"/>
  <c r="H799" i="8" s="1"/>
  <c r="D800" i="8"/>
  <c r="H800" i="8" s="1"/>
  <c r="D801" i="8"/>
  <c r="H801" i="8" s="1"/>
  <c r="D802" i="8"/>
  <c r="H802" i="8" s="1"/>
  <c r="D803" i="8"/>
  <c r="H803" i="8" s="1"/>
  <c r="D804" i="8"/>
  <c r="H804" i="8" s="1"/>
  <c r="D805" i="8"/>
  <c r="H805" i="8" s="1"/>
  <c r="D806" i="8"/>
  <c r="H806" i="8" s="1"/>
  <c r="D807" i="8"/>
  <c r="H807" i="8" s="1"/>
  <c r="D808" i="8"/>
  <c r="H808" i="8" s="1"/>
  <c r="D809" i="8"/>
  <c r="H809" i="8" s="1"/>
  <c r="D810" i="8"/>
  <c r="H810" i="8" s="1"/>
  <c r="D811" i="8"/>
  <c r="H811" i="8" s="1"/>
  <c r="D812" i="8"/>
  <c r="H812" i="8" s="1"/>
  <c r="D813" i="8"/>
  <c r="H813" i="8" s="1"/>
  <c r="D814" i="8"/>
  <c r="H814" i="8" s="1"/>
  <c r="D815" i="8"/>
  <c r="H815" i="8" s="1"/>
  <c r="D816" i="8"/>
  <c r="H816" i="8" s="1"/>
  <c r="D817" i="8"/>
  <c r="H817" i="8" s="1"/>
  <c r="D818" i="8"/>
  <c r="H818" i="8" s="1"/>
  <c r="D819" i="8"/>
  <c r="H819" i="8" s="1"/>
  <c r="D820" i="8"/>
  <c r="H820" i="8" s="1"/>
  <c r="D821" i="8"/>
  <c r="H821" i="8" s="1"/>
  <c r="D822" i="8"/>
  <c r="H822" i="8" s="1"/>
  <c r="D823" i="8"/>
  <c r="H823" i="8" s="1"/>
  <c r="D824" i="8"/>
  <c r="H824" i="8" s="1"/>
  <c r="D825" i="8"/>
  <c r="H825" i="8" s="1"/>
  <c r="D826" i="8"/>
  <c r="H826" i="8" s="1"/>
  <c r="D827" i="8"/>
  <c r="H827" i="8" s="1"/>
  <c r="D828" i="8"/>
  <c r="H828" i="8" s="1"/>
  <c r="D829" i="8"/>
  <c r="H829" i="8" s="1"/>
  <c r="D830" i="8"/>
  <c r="H830" i="8" s="1"/>
  <c r="D831" i="8"/>
  <c r="H831" i="8" s="1"/>
  <c r="D832" i="8"/>
  <c r="H832" i="8" s="1"/>
  <c r="D833" i="8"/>
  <c r="H833" i="8" s="1"/>
  <c r="D834" i="8"/>
  <c r="H834" i="8" s="1"/>
  <c r="D835" i="8"/>
  <c r="H835" i="8" s="1"/>
  <c r="D836" i="8"/>
  <c r="H836" i="8" s="1"/>
  <c r="D837" i="8"/>
  <c r="H837" i="8" s="1"/>
  <c r="D838" i="8"/>
  <c r="H838" i="8" s="1"/>
  <c r="D839" i="8"/>
  <c r="H839" i="8" s="1"/>
  <c r="D840" i="8"/>
  <c r="H840" i="8" s="1"/>
  <c r="D841" i="8"/>
  <c r="H841" i="8" s="1"/>
  <c r="D842" i="8"/>
  <c r="H842" i="8" s="1"/>
  <c r="D843" i="8"/>
  <c r="H843" i="8" s="1"/>
  <c r="D844" i="8"/>
  <c r="H844" i="8" s="1"/>
  <c r="D845" i="8"/>
  <c r="H845" i="8" s="1"/>
  <c r="D846" i="8"/>
  <c r="H846" i="8" s="1"/>
  <c r="D847" i="8"/>
  <c r="H847" i="8" s="1"/>
  <c r="D848" i="8"/>
  <c r="H848" i="8" s="1"/>
  <c r="D849" i="8"/>
  <c r="H849" i="8" s="1"/>
  <c r="D850" i="8"/>
  <c r="H850" i="8" s="1"/>
  <c r="D851" i="8"/>
  <c r="H851" i="8" s="1"/>
  <c r="D852" i="8"/>
  <c r="H852" i="8" s="1"/>
  <c r="D853" i="8"/>
  <c r="H853" i="8" s="1"/>
  <c r="D854" i="8"/>
  <c r="H854" i="8" s="1"/>
  <c r="D855" i="8"/>
  <c r="H855" i="8" s="1"/>
  <c r="D856" i="8"/>
  <c r="H856" i="8" s="1"/>
  <c r="D857" i="8"/>
  <c r="H857" i="8" s="1"/>
  <c r="D858" i="8"/>
  <c r="H858" i="8" s="1"/>
  <c r="D859" i="8"/>
  <c r="H859" i="8" s="1"/>
  <c r="D860" i="8"/>
  <c r="H860" i="8" s="1"/>
  <c r="D861" i="8"/>
  <c r="H861" i="8" s="1"/>
  <c r="D862" i="8"/>
  <c r="H862" i="8" s="1"/>
  <c r="D863" i="8"/>
  <c r="H863" i="8" s="1"/>
  <c r="D864" i="8"/>
  <c r="H864" i="8" s="1"/>
  <c r="D865" i="8"/>
  <c r="H865" i="8" s="1"/>
  <c r="D866" i="8"/>
  <c r="H866" i="8" s="1"/>
  <c r="D867" i="8"/>
  <c r="H867" i="8" s="1"/>
  <c r="D868" i="8"/>
  <c r="H868" i="8" s="1"/>
  <c r="D869" i="8"/>
  <c r="H869" i="8" s="1"/>
  <c r="D870" i="8"/>
  <c r="H870" i="8" s="1"/>
  <c r="D871" i="8"/>
  <c r="H871" i="8" s="1"/>
  <c r="D872" i="8"/>
  <c r="H872" i="8" s="1"/>
  <c r="D873" i="8"/>
  <c r="H873" i="8" s="1"/>
  <c r="D874" i="8"/>
  <c r="H874" i="8" s="1"/>
  <c r="D875" i="8"/>
  <c r="H875" i="8" s="1"/>
  <c r="D876" i="8"/>
  <c r="H876" i="8" s="1"/>
  <c r="D877" i="8"/>
  <c r="H877" i="8" s="1"/>
  <c r="D878" i="8"/>
  <c r="H878" i="8" s="1"/>
  <c r="D879" i="8"/>
  <c r="H879" i="8" s="1"/>
  <c r="D880" i="8"/>
  <c r="H880" i="8" s="1"/>
  <c r="D881" i="8"/>
  <c r="H881" i="8" s="1"/>
  <c r="D882" i="8"/>
  <c r="H882" i="8" s="1"/>
  <c r="D883" i="8"/>
  <c r="H883" i="8" s="1"/>
  <c r="D884" i="8"/>
  <c r="H884" i="8" s="1"/>
  <c r="D885" i="8"/>
  <c r="H885" i="8" s="1"/>
  <c r="D886" i="8"/>
  <c r="H886" i="8" s="1"/>
  <c r="D887" i="8"/>
  <c r="H887" i="8" s="1"/>
  <c r="D888" i="8"/>
  <c r="H888" i="8" s="1"/>
  <c r="D889" i="8"/>
  <c r="H889" i="8" s="1"/>
  <c r="D890" i="8"/>
  <c r="H890" i="8" s="1"/>
  <c r="D891" i="8"/>
  <c r="H891" i="8" s="1"/>
  <c r="D892" i="8"/>
  <c r="H892" i="8" s="1"/>
  <c r="D893" i="8"/>
  <c r="H893" i="8" s="1"/>
  <c r="D894" i="8"/>
  <c r="H894" i="8" s="1"/>
  <c r="D895" i="8"/>
  <c r="H895" i="8" s="1"/>
  <c r="D896" i="8"/>
  <c r="H896" i="8" s="1"/>
  <c r="D897" i="8"/>
  <c r="H897" i="8" s="1"/>
  <c r="D898" i="8"/>
  <c r="H898" i="8" s="1"/>
  <c r="D899" i="8"/>
  <c r="H899" i="8" s="1"/>
  <c r="D900" i="8"/>
  <c r="H900" i="8" s="1"/>
  <c r="D901" i="8"/>
  <c r="H901" i="8" s="1"/>
  <c r="D902" i="8"/>
  <c r="H902" i="8" s="1"/>
  <c r="D903" i="8"/>
  <c r="H903" i="8" s="1"/>
  <c r="D904" i="8"/>
  <c r="H904" i="8" s="1"/>
  <c r="D905" i="8"/>
  <c r="H905" i="8" s="1"/>
  <c r="D906" i="8"/>
  <c r="H906" i="8" s="1"/>
  <c r="D907" i="8"/>
  <c r="H907" i="8" s="1"/>
  <c r="D908" i="8"/>
  <c r="H908" i="8" s="1"/>
  <c r="D909" i="8"/>
  <c r="H909" i="8" s="1"/>
  <c r="D910" i="8"/>
  <c r="H910" i="8" s="1"/>
  <c r="D911" i="8"/>
  <c r="H911" i="8" s="1"/>
  <c r="D912" i="8"/>
  <c r="H912" i="8" s="1"/>
  <c r="D913" i="8"/>
  <c r="H913" i="8" s="1"/>
  <c r="D914" i="8"/>
  <c r="H914" i="8" s="1"/>
  <c r="D915" i="8"/>
  <c r="H915" i="8" s="1"/>
  <c r="D916" i="8"/>
  <c r="H916" i="8" s="1"/>
  <c r="D917" i="8"/>
  <c r="H917" i="8" s="1"/>
  <c r="D918" i="8"/>
  <c r="H918" i="8" s="1"/>
  <c r="D919" i="8"/>
  <c r="H919" i="8" s="1"/>
  <c r="D920" i="8"/>
  <c r="H920" i="8" s="1"/>
  <c r="D921" i="8"/>
  <c r="H921" i="8" s="1"/>
  <c r="D922" i="8"/>
  <c r="H922" i="8" s="1"/>
  <c r="D923" i="8"/>
  <c r="H923" i="8" s="1"/>
  <c r="D924" i="8"/>
  <c r="H924" i="8" s="1"/>
  <c r="D925" i="8"/>
  <c r="H925" i="8" s="1"/>
  <c r="D926" i="8"/>
  <c r="H926" i="8" s="1"/>
  <c r="D927" i="8"/>
  <c r="H927" i="8" s="1"/>
  <c r="D928" i="8"/>
  <c r="H928" i="8" s="1"/>
  <c r="D929" i="8"/>
  <c r="H929" i="8" s="1"/>
  <c r="D930" i="8"/>
  <c r="H930" i="8" s="1"/>
  <c r="D931" i="8"/>
  <c r="H931" i="8" s="1"/>
  <c r="D932" i="8"/>
  <c r="H932" i="8" s="1"/>
  <c r="D933" i="8"/>
  <c r="H933" i="8" s="1"/>
  <c r="D934" i="8"/>
  <c r="H934" i="8" s="1"/>
  <c r="D935" i="8"/>
  <c r="H935" i="8" s="1"/>
  <c r="D936" i="8"/>
  <c r="H936" i="8" s="1"/>
  <c r="D937" i="8"/>
  <c r="H937" i="8" s="1"/>
  <c r="D938" i="8"/>
  <c r="H938" i="8" s="1"/>
  <c r="D939" i="8"/>
  <c r="H939" i="8" s="1"/>
  <c r="D940" i="8"/>
  <c r="H940" i="8" s="1"/>
  <c r="D941" i="8"/>
  <c r="H941" i="8" s="1"/>
  <c r="D942" i="8"/>
  <c r="H942" i="8" s="1"/>
  <c r="D943" i="8"/>
  <c r="H943" i="8" s="1"/>
  <c r="D944" i="8"/>
  <c r="H944" i="8" s="1"/>
  <c r="D945" i="8"/>
  <c r="H945" i="8" s="1"/>
  <c r="D946" i="8"/>
  <c r="H946" i="8" s="1"/>
  <c r="D947" i="8"/>
  <c r="H947" i="8" s="1"/>
  <c r="D948" i="8"/>
  <c r="H948" i="8" s="1"/>
  <c r="D949" i="8"/>
  <c r="H949" i="8" s="1"/>
  <c r="D950" i="8"/>
  <c r="H950" i="8" s="1"/>
  <c r="D951" i="8"/>
  <c r="H951" i="8" s="1"/>
  <c r="D952" i="8"/>
  <c r="H952" i="8" s="1"/>
  <c r="D953" i="8"/>
  <c r="H953" i="8" s="1"/>
  <c r="D954" i="8"/>
  <c r="H954" i="8" s="1"/>
  <c r="D955" i="8"/>
  <c r="H955" i="8" s="1"/>
  <c r="D956" i="8"/>
  <c r="H956" i="8" s="1"/>
  <c r="D957" i="8"/>
  <c r="H957" i="8" s="1"/>
  <c r="D958" i="8"/>
  <c r="H958" i="8" s="1"/>
  <c r="D959" i="8"/>
  <c r="H959" i="8" s="1"/>
  <c r="D960" i="8"/>
  <c r="H960" i="8" s="1"/>
  <c r="D961" i="8"/>
  <c r="H961" i="8" s="1"/>
  <c r="D962" i="8"/>
  <c r="H962" i="8" s="1"/>
  <c r="D963" i="8"/>
  <c r="H963" i="8" s="1"/>
  <c r="D964" i="8"/>
  <c r="H964" i="8" s="1"/>
  <c r="D965" i="8"/>
  <c r="H965" i="8" s="1"/>
  <c r="D966" i="8"/>
  <c r="H966" i="8" s="1"/>
  <c r="D967" i="8"/>
  <c r="H967" i="8" s="1"/>
  <c r="D968" i="8"/>
  <c r="H968" i="8" s="1"/>
  <c r="D969" i="8"/>
  <c r="H969" i="8" s="1"/>
  <c r="D970" i="8"/>
  <c r="H970" i="8" s="1"/>
  <c r="D971" i="8"/>
  <c r="H971" i="8" s="1"/>
  <c r="D972" i="8"/>
  <c r="H972" i="8" s="1"/>
  <c r="D973" i="8"/>
  <c r="H973" i="8" s="1"/>
  <c r="D974" i="8"/>
  <c r="H974" i="8" s="1"/>
  <c r="D975" i="8"/>
  <c r="H975" i="8" s="1"/>
  <c r="D976" i="8"/>
  <c r="H976" i="8" s="1"/>
  <c r="D977" i="8"/>
  <c r="H977" i="8" s="1"/>
  <c r="D978" i="8"/>
  <c r="H978" i="8" s="1"/>
  <c r="D979" i="8"/>
  <c r="H979" i="8" s="1"/>
  <c r="D980" i="8"/>
  <c r="H980" i="8" s="1"/>
  <c r="D981" i="8"/>
  <c r="H981" i="8" s="1"/>
  <c r="D982" i="8"/>
  <c r="H982" i="8" s="1"/>
  <c r="D983" i="8"/>
  <c r="H983" i="8" s="1"/>
  <c r="D984" i="8"/>
  <c r="H984" i="8" s="1"/>
  <c r="D985" i="8"/>
  <c r="H985" i="8" s="1"/>
  <c r="D986" i="8"/>
  <c r="H986" i="8" s="1"/>
  <c r="D987" i="8"/>
  <c r="H987" i="8" s="1"/>
  <c r="D988" i="8"/>
  <c r="H988" i="8" s="1"/>
  <c r="D989" i="8"/>
  <c r="H989" i="8" s="1"/>
  <c r="D990" i="8"/>
  <c r="H990" i="8" s="1"/>
  <c r="D991" i="8"/>
  <c r="H991" i="8" s="1"/>
  <c r="D992" i="8"/>
  <c r="H992" i="8" s="1"/>
  <c r="D993" i="8"/>
  <c r="H993" i="8" s="1"/>
  <c r="D994" i="8"/>
  <c r="H994" i="8" s="1"/>
  <c r="D995" i="8"/>
  <c r="H995" i="8" s="1"/>
  <c r="D996" i="8"/>
  <c r="H996" i="8" s="1"/>
  <c r="D997" i="8"/>
  <c r="H997" i="8" s="1"/>
  <c r="D998" i="8"/>
  <c r="H998" i="8" s="1"/>
  <c r="D999" i="8"/>
  <c r="H999" i="8" s="1"/>
  <c r="D1000" i="8"/>
  <c r="H1000" i="8" s="1"/>
  <c r="D1001" i="8"/>
  <c r="H1001" i="8" s="1"/>
  <c r="D1002" i="8"/>
  <c r="H1002" i="8" s="1"/>
  <c r="D1003" i="8"/>
  <c r="H1003" i="8" s="1"/>
  <c r="D1004" i="8"/>
  <c r="H1004" i="8" s="1"/>
  <c r="D1005" i="8"/>
  <c r="H1005" i="8" s="1"/>
  <c r="D1006" i="8"/>
  <c r="H1006" i="8" s="1"/>
  <c r="D1007" i="8"/>
  <c r="H1007" i="8" s="1"/>
  <c r="D1008" i="8"/>
  <c r="H1008" i="8" s="1"/>
  <c r="D1009" i="8"/>
  <c r="H1009" i="8" s="1"/>
  <c r="D1010" i="8"/>
  <c r="H1010" i="8" s="1"/>
  <c r="D1011" i="8"/>
  <c r="H1011" i="8" s="1"/>
  <c r="D1012" i="8"/>
  <c r="H1012" i="8" s="1"/>
  <c r="D1013" i="8"/>
  <c r="H1013" i="8" s="1"/>
  <c r="D1014" i="8"/>
  <c r="H1014" i="8" s="1"/>
  <c r="D1015" i="8"/>
  <c r="H1015" i="8" s="1"/>
  <c r="D1016" i="8"/>
  <c r="H1016" i="8" s="1"/>
  <c r="D1017" i="8"/>
  <c r="H1017" i="8" s="1"/>
  <c r="D1018" i="8"/>
  <c r="H1018" i="8" s="1"/>
  <c r="D1019" i="8"/>
  <c r="H1019" i="8" s="1"/>
  <c r="D1020" i="8"/>
  <c r="H1020" i="8" s="1"/>
  <c r="D1021" i="8"/>
  <c r="H1021" i="8" s="1"/>
  <c r="D1022" i="8"/>
  <c r="H1022" i="8" s="1"/>
  <c r="D1023" i="8"/>
  <c r="H1023" i="8" s="1"/>
  <c r="D1024" i="8"/>
  <c r="H1024" i="8" s="1"/>
  <c r="D1025" i="8"/>
  <c r="H1025" i="8" s="1"/>
  <c r="D1026" i="8"/>
  <c r="H1026" i="8" s="1"/>
  <c r="D1027" i="8"/>
  <c r="H1027" i="8" s="1"/>
  <c r="D1028" i="8"/>
  <c r="H1028" i="8" s="1"/>
  <c r="D1029" i="8"/>
  <c r="H1029" i="8" s="1"/>
  <c r="D1030" i="8"/>
  <c r="H1030" i="8" s="1"/>
  <c r="D1031" i="8"/>
  <c r="H1031" i="8" s="1"/>
  <c r="D1032" i="8"/>
  <c r="H1032" i="8" s="1"/>
  <c r="D1033" i="8"/>
  <c r="H1033" i="8" s="1"/>
  <c r="D1034" i="8"/>
  <c r="H1034" i="8" s="1"/>
  <c r="D1035" i="8"/>
  <c r="H1035" i="8" s="1"/>
  <c r="D1036" i="8"/>
  <c r="H1036" i="8" s="1"/>
  <c r="D1037" i="8"/>
  <c r="H1037" i="8" s="1"/>
  <c r="D1038" i="8"/>
  <c r="H1038" i="8" s="1"/>
  <c r="D1039" i="8"/>
  <c r="H1039" i="8" s="1"/>
  <c r="D1040" i="8"/>
  <c r="H1040" i="8" s="1"/>
  <c r="D1041" i="8"/>
  <c r="H1041" i="8" s="1"/>
  <c r="D1042" i="8"/>
  <c r="H1042" i="8" s="1"/>
  <c r="D1043" i="8"/>
  <c r="H1043" i="8" s="1"/>
  <c r="D1044" i="8"/>
  <c r="H1044" i="8" s="1"/>
  <c r="D1045" i="8"/>
  <c r="H1045" i="8" s="1"/>
  <c r="D1046" i="8"/>
  <c r="H1046" i="8" s="1"/>
  <c r="D1047" i="8"/>
  <c r="H1047" i="8" s="1"/>
  <c r="D1048" i="8"/>
  <c r="H1048" i="8" s="1"/>
  <c r="D1049" i="8"/>
  <c r="H1049" i="8" s="1"/>
  <c r="D1050" i="8"/>
  <c r="H1050" i="8" s="1"/>
  <c r="D1051" i="8"/>
  <c r="H1051" i="8" s="1"/>
  <c r="D1052" i="8"/>
  <c r="H1052" i="8" s="1"/>
  <c r="D1053" i="8"/>
  <c r="H1053" i="8" s="1"/>
  <c r="D1054" i="8"/>
  <c r="H1054" i="8" s="1"/>
  <c r="D1055" i="8"/>
  <c r="H1055" i="8" s="1"/>
  <c r="D1056" i="8"/>
  <c r="H1056" i="8" s="1"/>
  <c r="D1057" i="8"/>
  <c r="H1057" i="8" s="1"/>
  <c r="D1058" i="8"/>
  <c r="H1058" i="8" s="1"/>
  <c r="D1059" i="8"/>
  <c r="H1059" i="8" s="1"/>
  <c r="D1060" i="8"/>
  <c r="H1060" i="8" s="1"/>
  <c r="D1061" i="8"/>
  <c r="H1061" i="8" s="1"/>
  <c r="D1062" i="8"/>
  <c r="H1062" i="8" s="1"/>
  <c r="D1063" i="8"/>
  <c r="H1063" i="8" s="1"/>
  <c r="D1064" i="8"/>
  <c r="H1064" i="8" s="1"/>
  <c r="D1065" i="8"/>
  <c r="H1065" i="8" s="1"/>
  <c r="D1066" i="8"/>
  <c r="H1066" i="8" s="1"/>
  <c r="D1067" i="8"/>
  <c r="H1067" i="8" s="1"/>
  <c r="D1068" i="8"/>
  <c r="H1068" i="8" s="1"/>
  <c r="D1069" i="8"/>
  <c r="H1069" i="8" s="1"/>
  <c r="D1070" i="8"/>
  <c r="H1070" i="8" s="1"/>
  <c r="D1071" i="8"/>
  <c r="H1071" i="8" s="1"/>
  <c r="D1072" i="8"/>
  <c r="H1072" i="8" s="1"/>
  <c r="D1073" i="8"/>
  <c r="H1073" i="8" s="1"/>
  <c r="D1074" i="8"/>
  <c r="H1074" i="8" s="1"/>
  <c r="D1075" i="8"/>
  <c r="H1075" i="8" s="1"/>
  <c r="D1076" i="8"/>
  <c r="H1076" i="8" s="1"/>
  <c r="D1077" i="8"/>
  <c r="H1077" i="8" s="1"/>
  <c r="D1078" i="8"/>
  <c r="H1078" i="8" s="1"/>
  <c r="D1079" i="8"/>
  <c r="H1079" i="8" s="1"/>
  <c r="D1080" i="8"/>
  <c r="H1080" i="8" s="1"/>
  <c r="D1081" i="8"/>
  <c r="H1081" i="8" s="1"/>
  <c r="D1082" i="8"/>
  <c r="H1082" i="8" s="1"/>
  <c r="D1083" i="8"/>
  <c r="H1083" i="8" s="1"/>
  <c r="D1084" i="8"/>
  <c r="H1084" i="8" s="1"/>
  <c r="D1085" i="8"/>
  <c r="H1085" i="8" s="1"/>
  <c r="D1086" i="8"/>
  <c r="H1086" i="8" s="1"/>
  <c r="D1087" i="8"/>
  <c r="H1087" i="8" s="1"/>
  <c r="D1088" i="8"/>
  <c r="H1088" i="8" s="1"/>
  <c r="D1089" i="8"/>
  <c r="H1089" i="8" s="1"/>
  <c r="D1090" i="8"/>
  <c r="H1090" i="8" s="1"/>
  <c r="D1091" i="8"/>
  <c r="H1091" i="8" s="1"/>
  <c r="D1092" i="8"/>
  <c r="H1092" i="8" s="1"/>
  <c r="D1093" i="8"/>
  <c r="H1093" i="8" s="1"/>
  <c r="D1094" i="8"/>
  <c r="H1094" i="8" s="1"/>
  <c r="D1095" i="8"/>
  <c r="H1095" i="8" s="1"/>
  <c r="D1096" i="8"/>
  <c r="H1096" i="8" s="1"/>
  <c r="D1097" i="8"/>
  <c r="H1097" i="8" s="1"/>
  <c r="D1098" i="8"/>
  <c r="H1098" i="8" s="1"/>
  <c r="D1099" i="8"/>
  <c r="H1099" i="8" s="1"/>
  <c r="D1100" i="8"/>
  <c r="H1100" i="8" s="1"/>
  <c r="D1101" i="8"/>
  <c r="H1101" i="8" s="1"/>
  <c r="D1102" i="8"/>
  <c r="H1102" i="8" s="1"/>
  <c r="D1103" i="8"/>
  <c r="H1103" i="8" s="1"/>
  <c r="D1104" i="8"/>
  <c r="H1104" i="8" s="1"/>
  <c r="D1105" i="8"/>
  <c r="H1105" i="8" s="1"/>
  <c r="D1106" i="8"/>
  <c r="H1106" i="8" s="1"/>
  <c r="D1107" i="8"/>
  <c r="H1107" i="8" s="1"/>
  <c r="D1108" i="8"/>
  <c r="H1108" i="8" s="1"/>
  <c r="D1109" i="8"/>
  <c r="H1109" i="8" s="1"/>
  <c r="D1110" i="8"/>
  <c r="H1110" i="8" s="1"/>
  <c r="D1111" i="8"/>
  <c r="H1111" i="8" s="1"/>
  <c r="D1112" i="8"/>
  <c r="H1112" i="8" s="1"/>
  <c r="D1113" i="8"/>
  <c r="H1113" i="8" s="1"/>
  <c r="D1114" i="8"/>
  <c r="H1114" i="8" s="1"/>
  <c r="D1115" i="8"/>
  <c r="H1115" i="8" s="1"/>
  <c r="D1116" i="8"/>
  <c r="H1116" i="8" s="1"/>
  <c r="D1117" i="8"/>
  <c r="H1117" i="8" s="1"/>
  <c r="D1118" i="8"/>
  <c r="H1118" i="8" s="1"/>
  <c r="D1119" i="8"/>
  <c r="H1119" i="8" s="1"/>
  <c r="D1120" i="8"/>
  <c r="H1120" i="8" s="1"/>
  <c r="D1121" i="8"/>
  <c r="H1121" i="8" s="1"/>
  <c r="D1122" i="8"/>
  <c r="H1122" i="8" s="1"/>
  <c r="D1123" i="8"/>
  <c r="H1123" i="8" s="1"/>
  <c r="D1124" i="8"/>
  <c r="H1124" i="8" s="1"/>
  <c r="D1125" i="8"/>
  <c r="H1125" i="8" s="1"/>
  <c r="D1126" i="8"/>
  <c r="H1126" i="8" s="1"/>
  <c r="D1127" i="8"/>
  <c r="H1127" i="8" s="1"/>
  <c r="D1128" i="8"/>
  <c r="H1128" i="8" s="1"/>
  <c r="D1129" i="8"/>
  <c r="H1129" i="8" s="1"/>
  <c r="D1130" i="8"/>
  <c r="H1130" i="8" s="1"/>
  <c r="D1131" i="8"/>
  <c r="H1131" i="8" s="1"/>
  <c r="D1132" i="8"/>
  <c r="H1132" i="8" s="1"/>
  <c r="D1133" i="8"/>
  <c r="H1133" i="8" s="1"/>
  <c r="D1134" i="8"/>
  <c r="H1134" i="8" s="1"/>
  <c r="D1135" i="8"/>
  <c r="H1135" i="8" s="1"/>
  <c r="D1136" i="8"/>
  <c r="H1136" i="8" s="1"/>
  <c r="D1137" i="8"/>
  <c r="H1137" i="8" s="1"/>
  <c r="D1138" i="8"/>
  <c r="H1138" i="8" s="1"/>
  <c r="D1139" i="8"/>
  <c r="H1139" i="8" s="1"/>
  <c r="D1140" i="8"/>
  <c r="H1140" i="8" s="1"/>
  <c r="D1141" i="8"/>
  <c r="H1141" i="8" s="1"/>
  <c r="D1142" i="8"/>
  <c r="H1142" i="8" s="1"/>
  <c r="D1143" i="8"/>
  <c r="H1143" i="8" s="1"/>
  <c r="D1144" i="8"/>
  <c r="H1144" i="8" s="1"/>
  <c r="D1145" i="8"/>
  <c r="H1145" i="8" s="1"/>
  <c r="D1146" i="8"/>
  <c r="H1146" i="8" s="1"/>
  <c r="D1147" i="8"/>
  <c r="H1147" i="8" s="1"/>
  <c r="D1148" i="8"/>
  <c r="H1148" i="8" s="1"/>
  <c r="D1149" i="8"/>
  <c r="H1149" i="8" s="1"/>
  <c r="D1150" i="8"/>
  <c r="H1150" i="8" s="1"/>
  <c r="D1151" i="8"/>
  <c r="H1151" i="8" s="1"/>
  <c r="D1152" i="8"/>
  <c r="H1152" i="8" s="1"/>
  <c r="D1153" i="8"/>
  <c r="H1153" i="8" s="1"/>
  <c r="D1154" i="8"/>
  <c r="H1154" i="8" s="1"/>
  <c r="D1155" i="8"/>
  <c r="H1155" i="8" s="1"/>
  <c r="D1156" i="8"/>
  <c r="H1156" i="8" s="1"/>
  <c r="D1157" i="8"/>
  <c r="H1157" i="8" s="1"/>
  <c r="D1158" i="8"/>
  <c r="H1158" i="8" s="1"/>
  <c r="D1159" i="8"/>
  <c r="H1159" i="8" s="1"/>
  <c r="D1160" i="8"/>
  <c r="H1160" i="8" s="1"/>
  <c r="D1161" i="8"/>
  <c r="H1161" i="8" s="1"/>
  <c r="D1162" i="8"/>
  <c r="H1162" i="8" s="1"/>
  <c r="D1163" i="8"/>
  <c r="H1163" i="8" s="1"/>
  <c r="D1164" i="8"/>
  <c r="H1164" i="8" s="1"/>
  <c r="D1165" i="8"/>
  <c r="H1165" i="8" s="1"/>
  <c r="D1166" i="8"/>
  <c r="H1166" i="8" s="1"/>
  <c r="D1167" i="8"/>
  <c r="H1167" i="8" s="1"/>
  <c r="D1168" i="8"/>
  <c r="H1168" i="8" s="1"/>
  <c r="D1169" i="8"/>
  <c r="H1169" i="8" s="1"/>
  <c r="D1170" i="8"/>
  <c r="H1170" i="8" s="1"/>
  <c r="D1171" i="8"/>
  <c r="H1171" i="8" s="1"/>
  <c r="D1172" i="8"/>
  <c r="H1172" i="8" s="1"/>
  <c r="D1173" i="8"/>
  <c r="H1173" i="8" s="1"/>
  <c r="D1174" i="8"/>
  <c r="H1174" i="8" s="1"/>
  <c r="D1175" i="8"/>
  <c r="H1175" i="8" s="1"/>
  <c r="D1176" i="8"/>
  <c r="H1176" i="8" s="1"/>
  <c r="D1177" i="8"/>
  <c r="H1177" i="8" s="1"/>
  <c r="D1178" i="8"/>
  <c r="H1178" i="8" s="1"/>
  <c r="D1179" i="8"/>
  <c r="H1179" i="8" s="1"/>
  <c r="D1180" i="8"/>
  <c r="H1180" i="8" s="1"/>
  <c r="D1181" i="8"/>
  <c r="H1181" i="8" s="1"/>
  <c r="D1182" i="8"/>
  <c r="H1182" i="8" s="1"/>
  <c r="D1183" i="8"/>
  <c r="H1183" i="8" s="1"/>
  <c r="D1184" i="8"/>
  <c r="H1184" i="8" s="1"/>
  <c r="D1185" i="8"/>
  <c r="H1185" i="8" s="1"/>
  <c r="D1186" i="8"/>
  <c r="H1186" i="8" s="1"/>
  <c r="D1187" i="8"/>
  <c r="H1187" i="8" s="1"/>
  <c r="D1188" i="8"/>
  <c r="H1188" i="8" s="1"/>
  <c r="D1189" i="8"/>
  <c r="H1189" i="8" s="1"/>
  <c r="D1190" i="8"/>
  <c r="H1190" i="8" s="1"/>
  <c r="D1191" i="8"/>
  <c r="H1191" i="8" s="1"/>
  <c r="D1192" i="8"/>
  <c r="H1192" i="8" s="1"/>
  <c r="D1193" i="8"/>
  <c r="H1193" i="8" s="1"/>
  <c r="D1194" i="8"/>
  <c r="H1194" i="8" s="1"/>
  <c r="D1195" i="8"/>
  <c r="H1195" i="8" s="1"/>
  <c r="D1196" i="8"/>
  <c r="H1196" i="8" s="1"/>
  <c r="D1197" i="8"/>
  <c r="H1197" i="8" s="1"/>
  <c r="D1198" i="8"/>
  <c r="H1198" i="8" s="1"/>
  <c r="D1199" i="8"/>
  <c r="H1199" i="8" s="1"/>
  <c r="D1200" i="8"/>
  <c r="H1200" i="8" s="1"/>
  <c r="D1201" i="8"/>
  <c r="H1201" i="8" s="1"/>
  <c r="D1202" i="8"/>
  <c r="H1202" i="8" s="1"/>
  <c r="D1203" i="8"/>
  <c r="H1203" i="8" s="1"/>
  <c r="D1204" i="8"/>
  <c r="H1204" i="8" s="1"/>
  <c r="D1205" i="8"/>
  <c r="H1205" i="8" s="1"/>
  <c r="D1206" i="8"/>
  <c r="H1206" i="8" s="1"/>
  <c r="D1207" i="8"/>
  <c r="H1207" i="8" s="1"/>
  <c r="D1208" i="8"/>
  <c r="H1208" i="8" s="1"/>
  <c r="D1209" i="8"/>
  <c r="H1209" i="8" s="1"/>
  <c r="D1210" i="8"/>
  <c r="H1210" i="8" s="1"/>
  <c r="D1211" i="8"/>
  <c r="H1211" i="8" s="1"/>
  <c r="D1212" i="8"/>
  <c r="H1212" i="8" s="1"/>
  <c r="D1213" i="8"/>
  <c r="H1213" i="8" s="1"/>
  <c r="D1214" i="8"/>
  <c r="H1214" i="8" s="1"/>
  <c r="D1215" i="8"/>
  <c r="H1215" i="8" s="1"/>
  <c r="D1216" i="8"/>
  <c r="H1216" i="8" s="1"/>
  <c r="D1217" i="8"/>
  <c r="H1217" i="8" s="1"/>
  <c r="D1218" i="8"/>
  <c r="H1218" i="8" s="1"/>
  <c r="D1219" i="8"/>
  <c r="H1219" i="8" s="1"/>
  <c r="D1220" i="8"/>
  <c r="H1220" i="8" s="1"/>
  <c r="D1221" i="8"/>
  <c r="H1221" i="8" s="1"/>
  <c r="D1222" i="8"/>
  <c r="H1222" i="8" s="1"/>
  <c r="D1223" i="8"/>
  <c r="H1223" i="8" s="1"/>
  <c r="D1224" i="8"/>
  <c r="H1224" i="8" s="1"/>
  <c r="D1225" i="8"/>
  <c r="H1225" i="8" s="1"/>
  <c r="D1226" i="8"/>
  <c r="H1226" i="8" s="1"/>
  <c r="D1227" i="8"/>
  <c r="H1227" i="8" s="1"/>
  <c r="D1228" i="8"/>
  <c r="H1228" i="8" s="1"/>
  <c r="D1229" i="8"/>
  <c r="H1229" i="8" s="1"/>
  <c r="D1230" i="8"/>
  <c r="H1230" i="8" s="1"/>
  <c r="D1231" i="8"/>
  <c r="H1231" i="8" s="1"/>
  <c r="D1232" i="8"/>
  <c r="H1232" i="8" s="1"/>
  <c r="D1233" i="8"/>
  <c r="H1233" i="8" s="1"/>
  <c r="D1234" i="8"/>
  <c r="H1234" i="8" s="1"/>
  <c r="D1235" i="8"/>
  <c r="H1235" i="8" s="1"/>
  <c r="D1236" i="8"/>
  <c r="H1236" i="8" s="1"/>
  <c r="D1237" i="8"/>
  <c r="H1237" i="8" s="1"/>
  <c r="D1238" i="8"/>
  <c r="H1238" i="8" s="1"/>
  <c r="D1239" i="8"/>
  <c r="H1239" i="8" s="1"/>
  <c r="D1240" i="8"/>
  <c r="H1240" i="8" s="1"/>
  <c r="D1241" i="8"/>
  <c r="H1241" i="8" s="1"/>
  <c r="D1242" i="8"/>
  <c r="H1242" i="8" s="1"/>
  <c r="D1243" i="8"/>
  <c r="H1243" i="8" s="1"/>
  <c r="D1244" i="8"/>
  <c r="H1244" i="8" s="1"/>
  <c r="D1245" i="8"/>
  <c r="H1245" i="8" s="1"/>
  <c r="D1246" i="8"/>
  <c r="H1246" i="8" s="1"/>
  <c r="D1247" i="8"/>
  <c r="H1247" i="8" s="1"/>
  <c r="D1248" i="8"/>
  <c r="H1248" i="8" s="1"/>
  <c r="D1249" i="8"/>
  <c r="H1249" i="8" s="1"/>
  <c r="D1250" i="8"/>
  <c r="H1250" i="8" s="1"/>
  <c r="D1251" i="8"/>
  <c r="H1251" i="8" s="1"/>
  <c r="D1252" i="8"/>
  <c r="H1252" i="8" s="1"/>
  <c r="D1253" i="8"/>
  <c r="H1253" i="8" s="1"/>
  <c r="D1254" i="8"/>
  <c r="H1254" i="8" s="1"/>
  <c r="D1255" i="8"/>
  <c r="H1255" i="8" s="1"/>
  <c r="D1256" i="8"/>
  <c r="H1256" i="8" s="1"/>
  <c r="D1257" i="8"/>
  <c r="H1257" i="8" s="1"/>
  <c r="D1258" i="8"/>
  <c r="H1258" i="8" s="1"/>
  <c r="D1259" i="8"/>
  <c r="H1259" i="8" s="1"/>
  <c r="D1260" i="8"/>
  <c r="H1260" i="8" s="1"/>
  <c r="D1261" i="8"/>
  <c r="H1261" i="8" s="1"/>
  <c r="D1262" i="8"/>
  <c r="H1262" i="8" s="1"/>
  <c r="D1263" i="8"/>
  <c r="H1263" i="8" s="1"/>
  <c r="D1264" i="8"/>
  <c r="H1264" i="8" s="1"/>
  <c r="D1265" i="8"/>
  <c r="H1265" i="8" s="1"/>
  <c r="D1266" i="8"/>
  <c r="H1266" i="8" s="1"/>
  <c r="D1267" i="8"/>
  <c r="H1267" i="8" s="1"/>
  <c r="D1268" i="8"/>
  <c r="H1268" i="8" s="1"/>
  <c r="D1269" i="8"/>
  <c r="H1269" i="8" s="1"/>
  <c r="D1270" i="8"/>
  <c r="H1270" i="8" s="1"/>
  <c r="D1271" i="8"/>
  <c r="H1271" i="8" s="1"/>
  <c r="D1272" i="8"/>
  <c r="H1272" i="8" s="1"/>
  <c r="D1273" i="8"/>
  <c r="H1273" i="8" s="1"/>
  <c r="D1274" i="8"/>
  <c r="H1274" i="8" s="1"/>
  <c r="D1275" i="8"/>
  <c r="H1275" i="8" s="1"/>
  <c r="D1276" i="8"/>
  <c r="H1276" i="8" s="1"/>
  <c r="D1277" i="8"/>
  <c r="H1277" i="8" s="1"/>
  <c r="D1278" i="8"/>
  <c r="H1278" i="8" s="1"/>
  <c r="D1279" i="8"/>
  <c r="H1279" i="8" s="1"/>
  <c r="D1280" i="8"/>
  <c r="H1280" i="8" s="1"/>
  <c r="D1281" i="8"/>
  <c r="H1281" i="8" s="1"/>
  <c r="D1282" i="8"/>
  <c r="H1282" i="8" s="1"/>
  <c r="D1283" i="8"/>
  <c r="H1283" i="8" s="1"/>
  <c r="D1284" i="8"/>
  <c r="H1284" i="8" s="1"/>
  <c r="D1285" i="8"/>
  <c r="H1285" i="8" s="1"/>
  <c r="D1286" i="8"/>
  <c r="H1286" i="8" s="1"/>
  <c r="D1287" i="8"/>
  <c r="H1287" i="8" s="1"/>
  <c r="D1288" i="8"/>
  <c r="H1288" i="8" s="1"/>
  <c r="D1289" i="8"/>
  <c r="H1289" i="8" s="1"/>
  <c r="D1290" i="8"/>
  <c r="H1290" i="8" s="1"/>
  <c r="D1291" i="8"/>
  <c r="H1291" i="8" s="1"/>
  <c r="D1292" i="8"/>
  <c r="H1292" i="8" s="1"/>
  <c r="D1293" i="8"/>
  <c r="H1293" i="8" s="1"/>
  <c r="D1294" i="8"/>
  <c r="H1294" i="8" s="1"/>
  <c r="D1295" i="8"/>
  <c r="H1295" i="8" s="1"/>
  <c r="D1296" i="8"/>
  <c r="H1296" i="8" s="1"/>
  <c r="D1297" i="8"/>
  <c r="H1297" i="8" s="1"/>
  <c r="D1298" i="8"/>
  <c r="H1298" i="8" s="1"/>
  <c r="D1299" i="8"/>
  <c r="H1299" i="8" s="1"/>
  <c r="D1300" i="8"/>
  <c r="H1300" i="8" s="1"/>
  <c r="D1301" i="8"/>
  <c r="H1301" i="8" s="1"/>
  <c r="D1302" i="8"/>
  <c r="H1302" i="8" s="1"/>
  <c r="D1303" i="8"/>
  <c r="H1303" i="8" s="1"/>
  <c r="D1304" i="8"/>
  <c r="H1304" i="8" s="1"/>
  <c r="D1305" i="8"/>
  <c r="H1305" i="8" s="1"/>
  <c r="D1306" i="8"/>
  <c r="H1306" i="8" s="1"/>
  <c r="D1307" i="8"/>
  <c r="H1307" i="8" s="1"/>
  <c r="D1308" i="8"/>
  <c r="H1308" i="8" s="1"/>
  <c r="D1309" i="8"/>
  <c r="H1309" i="8" s="1"/>
  <c r="D1310" i="8"/>
  <c r="H1310" i="8" s="1"/>
  <c r="D1311" i="8"/>
  <c r="H1311" i="8" s="1"/>
  <c r="D1312" i="8"/>
  <c r="H1312" i="8" s="1"/>
  <c r="D1313" i="8"/>
  <c r="H1313" i="8" s="1"/>
  <c r="D1314" i="8"/>
  <c r="H1314" i="8" s="1"/>
  <c r="D1315" i="8"/>
  <c r="H1315" i="8" s="1"/>
  <c r="D1316" i="8"/>
  <c r="H1316" i="8" s="1"/>
  <c r="D1317" i="8"/>
  <c r="H1317" i="8" s="1"/>
  <c r="D1318" i="8"/>
  <c r="H1318" i="8" s="1"/>
  <c r="D1319" i="8"/>
  <c r="H1319" i="8" s="1"/>
  <c r="D1320" i="8"/>
  <c r="H1320" i="8" s="1"/>
  <c r="D1321" i="8"/>
  <c r="H1321" i="8" s="1"/>
  <c r="D1322" i="8"/>
  <c r="H1322" i="8" s="1"/>
  <c r="D1323" i="8"/>
  <c r="H1323" i="8" s="1"/>
  <c r="D1324" i="8"/>
  <c r="H1324" i="8" s="1"/>
  <c r="D1325" i="8"/>
  <c r="H1325" i="8" s="1"/>
  <c r="D1326" i="8"/>
  <c r="H1326" i="8" s="1"/>
  <c r="D1327" i="8"/>
  <c r="H1327" i="8" s="1"/>
  <c r="D1328" i="8"/>
  <c r="H1328" i="8" s="1"/>
  <c r="D1329" i="8"/>
  <c r="H1329" i="8" s="1"/>
  <c r="D1330" i="8"/>
  <c r="H1330" i="8" s="1"/>
  <c r="D1331" i="8"/>
  <c r="H1331" i="8" s="1"/>
  <c r="D1332" i="8"/>
  <c r="H1332" i="8" s="1"/>
  <c r="D1333" i="8"/>
  <c r="H1333" i="8" s="1"/>
  <c r="D1334" i="8"/>
  <c r="H1334" i="8" s="1"/>
  <c r="D1335" i="8"/>
  <c r="H1335" i="8" s="1"/>
  <c r="D1336" i="8"/>
  <c r="H1336" i="8" s="1"/>
  <c r="D1337" i="8"/>
  <c r="H1337" i="8" s="1"/>
  <c r="D1338" i="8"/>
  <c r="H1338" i="8" s="1"/>
  <c r="D1339" i="8"/>
  <c r="H1339" i="8" s="1"/>
  <c r="D1340" i="8"/>
  <c r="H1340" i="8" s="1"/>
  <c r="D1341" i="8"/>
  <c r="H1341" i="8" s="1"/>
  <c r="D1342" i="8"/>
  <c r="H1342" i="8" s="1"/>
  <c r="D1343" i="8"/>
  <c r="H1343" i="8" s="1"/>
  <c r="D1344" i="8"/>
  <c r="H1344" i="8" s="1"/>
  <c r="D1345" i="8"/>
  <c r="H1345" i="8" s="1"/>
  <c r="D1346" i="8"/>
  <c r="H1346" i="8" s="1"/>
  <c r="D1347" i="8"/>
  <c r="H1347" i="8" s="1"/>
  <c r="D1348" i="8"/>
  <c r="H1348" i="8" s="1"/>
  <c r="D1349" i="8"/>
  <c r="H1349" i="8" s="1"/>
  <c r="D1350" i="8"/>
  <c r="H1350" i="8" s="1"/>
  <c r="D1351" i="8"/>
  <c r="H1351" i="8" s="1"/>
  <c r="D1352" i="8"/>
  <c r="H1352" i="8" s="1"/>
  <c r="D1353" i="8"/>
  <c r="H1353" i="8" s="1"/>
  <c r="D1354" i="8"/>
  <c r="H1354" i="8" s="1"/>
  <c r="D1355" i="8"/>
  <c r="H1355" i="8" s="1"/>
  <c r="D1356" i="8"/>
  <c r="H1356" i="8" s="1"/>
  <c r="D1357" i="8"/>
  <c r="H1357" i="8" s="1"/>
  <c r="D1358" i="8"/>
  <c r="H1358" i="8" s="1"/>
  <c r="D1359" i="8"/>
  <c r="H1359" i="8" s="1"/>
  <c r="D1360" i="8"/>
  <c r="H1360" i="8" s="1"/>
  <c r="D1361" i="8"/>
  <c r="H1361" i="8" s="1"/>
  <c r="D1362" i="8"/>
  <c r="H1362" i="8" s="1"/>
  <c r="D1363" i="8"/>
  <c r="H1363" i="8" s="1"/>
  <c r="D1364" i="8"/>
  <c r="H1364" i="8" s="1"/>
  <c r="D1365" i="8"/>
  <c r="H1365" i="8" s="1"/>
  <c r="D1366" i="8"/>
  <c r="H1366" i="8" s="1"/>
  <c r="D1367" i="8"/>
  <c r="H1367" i="8" s="1"/>
  <c r="D1368" i="8"/>
  <c r="H1368" i="8" s="1"/>
  <c r="D1369" i="8"/>
  <c r="H1369" i="8" s="1"/>
  <c r="D1370" i="8"/>
  <c r="H1370" i="8" s="1"/>
  <c r="D1371" i="8"/>
  <c r="H1371" i="8" s="1"/>
  <c r="D1372" i="8"/>
  <c r="H1372" i="8" s="1"/>
  <c r="D1373" i="8"/>
  <c r="H1373" i="8" s="1"/>
  <c r="D1374" i="8"/>
  <c r="H1374" i="8" s="1"/>
  <c r="D1375" i="8"/>
  <c r="H1375" i="8" s="1"/>
  <c r="D1376" i="8"/>
  <c r="H1376" i="8" s="1"/>
  <c r="D1377" i="8"/>
  <c r="H1377" i="8" s="1"/>
  <c r="D1378" i="8"/>
  <c r="H1378" i="8" s="1"/>
  <c r="D1379" i="8"/>
  <c r="H1379" i="8" s="1"/>
  <c r="D1380" i="8"/>
  <c r="H1380" i="8" s="1"/>
  <c r="D1381" i="8"/>
  <c r="H1381" i="8" s="1"/>
  <c r="D1382" i="8"/>
  <c r="H1382" i="8" s="1"/>
  <c r="D1383" i="8"/>
  <c r="H1383" i="8" s="1"/>
  <c r="D1384" i="8"/>
  <c r="H1384" i="8" s="1"/>
  <c r="D1385" i="8"/>
  <c r="H1385" i="8" s="1"/>
  <c r="D1386" i="8"/>
  <c r="H1386" i="8" s="1"/>
  <c r="D1387" i="8"/>
  <c r="H1387" i="8" s="1"/>
  <c r="D1388" i="8"/>
  <c r="H1388" i="8" s="1"/>
  <c r="D1389" i="8"/>
  <c r="H1389" i="8" s="1"/>
  <c r="D1390" i="8"/>
  <c r="H1390" i="8" s="1"/>
  <c r="D1391" i="8"/>
  <c r="H1391" i="8" s="1"/>
  <c r="D1392" i="8"/>
  <c r="H1392" i="8" s="1"/>
  <c r="D1393" i="8"/>
  <c r="H1393" i="8" s="1"/>
  <c r="D1394" i="8"/>
  <c r="H1394" i="8" s="1"/>
  <c r="D1395" i="8"/>
  <c r="H1395" i="8" s="1"/>
  <c r="D1396" i="8"/>
  <c r="H1396" i="8" s="1"/>
  <c r="D1397" i="8"/>
  <c r="H1397" i="8" s="1"/>
  <c r="D1398" i="8"/>
  <c r="H1398" i="8" s="1"/>
  <c r="D1399" i="8"/>
  <c r="H1399" i="8" s="1"/>
  <c r="D1400" i="8"/>
  <c r="H1400" i="8" s="1"/>
  <c r="D1401" i="8"/>
  <c r="H1401" i="8" s="1"/>
  <c r="D1402" i="8"/>
  <c r="H1402" i="8" s="1"/>
  <c r="D1403" i="8"/>
  <c r="H1403" i="8" s="1"/>
  <c r="D1404" i="8"/>
  <c r="H1404" i="8" s="1"/>
  <c r="D1405" i="8"/>
  <c r="H1405" i="8" s="1"/>
  <c r="D1406" i="8"/>
  <c r="H1406" i="8" s="1"/>
  <c r="D1407" i="8"/>
  <c r="H1407" i="8" s="1"/>
  <c r="D1408" i="8"/>
  <c r="H1408" i="8" s="1"/>
  <c r="D1409" i="8"/>
  <c r="H1409" i="8" s="1"/>
  <c r="D1410" i="8"/>
  <c r="H1410" i="8" s="1"/>
  <c r="D1411" i="8"/>
  <c r="H1411" i="8" s="1"/>
  <c r="D1412" i="8"/>
  <c r="H1412" i="8" s="1"/>
  <c r="D1413" i="8"/>
  <c r="H1413" i="8" s="1"/>
  <c r="D1414" i="8"/>
  <c r="H1414" i="8" s="1"/>
  <c r="D1415" i="8"/>
  <c r="H1415" i="8" s="1"/>
  <c r="D1416" i="8"/>
  <c r="H1416" i="8" s="1"/>
  <c r="D1417" i="8"/>
  <c r="H1417" i="8" s="1"/>
  <c r="D1418" i="8"/>
  <c r="H1418" i="8" s="1"/>
  <c r="D1419" i="8"/>
  <c r="H1419" i="8" s="1"/>
  <c r="D1420" i="8"/>
  <c r="H1420" i="8" s="1"/>
  <c r="D1421" i="8"/>
  <c r="H1421" i="8" s="1"/>
  <c r="D1422" i="8"/>
  <c r="H1422" i="8" s="1"/>
  <c r="D1423" i="8"/>
  <c r="H1423" i="8" s="1"/>
  <c r="D1424" i="8"/>
  <c r="H1424" i="8" s="1"/>
  <c r="D1425" i="8"/>
  <c r="H1425" i="8" s="1"/>
  <c r="D1426" i="8"/>
  <c r="H1426" i="8" s="1"/>
  <c r="D1427" i="8"/>
  <c r="H1427" i="8" s="1"/>
  <c r="D1428" i="8"/>
  <c r="H1428" i="8" s="1"/>
  <c r="D1429" i="8"/>
  <c r="H1429" i="8" s="1"/>
  <c r="D1430" i="8"/>
  <c r="H1430" i="8" s="1"/>
  <c r="D1431" i="8"/>
  <c r="H1431" i="8" s="1"/>
  <c r="D1432" i="8"/>
  <c r="H1432" i="8" s="1"/>
  <c r="D1433" i="8"/>
  <c r="H1433" i="8" s="1"/>
  <c r="D1434" i="8"/>
  <c r="H1434" i="8" s="1"/>
  <c r="D1435" i="8"/>
  <c r="H1435" i="8" s="1"/>
  <c r="D1436" i="8"/>
  <c r="H1436" i="8" s="1"/>
  <c r="D1437" i="8"/>
  <c r="H1437" i="8" s="1"/>
  <c r="D1438" i="8"/>
  <c r="H1438" i="8" s="1"/>
  <c r="D1439" i="8"/>
  <c r="H1439" i="8" s="1"/>
  <c r="D1440" i="8"/>
  <c r="H1440" i="8" s="1"/>
  <c r="D1441" i="8"/>
  <c r="H1441" i="8" s="1"/>
  <c r="D1442" i="8"/>
  <c r="H1442" i="8" s="1"/>
  <c r="D1443" i="8"/>
  <c r="H1443" i="8" s="1"/>
  <c r="D1444" i="8"/>
  <c r="H1444" i="8" s="1"/>
  <c r="D1445" i="8"/>
  <c r="H1445" i="8" s="1"/>
  <c r="D1446" i="8"/>
  <c r="H1446" i="8" s="1"/>
  <c r="D1447" i="8"/>
  <c r="H1447" i="8" s="1"/>
  <c r="D1448" i="8"/>
  <c r="H1448" i="8" s="1"/>
  <c r="D1449" i="8"/>
  <c r="H1449" i="8" s="1"/>
  <c r="D1450" i="8"/>
  <c r="H1450" i="8" s="1"/>
  <c r="D1451" i="8"/>
  <c r="H1451" i="8" s="1"/>
  <c r="D1452" i="8"/>
  <c r="H1452" i="8" s="1"/>
  <c r="D1453" i="8"/>
  <c r="H1453" i="8" s="1"/>
  <c r="D1454" i="8"/>
  <c r="H1454" i="8" s="1"/>
  <c r="D1455" i="8"/>
  <c r="H1455" i="8" s="1"/>
  <c r="D1456" i="8"/>
  <c r="H1456" i="8" s="1"/>
  <c r="D1457" i="8"/>
  <c r="H1457" i="8" s="1"/>
  <c r="D1458" i="8"/>
  <c r="H1458" i="8" s="1"/>
  <c r="D1459" i="8"/>
  <c r="H1459" i="8" s="1"/>
  <c r="D1460" i="8"/>
  <c r="H1460" i="8" s="1"/>
  <c r="D1461" i="8"/>
  <c r="H1461" i="8" s="1"/>
  <c r="D1462" i="8"/>
  <c r="H1462" i="8" s="1"/>
  <c r="D1463" i="8"/>
  <c r="H1463" i="8" s="1"/>
  <c r="D1464" i="8"/>
  <c r="H1464" i="8" s="1"/>
  <c r="D1465" i="8"/>
  <c r="H1465" i="8" s="1"/>
  <c r="D1466" i="8"/>
  <c r="H1466" i="8" s="1"/>
  <c r="D1467" i="8"/>
  <c r="H1467" i="8" s="1"/>
  <c r="D1468" i="8"/>
  <c r="H1468" i="8" s="1"/>
  <c r="D1469" i="8"/>
  <c r="H1469" i="8" s="1"/>
  <c r="D1470" i="8"/>
  <c r="H1470" i="8" s="1"/>
  <c r="D1471" i="8"/>
  <c r="H1471" i="8" s="1"/>
  <c r="D1472" i="8"/>
  <c r="H1472" i="8" s="1"/>
  <c r="D1473" i="8"/>
  <c r="H1473" i="8" s="1"/>
  <c r="D1474" i="8"/>
  <c r="H1474" i="8" s="1"/>
  <c r="D1475" i="8"/>
  <c r="H1475" i="8" s="1"/>
  <c r="D1476" i="8"/>
  <c r="H1476" i="8" s="1"/>
  <c r="D1477" i="8"/>
  <c r="H1477" i="8" s="1"/>
  <c r="D1478" i="8"/>
  <c r="H1478" i="8" s="1"/>
  <c r="D1479" i="8"/>
  <c r="H1479" i="8" s="1"/>
  <c r="D1480" i="8"/>
  <c r="H1480" i="8" s="1"/>
  <c r="D1481" i="8"/>
  <c r="H1481" i="8" s="1"/>
  <c r="D1482" i="8"/>
  <c r="H1482" i="8" s="1"/>
  <c r="D1483" i="8"/>
  <c r="H1483" i="8" s="1"/>
  <c r="D1484" i="8"/>
  <c r="H1484" i="8" s="1"/>
  <c r="D1485" i="8"/>
  <c r="H1485" i="8" s="1"/>
  <c r="D1486" i="8"/>
  <c r="H1486" i="8" s="1"/>
  <c r="D1487" i="8"/>
  <c r="H1487" i="8" s="1"/>
  <c r="D1488" i="8"/>
  <c r="H1488" i="8" s="1"/>
  <c r="D1489" i="8"/>
  <c r="H1489" i="8" s="1"/>
  <c r="D1490" i="8"/>
  <c r="H1490" i="8" s="1"/>
  <c r="D1491" i="8"/>
  <c r="H1491" i="8" s="1"/>
  <c r="D1492" i="8"/>
  <c r="H1492" i="8" s="1"/>
  <c r="D1493" i="8"/>
  <c r="H1493" i="8" s="1"/>
  <c r="D1494" i="8"/>
  <c r="H1494" i="8" s="1"/>
  <c r="D1495" i="8"/>
  <c r="H1495" i="8" s="1"/>
  <c r="D1496" i="8"/>
  <c r="H1496" i="8" s="1"/>
  <c r="D1497" i="8"/>
  <c r="H1497" i="8" s="1"/>
  <c r="D1498" i="8"/>
  <c r="H1498" i="8" s="1"/>
  <c r="D1499" i="8"/>
  <c r="H1499" i="8" s="1"/>
  <c r="D1500" i="8"/>
  <c r="H1500" i="8" s="1"/>
  <c r="D1501" i="8"/>
  <c r="H1501" i="8" s="1"/>
  <c r="D1502" i="8"/>
  <c r="H1502" i="8" s="1"/>
  <c r="D1503" i="8"/>
  <c r="H1503" i="8" s="1"/>
  <c r="D1504" i="8"/>
  <c r="H1504" i="8" s="1"/>
  <c r="D1505" i="8"/>
  <c r="H1505" i="8" s="1"/>
  <c r="D1506" i="8"/>
  <c r="H1506" i="8" s="1"/>
  <c r="D1507" i="8"/>
  <c r="H1507" i="8" s="1"/>
  <c r="D1508" i="8"/>
  <c r="H1508" i="8" s="1"/>
  <c r="D1509" i="8"/>
  <c r="H1509" i="8" s="1"/>
  <c r="D1510" i="8"/>
  <c r="H1510" i="8" s="1"/>
  <c r="D1511" i="8"/>
  <c r="H1511" i="8" s="1"/>
  <c r="D1512" i="8"/>
  <c r="H1512" i="8" s="1"/>
  <c r="D1513" i="8"/>
  <c r="H1513" i="8" s="1"/>
  <c r="D1514" i="8"/>
  <c r="H1514" i="8" s="1"/>
  <c r="D1515" i="8"/>
  <c r="H1515" i="8" s="1"/>
  <c r="D1516" i="8"/>
  <c r="H1516" i="8" s="1"/>
  <c r="D1517" i="8"/>
  <c r="H1517" i="8" s="1"/>
  <c r="D1518" i="8"/>
  <c r="H1518" i="8" s="1"/>
  <c r="D1519" i="8"/>
  <c r="H1519" i="8" s="1"/>
  <c r="D1520" i="8"/>
  <c r="H1520" i="8" s="1"/>
  <c r="D1521" i="8"/>
  <c r="H1521" i="8" s="1"/>
  <c r="D1522" i="8"/>
  <c r="H1522" i="8" s="1"/>
  <c r="D1523" i="8"/>
  <c r="H1523" i="8" s="1"/>
  <c r="D1524" i="8"/>
  <c r="H1524" i="8" s="1"/>
  <c r="D1525" i="8"/>
  <c r="H1525" i="8" s="1"/>
  <c r="D1526" i="8"/>
  <c r="H1526" i="8" s="1"/>
  <c r="D1527" i="8"/>
  <c r="H1527" i="8" s="1"/>
  <c r="D1528" i="8"/>
  <c r="H1528" i="8" s="1"/>
  <c r="D1529" i="8"/>
  <c r="H1529" i="8" s="1"/>
  <c r="D1530" i="8"/>
  <c r="H1530" i="8" s="1"/>
  <c r="D1531" i="8"/>
  <c r="H1531" i="8" s="1"/>
  <c r="D1532" i="8"/>
  <c r="H1532" i="8" s="1"/>
  <c r="D1533" i="8"/>
  <c r="H1533" i="8" s="1"/>
  <c r="D1534" i="8"/>
  <c r="H1534" i="8" s="1"/>
  <c r="D1535" i="8"/>
  <c r="H1535" i="8" s="1"/>
  <c r="D1536" i="8"/>
  <c r="H1536" i="8" s="1"/>
  <c r="D1537" i="8"/>
  <c r="H1537" i="8" s="1"/>
  <c r="D1538" i="8"/>
  <c r="H1538" i="8" s="1"/>
  <c r="D1539" i="8"/>
  <c r="H1539" i="8" s="1"/>
  <c r="D1540" i="8"/>
  <c r="H1540" i="8" s="1"/>
  <c r="D1541" i="8"/>
  <c r="H1541" i="8" s="1"/>
  <c r="D1542" i="8"/>
  <c r="H1542" i="8" s="1"/>
  <c r="D1543" i="8"/>
  <c r="H1543" i="8" s="1"/>
  <c r="D1544" i="8"/>
  <c r="H1544" i="8" s="1"/>
  <c r="D1545" i="8"/>
  <c r="H1545" i="8" s="1"/>
  <c r="D1546" i="8"/>
  <c r="H1546" i="8" s="1"/>
  <c r="D1547" i="8"/>
  <c r="H1547" i="8" s="1"/>
  <c r="D1548" i="8"/>
  <c r="H1548" i="8" s="1"/>
  <c r="D1549" i="8"/>
  <c r="H1549" i="8" s="1"/>
  <c r="D1550" i="8"/>
  <c r="H1550" i="8" s="1"/>
  <c r="D1551" i="8"/>
  <c r="H1551" i="8" s="1"/>
  <c r="D1552" i="8"/>
  <c r="H1552" i="8" s="1"/>
  <c r="D1553" i="8"/>
  <c r="H1553" i="8" s="1"/>
  <c r="D1554" i="8"/>
  <c r="H1554" i="8" s="1"/>
  <c r="D1555" i="8"/>
  <c r="H1555" i="8" s="1"/>
  <c r="D1556" i="8"/>
  <c r="H1556" i="8" s="1"/>
  <c r="D1557" i="8"/>
  <c r="H1557" i="8" s="1"/>
  <c r="D1558" i="8"/>
  <c r="H1558" i="8" s="1"/>
  <c r="D1559" i="8"/>
  <c r="H1559" i="8" s="1"/>
  <c r="D1560" i="8"/>
  <c r="H1560" i="8" s="1"/>
  <c r="D1561" i="8"/>
  <c r="H1561" i="8" s="1"/>
  <c r="D1562" i="8"/>
  <c r="H1562" i="8" s="1"/>
  <c r="D1563" i="8"/>
  <c r="H1563" i="8" s="1"/>
  <c r="D1564" i="8"/>
  <c r="H1564" i="8" s="1"/>
  <c r="D1565" i="8"/>
  <c r="H1565" i="8" s="1"/>
  <c r="D1566" i="8"/>
  <c r="H1566" i="8" s="1"/>
  <c r="D1567" i="8"/>
  <c r="H1567" i="8" s="1"/>
  <c r="D1568" i="8"/>
  <c r="H1568" i="8" s="1"/>
  <c r="D1569" i="8"/>
  <c r="H1569" i="8" s="1"/>
  <c r="D1570" i="8"/>
  <c r="H1570" i="8" s="1"/>
  <c r="D1571" i="8"/>
  <c r="H1571" i="8" s="1"/>
  <c r="D1572" i="8"/>
  <c r="H1572" i="8" s="1"/>
  <c r="D1573" i="8"/>
  <c r="H1573" i="8" s="1"/>
  <c r="D1574" i="8"/>
  <c r="H1574" i="8" s="1"/>
  <c r="D1575" i="8"/>
  <c r="H1575" i="8" s="1"/>
  <c r="D1576" i="8"/>
  <c r="H1576" i="8" s="1"/>
  <c r="D1577" i="8"/>
  <c r="H1577" i="8" s="1"/>
  <c r="D1578" i="8"/>
  <c r="H1578" i="8" s="1"/>
  <c r="D1579" i="8"/>
  <c r="H1579" i="8" s="1"/>
  <c r="D1580" i="8"/>
  <c r="H1580" i="8" s="1"/>
  <c r="D1581" i="8"/>
  <c r="H1581" i="8" s="1"/>
  <c r="D1582" i="8"/>
  <c r="H1582" i="8" s="1"/>
  <c r="D1583" i="8"/>
  <c r="H1583" i="8" s="1"/>
  <c r="D1584" i="8"/>
  <c r="H1584" i="8" s="1"/>
  <c r="D1585" i="8"/>
  <c r="H1585" i="8" s="1"/>
  <c r="D1586" i="8"/>
  <c r="H1586" i="8" s="1"/>
  <c r="D1587" i="8"/>
  <c r="H1587" i="8" s="1"/>
  <c r="D1588" i="8"/>
  <c r="H1588" i="8" s="1"/>
  <c r="D1589" i="8"/>
  <c r="H1589" i="8" s="1"/>
  <c r="D1590" i="8"/>
  <c r="H1590" i="8" s="1"/>
  <c r="D1591" i="8"/>
  <c r="H1591" i="8" s="1"/>
  <c r="D1592" i="8"/>
  <c r="H1592" i="8" s="1"/>
  <c r="D1593" i="8"/>
  <c r="H1593" i="8" s="1"/>
  <c r="D1594" i="8"/>
  <c r="H1594" i="8" s="1"/>
  <c r="D1595" i="8"/>
  <c r="H1595" i="8" s="1"/>
  <c r="D1596" i="8"/>
  <c r="H1596" i="8" s="1"/>
  <c r="D1597" i="8"/>
  <c r="H1597" i="8" s="1"/>
  <c r="D1598" i="8"/>
  <c r="H1598" i="8" s="1"/>
  <c r="D1599" i="8"/>
  <c r="H1599" i="8" s="1"/>
  <c r="D1600" i="8"/>
  <c r="H1600" i="8" s="1"/>
  <c r="D1601" i="8"/>
  <c r="H1601" i="8" s="1"/>
  <c r="D1602" i="8"/>
  <c r="H1602" i="8" s="1"/>
  <c r="D1603" i="8"/>
  <c r="H1603" i="8" s="1"/>
  <c r="D1604" i="8"/>
  <c r="H1604" i="8" s="1"/>
  <c r="D1605" i="8"/>
  <c r="H1605" i="8" s="1"/>
  <c r="D1606" i="8"/>
  <c r="H1606" i="8" s="1"/>
  <c r="D1607" i="8"/>
  <c r="H1607" i="8" s="1"/>
  <c r="D1608" i="8"/>
  <c r="H1608" i="8" s="1"/>
  <c r="D1609" i="8"/>
  <c r="H1609" i="8" s="1"/>
  <c r="D1610" i="8"/>
  <c r="H1610" i="8" s="1"/>
  <c r="D1611" i="8"/>
  <c r="H1611" i="8" s="1"/>
  <c r="D1612" i="8"/>
  <c r="H1612" i="8" s="1"/>
  <c r="D1613" i="8"/>
  <c r="H1613" i="8" s="1"/>
  <c r="D1614" i="8"/>
  <c r="H1614" i="8" s="1"/>
  <c r="D1615" i="8"/>
  <c r="H1615" i="8" s="1"/>
  <c r="D1616" i="8"/>
  <c r="H1616" i="8" s="1"/>
  <c r="D1617" i="8"/>
  <c r="H1617" i="8" s="1"/>
  <c r="D1618" i="8"/>
  <c r="H1618" i="8" s="1"/>
  <c r="D1619" i="8"/>
  <c r="H1619" i="8" s="1"/>
  <c r="D1620" i="8"/>
  <c r="H1620" i="8" s="1"/>
  <c r="D1621" i="8"/>
  <c r="H1621" i="8" s="1"/>
  <c r="D1622" i="8"/>
  <c r="H1622" i="8" s="1"/>
  <c r="D1623" i="8"/>
  <c r="H1623" i="8" s="1"/>
  <c r="D1624" i="8"/>
  <c r="H1624" i="8" s="1"/>
  <c r="D1625" i="8"/>
  <c r="H1625" i="8" s="1"/>
  <c r="D1626" i="8"/>
  <c r="H1626" i="8" s="1"/>
  <c r="D1627" i="8"/>
  <c r="H1627" i="8" s="1"/>
  <c r="D1628" i="8"/>
  <c r="H1628" i="8" s="1"/>
  <c r="D1629" i="8"/>
  <c r="H1629" i="8" s="1"/>
  <c r="D1630" i="8"/>
  <c r="H1630" i="8" s="1"/>
  <c r="D1631" i="8"/>
  <c r="H1631" i="8" s="1"/>
  <c r="D1632" i="8"/>
  <c r="H1632" i="8" s="1"/>
  <c r="D1633" i="8"/>
  <c r="H1633" i="8" s="1"/>
  <c r="D1634" i="8"/>
  <c r="H1634" i="8" s="1"/>
  <c r="D1635" i="8"/>
  <c r="H1635" i="8" s="1"/>
  <c r="D1636" i="8"/>
  <c r="H1636" i="8" s="1"/>
  <c r="D1637" i="8"/>
  <c r="H1637" i="8" s="1"/>
  <c r="D1638" i="8"/>
  <c r="H1638" i="8" s="1"/>
  <c r="D1639" i="8"/>
  <c r="H1639" i="8" s="1"/>
  <c r="D1640" i="8"/>
  <c r="H1640" i="8" s="1"/>
  <c r="D1641" i="8"/>
  <c r="H1641" i="8" s="1"/>
  <c r="D1642" i="8"/>
  <c r="H1642" i="8" s="1"/>
  <c r="D1643" i="8"/>
  <c r="H1643" i="8" s="1"/>
  <c r="D1644" i="8"/>
  <c r="H1644" i="8" s="1"/>
  <c r="D1645" i="8"/>
  <c r="H1645" i="8" s="1"/>
  <c r="D1646" i="8"/>
  <c r="H1646" i="8" s="1"/>
  <c r="D1647" i="8"/>
  <c r="H1647" i="8" s="1"/>
  <c r="D1648" i="8"/>
  <c r="H1648" i="8" s="1"/>
  <c r="D1649" i="8"/>
  <c r="H1649" i="8" s="1"/>
  <c r="D1650" i="8"/>
  <c r="H1650" i="8" s="1"/>
  <c r="D1651" i="8"/>
  <c r="H1651" i="8" s="1"/>
  <c r="D1652" i="8"/>
  <c r="H1652" i="8" s="1"/>
  <c r="D1653" i="8"/>
  <c r="H1653" i="8" s="1"/>
  <c r="D1654" i="8"/>
  <c r="H1654" i="8" s="1"/>
  <c r="D1655" i="8"/>
  <c r="H1655" i="8" s="1"/>
  <c r="D1656" i="8"/>
  <c r="H1656" i="8" s="1"/>
  <c r="D1657" i="8"/>
  <c r="H1657" i="8" s="1"/>
  <c r="D1658" i="8"/>
  <c r="H1658" i="8" s="1"/>
  <c r="D1659" i="8"/>
  <c r="H1659" i="8" s="1"/>
  <c r="D1660" i="8"/>
  <c r="H1660" i="8" s="1"/>
  <c r="D1661" i="8"/>
  <c r="H1661" i="8" s="1"/>
  <c r="D1662" i="8"/>
  <c r="H1662" i="8" s="1"/>
  <c r="D1663" i="8"/>
  <c r="H1663" i="8" s="1"/>
  <c r="D1664" i="8"/>
  <c r="H1664" i="8" s="1"/>
  <c r="D1665" i="8"/>
  <c r="H1665" i="8" s="1"/>
  <c r="D1666" i="8"/>
  <c r="H1666" i="8" s="1"/>
  <c r="D1667" i="8"/>
  <c r="H1667" i="8" s="1"/>
  <c r="D1668" i="8"/>
  <c r="H1668" i="8" s="1"/>
  <c r="D1669" i="8"/>
  <c r="H1669" i="8" s="1"/>
  <c r="D1670" i="8"/>
  <c r="H1670" i="8" s="1"/>
  <c r="D1671" i="8"/>
  <c r="H1671" i="8" s="1"/>
  <c r="D1672" i="8"/>
  <c r="H1672" i="8" s="1"/>
  <c r="D1673" i="8"/>
  <c r="H1673" i="8" s="1"/>
  <c r="D1674" i="8"/>
  <c r="H1674" i="8" s="1"/>
  <c r="D1675" i="8"/>
  <c r="H1675" i="8" s="1"/>
  <c r="D1676" i="8"/>
  <c r="H1676" i="8" s="1"/>
  <c r="D1677" i="8"/>
  <c r="H1677" i="8" s="1"/>
  <c r="D1678" i="8"/>
  <c r="H1678" i="8" s="1"/>
  <c r="D1679" i="8"/>
  <c r="H1679" i="8" s="1"/>
  <c r="D1680" i="8"/>
  <c r="H1680" i="8" s="1"/>
  <c r="D1681" i="8"/>
  <c r="H1681" i="8" s="1"/>
  <c r="D1682" i="8"/>
  <c r="H1682" i="8" s="1"/>
  <c r="D1683" i="8"/>
  <c r="H1683" i="8" s="1"/>
  <c r="D1684" i="8"/>
  <c r="H1684" i="8" s="1"/>
  <c r="D1685" i="8"/>
  <c r="H1685" i="8" s="1"/>
  <c r="D1686" i="8"/>
  <c r="H1686" i="8" s="1"/>
  <c r="D1687" i="8"/>
  <c r="H1687" i="8" s="1"/>
  <c r="D1688" i="8"/>
  <c r="H1688" i="8" s="1"/>
  <c r="D1689" i="8"/>
  <c r="H1689" i="8" s="1"/>
  <c r="D1690" i="8"/>
  <c r="H1690" i="8" s="1"/>
  <c r="D1691" i="8"/>
  <c r="H1691" i="8" s="1"/>
  <c r="D1692" i="8"/>
  <c r="H1692" i="8" s="1"/>
  <c r="D1693" i="8"/>
  <c r="H1693" i="8" s="1"/>
  <c r="D1694" i="8"/>
  <c r="H1694" i="8" s="1"/>
  <c r="D1695" i="8"/>
  <c r="H1695" i="8" s="1"/>
  <c r="D1696" i="8"/>
  <c r="H1696" i="8" s="1"/>
  <c r="D1697" i="8"/>
  <c r="H1697" i="8" s="1"/>
  <c r="D1698" i="8"/>
  <c r="H1698" i="8" s="1"/>
  <c r="D1699" i="8"/>
  <c r="H1699" i="8" s="1"/>
  <c r="D1700" i="8"/>
  <c r="H1700" i="8" s="1"/>
  <c r="D1701" i="8"/>
  <c r="H1701" i="8" s="1"/>
  <c r="D1702" i="8"/>
  <c r="H1702" i="8" s="1"/>
  <c r="D1703" i="8"/>
  <c r="H1703" i="8" s="1"/>
  <c r="D1704" i="8"/>
  <c r="H1704" i="8" s="1"/>
  <c r="D1705" i="8"/>
  <c r="H1705" i="8" s="1"/>
  <c r="D1706" i="8"/>
  <c r="H1706" i="8" s="1"/>
  <c r="D1707" i="8"/>
  <c r="H1707" i="8" s="1"/>
  <c r="D1708" i="8"/>
  <c r="H1708" i="8" s="1"/>
  <c r="D1709" i="8"/>
  <c r="H1709" i="8" s="1"/>
  <c r="D1710" i="8"/>
  <c r="H1710" i="8" s="1"/>
  <c r="D1711" i="8"/>
  <c r="H1711" i="8" s="1"/>
  <c r="D1712" i="8"/>
  <c r="H1712" i="8" s="1"/>
  <c r="D1713" i="8"/>
  <c r="H1713" i="8" s="1"/>
  <c r="D1714" i="8"/>
  <c r="H1714" i="8" s="1"/>
  <c r="D1715" i="8"/>
  <c r="H1715" i="8" s="1"/>
  <c r="D1716" i="8"/>
  <c r="H1716" i="8" s="1"/>
  <c r="D1717" i="8"/>
  <c r="H1717" i="8" s="1"/>
  <c r="D1718" i="8"/>
  <c r="H1718" i="8" s="1"/>
  <c r="D1719" i="8"/>
  <c r="H1719" i="8" s="1"/>
  <c r="D1720" i="8"/>
  <c r="H1720" i="8" s="1"/>
  <c r="D1721" i="8"/>
  <c r="H1721" i="8" s="1"/>
  <c r="D1722" i="8"/>
  <c r="H1722" i="8" s="1"/>
  <c r="D1723" i="8"/>
  <c r="H1723" i="8" s="1"/>
  <c r="D1724" i="8"/>
  <c r="H1724" i="8" s="1"/>
  <c r="D1725" i="8"/>
  <c r="H1725" i="8" s="1"/>
  <c r="D1726" i="8"/>
  <c r="H1726" i="8" s="1"/>
  <c r="D1727" i="8"/>
  <c r="H1727" i="8" s="1"/>
  <c r="D1728" i="8"/>
  <c r="H1728" i="8" s="1"/>
  <c r="D1729" i="8"/>
  <c r="H1729" i="8" s="1"/>
  <c r="D1730" i="8"/>
  <c r="H1730" i="8" s="1"/>
  <c r="D1731" i="8"/>
  <c r="H1731" i="8" s="1"/>
  <c r="D1732" i="8"/>
  <c r="H1732" i="8" s="1"/>
  <c r="D1733" i="8"/>
  <c r="H1733" i="8" s="1"/>
  <c r="D1734" i="8"/>
  <c r="H1734" i="8" s="1"/>
  <c r="D1735" i="8"/>
  <c r="H1735" i="8" s="1"/>
  <c r="D1736" i="8"/>
  <c r="H1736" i="8" s="1"/>
  <c r="D1737" i="8"/>
  <c r="H1737" i="8" s="1"/>
  <c r="D1738" i="8"/>
  <c r="H1738" i="8" s="1"/>
  <c r="D1739" i="8"/>
  <c r="H1739" i="8" s="1"/>
  <c r="D1740" i="8"/>
  <c r="H1740" i="8" s="1"/>
  <c r="D1741" i="8"/>
  <c r="H1741" i="8" s="1"/>
  <c r="D1742" i="8"/>
  <c r="H1742" i="8" s="1"/>
  <c r="D1743" i="8"/>
  <c r="H1743" i="8" s="1"/>
  <c r="D1744" i="8"/>
  <c r="H1744" i="8" s="1"/>
  <c r="D1745" i="8"/>
  <c r="H1745" i="8" s="1"/>
  <c r="D1746" i="8"/>
  <c r="H1746" i="8" s="1"/>
  <c r="D1747" i="8"/>
  <c r="H1747" i="8" s="1"/>
  <c r="D1748" i="8"/>
  <c r="H1748" i="8" s="1"/>
  <c r="D1749" i="8"/>
  <c r="H1749" i="8" s="1"/>
  <c r="D1750" i="8"/>
  <c r="H1750" i="8" s="1"/>
  <c r="D1751" i="8"/>
  <c r="H1751" i="8" s="1"/>
  <c r="D1752" i="8"/>
  <c r="H1752" i="8" s="1"/>
  <c r="D1753" i="8"/>
  <c r="H1753" i="8" s="1"/>
  <c r="D1754" i="8"/>
  <c r="H1754" i="8" s="1"/>
  <c r="D1755" i="8"/>
  <c r="H1755" i="8" s="1"/>
  <c r="D1756" i="8"/>
  <c r="H1756" i="8" s="1"/>
  <c r="D1757" i="8"/>
  <c r="H1757" i="8" s="1"/>
  <c r="D1758" i="8"/>
  <c r="H1758" i="8" s="1"/>
  <c r="D1759" i="8"/>
  <c r="H1759" i="8" s="1"/>
  <c r="D1760" i="8"/>
  <c r="H1760" i="8" s="1"/>
  <c r="D1761" i="8"/>
  <c r="H1761" i="8" s="1"/>
  <c r="D1762" i="8"/>
  <c r="H1762" i="8" s="1"/>
  <c r="D1763" i="8"/>
  <c r="H1763" i="8" s="1"/>
  <c r="D1764" i="8"/>
  <c r="H1764" i="8" s="1"/>
  <c r="D1765" i="8"/>
  <c r="H1765" i="8" s="1"/>
  <c r="D1766" i="8"/>
  <c r="H1766" i="8" s="1"/>
  <c r="D1767" i="8"/>
  <c r="H1767" i="8" s="1"/>
  <c r="D1768" i="8"/>
  <c r="H1768" i="8" s="1"/>
  <c r="D1769" i="8"/>
  <c r="H1769" i="8" s="1"/>
  <c r="D1770" i="8"/>
  <c r="H1770" i="8" s="1"/>
  <c r="D1771" i="8"/>
  <c r="H1771" i="8" s="1"/>
  <c r="D1772" i="8"/>
  <c r="H1772" i="8" s="1"/>
  <c r="D1773" i="8"/>
  <c r="H1773" i="8" s="1"/>
  <c r="D1774" i="8"/>
  <c r="H1774" i="8" s="1"/>
  <c r="D1775" i="8"/>
  <c r="H1775" i="8" s="1"/>
  <c r="D1776" i="8"/>
  <c r="H1776" i="8" s="1"/>
  <c r="D1777" i="8"/>
  <c r="H1777" i="8" s="1"/>
  <c r="D1778" i="8"/>
  <c r="H1778" i="8" s="1"/>
  <c r="D1779" i="8"/>
  <c r="H1779" i="8" s="1"/>
  <c r="D1780" i="8"/>
  <c r="H1780" i="8" s="1"/>
  <c r="D1781" i="8"/>
  <c r="H1781" i="8" s="1"/>
  <c r="D1782" i="8"/>
  <c r="H1782" i="8" s="1"/>
  <c r="D1783" i="8"/>
  <c r="H1783" i="8" s="1"/>
  <c r="D1784" i="8"/>
  <c r="H1784" i="8" s="1"/>
  <c r="D1785" i="8"/>
  <c r="H1785" i="8" s="1"/>
  <c r="D1786" i="8"/>
  <c r="H1786" i="8" s="1"/>
  <c r="D1787" i="8"/>
  <c r="H1787" i="8" s="1"/>
  <c r="D1788" i="8"/>
  <c r="H1788" i="8" s="1"/>
  <c r="D1789" i="8"/>
  <c r="H1789" i="8" s="1"/>
  <c r="D1790" i="8"/>
  <c r="H1790" i="8" s="1"/>
  <c r="D1791" i="8"/>
  <c r="H1791" i="8" s="1"/>
  <c r="D1792" i="8"/>
  <c r="H1792" i="8" s="1"/>
  <c r="D1793" i="8"/>
  <c r="H1793" i="8" s="1"/>
  <c r="D1794" i="8"/>
  <c r="H1794" i="8" s="1"/>
  <c r="D1795" i="8"/>
  <c r="H1795" i="8" s="1"/>
  <c r="D1796" i="8"/>
  <c r="H1796" i="8" s="1"/>
  <c r="D1797" i="8"/>
  <c r="H1797" i="8" s="1"/>
  <c r="D1798" i="8"/>
  <c r="H1798" i="8" s="1"/>
  <c r="D1799" i="8"/>
  <c r="H1799" i="8" s="1"/>
  <c r="D1800" i="8"/>
  <c r="H1800" i="8" s="1"/>
  <c r="D1801" i="8"/>
  <c r="H1801" i="8" s="1"/>
  <c r="D1802" i="8"/>
  <c r="H1802" i="8" s="1"/>
  <c r="D1803" i="8"/>
  <c r="H1803" i="8" s="1"/>
  <c r="D1804" i="8"/>
  <c r="H1804" i="8" s="1"/>
  <c r="D1805" i="8"/>
  <c r="H1805" i="8" s="1"/>
  <c r="D1806" i="8"/>
  <c r="H1806" i="8" s="1"/>
  <c r="D1807" i="8"/>
  <c r="H1807" i="8" s="1"/>
  <c r="D1808" i="8"/>
  <c r="H1808" i="8" s="1"/>
  <c r="D1809" i="8"/>
  <c r="H1809" i="8" s="1"/>
  <c r="D1810" i="8"/>
  <c r="H1810" i="8" s="1"/>
  <c r="D1811" i="8"/>
  <c r="H1811" i="8" s="1"/>
  <c r="D1812" i="8"/>
  <c r="H1812" i="8" s="1"/>
  <c r="D1813" i="8"/>
  <c r="H1813" i="8" s="1"/>
  <c r="D1814" i="8"/>
  <c r="H1814" i="8" s="1"/>
  <c r="D1815" i="8"/>
  <c r="H1815" i="8" s="1"/>
  <c r="D1816" i="8"/>
  <c r="H1816" i="8" s="1"/>
  <c r="D1817" i="8"/>
  <c r="H1817" i="8" s="1"/>
  <c r="D1818" i="8"/>
  <c r="H1818" i="8" s="1"/>
  <c r="D1819" i="8"/>
  <c r="H1819" i="8" s="1"/>
  <c r="D1820" i="8"/>
  <c r="H1820" i="8" s="1"/>
  <c r="D1821" i="8"/>
  <c r="H1821" i="8" s="1"/>
  <c r="D1822" i="8"/>
  <c r="H1822" i="8" s="1"/>
  <c r="D1823" i="8"/>
  <c r="H1823" i="8" s="1"/>
  <c r="D1824" i="8"/>
  <c r="H1824" i="8" s="1"/>
  <c r="D1825" i="8"/>
  <c r="H1825" i="8" s="1"/>
  <c r="D1826" i="8"/>
  <c r="H1826" i="8" s="1"/>
  <c r="D1827" i="8"/>
  <c r="H1827" i="8" s="1"/>
  <c r="D1828" i="8"/>
  <c r="H1828" i="8" s="1"/>
  <c r="D1829" i="8"/>
  <c r="H1829" i="8" s="1"/>
  <c r="D1830" i="8"/>
  <c r="H1830" i="8" s="1"/>
  <c r="D1831" i="8"/>
  <c r="H1831" i="8" s="1"/>
  <c r="D1832" i="8"/>
  <c r="H1832" i="8" s="1"/>
  <c r="D1833" i="8"/>
  <c r="H1833" i="8" s="1"/>
  <c r="D1834" i="8"/>
  <c r="H1834" i="8" s="1"/>
  <c r="D1835" i="8"/>
  <c r="H1835" i="8" s="1"/>
  <c r="D1836" i="8"/>
  <c r="H1836" i="8" s="1"/>
  <c r="D1837" i="8"/>
  <c r="H1837" i="8" s="1"/>
  <c r="D1838" i="8"/>
  <c r="H1838" i="8" s="1"/>
  <c r="D1839" i="8"/>
  <c r="H1839" i="8" s="1"/>
  <c r="D1840" i="8"/>
  <c r="H1840" i="8" s="1"/>
  <c r="D1841" i="8"/>
  <c r="H1841" i="8" s="1"/>
  <c r="D1842" i="8"/>
  <c r="H1842" i="8" s="1"/>
  <c r="D1843" i="8"/>
  <c r="H1843" i="8" s="1"/>
  <c r="D1844" i="8"/>
  <c r="H1844" i="8" s="1"/>
  <c r="D1845" i="8"/>
  <c r="H1845" i="8" s="1"/>
  <c r="D1846" i="8"/>
  <c r="H1846" i="8" s="1"/>
  <c r="D1847" i="8"/>
  <c r="H1847" i="8" s="1"/>
  <c r="D1848" i="8"/>
  <c r="H1848" i="8" s="1"/>
  <c r="D1849" i="8"/>
  <c r="H1849" i="8" s="1"/>
  <c r="D1850" i="8"/>
  <c r="H1850" i="8" s="1"/>
  <c r="D1851" i="8"/>
  <c r="H1851" i="8" s="1"/>
  <c r="D1852" i="8"/>
  <c r="H1852" i="8" s="1"/>
  <c r="D1853" i="8"/>
  <c r="H1853" i="8" s="1"/>
  <c r="D1854" i="8"/>
  <c r="H1854" i="8" s="1"/>
  <c r="D1855" i="8"/>
  <c r="H1855" i="8" s="1"/>
  <c r="D1856" i="8"/>
  <c r="H1856" i="8" s="1"/>
  <c r="D1857" i="8"/>
  <c r="H1857" i="8" s="1"/>
  <c r="D1858" i="8"/>
  <c r="H1858" i="8" s="1"/>
  <c r="D1859" i="8"/>
  <c r="H1859" i="8" s="1"/>
  <c r="D1860" i="8"/>
  <c r="H1860" i="8" s="1"/>
  <c r="D1861" i="8"/>
  <c r="H1861" i="8" s="1"/>
  <c r="D1862" i="8"/>
  <c r="H1862" i="8" s="1"/>
  <c r="D1863" i="8"/>
  <c r="H1863" i="8" s="1"/>
  <c r="D1864" i="8"/>
  <c r="H1864" i="8" s="1"/>
  <c r="D1865" i="8"/>
  <c r="H1865" i="8" s="1"/>
  <c r="D1866" i="8"/>
  <c r="H1866" i="8" s="1"/>
  <c r="D1867" i="8"/>
  <c r="H1867" i="8" s="1"/>
  <c r="D1868" i="8"/>
  <c r="H1868" i="8" s="1"/>
  <c r="D1869" i="8"/>
  <c r="H1869" i="8" s="1"/>
  <c r="D1870" i="8"/>
  <c r="H1870" i="8" s="1"/>
  <c r="D1871" i="8"/>
  <c r="H1871" i="8" s="1"/>
  <c r="D1872" i="8"/>
  <c r="H1872" i="8" s="1"/>
  <c r="D1873" i="8"/>
  <c r="H1873" i="8" s="1"/>
  <c r="D1874" i="8"/>
  <c r="H1874" i="8" s="1"/>
  <c r="D1875" i="8"/>
  <c r="H1875" i="8" s="1"/>
  <c r="D1876" i="8"/>
  <c r="H1876" i="8" s="1"/>
  <c r="D1877" i="8"/>
  <c r="H1877" i="8" s="1"/>
  <c r="D1878" i="8"/>
  <c r="H1878" i="8" s="1"/>
  <c r="D1879" i="8"/>
  <c r="H1879" i="8" s="1"/>
  <c r="D1880" i="8"/>
  <c r="H1880" i="8" s="1"/>
  <c r="D1881" i="8"/>
  <c r="H1881" i="8" s="1"/>
  <c r="D1882" i="8"/>
  <c r="H1882" i="8" s="1"/>
  <c r="D1883" i="8"/>
  <c r="H1883" i="8" s="1"/>
  <c r="D1884" i="8"/>
  <c r="H1884" i="8" s="1"/>
  <c r="D1885" i="8"/>
  <c r="H1885" i="8" s="1"/>
  <c r="D1886" i="8"/>
  <c r="H1886" i="8" s="1"/>
  <c r="D1887" i="8"/>
  <c r="H1887" i="8" s="1"/>
  <c r="D1888" i="8"/>
  <c r="H1888" i="8" s="1"/>
  <c r="D1889" i="8"/>
  <c r="H1889" i="8" s="1"/>
  <c r="D1890" i="8"/>
  <c r="H1890" i="8" s="1"/>
  <c r="D1891" i="8"/>
  <c r="H1891" i="8" s="1"/>
  <c r="D1892" i="8"/>
  <c r="H1892" i="8" s="1"/>
  <c r="D1893" i="8"/>
  <c r="H1893" i="8" s="1"/>
  <c r="D1894" i="8"/>
  <c r="H1894" i="8" s="1"/>
  <c r="D1895" i="8"/>
  <c r="H1895" i="8" s="1"/>
  <c r="D1896" i="8"/>
  <c r="H1896" i="8" s="1"/>
  <c r="D1897" i="8"/>
  <c r="H1897" i="8" s="1"/>
  <c r="D1898" i="8"/>
  <c r="H1898" i="8" s="1"/>
  <c r="D1899" i="8"/>
  <c r="H1899" i="8" s="1"/>
  <c r="D1900" i="8"/>
  <c r="H1900" i="8" s="1"/>
  <c r="D1901" i="8"/>
  <c r="H1901" i="8" s="1"/>
  <c r="D1902" i="8"/>
  <c r="H1902" i="8" s="1"/>
  <c r="D1903" i="8"/>
  <c r="H1903" i="8" s="1"/>
  <c r="D1904" i="8"/>
  <c r="H1904" i="8" s="1"/>
  <c r="D1905" i="8"/>
  <c r="H1905" i="8" s="1"/>
  <c r="D1906" i="8"/>
  <c r="H1906" i="8" s="1"/>
  <c r="D1907" i="8"/>
  <c r="H1907" i="8" s="1"/>
  <c r="D1908" i="8"/>
  <c r="H1908" i="8" s="1"/>
  <c r="D1909" i="8"/>
  <c r="H1909" i="8" s="1"/>
  <c r="D1910" i="8"/>
  <c r="H1910" i="8" s="1"/>
  <c r="D1911" i="8"/>
  <c r="H1911" i="8" s="1"/>
  <c r="D1912" i="8"/>
  <c r="H1912" i="8" s="1"/>
  <c r="D1913" i="8"/>
  <c r="H1913" i="8" s="1"/>
  <c r="D1914" i="8"/>
  <c r="H1914" i="8" s="1"/>
  <c r="D1915" i="8"/>
  <c r="H1915" i="8" s="1"/>
  <c r="D1916" i="8"/>
  <c r="H1916" i="8" s="1"/>
  <c r="D1917" i="8"/>
  <c r="H1917" i="8" s="1"/>
  <c r="D1918" i="8"/>
  <c r="H1918" i="8" s="1"/>
  <c r="D1919" i="8"/>
  <c r="H1919" i="8" s="1"/>
  <c r="D1920" i="8"/>
  <c r="H1920" i="8" s="1"/>
  <c r="D1921" i="8"/>
  <c r="H1921" i="8" s="1"/>
  <c r="D1922" i="8"/>
  <c r="H1922" i="8" s="1"/>
  <c r="D1923" i="8"/>
  <c r="H1923" i="8" s="1"/>
  <c r="D1924" i="8"/>
  <c r="H1924" i="8" s="1"/>
  <c r="D1925" i="8"/>
  <c r="H1925" i="8" s="1"/>
  <c r="D1926" i="8"/>
  <c r="H1926" i="8" s="1"/>
  <c r="D1927" i="8"/>
  <c r="H1927" i="8" s="1"/>
  <c r="D1928" i="8"/>
  <c r="H1928" i="8" s="1"/>
  <c r="D1929" i="8"/>
  <c r="H1929" i="8" s="1"/>
  <c r="D1930" i="8"/>
  <c r="H1930" i="8" s="1"/>
  <c r="D1931" i="8"/>
  <c r="H1931" i="8" s="1"/>
  <c r="D1932" i="8"/>
  <c r="H1932" i="8" s="1"/>
  <c r="D1933" i="8"/>
  <c r="H1933" i="8" s="1"/>
  <c r="D1934" i="8"/>
  <c r="H1934" i="8" s="1"/>
  <c r="D1935" i="8"/>
  <c r="H1935" i="8" s="1"/>
  <c r="D1936" i="8"/>
  <c r="H1936" i="8" s="1"/>
  <c r="D1937" i="8"/>
  <c r="H1937" i="8" s="1"/>
  <c r="D1938" i="8"/>
  <c r="H1938" i="8" s="1"/>
  <c r="D1939" i="8"/>
  <c r="H1939" i="8" s="1"/>
  <c r="D1940" i="8"/>
  <c r="H1940" i="8" s="1"/>
  <c r="D1941" i="8"/>
  <c r="H1941" i="8" s="1"/>
  <c r="D1942" i="8"/>
  <c r="H1942" i="8" s="1"/>
  <c r="D1943" i="8"/>
  <c r="H1943" i="8" s="1"/>
  <c r="D1944" i="8"/>
  <c r="H1944" i="8" s="1"/>
  <c r="D1945" i="8"/>
  <c r="H1945" i="8" s="1"/>
  <c r="D1946" i="8"/>
  <c r="H1946" i="8" s="1"/>
  <c r="D1947" i="8"/>
  <c r="H1947" i="8" s="1"/>
  <c r="D1948" i="8"/>
  <c r="H1948" i="8" s="1"/>
  <c r="D1949" i="8"/>
  <c r="H1949" i="8" s="1"/>
  <c r="D1950" i="8"/>
  <c r="H1950" i="8" s="1"/>
  <c r="D1951" i="8"/>
  <c r="H1951" i="8" s="1"/>
  <c r="D1952" i="8"/>
  <c r="H1952" i="8" s="1"/>
  <c r="D1953" i="8"/>
  <c r="H1953" i="8" s="1"/>
  <c r="D1954" i="8"/>
  <c r="H1954" i="8" s="1"/>
  <c r="D1955" i="8"/>
  <c r="H1955" i="8" s="1"/>
  <c r="D1956" i="8"/>
  <c r="H1956" i="8" s="1"/>
  <c r="D1957" i="8"/>
  <c r="H1957" i="8" s="1"/>
  <c r="D1958" i="8"/>
  <c r="H1958" i="8" s="1"/>
  <c r="D1959" i="8"/>
  <c r="H1959" i="8" s="1"/>
  <c r="D1960" i="8"/>
  <c r="H1960" i="8" s="1"/>
  <c r="D1961" i="8"/>
  <c r="H1961" i="8" s="1"/>
  <c r="D1962" i="8"/>
  <c r="H1962" i="8" s="1"/>
  <c r="D1963" i="8"/>
  <c r="H1963" i="8" s="1"/>
  <c r="D1964" i="8"/>
  <c r="H1964" i="8" s="1"/>
  <c r="D1965" i="8"/>
  <c r="H1965" i="8" s="1"/>
  <c r="D1966" i="8"/>
  <c r="H1966" i="8" s="1"/>
  <c r="D1967" i="8"/>
  <c r="H1967" i="8" s="1"/>
  <c r="D1968" i="8"/>
  <c r="H1968" i="8" s="1"/>
  <c r="D1969" i="8"/>
  <c r="H1969" i="8" s="1"/>
  <c r="D1970" i="8"/>
  <c r="H1970" i="8" s="1"/>
  <c r="D1971" i="8"/>
  <c r="H1971" i="8" s="1"/>
  <c r="D1972" i="8"/>
  <c r="H1972" i="8" s="1"/>
  <c r="D1973" i="8"/>
  <c r="H1973" i="8" s="1"/>
  <c r="D1974" i="8"/>
  <c r="H1974" i="8" s="1"/>
  <c r="D1975" i="8"/>
  <c r="H1975" i="8" s="1"/>
  <c r="D1976" i="8"/>
  <c r="H1976" i="8" s="1"/>
  <c r="D1977" i="8"/>
  <c r="H1977" i="8" s="1"/>
  <c r="D1978" i="8"/>
  <c r="H1978" i="8" s="1"/>
  <c r="D1979" i="8"/>
  <c r="H1979" i="8" s="1"/>
  <c r="D1980" i="8"/>
  <c r="H1980" i="8" s="1"/>
  <c r="D1981" i="8"/>
  <c r="H1981" i="8" s="1"/>
  <c r="D1982" i="8"/>
  <c r="H1982" i="8" s="1"/>
  <c r="D1983" i="8"/>
  <c r="H1983" i="8" s="1"/>
  <c r="D1984" i="8"/>
  <c r="H1984" i="8" s="1"/>
  <c r="D1985" i="8"/>
  <c r="H1985" i="8" s="1"/>
  <c r="D1986" i="8"/>
  <c r="H1986" i="8" s="1"/>
  <c r="D1987" i="8"/>
  <c r="H1987" i="8" s="1"/>
  <c r="D1988" i="8"/>
  <c r="H1988" i="8" s="1"/>
  <c r="D1989" i="8"/>
  <c r="H1989" i="8" s="1"/>
  <c r="D1990" i="8"/>
  <c r="H1990" i="8" s="1"/>
  <c r="D1991" i="8"/>
  <c r="H1991" i="8" s="1"/>
  <c r="D1992" i="8"/>
  <c r="H1992" i="8" s="1"/>
  <c r="D1993" i="8"/>
  <c r="H1993" i="8" s="1"/>
  <c r="D1994" i="8"/>
  <c r="H1994" i="8" s="1"/>
  <c r="D1995" i="8"/>
  <c r="H1995" i="8" s="1"/>
  <c r="D1996" i="8"/>
  <c r="H1996" i="8" s="1"/>
  <c r="D1997" i="8"/>
  <c r="H1997" i="8" s="1"/>
  <c r="D1998" i="8"/>
  <c r="H1998" i="8" s="1"/>
  <c r="D1999" i="8"/>
  <c r="H1999" i="8" s="1"/>
  <c r="D2000" i="8"/>
  <c r="H2000" i="8" s="1"/>
  <c r="D2001" i="8"/>
  <c r="H2001" i="8" s="1"/>
  <c r="D2002" i="8"/>
  <c r="H2002" i="8" s="1"/>
  <c r="D2003" i="8"/>
  <c r="H2003" i="8" s="1"/>
  <c r="D4" i="8"/>
  <c r="H4" i="8" s="1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4" i="7"/>
  <c r="C531" i="8"/>
  <c r="C554" i="8"/>
  <c r="C662" i="8"/>
  <c r="C664" i="8"/>
  <c r="C736" i="8"/>
  <c r="C742" i="8"/>
  <c r="C798" i="8"/>
  <c r="C806" i="8"/>
  <c r="C860" i="8"/>
  <c r="C867" i="8"/>
  <c r="C921" i="8"/>
  <c r="C928" i="8"/>
  <c r="C976" i="8"/>
  <c r="C981" i="8"/>
  <c r="C1027" i="8"/>
  <c r="C1031" i="8"/>
  <c r="C1063" i="8"/>
  <c r="C1067" i="8"/>
  <c r="C1099" i="8"/>
  <c r="C1103" i="8"/>
  <c r="C1130" i="8"/>
  <c r="C1135" i="8"/>
  <c r="C1162" i="8"/>
  <c r="C1163" i="8"/>
  <c r="C1190" i="8"/>
  <c r="C1219" i="8"/>
  <c r="C1222" i="8"/>
  <c r="C1247" i="8"/>
  <c r="C1274" i="8"/>
  <c r="C1279" i="8"/>
  <c r="C1306" i="8"/>
  <c r="C1307" i="8"/>
  <c r="C1330" i="8"/>
  <c r="C1331" i="8"/>
  <c r="C1352" i="8"/>
  <c r="C1354" i="8"/>
  <c r="C1370" i="8"/>
  <c r="C1385" i="8"/>
  <c r="C1386" i="8"/>
  <c r="C1400" i="8"/>
  <c r="C1402" i="8"/>
  <c r="C1418" i="8"/>
  <c r="C1433" i="8"/>
  <c r="C1434" i="8"/>
  <c r="C1448" i="8"/>
  <c r="C1450" i="8"/>
  <c r="C1466" i="8"/>
  <c r="C1481" i="8"/>
  <c r="C1482" i="8"/>
  <c r="C1496" i="8"/>
  <c r="C1498" i="8"/>
  <c r="C1514" i="8"/>
  <c r="C1529" i="8"/>
  <c r="C1530" i="8"/>
  <c r="C1544" i="8"/>
  <c r="C1546" i="8"/>
  <c r="C1562" i="8"/>
  <c r="C1577" i="8"/>
  <c r="C1578" i="8"/>
  <c r="C1592" i="8"/>
  <c r="C1594" i="8"/>
  <c r="C1610" i="8"/>
  <c r="C1625" i="8"/>
  <c r="C1626" i="8"/>
  <c r="C1640" i="8"/>
  <c r="C1642" i="8"/>
  <c r="C1658" i="8"/>
  <c r="C1673" i="8"/>
  <c r="C1674" i="8"/>
  <c r="C1688" i="8"/>
  <c r="C1690" i="8"/>
  <c r="C1706" i="8"/>
  <c r="C1721" i="8"/>
  <c r="C1722" i="8"/>
  <c r="C1736" i="8"/>
  <c r="C1737" i="8"/>
  <c r="C1748" i="8"/>
  <c r="C1749" i="8"/>
  <c r="C1760" i="8"/>
  <c r="C1761" i="8"/>
  <c r="C1772" i="8"/>
  <c r="C1773" i="8"/>
  <c r="C1784" i="8"/>
  <c r="C1785" i="8"/>
  <c r="C1796" i="8"/>
  <c r="C1797" i="8"/>
  <c r="C1808" i="8"/>
  <c r="C1809" i="8"/>
  <c r="C1820" i="8"/>
  <c r="C1821" i="8"/>
  <c r="C1832" i="8"/>
  <c r="C1833" i="8"/>
  <c r="C1844" i="8"/>
  <c r="C1845" i="8"/>
  <c r="C1856" i="8"/>
  <c r="C1857" i="8"/>
  <c r="C1868" i="8"/>
  <c r="C1869" i="8"/>
  <c r="C1880" i="8"/>
  <c r="C1881" i="8"/>
  <c r="C1892" i="8"/>
  <c r="C1893" i="8"/>
  <c r="C1904" i="8"/>
  <c r="C1905" i="8"/>
  <c r="C1916" i="8"/>
  <c r="C1917" i="8"/>
  <c r="C1928" i="8"/>
  <c r="C1929" i="8"/>
  <c r="C1940" i="8"/>
  <c r="C1941" i="8"/>
  <c r="C1952" i="8"/>
  <c r="C1953" i="8"/>
  <c r="C1964" i="8"/>
  <c r="C1965" i="8"/>
  <c r="C1976" i="8"/>
  <c r="C1977" i="8"/>
  <c r="C1988" i="8"/>
  <c r="C1989" i="8"/>
  <c r="C2000" i="8"/>
  <c r="C2001" i="8"/>
  <c r="C4" i="8"/>
  <c r="A5" i="8"/>
  <c r="C5" i="8" s="1"/>
  <c r="A6" i="8"/>
  <c r="C6" i="8" s="1"/>
  <c r="A7" i="8"/>
  <c r="C7" i="8" s="1"/>
  <c r="A8" i="8"/>
  <c r="C8" i="8" s="1"/>
  <c r="A9" i="8"/>
  <c r="C9" i="8" s="1"/>
  <c r="A10" i="8"/>
  <c r="C10" i="8" s="1"/>
  <c r="A11" i="8"/>
  <c r="C11" i="8" s="1"/>
  <c r="A12" i="8"/>
  <c r="C12" i="8" s="1"/>
  <c r="A13" i="8"/>
  <c r="C13" i="8" s="1"/>
  <c r="A14" i="8"/>
  <c r="C14" i="8" s="1"/>
  <c r="A15" i="8"/>
  <c r="C15" i="8" s="1"/>
  <c r="A16" i="8"/>
  <c r="C16" i="8" s="1"/>
  <c r="A17" i="8"/>
  <c r="C17" i="8" s="1"/>
  <c r="A18" i="8"/>
  <c r="C18" i="8" s="1"/>
  <c r="A19" i="8"/>
  <c r="C19" i="8" s="1"/>
  <c r="A20" i="8"/>
  <c r="C20" i="8" s="1"/>
  <c r="A21" i="8"/>
  <c r="C21" i="8" s="1"/>
  <c r="A22" i="8"/>
  <c r="C22" i="8" s="1"/>
  <c r="A23" i="8"/>
  <c r="C23" i="8" s="1"/>
  <c r="A24" i="8"/>
  <c r="C24" i="8" s="1"/>
  <c r="A25" i="8"/>
  <c r="C25" i="8" s="1"/>
  <c r="A26" i="8"/>
  <c r="C26" i="8" s="1"/>
  <c r="A27" i="8"/>
  <c r="C27" i="8" s="1"/>
  <c r="A28" i="8"/>
  <c r="C28" i="8" s="1"/>
  <c r="A29" i="8"/>
  <c r="C29" i="8" s="1"/>
  <c r="A30" i="8"/>
  <c r="C30" i="8" s="1"/>
  <c r="A31" i="8"/>
  <c r="C31" i="8" s="1"/>
  <c r="A32" i="8"/>
  <c r="C32" i="8" s="1"/>
  <c r="A33" i="8"/>
  <c r="C33" i="8" s="1"/>
  <c r="A34" i="8"/>
  <c r="C34" i="8" s="1"/>
  <c r="A35" i="8"/>
  <c r="C35" i="8" s="1"/>
  <c r="A36" i="8"/>
  <c r="C36" i="8" s="1"/>
  <c r="A37" i="8"/>
  <c r="C37" i="8" s="1"/>
  <c r="A38" i="8"/>
  <c r="C38" i="8" s="1"/>
  <c r="A39" i="8"/>
  <c r="C39" i="8" s="1"/>
  <c r="A40" i="8"/>
  <c r="C40" i="8" s="1"/>
  <c r="A41" i="8"/>
  <c r="C41" i="8" s="1"/>
  <c r="A42" i="8"/>
  <c r="C42" i="8" s="1"/>
  <c r="A43" i="8"/>
  <c r="C43" i="8" s="1"/>
  <c r="A44" i="8"/>
  <c r="C44" i="8" s="1"/>
  <c r="A45" i="8"/>
  <c r="C45" i="8" s="1"/>
  <c r="A46" i="8"/>
  <c r="C46" i="8" s="1"/>
  <c r="A47" i="8"/>
  <c r="C47" i="8" s="1"/>
  <c r="A48" i="8"/>
  <c r="C48" i="8" s="1"/>
  <c r="A49" i="8"/>
  <c r="C49" i="8" s="1"/>
  <c r="A50" i="8"/>
  <c r="C50" i="8" s="1"/>
  <c r="A51" i="8"/>
  <c r="C51" i="8" s="1"/>
  <c r="A52" i="8"/>
  <c r="C52" i="8" s="1"/>
  <c r="A53" i="8"/>
  <c r="C53" i="8" s="1"/>
  <c r="A54" i="8"/>
  <c r="C54" i="8" s="1"/>
  <c r="A55" i="8"/>
  <c r="C55" i="8" s="1"/>
  <c r="A56" i="8"/>
  <c r="C56" i="8" s="1"/>
  <c r="A57" i="8"/>
  <c r="C57" i="8" s="1"/>
  <c r="A58" i="8"/>
  <c r="C58" i="8" s="1"/>
  <c r="A59" i="8"/>
  <c r="C59" i="8" s="1"/>
  <c r="A60" i="8"/>
  <c r="C60" i="8" s="1"/>
  <c r="A61" i="8"/>
  <c r="C61" i="8" s="1"/>
  <c r="A62" i="8"/>
  <c r="C62" i="8" s="1"/>
  <c r="A63" i="8"/>
  <c r="C63" i="8" s="1"/>
  <c r="A64" i="8"/>
  <c r="C64" i="8" s="1"/>
  <c r="A65" i="8"/>
  <c r="C65" i="8" s="1"/>
  <c r="A66" i="8"/>
  <c r="C66" i="8" s="1"/>
  <c r="A67" i="8"/>
  <c r="C67" i="8" s="1"/>
  <c r="A68" i="8"/>
  <c r="C68" i="8" s="1"/>
  <c r="A69" i="8"/>
  <c r="C69" i="8" s="1"/>
  <c r="A70" i="8"/>
  <c r="C70" i="8" s="1"/>
  <c r="A71" i="8"/>
  <c r="C71" i="8" s="1"/>
  <c r="A72" i="8"/>
  <c r="C72" i="8" s="1"/>
  <c r="A73" i="8"/>
  <c r="C73" i="8" s="1"/>
  <c r="A74" i="8"/>
  <c r="C74" i="8" s="1"/>
  <c r="A75" i="8"/>
  <c r="C75" i="8" s="1"/>
  <c r="A76" i="8"/>
  <c r="C76" i="8" s="1"/>
  <c r="A77" i="8"/>
  <c r="C77" i="8" s="1"/>
  <c r="A78" i="8"/>
  <c r="C78" i="8" s="1"/>
  <c r="A79" i="8"/>
  <c r="C79" i="8" s="1"/>
  <c r="A80" i="8"/>
  <c r="C80" i="8" s="1"/>
  <c r="A81" i="8"/>
  <c r="C81" i="8" s="1"/>
  <c r="A82" i="8"/>
  <c r="C82" i="8" s="1"/>
  <c r="A83" i="8"/>
  <c r="C83" i="8" s="1"/>
  <c r="A84" i="8"/>
  <c r="C84" i="8" s="1"/>
  <c r="A85" i="8"/>
  <c r="C85" i="8" s="1"/>
  <c r="A86" i="8"/>
  <c r="C86" i="8" s="1"/>
  <c r="A87" i="8"/>
  <c r="C87" i="8" s="1"/>
  <c r="A88" i="8"/>
  <c r="C88" i="8" s="1"/>
  <c r="A89" i="8"/>
  <c r="C89" i="8" s="1"/>
  <c r="A90" i="8"/>
  <c r="C90" i="8" s="1"/>
  <c r="A91" i="8"/>
  <c r="C91" i="8" s="1"/>
  <c r="A92" i="8"/>
  <c r="C92" i="8" s="1"/>
  <c r="A93" i="8"/>
  <c r="C93" i="8" s="1"/>
  <c r="A94" i="8"/>
  <c r="C94" i="8" s="1"/>
  <c r="A95" i="8"/>
  <c r="C95" i="8" s="1"/>
  <c r="A96" i="8"/>
  <c r="C96" i="8" s="1"/>
  <c r="A97" i="8"/>
  <c r="C97" i="8" s="1"/>
  <c r="A98" i="8"/>
  <c r="C98" i="8" s="1"/>
  <c r="A99" i="8"/>
  <c r="C99" i="8" s="1"/>
  <c r="A100" i="8"/>
  <c r="C100" i="8" s="1"/>
  <c r="A101" i="8"/>
  <c r="C101" i="8" s="1"/>
  <c r="A102" i="8"/>
  <c r="C102" i="8" s="1"/>
  <c r="A103" i="8"/>
  <c r="C103" i="8" s="1"/>
  <c r="A104" i="8"/>
  <c r="C104" i="8" s="1"/>
  <c r="A105" i="8"/>
  <c r="C105" i="8" s="1"/>
  <c r="A106" i="8"/>
  <c r="C106" i="8" s="1"/>
  <c r="A107" i="8"/>
  <c r="C107" i="8" s="1"/>
  <c r="A108" i="8"/>
  <c r="C108" i="8" s="1"/>
  <c r="A109" i="8"/>
  <c r="C109" i="8" s="1"/>
  <c r="A110" i="8"/>
  <c r="C110" i="8" s="1"/>
  <c r="A111" i="8"/>
  <c r="C111" i="8" s="1"/>
  <c r="A112" i="8"/>
  <c r="C112" i="8" s="1"/>
  <c r="A113" i="8"/>
  <c r="C113" i="8" s="1"/>
  <c r="A114" i="8"/>
  <c r="C114" i="8" s="1"/>
  <c r="A115" i="8"/>
  <c r="C115" i="8" s="1"/>
  <c r="A116" i="8"/>
  <c r="C116" i="8" s="1"/>
  <c r="A117" i="8"/>
  <c r="C117" i="8" s="1"/>
  <c r="A118" i="8"/>
  <c r="C118" i="8" s="1"/>
  <c r="A119" i="8"/>
  <c r="C119" i="8" s="1"/>
  <c r="A120" i="8"/>
  <c r="C120" i="8" s="1"/>
  <c r="A121" i="8"/>
  <c r="C121" i="8" s="1"/>
  <c r="A122" i="8"/>
  <c r="C122" i="8" s="1"/>
  <c r="A123" i="8"/>
  <c r="C123" i="8" s="1"/>
  <c r="A124" i="8"/>
  <c r="C124" i="8" s="1"/>
  <c r="A125" i="8"/>
  <c r="C125" i="8" s="1"/>
  <c r="A126" i="8"/>
  <c r="C126" i="8" s="1"/>
  <c r="A127" i="8"/>
  <c r="C127" i="8" s="1"/>
  <c r="A128" i="8"/>
  <c r="C128" i="8" s="1"/>
  <c r="A129" i="8"/>
  <c r="C129" i="8" s="1"/>
  <c r="A130" i="8"/>
  <c r="C130" i="8" s="1"/>
  <c r="A131" i="8"/>
  <c r="C131" i="8" s="1"/>
  <c r="A132" i="8"/>
  <c r="C132" i="8" s="1"/>
  <c r="A133" i="8"/>
  <c r="C133" i="8" s="1"/>
  <c r="A134" i="8"/>
  <c r="C134" i="8" s="1"/>
  <c r="A135" i="8"/>
  <c r="C135" i="8" s="1"/>
  <c r="A136" i="8"/>
  <c r="C136" i="8" s="1"/>
  <c r="A137" i="8"/>
  <c r="C137" i="8" s="1"/>
  <c r="A138" i="8"/>
  <c r="C138" i="8" s="1"/>
  <c r="A139" i="8"/>
  <c r="C139" i="8" s="1"/>
  <c r="A140" i="8"/>
  <c r="C140" i="8" s="1"/>
  <c r="A141" i="8"/>
  <c r="C141" i="8" s="1"/>
  <c r="A142" i="8"/>
  <c r="C142" i="8" s="1"/>
  <c r="A143" i="8"/>
  <c r="C143" i="8" s="1"/>
  <c r="A144" i="8"/>
  <c r="C144" i="8" s="1"/>
  <c r="A145" i="8"/>
  <c r="C145" i="8" s="1"/>
  <c r="A146" i="8"/>
  <c r="C146" i="8" s="1"/>
  <c r="A147" i="8"/>
  <c r="C147" i="8" s="1"/>
  <c r="A148" i="8"/>
  <c r="C148" i="8" s="1"/>
  <c r="A149" i="8"/>
  <c r="C149" i="8" s="1"/>
  <c r="A150" i="8"/>
  <c r="C150" i="8" s="1"/>
  <c r="A151" i="8"/>
  <c r="C151" i="8" s="1"/>
  <c r="A152" i="8"/>
  <c r="C152" i="8" s="1"/>
  <c r="A153" i="8"/>
  <c r="C153" i="8" s="1"/>
  <c r="A154" i="8"/>
  <c r="C154" i="8" s="1"/>
  <c r="A155" i="8"/>
  <c r="C155" i="8" s="1"/>
  <c r="A156" i="8"/>
  <c r="C156" i="8" s="1"/>
  <c r="A157" i="8"/>
  <c r="C157" i="8" s="1"/>
  <c r="A158" i="8"/>
  <c r="C158" i="8" s="1"/>
  <c r="A159" i="8"/>
  <c r="C159" i="8" s="1"/>
  <c r="A160" i="8"/>
  <c r="C160" i="8" s="1"/>
  <c r="A161" i="8"/>
  <c r="C161" i="8" s="1"/>
  <c r="A162" i="8"/>
  <c r="C162" i="8" s="1"/>
  <c r="A163" i="8"/>
  <c r="C163" i="8" s="1"/>
  <c r="A164" i="8"/>
  <c r="C164" i="8" s="1"/>
  <c r="A165" i="8"/>
  <c r="C165" i="8" s="1"/>
  <c r="A166" i="8"/>
  <c r="C166" i="8" s="1"/>
  <c r="A167" i="8"/>
  <c r="C167" i="8" s="1"/>
  <c r="A168" i="8"/>
  <c r="C168" i="8" s="1"/>
  <c r="A169" i="8"/>
  <c r="C169" i="8" s="1"/>
  <c r="A170" i="8"/>
  <c r="C170" i="8" s="1"/>
  <c r="A171" i="8"/>
  <c r="C171" i="8" s="1"/>
  <c r="A172" i="8"/>
  <c r="C172" i="8" s="1"/>
  <c r="A173" i="8"/>
  <c r="C173" i="8" s="1"/>
  <c r="A174" i="8"/>
  <c r="C174" i="8" s="1"/>
  <c r="A175" i="8"/>
  <c r="C175" i="8" s="1"/>
  <c r="A176" i="8"/>
  <c r="C176" i="8" s="1"/>
  <c r="A177" i="8"/>
  <c r="C177" i="8" s="1"/>
  <c r="A178" i="8"/>
  <c r="C178" i="8" s="1"/>
  <c r="A179" i="8"/>
  <c r="C179" i="8" s="1"/>
  <c r="A180" i="8"/>
  <c r="C180" i="8" s="1"/>
  <c r="A181" i="8"/>
  <c r="C181" i="8" s="1"/>
  <c r="A182" i="8"/>
  <c r="C182" i="8" s="1"/>
  <c r="A183" i="8"/>
  <c r="C183" i="8" s="1"/>
  <c r="A184" i="8"/>
  <c r="C184" i="8" s="1"/>
  <c r="A185" i="8"/>
  <c r="C185" i="8" s="1"/>
  <c r="A186" i="8"/>
  <c r="C186" i="8" s="1"/>
  <c r="A187" i="8"/>
  <c r="C187" i="8" s="1"/>
  <c r="A188" i="8"/>
  <c r="C188" i="8" s="1"/>
  <c r="A189" i="8"/>
  <c r="C189" i="8" s="1"/>
  <c r="A190" i="8"/>
  <c r="C190" i="8" s="1"/>
  <c r="A191" i="8"/>
  <c r="C191" i="8" s="1"/>
  <c r="A192" i="8"/>
  <c r="C192" i="8" s="1"/>
  <c r="A193" i="8"/>
  <c r="C193" i="8" s="1"/>
  <c r="A194" i="8"/>
  <c r="C194" i="8" s="1"/>
  <c r="A195" i="8"/>
  <c r="C195" i="8" s="1"/>
  <c r="A196" i="8"/>
  <c r="C196" i="8" s="1"/>
  <c r="A197" i="8"/>
  <c r="C197" i="8" s="1"/>
  <c r="A198" i="8"/>
  <c r="C198" i="8" s="1"/>
  <c r="A199" i="8"/>
  <c r="C199" i="8" s="1"/>
  <c r="A200" i="8"/>
  <c r="C200" i="8" s="1"/>
  <c r="A201" i="8"/>
  <c r="C201" i="8" s="1"/>
  <c r="A202" i="8"/>
  <c r="C202" i="8" s="1"/>
  <c r="A203" i="8"/>
  <c r="C203" i="8" s="1"/>
  <c r="A204" i="8"/>
  <c r="C204" i="8" s="1"/>
  <c r="A205" i="8"/>
  <c r="C205" i="8" s="1"/>
  <c r="A206" i="8"/>
  <c r="C206" i="8" s="1"/>
  <c r="A207" i="8"/>
  <c r="C207" i="8" s="1"/>
  <c r="A208" i="8"/>
  <c r="C208" i="8" s="1"/>
  <c r="A209" i="8"/>
  <c r="C209" i="8" s="1"/>
  <c r="A210" i="8"/>
  <c r="C210" i="8" s="1"/>
  <c r="A211" i="8"/>
  <c r="C211" i="8" s="1"/>
  <c r="A212" i="8"/>
  <c r="C212" i="8" s="1"/>
  <c r="A213" i="8"/>
  <c r="C213" i="8" s="1"/>
  <c r="A214" i="8"/>
  <c r="C214" i="8" s="1"/>
  <c r="A215" i="8"/>
  <c r="C215" i="8" s="1"/>
  <c r="A216" i="8"/>
  <c r="C216" i="8" s="1"/>
  <c r="A217" i="8"/>
  <c r="C217" i="8" s="1"/>
  <c r="A218" i="8"/>
  <c r="C218" i="8" s="1"/>
  <c r="A219" i="8"/>
  <c r="C219" i="8" s="1"/>
  <c r="A220" i="8"/>
  <c r="C220" i="8" s="1"/>
  <c r="A221" i="8"/>
  <c r="C221" i="8" s="1"/>
  <c r="A222" i="8"/>
  <c r="C222" i="8" s="1"/>
  <c r="A223" i="8"/>
  <c r="C223" i="8" s="1"/>
  <c r="A224" i="8"/>
  <c r="C224" i="8" s="1"/>
  <c r="A225" i="8"/>
  <c r="C225" i="8" s="1"/>
  <c r="A226" i="8"/>
  <c r="C226" i="8" s="1"/>
  <c r="A227" i="8"/>
  <c r="C227" i="8" s="1"/>
  <c r="A228" i="8"/>
  <c r="C228" i="8" s="1"/>
  <c r="A229" i="8"/>
  <c r="C229" i="8" s="1"/>
  <c r="A230" i="8"/>
  <c r="C230" i="8" s="1"/>
  <c r="A231" i="8"/>
  <c r="C231" i="8" s="1"/>
  <c r="A232" i="8"/>
  <c r="C232" i="8" s="1"/>
  <c r="A233" i="8"/>
  <c r="C233" i="8" s="1"/>
  <c r="A234" i="8"/>
  <c r="C234" i="8" s="1"/>
  <c r="A235" i="8"/>
  <c r="C235" i="8" s="1"/>
  <c r="A236" i="8"/>
  <c r="C236" i="8" s="1"/>
  <c r="A237" i="8"/>
  <c r="C237" i="8" s="1"/>
  <c r="A238" i="8"/>
  <c r="C238" i="8" s="1"/>
  <c r="A239" i="8"/>
  <c r="C239" i="8" s="1"/>
  <c r="A240" i="8"/>
  <c r="C240" i="8" s="1"/>
  <c r="A241" i="8"/>
  <c r="C241" i="8" s="1"/>
  <c r="A242" i="8"/>
  <c r="C242" i="8" s="1"/>
  <c r="A243" i="8"/>
  <c r="C243" i="8" s="1"/>
  <c r="A244" i="8"/>
  <c r="C244" i="8" s="1"/>
  <c r="A245" i="8"/>
  <c r="C245" i="8" s="1"/>
  <c r="A246" i="8"/>
  <c r="C246" i="8" s="1"/>
  <c r="A247" i="8"/>
  <c r="C247" i="8" s="1"/>
  <c r="A248" i="8"/>
  <c r="C248" i="8" s="1"/>
  <c r="A249" i="8"/>
  <c r="C249" i="8" s="1"/>
  <c r="A250" i="8"/>
  <c r="C250" i="8" s="1"/>
  <c r="A251" i="8"/>
  <c r="C251" i="8" s="1"/>
  <c r="A252" i="8"/>
  <c r="C252" i="8" s="1"/>
  <c r="A253" i="8"/>
  <c r="C253" i="8" s="1"/>
  <c r="A254" i="8"/>
  <c r="C254" i="8" s="1"/>
  <c r="A255" i="8"/>
  <c r="C255" i="8" s="1"/>
  <c r="A256" i="8"/>
  <c r="C256" i="8" s="1"/>
  <c r="A257" i="8"/>
  <c r="C257" i="8" s="1"/>
  <c r="A258" i="8"/>
  <c r="C258" i="8" s="1"/>
  <c r="A259" i="8"/>
  <c r="C259" i="8" s="1"/>
  <c r="A260" i="8"/>
  <c r="C260" i="8" s="1"/>
  <c r="A261" i="8"/>
  <c r="C261" i="8" s="1"/>
  <c r="A262" i="8"/>
  <c r="C262" i="8" s="1"/>
  <c r="A263" i="8"/>
  <c r="C263" i="8" s="1"/>
  <c r="A264" i="8"/>
  <c r="C264" i="8" s="1"/>
  <c r="A265" i="8"/>
  <c r="C265" i="8" s="1"/>
  <c r="A266" i="8"/>
  <c r="C266" i="8" s="1"/>
  <c r="A267" i="8"/>
  <c r="C267" i="8" s="1"/>
  <c r="A268" i="8"/>
  <c r="C268" i="8" s="1"/>
  <c r="A269" i="8"/>
  <c r="C269" i="8" s="1"/>
  <c r="A270" i="8"/>
  <c r="C270" i="8" s="1"/>
  <c r="A271" i="8"/>
  <c r="C271" i="8" s="1"/>
  <c r="A272" i="8"/>
  <c r="C272" i="8" s="1"/>
  <c r="A273" i="8"/>
  <c r="C273" i="8" s="1"/>
  <c r="A274" i="8"/>
  <c r="C274" i="8" s="1"/>
  <c r="A275" i="8"/>
  <c r="C275" i="8" s="1"/>
  <c r="A276" i="8"/>
  <c r="C276" i="8" s="1"/>
  <c r="A277" i="8"/>
  <c r="C277" i="8" s="1"/>
  <c r="A278" i="8"/>
  <c r="C278" i="8" s="1"/>
  <c r="A279" i="8"/>
  <c r="C279" i="8" s="1"/>
  <c r="A280" i="8"/>
  <c r="C280" i="8" s="1"/>
  <c r="A281" i="8"/>
  <c r="C281" i="8" s="1"/>
  <c r="A282" i="8"/>
  <c r="C282" i="8" s="1"/>
  <c r="A283" i="8"/>
  <c r="C283" i="8" s="1"/>
  <c r="A284" i="8"/>
  <c r="C284" i="8" s="1"/>
  <c r="A285" i="8"/>
  <c r="C285" i="8" s="1"/>
  <c r="A286" i="8"/>
  <c r="C286" i="8" s="1"/>
  <c r="A287" i="8"/>
  <c r="C287" i="8" s="1"/>
  <c r="A288" i="8"/>
  <c r="C288" i="8" s="1"/>
  <c r="A289" i="8"/>
  <c r="C289" i="8" s="1"/>
  <c r="A290" i="8"/>
  <c r="C290" i="8" s="1"/>
  <c r="A291" i="8"/>
  <c r="C291" i="8" s="1"/>
  <c r="A292" i="8"/>
  <c r="C292" i="8" s="1"/>
  <c r="A293" i="8"/>
  <c r="C293" i="8" s="1"/>
  <c r="A294" i="8"/>
  <c r="C294" i="8" s="1"/>
  <c r="A295" i="8"/>
  <c r="C295" i="8" s="1"/>
  <c r="A296" i="8"/>
  <c r="C296" i="8" s="1"/>
  <c r="A297" i="8"/>
  <c r="C297" i="8" s="1"/>
  <c r="A298" i="8"/>
  <c r="C298" i="8" s="1"/>
  <c r="A299" i="8"/>
  <c r="C299" i="8" s="1"/>
  <c r="A300" i="8"/>
  <c r="C300" i="8" s="1"/>
  <c r="A301" i="8"/>
  <c r="C301" i="8" s="1"/>
  <c r="A302" i="8"/>
  <c r="C302" i="8" s="1"/>
  <c r="A303" i="8"/>
  <c r="C303" i="8" s="1"/>
  <c r="A304" i="8"/>
  <c r="C304" i="8" s="1"/>
  <c r="A305" i="8"/>
  <c r="C305" i="8" s="1"/>
  <c r="A306" i="8"/>
  <c r="C306" i="8" s="1"/>
  <c r="A307" i="8"/>
  <c r="C307" i="8" s="1"/>
  <c r="A308" i="8"/>
  <c r="C308" i="8" s="1"/>
  <c r="A309" i="8"/>
  <c r="C309" i="8" s="1"/>
  <c r="A310" i="8"/>
  <c r="C310" i="8" s="1"/>
  <c r="A311" i="8"/>
  <c r="C311" i="8" s="1"/>
  <c r="A312" i="8"/>
  <c r="C312" i="8" s="1"/>
  <c r="A313" i="8"/>
  <c r="C313" i="8" s="1"/>
  <c r="A314" i="8"/>
  <c r="C314" i="8" s="1"/>
  <c r="A315" i="8"/>
  <c r="C315" i="8" s="1"/>
  <c r="A316" i="8"/>
  <c r="C316" i="8" s="1"/>
  <c r="A317" i="8"/>
  <c r="C317" i="8" s="1"/>
  <c r="A318" i="8"/>
  <c r="C318" i="8" s="1"/>
  <c r="A319" i="8"/>
  <c r="C319" i="8" s="1"/>
  <c r="A320" i="8"/>
  <c r="C320" i="8" s="1"/>
  <c r="A321" i="8"/>
  <c r="C321" i="8" s="1"/>
  <c r="A322" i="8"/>
  <c r="C322" i="8" s="1"/>
  <c r="A323" i="8"/>
  <c r="C323" i="8" s="1"/>
  <c r="A324" i="8"/>
  <c r="C324" i="8" s="1"/>
  <c r="A325" i="8"/>
  <c r="C325" i="8" s="1"/>
  <c r="A326" i="8"/>
  <c r="C326" i="8" s="1"/>
  <c r="A327" i="8"/>
  <c r="C327" i="8" s="1"/>
  <c r="A328" i="8"/>
  <c r="C328" i="8" s="1"/>
  <c r="A329" i="8"/>
  <c r="C329" i="8" s="1"/>
  <c r="A330" i="8"/>
  <c r="C330" i="8" s="1"/>
  <c r="A331" i="8"/>
  <c r="C331" i="8" s="1"/>
  <c r="A332" i="8"/>
  <c r="C332" i="8" s="1"/>
  <c r="A333" i="8"/>
  <c r="C333" i="8" s="1"/>
  <c r="A334" i="8"/>
  <c r="C334" i="8" s="1"/>
  <c r="A335" i="8"/>
  <c r="C335" i="8" s="1"/>
  <c r="A336" i="8"/>
  <c r="C336" i="8" s="1"/>
  <c r="A337" i="8"/>
  <c r="C337" i="8" s="1"/>
  <c r="A338" i="8"/>
  <c r="C338" i="8" s="1"/>
  <c r="A339" i="8"/>
  <c r="C339" i="8" s="1"/>
  <c r="A340" i="8"/>
  <c r="C340" i="8" s="1"/>
  <c r="A341" i="8"/>
  <c r="C341" i="8" s="1"/>
  <c r="A342" i="8"/>
  <c r="C342" i="8" s="1"/>
  <c r="A343" i="8"/>
  <c r="C343" i="8" s="1"/>
  <c r="A344" i="8"/>
  <c r="C344" i="8" s="1"/>
  <c r="A345" i="8"/>
  <c r="C345" i="8" s="1"/>
  <c r="A346" i="8"/>
  <c r="C346" i="8" s="1"/>
  <c r="A347" i="8"/>
  <c r="C347" i="8" s="1"/>
  <c r="A348" i="8"/>
  <c r="C348" i="8" s="1"/>
  <c r="A349" i="8"/>
  <c r="C349" i="8" s="1"/>
  <c r="A350" i="8"/>
  <c r="C350" i="8" s="1"/>
  <c r="A351" i="8"/>
  <c r="C351" i="8" s="1"/>
  <c r="A352" i="8"/>
  <c r="C352" i="8" s="1"/>
  <c r="A353" i="8"/>
  <c r="C353" i="8" s="1"/>
  <c r="A354" i="8"/>
  <c r="C354" i="8" s="1"/>
  <c r="A355" i="8"/>
  <c r="C355" i="8" s="1"/>
  <c r="A356" i="8"/>
  <c r="C356" i="8" s="1"/>
  <c r="A357" i="8"/>
  <c r="C357" i="8" s="1"/>
  <c r="A358" i="8"/>
  <c r="C358" i="8" s="1"/>
  <c r="A359" i="8"/>
  <c r="C359" i="8" s="1"/>
  <c r="A360" i="8"/>
  <c r="C360" i="8" s="1"/>
  <c r="A361" i="8"/>
  <c r="C361" i="8" s="1"/>
  <c r="A362" i="8"/>
  <c r="C362" i="8" s="1"/>
  <c r="A363" i="8"/>
  <c r="C363" i="8" s="1"/>
  <c r="A364" i="8"/>
  <c r="C364" i="8" s="1"/>
  <c r="A365" i="8"/>
  <c r="C365" i="8" s="1"/>
  <c r="A366" i="8"/>
  <c r="C366" i="8" s="1"/>
  <c r="A367" i="8"/>
  <c r="C367" i="8" s="1"/>
  <c r="A368" i="8"/>
  <c r="C368" i="8" s="1"/>
  <c r="A369" i="8"/>
  <c r="C369" i="8" s="1"/>
  <c r="A370" i="8"/>
  <c r="C370" i="8" s="1"/>
  <c r="A371" i="8"/>
  <c r="C371" i="8" s="1"/>
  <c r="A372" i="8"/>
  <c r="C372" i="8" s="1"/>
  <c r="A373" i="8"/>
  <c r="C373" i="8" s="1"/>
  <c r="A374" i="8"/>
  <c r="C374" i="8" s="1"/>
  <c r="A375" i="8"/>
  <c r="C375" i="8" s="1"/>
  <c r="A376" i="8"/>
  <c r="C376" i="8" s="1"/>
  <c r="A377" i="8"/>
  <c r="C377" i="8" s="1"/>
  <c r="A378" i="8"/>
  <c r="C378" i="8" s="1"/>
  <c r="A379" i="8"/>
  <c r="C379" i="8" s="1"/>
  <c r="A380" i="8"/>
  <c r="C380" i="8" s="1"/>
  <c r="A381" i="8"/>
  <c r="C381" i="8" s="1"/>
  <c r="A382" i="8"/>
  <c r="C382" i="8" s="1"/>
  <c r="A383" i="8"/>
  <c r="C383" i="8" s="1"/>
  <c r="A384" i="8"/>
  <c r="C384" i="8" s="1"/>
  <c r="A385" i="8"/>
  <c r="C385" i="8" s="1"/>
  <c r="A386" i="8"/>
  <c r="C386" i="8" s="1"/>
  <c r="A387" i="8"/>
  <c r="C387" i="8" s="1"/>
  <c r="A388" i="8"/>
  <c r="C388" i="8" s="1"/>
  <c r="A389" i="8"/>
  <c r="C389" i="8" s="1"/>
  <c r="A390" i="8"/>
  <c r="C390" i="8" s="1"/>
  <c r="A391" i="8"/>
  <c r="C391" i="8" s="1"/>
  <c r="A392" i="8"/>
  <c r="C392" i="8" s="1"/>
  <c r="A393" i="8"/>
  <c r="C393" i="8" s="1"/>
  <c r="A394" i="8"/>
  <c r="C394" i="8" s="1"/>
  <c r="A395" i="8"/>
  <c r="C395" i="8" s="1"/>
  <c r="A396" i="8"/>
  <c r="C396" i="8" s="1"/>
  <c r="A397" i="8"/>
  <c r="C397" i="8" s="1"/>
  <c r="A398" i="8"/>
  <c r="C398" i="8" s="1"/>
  <c r="A399" i="8"/>
  <c r="C399" i="8" s="1"/>
  <c r="A400" i="8"/>
  <c r="C400" i="8" s="1"/>
  <c r="A401" i="8"/>
  <c r="C401" i="8" s="1"/>
  <c r="A402" i="8"/>
  <c r="C402" i="8" s="1"/>
  <c r="A403" i="8"/>
  <c r="C403" i="8" s="1"/>
  <c r="A404" i="8"/>
  <c r="C404" i="8" s="1"/>
  <c r="A405" i="8"/>
  <c r="C405" i="8" s="1"/>
  <c r="A406" i="8"/>
  <c r="C406" i="8" s="1"/>
  <c r="A407" i="8"/>
  <c r="C407" i="8" s="1"/>
  <c r="A408" i="8"/>
  <c r="C408" i="8" s="1"/>
  <c r="A409" i="8"/>
  <c r="C409" i="8" s="1"/>
  <c r="A410" i="8"/>
  <c r="C410" i="8" s="1"/>
  <c r="A411" i="8"/>
  <c r="C411" i="8" s="1"/>
  <c r="A412" i="8"/>
  <c r="C412" i="8" s="1"/>
  <c r="A413" i="8"/>
  <c r="C413" i="8" s="1"/>
  <c r="A414" i="8"/>
  <c r="C414" i="8" s="1"/>
  <c r="A415" i="8"/>
  <c r="C415" i="8" s="1"/>
  <c r="A416" i="8"/>
  <c r="C416" i="8" s="1"/>
  <c r="A417" i="8"/>
  <c r="C417" i="8" s="1"/>
  <c r="A418" i="8"/>
  <c r="C418" i="8" s="1"/>
  <c r="A419" i="8"/>
  <c r="C419" i="8" s="1"/>
  <c r="A420" i="8"/>
  <c r="C420" i="8" s="1"/>
  <c r="A421" i="8"/>
  <c r="C421" i="8" s="1"/>
  <c r="A422" i="8"/>
  <c r="C422" i="8" s="1"/>
  <c r="A423" i="8"/>
  <c r="C423" i="8" s="1"/>
  <c r="A424" i="8"/>
  <c r="C424" i="8" s="1"/>
  <c r="A425" i="8"/>
  <c r="C425" i="8" s="1"/>
  <c r="A426" i="8"/>
  <c r="C426" i="8" s="1"/>
  <c r="A427" i="8"/>
  <c r="C427" i="8" s="1"/>
  <c r="A428" i="8"/>
  <c r="C428" i="8" s="1"/>
  <c r="A429" i="8"/>
  <c r="C429" i="8" s="1"/>
  <c r="A430" i="8"/>
  <c r="C430" i="8" s="1"/>
  <c r="A431" i="8"/>
  <c r="C431" i="8" s="1"/>
  <c r="A432" i="8"/>
  <c r="C432" i="8" s="1"/>
  <c r="A433" i="8"/>
  <c r="C433" i="8" s="1"/>
  <c r="A434" i="8"/>
  <c r="C434" i="8" s="1"/>
  <c r="A435" i="8"/>
  <c r="C435" i="8" s="1"/>
  <c r="A436" i="8"/>
  <c r="C436" i="8" s="1"/>
  <c r="A437" i="8"/>
  <c r="C437" i="8" s="1"/>
  <c r="A438" i="8"/>
  <c r="C438" i="8" s="1"/>
  <c r="A439" i="8"/>
  <c r="C439" i="8" s="1"/>
  <c r="A440" i="8"/>
  <c r="C440" i="8" s="1"/>
  <c r="A441" i="8"/>
  <c r="C441" i="8" s="1"/>
  <c r="A442" i="8"/>
  <c r="C442" i="8" s="1"/>
  <c r="A443" i="8"/>
  <c r="C443" i="8" s="1"/>
  <c r="A444" i="8"/>
  <c r="C444" i="8" s="1"/>
  <c r="A445" i="8"/>
  <c r="C445" i="8" s="1"/>
  <c r="A446" i="8"/>
  <c r="C446" i="8" s="1"/>
  <c r="A447" i="8"/>
  <c r="C447" i="8" s="1"/>
  <c r="A448" i="8"/>
  <c r="C448" i="8" s="1"/>
  <c r="A449" i="8"/>
  <c r="C449" i="8" s="1"/>
  <c r="A450" i="8"/>
  <c r="C450" i="8" s="1"/>
  <c r="A451" i="8"/>
  <c r="C451" i="8" s="1"/>
  <c r="A452" i="8"/>
  <c r="C452" i="8" s="1"/>
  <c r="A453" i="8"/>
  <c r="C453" i="8" s="1"/>
  <c r="A454" i="8"/>
  <c r="C454" i="8" s="1"/>
  <c r="A455" i="8"/>
  <c r="C455" i="8" s="1"/>
  <c r="A456" i="8"/>
  <c r="C456" i="8" s="1"/>
  <c r="A457" i="8"/>
  <c r="C457" i="8" s="1"/>
  <c r="A458" i="8"/>
  <c r="C458" i="8" s="1"/>
  <c r="A459" i="8"/>
  <c r="C459" i="8" s="1"/>
  <c r="A460" i="8"/>
  <c r="C460" i="8" s="1"/>
  <c r="A461" i="8"/>
  <c r="C461" i="8" s="1"/>
  <c r="A462" i="8"/>
  <c r="C462" i="8" s="1"/>
  <c r="A463" i="8"/>
  <c r="C463" i="8" s="1"/>
  <c r="A464" i="8"/>
  <c r="C464" i="8" s="1"/>
  <c r="A465" i="8"/>
  <c r="C465" i="8" s="1"/>
  <c r="A466" i="8"/>
  <c r="C466" i="8" s="1"/>
  <c r="A467" i="8"/>
  <c r="C467" i="8" s="1"/>
  <c r="A468" i="8"/>
  <c r="C468" i="8" s="1"/>
  <c r="A469" i="8"/>
  <c r="C469" i="8" s="1"/>
  <c r="A470" i="8"/>
  <c r="C470" i="8" s="1"/>
  <c r="A471" i="8"/>
  <c r="C471" i="8" s="1"/>
  <c r="A472" i="8"/>
  <c r="C472" i="8" s="1"/>
  <c r="A473" i="8"/>
  <c r="C473" i="8" s="1"/>
  <c r="A474" i="8"/>
  <c r="C474" i="8" s="1"/>
  <c r="A475" i="8"/>
  <c r="C475" i="8" s="1"/>
  <c r="A476" i="8"/>
  <c r="C476" i="8" s="1"/>
  <c r="A477" i="8"/>
  <c r="C477" i="8" s="1"/>
  <c r="A478" i="8"/>
  <c r="C478" i="8" s="1"/>
  <c r="A479" i="8"/>
  <c r="C479" i="8" s="1"/>
  <c r="A480" i="8"/>
  <c r="C480" i="8" s="1"/>
  <c r="A481" i="8"/>
  <c r="C481" i="8" s="1"/>
  <c r="A482" i="8"/>
  <c r="C482" i="8" s="1"/>
  <c r="A483" i="8"/>
  <c r="C483" i="8" s="1"/>
  <c r="A484" i="8"/>
  <c r="C484" i="8" s="1"/>
  <c r="A485" i="8"/>
  <c r="C485" i="8" s="1"/>
  <c r="A486" i="8"/>
  <c r="C486" i="8" s="1"/>
  <c r="A487" i="8"/>
  <c r="C487" i="8" s="1"/>
  <c r="A488" i="8"/>
  <c r="C488" i="8" s="1"/>
  <c r="A489" i="8"/>
  <c r="C489" i="8" s="1"/>
  <c r="A490" i="8"/>
  <c r="C490" i="8" s="1"/>
  <c r="A491" i="8"/>
  <c r="C491" i="8" s="1"/>
  <c r="A492" i="8"/>
  <c r="C492" i="8" s="1"/>
  <c r="A493" i="8"/>
  <c r="C493" i="8" s="1"/>
  <c r="A494" i="8"/>
  <c r="C494" i="8" s="1"/>
  <c r="A495" i="8"/>
  <c r="C495" i="8" s="1"/>
  <c r="A496" i="8"/>
  <c r="C496" i="8" s="1"/>
  <c r="A497" i="8"/>
  <c r="C497" i="8" s="1"/>
  <c r="A498" i="8"/>
  <c r="C498" i="8" s="1"/>
  <c r="A499" i="8"/>
  <c r="C499" i="8" s="1"/>
  <c r="A500" i="8"/>
  <c r="C500" i="8" s="1"/>
  <c r="A501" i="8"/>
  <c r="C501" i="8" s="1"/>
  <c r="A502" i="8"/>
  <c r="C502" i="8" s="1"/>
  <c r="A503" i="8"/>
  <c r="C503" i="8" s="1"/>
  <c r="A504" i="8"/>
  <c r="C504" i="8" s="1"/>
  <c r="A505" i="8"/>
  <c r="C505" i="8" s="1"/>
  <c r="A506" i="8"/>
  <c r="C506" i="8" s="1"/>
  <c r="A507" i="8"/>
  <c r="C507" i="8" s="1"/>
  <c r="A508" i="8"/>
  <c r="C508" i="8" s="1"/>
  <c r="A509" i="8"/>
  <c r="C509" i="8" s="1"/>
  <c r="A510" i="8"/>
  <c r="C510" i="8" s="1"/>
  <c r="A511" i="8"/>
  <c r="C511" i="8" s="1"/>
  <c r="A512" i="8"/>
  <c r="C512" i="8" s="1"/>
  <c r="A513" i="8"/>
  <c r="C513" i="8" s="1"/>
  <c r="A514" i="8"/>
  <c r="C514" i="8" s="1"/>
  <c r="A515" i="8"/>
  <c r="C515" i="8" s="1"/>
  <c r="A516" i="8"/>
  <c r="C516" i="8" s="1"/>
  <c r="A517" i="8"/>
  <c r="C517" i="8" s="1"/>
  <c r="A518" i="8"/>
  <c r="C518" i="8" s="1"/>
  <c r="A519" i="8"/>
  <c r="C519" i="8" s="1"/>
  <c r="A520" i="8"/>
  <c r="C520" i="8" s="1"/>
  <c r="A521" i="8"/>
  <c r="C521" i="8" s="1"/>
  <c r="A522" i="8"/>
  <c r="C522" i="8" s="1"/>
  <c r="A523" i="8"/>
  <c r="C523" i="8" s="1"/>
  <c r="A524" i="8"/>
  <c r="C524" i="8" s="1"/>
  <c r="A525" i="8"/>
  <c r="C525" i="8" s="1"/>
  <c r="A526" i="8"/>
  <c r="C526" i="8" s="1"/>
  <c r="A527" i="8"/>
  <c r="C527" i="8" s="1"/>
  <c r="A528" i="8"/>
  <c r="C528" i="8" s="1"/>
  <c r="A529" i="8"/>
  <c r="C529" i="8" s="1"/>
  <c r="A530" i="8"/>
  <c r="C530" i="8" s="1"/>
  <c r="A531" i="8"/>
  <c r="A532" i="8"/>
  <c r="C532" i="8" s="1"/>
  <c r="A533" i="8"/>
  <c r="C533" i="8" s="1"/>
  <c r="A534" i="8"/>
  <c r="C534" i="8" s="1"/>
  <c r="A535" i="8"/>
  <c r="C535" i="8" s="1"/>
  <c r="A536" i="8"/>
  <c r="C536" i="8" s="1"/>
  <c r="A537" i="8"/>
  <c r="C537" i="8" s="1"/>
  <c r="A538" i="8"/>
  <c r="C538" i="8" s="1"/>
  <c r="A539" i="8"/>
  <c r="C539" i="8" s="1"/>
  <c r="A540" i="8"/>
  <c r="C540" i="8" s="1"/>
  <c r="A541" i="8"/>
  <c r="C541" i="8" s="1"/>
  <c r="A542" i="8"/>
  <c r="C542" i="8" s="1"/>
  <c r="A543" i="8"/>
  <c r="C543" i="8" s="1"/>
  <c r="A544" i="8"/>
  <c r="C544" i="8" s="1"/>
  <c r="A545" i="8"/>
  <c r="C545" i="8" s="1"/>
  <c r="A546" i="8"/>
  <c r="C546" i="8" s="1"/>
  <c r="A547" i="8"/>
  <c r="C547" i="8" s="1"/>
  <c r="A548" i="8"/>
  <c r="C548" i="8" s="1"/>
  <c r="A549" i="8"/>
  <c r="C549" i="8" s="1"/>
  <c r="A550" i="8"/>
  <c r="C550" i="8" s="1"/>
  <c r="A551" i="8"/>
  <c r="C551" i="8" s="1"/>
  <c r="A552" i="8"/>
  <c r="C552" i="8" s="1"/>
  <c r="A553" i="8"/>
  <c r="C553" i="8" s="1"/>
  <c r="A554" i="8"/>
  <c r="A555" i="8"/>
  <c r="C555" i="8" s="1"/>
  <c r="A556" i="8"/>
  <c r="C556" i="8" s="1"/>
  <c r="A557" i="8"/>
  <c r="C557" i="8" s="1"/>
  <c r="A558" i="8"/>
  <c r="C558" i="8" s="1"/>
  <c r="A559" i="8"/>
  <c r="C559" i="8" s="1"/>
  <c r="A560" i="8"/>
  <c r="C560" i="8" s="1"/>
  <c r="A561" i="8"/>
  <c r="C561" i="8" s="1"/>
  <c r="A562" i="8"/>
  <c r="C562" i="8" s="1"/>
  <c r="A563" i="8"/>
  <c r="C563" i="8" s="1"/>
  <c r="A564" i="8"/>
  <c r="C564" i="8" s="1"/>
  <c r="A565" i="8"/>
  <c r="C565" i="8" s="1"/>
  <c r="A566" i="8"/>
  <c r="C566" i="8" s="1"/>
  <c r="A567" i="8"/>
  <c r="C567" i="8" s="1"/>
  <c r="A568" i="8"/>
  <c r="C568" i="8" s="1"/>
  <c r="A569" i="8"/>
  <c r="C569" i="8" s="1"/>
  <c r="A570" i="8"/>
  <c r="C570" i="8" s="1"/>
  <c r="A571" i="8"/>
  <c r="C571" i="8" s="1"/>
  <c r="A572" i="8"/>
  <c r="C572" i="8" s="1"/>
  <c r="A573" i="8"/>
  <c r="C573" i="8" s="1"/>
  <c r="A574" i="8"/>
  <c r="C574" i="8" s="1"/>
  <c r="A575" i="8"/>
  <c r="C575" i="8" s="1"/>
  <c r="A576" i="8"/>
  <c r="C576" i="8" s="1"/>
  <c r="A577" i="8"/>
  <c r="C577" i="8" s="1"/>
  <c r="A578" i="8"/>
  <c r="C578" i="8" s="1"/>
  <c r="A579" i="8"/>
  <c r="C579" i="8" s="1"/>
  <c r="A580" i="8"/>
  <c r="C580" i="8" s="1"/>
  <c r="A581" i="8"/>
  <c r="C581" i="8" s="1"/>
  <c r="A582" i="8"/>
  <c r="C582" i="8" s="1"/>
  <c r="A583" i="8"/>
  <c r="C583" i="8" s="1"/>
  <c r="A584" i="8"/>
  <c r="C584" i="8" s="1"/>
  <c r="A585" i="8"/>
  <c r="C585" i="8" s="1"/>
  <c r="A586" i="8"/>
  <c r="C586" i="8" s="1"/>
  <c r="A587" i="8"/>
  <c r="C587" i="8" s="1"/>
  <c r="A588" i="8"/>
  <c r="C588" i="8" s="1"/>
  <c r="A589" i="8"/>
  <c r="C589" i="8" s="1"/>
  <c r="A590" i="8"/>
  <c r="C590" i="8" s="1"/>
  <c r="A591" i="8"/>
  <c r="C591" i="8" s="1"/>
  <c r="A592" i="8"/>
  <c r="C592" i="8" s="1"/>
  <c r="A593" i="8"/>
  <c r="C593" i="8" s="1"/>
  <c r="A594" i="8"/>
  <c r="C594" i="8" s="1"/>
  <c r="A595" i="8"/>
  <c r="C595" i="8" s="1"/>
  <c r="A596" i="8"/>
  <c r="C596" i="8" s="1"/>
  <c r="A597" i="8"/>
  <c r="C597" i="8" s="1"/>
  <c r="A598" i="8"/>
  <c r="C598" i="8" s="1"/>
  <c r="A599" i="8"/>
  <c r="C599" i="8" s="1"/>
  <c r="A600" i="8"/>
  <c r="C600" i="8" s="1"/>
  <c r="A601" i="8"/>
  <c r="C601" i="8" s="1"/>
  <c r="A602" i="8"/>
  <c r="C602" i="8" s="1"/>
  <c r="A603" i="8"/>
  <c r="C603" i="8" s="1"/>
  <c r="A604" i="8"/>
  <c r="C604" i="8" s="1"/>
  <c r="A605" i="8"/>
  <c r="C605" i="8" s="1"/>
  <c r="A606" i="8"/>
  <c r="C606" i="8" s="1"/>
  <c r="A607" i="8"/>
  <c r="C607" i="8" s="1"/>
  <c r="A608" i="8"/>
  <c r="C608" i="8" s="1"/>
  <c r="A609" i="8"/>
  <c r="C609" i="8" s="1"/>
  <c r="A610" i="8"/>
  <c r="C610" i="8" s="1"/>
  <c r="A611" i="8"/>
  <c r="C611" i="8" s="1"/>
  <c r="A612" i="8"/>
  <c r="C612" i="8" s="1"/>
  <c r="A613" i="8"/>
  <c r="C613" i="8" s="1"/>
  <c r="A614" i="8"/>
  <c r="C614" i="8" s="1"/>
  <c r="A615" i="8"/>
  <c r="C615" i="8" s="1"/>
  <c r="A616" i="8"/>
  <c r="C616" i="8" s="1"/>
  <c r="A617" i="8"/>
  <c r="C617" i="8" s="1"/>
  <c r="A618" i="8"/>
  <c r="C618" i="8" s="1"/>
  <c r="A619" i="8"/>
  <c r="C619" i="8" s="1"/>
  <c r="A620" i="8"/>
  <c r="C620" i="8" s="1"/>
  <c r="A621" i="8"/>
  <c r="C621" i="8" s="1"/>
  <c r="A622" i="8"/>
  <c r="C622" i="8" s="1"/>
  <c r="A623" i="8"/>
  <c r="C623" i="8" s="1"/>
  <c r="A624" i="8"/>
  <c r="C624" i="8" s="1"/>
  <c r="A625" i="8"/>
  <c r="C625" i="8" s="1"/>
  <c r="A626" i="8"/>
  <c r="C626" i="8" s="1"/>
  <c r="A627" i="8"/>
  <c r="C627" i="8" s="1"/>
  <c r="A628" i="8"/>
  <c r="C628" i="8" s="1"/>
  <c r="A629" i="8"/>
  <c r="C629" i="8" s="1"/>
  <c r="A630" i="8"/>
  <c r="C630" i="8" s="1"/>
  <c r="A631" i="8"/>
  <c r="C631" i="8" s="1"/>
  <c r="A632" i="8"/>
  <c r="C632" i="8" s="1"/>
  <c r="A633" i="8"/>
  <c r="C633" i="8" s="1"/>
  <c r="A634" i="8"/>
  <c r="C634" i="8" s="1"/>
  <c r="A635" i="8"/>
  <c r="C635" i="8" s="1"/>
  <c r="A636" i="8"/>
  <c r="C636" i="8" s="1"/>
  <c r="A637" i="8"/>
  <c r="C637" i="8" s="1"/>
  <c r="A638" i="8"/>
  <c r="C638" i="8" s="1"/>
  <c r="A639" i="8"/>
  <c r="C639" i="8" s="1"/>
  <c r="A640" i="8"/>
  <c r="C640" i="8" s="1"/>
  <c r="A641" i="8"/>
  <c r="C641" i="8" s="1"/>
  <c r="A642" i="8"/>
  <c r="C642" i="8" s="1"/>
  <c r="A643" i="8"/>
  <c r="C643" i="8" s="1"/>
  <c r="A644" i="8"/>
  <c r="C644" i="8" s="1"/>
  <c r="A645" i="8"/>
  <c r="C645" i="8" s="1"/>
  <c r="A646" i="8"/>
  <c r="C646" i="8" s="1"/>
  <c r="A647" i="8"/>
  <c r="C647" i="8" s="1"/>
  <c r="A648" i="8"/>
  <c r="C648" i="8" s="1"/>
  <c r="A649" i="8"/>
  <c r="C649" i="8" s="1"/>
  <c r="A650" i="8"/>
  <c r="C650" i="8" s="1"/>
  <c r="A651" i="8"/>
  <c r="C651" i="8" s="1"/>
  <c r="A652" i="8"/>
  <c r="C652" i="8" s="1"/>
  <c r="A653" i="8"/>
  <c r="C653" i="8" s="1"/>
  <c r="A654" i="8"/>
  <c r="C654" i="8" s="1"/>
  <c r="A655" i="8"/>
  <c r="C655" i="8" s="1"/>
  <c r="A656" i="8"/>
  <c r="C656" i="8" s="1"/>
  <c r="A657" i="8"/>
  <c r="C657" i="8" s="1"/>
  <c r="A658" i="8"/>
  <c r="C658" i="8" s="1"/>
  <c r="A659" i="8"/>
  <c r="C659" i="8" s="1"/>
  <c r="A660" i="8"/>
  <c r="C660" i="8" s="1"/>
  <c r="A661" i="8"/>
  <c r="C661" i="8" s="1"/>
  <c r="A662" i="8"/>
  <c r="A663" i="8"/>
  <c r="C663" i="8" s="1"/>
  <c r="A664" i="8"/>
  <c r="A665" i="8"/>
  <c r="C665" i="8" s="1"/>
  <c r="A666" i="8"/>
  <c r="C666" i="8" s="1"/>
  <c r="A667" i="8"/>
  <c r="C667" i="8" s="1"/>
  <c r="A668" i="8"/>
  <c r="C668" i="8" s="1"/>
  <c r="A669" i="8"/>
  <c r="C669" i="8" s="1"/>
  <c r="A670" i="8"/>
  <c r="C670" i="8" s="1"/>
  <c r="A671" i="8"/>
  <c r="C671" i="8" s="1"/>
  <c r="A672" i="8"/>
  <c r="C672" i="8" s="1"/>
  <c r="A673" i="8"/>
  <c r="C673" i="8" s="1"/>
  <c r="A674" i="8"/>
  <c r="C674" i="8" s="1"/>
  <c r="A675" i="8"/>
  <c r="C675" i="8" s="1"/>
  <c r="A676" i="8"/>
  <c r="C676" i="8" s="1"/>
  <c r="A677" i="8"/>
  <c r="C677" i="8" s="1"/>
  <c r="A678" i="8"/>
  <c r="C678" i="8" s="1"/>
  <c r="A679" i="8"/>
  <c r="C679" i="8" s="1"/>
  <c r="A680" i="8"/>
  <c r="C680" i="8" s="1"/>
  <c r="A681" i="8"/>
  <c r="C681" i="8" s="1"/>
  <c r="A682" i="8"/>
  <c r="C682" i="8" s="1"/>
  <c r="A683" i="8"/>
  <c r="C683" i="8" s="1"/>
  <c r="A684" i="8"/>
  <c r="C684" i="8" s="1"/>
  <c r="A685" i="8"/>
  <c r="C685" i="8" s="1"/>
  <c r="A686" i="8"/>
  <c r="C686" i="8" s="1"/>
  <c r="A687" i="8"/>
  <c r="C687" i="8" s="1"/>
  <c r="A688" i="8"/>
  <c r="C688" i="8" s="1"/>
  <c r="A689" i="8"/>
  <c r="C689" i="8" s="1"/>
  <c r="A690" i="8"/>
  <c r="C690" i="8" s="1"/>
  <c r="A691" i="8"/>
  <c r="C691" i="8" s="1"/>
  <c r="A692" i="8"/>
  <c r="C692" i="8" s="1"/>
  <c r="A693" i="8"/>
  <c r="C693" i="8" s="1"/>
  <c r="A694" i="8"/>
  <c r="C694" i="8" s="1"/>
  <c r="A695" i="8"/>
  <c r="C695" i="8" s="1"/>
  <c r="A696" i="8"/>
  <c r="C696" i="8" s="1"/>
  <c r="A697" i="8"/>
  <c r="C697" i="8" s="1"/>
  <c r="A698" i="8"/>
  <c r="C698" i="8" s="1"/>
  <c r="A699" i="8"/>
  <c r="C699" i="8" s="1"/>
  <c r="A700" i="8"/>
  <c r="C700" i="8" s="1"/>
  <c r="A701" i="8"/>
  <c r="C701" i="8" s="1"/>
  <c r="A702" i="8"/>
  <c r="C702" i="8" s="1"/>
  <c r="A703" i="8"/>
  <c r="C703" i="8" s="1"/>
  <c r="A704" i="8"/>
  <c r="C704" i="8" s="1"/>
  <c r="A705" i="8"/>
  <c r="C705" i="8" s="1"/>
  <c r="A706" i="8"/>
  <c r="C706" i="8" s="1"/>
  <c r="A707" i="8"/>
  <c r="C707" i="8" s="1"/>
  <c r="A708" i="8"/>
  <c r="C708" i="8" s="1"/>
  <c r="A709" i="8"/>
  <c r="C709" i="8" s="1"/>
  <c r="A710" i="8"/>
  <c r="C710" i="8" s="1"/>
  <c r="A711" i="8"/>
  <c r="C711" i="8" s="1"/>
  <c r="A712" i="8"/>
  <c r="C712" i="8" s="1"/>
  <c r="A713" i="8"/>
  <c r="C713" i="8" s="1"/>
  <c r="A714" i="8"/>
  <c r="C714" i="8" s="1"/>
  <c r="A715" i="8"/>
  <c r="C715" i="8" s="1"/>
  <c r="A716" i="8"/>
  <c r="C716" i="8" s="1"/>
  <c r="A717" i="8"/>
  <c r="C717" i="8" s="1"/>
  <c r="A718" i="8"/>
  <c r="C718" i="8" s="1"/>
  <c r="A719" i="8"/>
  <c r="C719" i="8" s="1"/>
  <c r="A720" i="8"/>
  <c r="C720" i="8" s="1"/>
  <c r="A721" i="8"/>
  <c r="C721" i="8" s="1"/>
  <c r="A722" i="8"/>
  <c r="C722" i="8" s="1"/>
  <c r="A723" i="8"/>
  <c r="C723" i="8" s="1"/>
  <c r="A724" i="8"/>
  <c r="C724" i="8" s="1"/>
  <c r="A725" i="8"/>
  <c r="C725" i="8" s="1"/>
  <c r="A726" i="8"/>
  <c r="C726" i="8" s="1"/>
  <c r="A727" i="8"/>
  <c r="C727" i="8" s="1"/>
  <c r="A728" i="8"/>
  <c r="C728" i="8" s="1"/>
  <c r="A729" i="8"/>
  <c r="C729" i="8" s="1"/>
  <c r="A730" i="8"/>
  <c r="C730" i="8" s="1"/>
  <c r="A731" i="8"/>
  <c r="C731" i="8" s="1"/>
  <c r="A732" i="8"/>
  <c r="C732" i="8" s="1"/>
  <c r="A733" i="8"/>
  <c r="C733" i="8" s="1"/>
  <c r="A734" i="8"/>
  <c r="C734" i="8" s="1"/>
  <c r="A735" i="8"/>
  <c r="C735" i="8" s="1"/>
  <c r="A736" i="8"/>
  <c r="A737" i="8"/>
  <c r="C737" i="8" s="1"/>
  <c r="A738" i="8"/>
  <c r="C738" i="8" s="1"/>
  <c r="A739" i="8"/>
  <c r="C739" i="8" s="1"/>
  <c r="A740" i="8"/>
  <c r="C740" i="8" s="1"/>
  <c r="A741" i="8"/>
  <c r="C741" i="8" s="1"/>
  <c r="A742" i="8"/>
  <c r="A743" i="8"/>
  <c r="C743" i="8" s="1"/>
  <c r="A744" i="8"/>
  <c r="C744" i="8" s="1"/>
  <c r="A745" i="8"/>
  <c r="C745" i="8" s="1"/>
  <c r="A746" i="8"/>
  <c r="C746" i="8" s="1"/>
  <c r="A747" i="8"/>
  <c r="C747" i="8" s="1"/>
  <c r="A748" i="8"/>
  <c r="C748" i="8" s="1"/>
  <c r="A749" i="8"/>
  <c r="C749" i="8" s="1"/>
  <c r="A750" i="8"/>
  <c r="C750" i="8" s="1"/>
  <c r="A751" i="8"/>
  <c r="C751" i="8" s="1"/>
  <c r="A752" i="8"/>
  <c r="C752" i="8" s="1"/>
  <c r="A753" i="8"/>
  <c r="C753" i="8" s="1"/>
  <c r="A754" i="8"/>
  <c r="C754" i="8" s="1"/>
  <c r="A755" i="8"/>
  <c r="C755" i="8" s="1"/>
  <c r="A756" i="8"/>
  <c r="C756" i="8" s="1"/>
  <c r="A757" i="8"/>
  <c r="C757" i="8" s="1"/>
  <c r="A758" i="8"/>
  <c r="C758" i="8" s="1"/>
  <c r="A759" i="8"/>
  <c r="C759" i="8" s="1"/>
  <c r="A760" i="8"/>
  <c r="C760" i="8" s="1"/>
  <c r="A761" i="8"/>
  <c r="C761" i="8" s="1"/>
  <c r="A762" i="8"/>
  <c r="C762" i="8" s="1"/>
  <c r="A763" i="8"/>
  <c r="C763" i="8" s="1"/>
  <c r="A764" i="8"/>
  <c r="C764" i="8" s="1"/>
  <c r="A765" i="8"/>
  <c r="C765" i="8" s="1"/>
  <c r="A766" i="8"/>
  <c r="C766" i="8" s="1"/>
  <c r="A767" i="8"/>
  <c r="C767" i="8" s="1"/>
  <c r="A768" i="8"/>
  <c r="C768" i="8" s="1"/>
  <c r="A769" i="8"/>
  <c r="C769" i="8" s="1"/>
  <c r="A770" i="8"/>
  <c r="C770" i="8" s="1"/>
  <c r="A771" i="8"/>
  <c r="C771" i="8" s="1"/>
  <c r="A772" i="8"/>
  <c r="C772" i="8" s="1"/>
  <c r="A773" i="8"/>
  <c r="C773" i="8" s="1"/>
  <c r="A774" i="8"/>
  <c r="C774" i="8" s="1"/>
  <c r="A775" i="8"/>
  <c r="C775" i="8" s="1"/>
  <c r="A776" i="8"/>
  <c r="C776" i="8" s="1"/>
  <c r="A777" i="8"/>
  <c r="C777" i="8" s="1"/>
  <c r="A778" i="8"/>
  <c r="C778" i="8" s="1"/>
  <c r="A779" i="8"/>
  <c r="C779" i="8" s="1"/>
  <c r="A780" i="8"/>
  <c r="C780" i="8" s="1"/>
  <c r="A781" i="8"/>
  <c r="C781" i="8" s="1"/>
  <c r="A782" i="8"/>
  <c r="C782" i="8" s="1"/>
  <c r="A783" i="8"/>
  <c r="C783" i="8" s="1"/>
  <c r="A784" i="8"/>
  <c r="C784" i="8" s="1"/>
  <c r="A785" i="8"/>
  <c r="C785" i="8" s="1"/>
  <c r="A786" i="8"/>
  <c r="C786" i="8" s="1"/>
  <c r="A787" i="8"/>
  <c r="C787" i="8" s="1"/>
  <c r="A788" i="8"/>
  <c r="C788" i="8" s="1"/>
  <c r="A789" i="8"/>
  <c r="C789" i="8" s="1"/>
  <c r="A790" i="8"/>
  <c r="C790" i="8" s="1"/>
  <c r="A791" i="8"/>
  <c r="C791" i="8" s="1"/>
  <c r="A792" i="8"/>
  <c r="C792" i="8" s="1"/>
  <c r="A793" i="8"/>
  <c r="C793" i="8" s="1"/>
  <c r="A794" i="8"/>
  <c r="C794" i="8" s="1"/>
  <c r="A795" i="8"/>
  <c r="C795" i="8" s="1"/>
  <c r="A796" i="8"/>
  <c r="C796" i="8" s="1"/>
  <c r="A797" i="8"/>
  <c r="C797" i="8" s="1"/>
  <c r="A798" i="8"/>
  <c r="A799" i="8"/>
  <c r="C799" i="8" s="1"/>
  <c r="A800" i="8"/>
  <c r="C800" i="8" s="1"/>
  <c r="A801" i="8"/>
  <c r="C801" i="8" s="1"/>
  <c r="A802" i="8"/>
  <c r="C802" i="8" s="1"/>
  <c r="A803" i="8"/>
  <c r="C803" i="8" s="1"/>
  <c r="A804" i="8"/>
  <c r="C804" i="8" s="1"/>
  <c r="A805" i="8"/>
  <c r="C805" i="8" s="1"/>
  <c r="A806" i="8"/>
  <c r="A807" i="8"/>
  <c r="C807" i="8" s="1"/>
  <c r="A808" i="8"/>
  <c r="C808" i="8" s="1"/>
  <c r="A809" i="8"/>
  <c r="C809" i="8" s="1"/>
  <c r="A810" i="8"/>
  <c r="C810" i="8" s="1"/>
  <c r="A811" i="8"/>
  <c r="C811" i="8" s="1"/>
  <c r="A812" i="8"/>
  <c r="C812" i="8" s="1"/>
  <c r="A813" i="8"/>
  <c r="C813" i="8" s="1"/>
  <c r="A814" i="8"/>
  <c r="C814" i="8" s="1"/>
  <c r="A815" i="8"/>
  <c r="C815" i="8" s="1"/>
  <c r="A816" i="8"/>
  <c r="C816" i="8" s="1"/>
  <c r="A817" i="8"/>
  <c r="C817" i="8" s="1"/>
  <c r="A818" i="8"/>
  <c r="C818" i="8" s="1"/>
  <c r="A819" i="8"/>
  <c r="C819" i="8" s="1"/>
  <c r="A820" i="8"/>
  <c r="C820" i="8" s="1"/>
  <c r="A821" i="8"/>
  <c r="C821" i="8" s="1"/>
  <c r="A822" i="8"/>
  <c r="C822" i="8" s="1"/>
  <c r="A823" i="8"/>
  <c r="C823" i="8" s="1"/>
  <c r="A824" i="8"/>
  <c r="C824" i="8" s="1"/>
  <c r="A825" i="8"/>
  <c r="C825" i="8" s="1"/>
  <c r="A826" i="8"/>
  <c r="C826" i="8" s="1"/>
  <c r="A827" i="8"/>
  <c r="C827" i="8" s="1"/>
  <c r="A828" i="8"/>
  <c r="C828" i="8" s="1"/>
  <c r="A829" i="8"/>
  <c r="C829" i="8" s="1"/>
  <c r="A830" i="8"/>
  <c r="C830" i="8" s="1"/>
  <c r="A831" i="8"/>
  <c r="C831" i="8" s="1"/>
  <c r="A832" i="8"/>
  <c r="C832" i="8" s="1"/>
  <c r="A833" i="8"/>
  <c r="C833" i="8" s="1"/>
  <c r="A834" i="8"/>
  <c r="C834" i="8" s="1"/>
  <c r="A835" i="8"/>
  <c r="C835" i="8" s="1"/>
  <c r="A836" i="8"/>
  <c r="C836" i="8" s="1"/>
  <c r="A837" i="8"/>
  <c r="C837" i="8" s="1"/>
  <c r="A838" i="8"/>
  <c r="C838" i="8" s="1"/>
  <c r="A839" i="8"/>
  <c r="C839" i="8" s="1"/>
  <c r="A840" i="8"/>
  <c r="C840" i="8" s="1"/>
  <c r="A841" i="8"/>
  <c r="C841" i="8" s="1"/>
  <c r="A842" i="8"/>
  <c r="C842" i="8" s="1"/>
  <c r="A843" i="8"/>
  <c r="C843" i="8" s="1"/>
  <c r="A844" i="8"/>
  <c r="C844" i="8" s="1"/>
  <c r="A845" i="8"/>
  <c r="C845" i="8" s="1"/>
  <c r="A846" i="8"/>
  <c r="C846" i="8" s="1"/>
  <c r="A847" i="8"/>
  <c r="C847" i="8" s="1"/>
  <c r="A848" i="8"/>
  <c r="C848" i="8" s="1"/>
  <c r="A849" i="8"/>
  <c r="C849" i="8" s="1"/>
  <c r="A850" i="8"/>
  <c r="C850" i="8" s="1"/>
  <c r="A851" i="8"/>
  <c r="C851" i="8" s="1"/>
  <c r="A852" i="8"/>
  <c r="C852" i="8" s="1"/>
  <c r="A853" i="8"/>
  <c r="C853" i="8" s="1"/>
  <c r="A854" i="8"/>
  <c r="C854" i="8" s="1"/>
  <c r="A855" i="8"/>
  <c r="C855" i="8" s="1"/>
  <c r="A856" i="8"/>
  <c r="C856" i="8" s="1"/>
  <c r="A857" i="8"/>
  <c r="C857" i="8" s="1"/>
  <c r="A858" i="8"/>
  <c r="C858" i="8" s="1"/>
  <c r="A859" i="8"/>
  <c r="C859" i="8" s="1"/>
  <c r="A860" i="8"/>
  <c r="A861" i="8"/>
  <c r="C861" i="8" s="1"/>
  <c r="A862" i="8"/>
  <c r="C862" i="8" s="1"/>
  <c r="A863" i="8"/>
  <c r="C863" i="8" s="1"/>
  <c r="A864" i="8"/>
  <c r="C864" i="8" s="1"/>
  <c r="A865" i="8"/>
  <c r="C865" i="8" s="1"/>
  <c r="A866" i="8"/>
  <c r="C866" i="8" s="1"/>
  <c r="A867" i="8"/>
  <c r="A868" i="8"/>
  <c r="C868" i="8" s="1"/>
  <c r="A869" i="8"/>
  <c r="C869" i="8" s="1"/>
  <c r="A870" i="8"/>
  <c r="C870" i="8" s="1"/>
  <c r="A871" i="8"/>
  <c r="C871" i="8" s="1"/>
  <c r="A872" i="8"/>
  <c r="C872" i="8" s="1"/>
  <c r="A873" i="8"/>
  <c r="C873" i="8" s="1"/>
  <c r="A874" i="8"/>
  <c r="C874" i="8" s="1"/>
  <c r="A875" i="8"/>
  <c r="C875" i="8" s="1"/>
  <c r="A876" i="8"/>
  <c r="C876" i="8" s="1"/>
  <c r="A877" i="8"/>
  <c r="C877" i="8" s="1"/>
  <c r="A878" i="8"/>
  <c r="C878" i="8" s="1"/>
  <c r="A879" i="8"/>
  <c r="C879" i="8" s="1"/>
  <c r="A880" i="8"/>
  <c r="C880" i="8" s="1"/>
  <c r="A881" i="8"/>
  <c r="C881" i="8" s="1"/>
  <c r="A882" i="8"/>
  <c r="C882" i="8" s="1"/>
  <c r="A883" i="8"/>
  <c r="C883" i="8" s="1"/>
  <c r="A884" i="8"/>
  <c r="C884" i="8" s="1"/>
  <c r="A885" i="8"/>
  <c r="C885" i="8" s="1"/>
  <c r="A886" i="8"/>
  <c r="C886" i="8" s="1"/>
  <c r="A887" i="8"/>
  <c r="C887" i="8" s="1"/>
  <c r="A888" i="8"/>
  <c r="C888" i="8" s="1"/>
  <c r="A889" i="8"/>
  <c r="C889" i="8" s="1"/>
  <c r="A890" i="8"/>
  <c r="C890" i="8" s="1"/>
  <c r="A891" i="8"/>
  <c r="C891" i="8" s="1"/>
  <c r="A892" i="8"/>
  <c r="C892" i="8" s="1"/>
  <c r="A893" i="8"/>
  <c r="C893" i="8" s="1"/>
  <c r="A894" i="8"/>
  <c r="C894" i="8" s="1"/>
  <c r="A895" i="8"/>
  <c r="C895" i="8" s="1"/>
  <c r="A896" i="8"/>
  <c r="C896" i="8" s="1"/>
  <c r="A897" i="8"/>
  <c r="C897" i="8" s="1"/>
  <c r="A898" i="8"/>
  <c r="C898" i="8" s="1"/>
  <c r="A899" i="8"/>
  <c r="C899" i="8" s="1"/>
  <c r="A900" i="8"/>
  <c r="C900" i="8" s="1"/>
  <c r="A901" i="8"/>
  <c r="C901" i="8" s="1"/>
  <c r="A902" i="8"/>
  <c r="C902" i="8" s="1"/>
  <c r="A903" i="8"/>
  <c r="C903" i="8" s="1"/>
  <c r="A904" i="8"/>
  <c r="C904" i="8" s="1"/>
  <c r="A905" i="8"/>
  <c r="C905" i="8" s="1"/>
  <c r="A906" i="8"/>
  <c r="C906" i="8" s="1"/>
  <c r="A907" i="8"/>
  <c r="C907" i="8" s="1"/>
  <c r="A908" i="8"/>
  <c r="C908" i="8" s="1"/>
  <c r="A909" i="8"/>
  <c r="C909" i="8" s="1"/>
  <c r="A910" i="8"/>
  <c r="C910" i="8" s="1"/>
  <c r="A911" i="8"/>
  <c r="C911" i="8" s="1"/>
  <c r="A912" i="8"/>
  <c r="C912" i="8" s="1"/>
  <c r="A913" i="8"/>
  <c r="C913" i="8" s="1"/>
  <c r="A914" i="8"/>
  <c r="C914" i="8" s="1"/>
  <c r="A915" i="8"/>
  <c r="C915" i="8" s="1"/>
  <c r="A916" i="8"/>
  <c r="C916" i="8" s="1"/>
  <c r="A917" i="8"/>
  <c r="C917" i="8" s="1"/>
  <c r="A918" i="8"/>
  <c r="C918" i="8" s="1"/>
  <c r="A919" i="8"/>
  <c r="C919" i="8" s="1"/>
  <c r="A920" i="8"/>
  <c r="C920" i="8" s="1"/>
  <c r="A921" i="8"/>
  <c r="A922" i="8"/>
  <c r="C922" i="8" s="1"/>
  <c r="A923" i="8"/>
  <c r="C923" i="8" s="1"/>
  <c r="A924" i="8"/>
  <c r="C924" i="8" s="1"/>
  <c r="A925" i="8"/>
  <c r="C925" i="8" s="1"/>
  <c r="A926" i="8"/>
  <c r="C926" i="8" s="1"/>
  <c r="A927" i="8"/>
  <c r="C927" i="8" s="1"/>
  <c r="A928" i="8"/>
  <c r="A929" i="8"/>
  <c r="C929" i="8" s="1"/>
  <c r="A930" i="8"/>
  <c r="C930" i="8" s="1"/>
  <c r="A931" i="8"/>
  <c r="C931" i="8" s="1"/>
  <c r="A932" i="8"/>
  <c r="C932" i="8" s="1"/>
  <c r="A933" i="8"/>
  <c r="C933" i="8" s="1"/>
  <c r="A934" i="8"/>
  <c r="C934" i="8" s="1"/>
  <c r="A935" i="8"/>
  <c r="C935" i="8" s="1"/>
  <c r="A936" i="8"/>
  <c r="C936" i="8" s="1"/>
  <c r="A937" i="8"/>
  <c r="C937" i="8" s="1"/>
  <c r="A938" i="8"/>
  <c r="C938" i="8" s="1"/>
  <c r="A939" i="8"/>
  <c r="C939" i="8" s="1"/>
  <c r="A940" i="8"/>
  <c r="C940" i="8" s="1"/>
  <c r="A941" i="8"/>
  <c r="C941" i="8" s="1"/>
  <c r="A942" i="8"/>
  <c r="C942" i="8" s="1"/>
  <c r="A943" i="8"/>
  <c r="C943" i="8" s="1"/>
  <c r="A944" i="8"/>
  <c r="C944" i="8" s="1"/>
  <c r="A945" i="8"/>
  <c r="C945" i="8" s="1"/>
  <c r="A946" i="8"/>
  <c r="C946" i="8" s="1"/>
  <c r="A947" i="8"/>
  <c r="C947" i="8" s="1"/>
  <c r="A948" i="8"/>
  <c r="C948" i="8" s="1"/>
  <c r="A949" i="8"/>
  <c r="C949" i="8" s="1"/>
  <c r="A950" i="8"/>
  <c r="C950" i="8" s="1"/>
  <c r="A951" i="8"/>
  <c r="C951" i="8" s="1"/>
  <c r="A952" i="8"/>
  <c r="C952" i="8" s="1"/>
  <c r="A953" i="8"/>
  <c r="C953" i="8" s="1"/>
  <c r="A954" i="8"/>
  <c r="C954" i="8" s="1"/>
  <c r="A955" i="8"/>
  <c r="C955" i="8" s="1"/>
  <c r="A956" i="8"/>
  <c r="C956" i="8" s="1"/>
  <c r="A957" i="8"/>
  <c r="C957" i="8" s="1"/>
  <c r="A958" i="8"/>
  <c r="C958" i="8" s="1"/>
  <c r="A959" i="8"/>
  <c r="C959" i="8" s="1"/>
  <c r="A960" i="8"/>
  <c r="C960" i="8" s="1"/>
  <c r="A961" i="8"/>
  <c r="C961" i="8" s="1"/>
  <c r="A962" i="8"/>
  <c r="C962" i="8" s="1"/>
  <c r="A963" i="8"/>
  <c r="C963" i="8" s="1"/>
  <c r="A964" i="8"/>
  <c r="C964" i="8" s="1"/>
  <c r="A965" i="8"/>
  <c r="C965" i="8" s="1"/>
  <c r="A966" i="8"/>
  <c r="C966" i="8" s="1"/>
  <c r="A967" i="8"/>
  <c r="C967" i="8" s="1"/>
  <c r="A968" i="8"/>
  <c r="C968" i="8" s="1"/>
  <c r="A969" i="8"/>
  <c r="C969" i="8" s="1"/>
  <c r="A970" i="8"/>
  <c r="C970" i="8" s="1"/>
  <c r="A971" i="8"/>
  <c r="C971" i="8" s="1"/>
  <c r="A972" i="8"/>
  <c r="C972" i="8" s="1"/>
  <c r="A973" i="8"/>
  <c r="C973" i="8" s="1"/>
  <c r="A974" i="8"/>
  <c r="C974" i="8" s="1"/>
  <c r="A975" i="8"/>
  <c r="C975" i="8" s="1"/>
  <c r="A976" i="8"/>
  <c r="A977" i="8"/>
  <c r="C977" i="8" s="1"/>
  <c r="A978" i="8"/>
  <c r="C978" i="8" s="1"/>
  <c r="A979" i="8"/>
  <c r="C979" i="8" s="1"/>
  <c r="A980" i="8"/>
  <c r="C980" i="8" s="1"/>
  <c r="A981" i="8"/>
  <c r="A982" i="8"/>
  <c r="C982" i="8" s="1"/>
  <c r="A983" i="8"/>
  <c r="C983" i="8" s="1"/>
  <c r="A984" i="8"/>
  <c r="C984" i="8" s="1"/>
  <c r="A985" i="8"/>
  <c r="C985" i="8" s="1"/>
  <c r="A986" i="8"/>
  <c r="C986" i="8" s="1"/>
  <c r="A987" i="8"/>
  <c r="C987" i="8" s="1"/>
  <c r="A988" i="8"/>
  <c r="C988" i="8" s="1"/>
  <c r="A989" i="8"/>
  <c r="C989" i="8" s="1"/>
  <c r="A990" i="8"/>
  <c r="C990" i="8" s="1"/>
  <c r="A991" i="8"/>
  <c r="C991" i="8" s="1"/>
  <c r="A992" i="8"/>
  <c r="C992" i="8" s="1"/>
  <c r="A993" i="8"/>
  <c r="C993" i="8" s="1"/>
  <c r="A994" i="8"/>
  <c r="C994" i="8" s="1"/>
  <c r="A995" i="8"/>
  <c r="C995" i="8" s="1"/>
  <c r="A996" i="8"/>
  <c r="C996" i="8" s="1"/>
  <c r="A997" i="8"/>
  <c r="C997" i="8" s="1"/>
  <c r="A998" i="8"/>
  <c r="C998" i="8" s="1"/>
  <c r="A999" i="8"/>
  <c r="C999" i="8" s="1"/>
  <c r="A1000" i="8"/>
  <c r="C1000" i="8" s="1"/>
  <c r="A1001" i="8"/>
  <c r="C1001" i="8" s="1"/>
  <c r="A1002" i="8"/>
  <c r="C1002" i="8" s="1"/>
  <c r="A1003" i="8"/>
  <c r="C1003" i="8" s="1"/>
  <c r="A1004" i="8"/>
  <c r="C1004" i="8" s="1"/>
  <c r="A1005" i="8"/>
  <c r="C1005" i="8" s="1"/>
  <c r="A1006" i="8"/>
  <c r="C1006" i="8" s="1"/>
  <c r="A1007" i="8"/>
  <c r="C1007" i="8" s="1"/>
  <c r="A1008" i="8"/>
  <c r="C1008" i="8" s="1"/>
  <c r="A1009" i="8"/>
  <c r="C1009" i="8" s="1"/>
  <c r="A1010" i="8"/>
  <c r="C1010" i="8" s="1"/>
  <c r="A1011" i="8"/>
  <c r="C1011" i="8" s="1"/>
  <c r="A1012" i="8"/>
  <c r="C1012" i="8" s="1"/>
  <c r="A1013" i="8"/>
  <c r="C1013" i="8" s="1"/>
  <c r="A1014" i="8"/>
  <c r="C1014" i="8" s="1"/>
  <c r="A1015" i="8"/>
  <c r="C1015" i="8" s="1"/>
  <c r="A1016" i="8"/>
  <c r="C1016" i="8" s="1"/>
  <c r="A1017" i="8"/>
  <c r="C1017" i="8" s="1"/>
  <c r="A1018" i="8"/>
  <c r="C1018" i="8" s="1"/>
  <c r="A1019" i="8"/>
  <c r="C1019" i="8" s="1"/>
  <c r="A1020" i="8"/>
  <c r="C1020" i="8" s="1"/>
  <c r="A1021" i="8"/>
  <c r="C1021" i="8" s="1"/>
  <c r="A1022" i="8"/>
  <c r="C1022" i="8" s="1"/>
  <c r="A1023" i="8"/>
  <c r="C1023" i="8" s="1"/>
  <c r="A1024" i="8"/>
  <c r="C1024" i="8" s="1"/>
  <c r="A1025" i="8"/>
  <c r="C1025" i="8" s="1"/>
  <c r="A1026" i="8"/>
  <c r="C1026" i="8" s="1"/>
  <c r="A1027" i="8"/>
  <c r="A1028" i="8"/>
  <c r="C1028" i="8" s="1"/>
  <c r="A1029" i="8"/>
  <c r="C1029" i="8" s="1"/>
  <c r="A1030" i="8"/>
  <c r="C1030" i="8" s="1"/>
  <c r="A1031" i="8"/>
  <c r="A1032" i="8"/>
  <c r="C1032" i="8" s="1"/>
  <c r="A1033" i="8"/>
  <c r="C1033" i="8" s="1"/>
  <c r="A1034" i="8"/>
  <c r="C1034" i="8" s="1"/>
  <c r="A1035" i="8"/>
  <c r="C1035" i="8" s="1"/>
  <c r="A1036" i="8"/>
  <c r="C1036" i="8" s="1"/>
  <c r="A1037" i="8"/>
  <c r="C1037" i="8" s="1"/>
  <c r="A1038" i="8"/>
  <c r="C1038" i="8" s="1"/>
  <c r="A1039" i="8"/>
  <c r="C1039" i="8" s="1"/>
  <c r="A1040" i="8"/>
  <c r="C1040" i="8" s="1"/>
  <c r="A1041" i="8"/>
  <c r="C1041" i="8" s="1"/>
  <c r="A1042" i="8"/>
  <c r="C1042" i="8" s="1"/>
  <c r="A1043" i="8"/>
  <c r="C1043" i="8" s="1"/>
  <c r="A1044" i="8"/>
  <c r="C1044" i="8" s="1"/>
  <c r="A1045" i="8"/>
  <c r="C1045" i="8" s="1"/>
  <c r="A1046" i="8"/>
  <c r="C1046" i="8" s="1"/>
  <c r="A1047" i="8"/>
  <c r="C1047" i="8" s="1"/>
  <c r="A1048" i="8"/>
  <c r="C1048" i="8" s="1"/>
  <c r="A1049" i="8"/>
  <c r="C1049" i="8" s="1"/>
  <c r="A1050" i="8"/>
  <c r="C1050" i="8" s="1"/>
  <c r="A1051" i="8"/>
  <c r="C1051" i="8" s="1"/>
  <c r="A1052" i="8"/>
  <c r="C1052" i="8" s="1"/>
  <c r="A1053" i="8"/>
  <c r="C1053" i="8" s="1"/>
  <c r="A1054" i="8"/>
  <c r="C1054" i="8" s="1"/>
  <c r="A1055" i="8"/>
  <c r="C1055" i="8" s="1"/>
  <c r="A1056" i="8"/>
  <c r="C1056" i="8" s="1"/>
  <c r="A1057" i="8"/>
  <c r="C1057" i="8" s="1"/>
  <c r="A1058" i="8"/>
  <c r="C1058" i="8" s="1"/>
  <c r="A1059" i="8"/>
  <c r="C1059" i="8" s="1"/>
  <c r="A1060" i="8"/>
  <c r="C1060" i="8" s="1"/>
  <c r="A1061" i="8"/>
  <c r="C1061" i="8" s="1"/>
  <c r="A1062" i="8"/>
  <c r="C1062" i="8" s="1"/>
  <c r="A1063" i="8"/>
  <c r="A1064" i="8"/>
  <c r="C1064" i="8" s="1"/>
  <c r="A1065" i="8"/>
  <c r="C1065" i="8" s="1"/>
  <c r="A1066" i="8"/>
  <c r="C1066" i="8" s="1"/>
  <c r="A1067" i="8"/>
  <c r="A1068" i="8"/>
  <c r="C1068" i="8" s="1"/>
  <c r="A1069" i="8"/>
  <c r="C1069" i="8" s="1"/>
  <c r="A1070" i="8"/>
  <c r="C1070" i="8" s="1"/>
  <c r="A1071" i="8"/>
  <c r="C1071" i="8" s="1"/>
  <c r="A1072" i="8"/>
  <c r="C1072" i="8" s="1"/>
  <c r="A1073" i="8"/>
  <c r="C1073" i="8" s="1"/>
  <c r="A1074" i="8"/>
  <c r="C1074" i="8" s="1"/>
  <c r="A1075" i="8"/>
  <c r="C1075" i="8" s="1"/>
  <c r="A1076" i="8"/>
  <c r="C1076" i="8" s="1"/>
  <c r="A1077" i="8"/>
  <c r="C1077" i="8" s="1"/>
  <c r="A1078" i="8"/>
  <c r="C1078" i="8" s="1"/>
  <c r="A1079" i="8"/>
  <c r="C1079" i="8" s="1"/>
  <c r="A1080" i="8"/>
  <c r="C1080" i="8" s="1"/>
  <c r="A1081" i="8"/>
  <c r="C1081" i="8" s="1"/>
  <c r="A1082" i="8"/>
  <c r="C1082" i="8" s="1"/>
  <c r="A1083" i="8"/>
  <c r="C1083" i="8" s="1"/>
  <c r="A1084" i="8"/>
  <c r="C1084" i="8" s="1"/>
  <c r="A1085" i="8"/>
  <c r="C1085" i="8" s="1"/>
  <c r="A1086" i="8"/>
  <c r="C1086" i="8" s="1"/>
  <c r="A1087" i="8"/>
  <c r="C1087" i="8" s="1"/>
  <c r="A1088" i="8"/>
  <c r="C1088" i="8" s="1"/>
  <c r="A1089" i="8"/>
  <c r="C1089" i="8" s="1"/>
  <c r="A1090" i="8"/>
  <c r="C1090" i="8" s="1"/>
  <c r="A1091" i="8"/>
  <c r="C1091" i="8" s="1"/>
  <c r="A1092" i="8"/>
  <c r="C1092" i="8" s="1"/>
  <c r="A1093" i="8"/>
  <c r="C1093" i="8" s="1"/>
  <c r="A1094" i="8"/>
  <c r="C1094" i="8" s="1"/>
  <c r="A1095" i="8"/>
  <c r="C1095" i="8" s="1"/>
  <c r="A1096" i="8"/>
  <c r="C1096" i="8" s="1"/>
  <c r="A1097" i="8"/>
  <c r="C1097" i="8" s="1"/>
  <c r="A1098" i="8"/>
  <c r="C1098" i="8" s="1"/>
  <c r="A1099" i="8"/>
  <c r="A1100" i="8"/>
  <c r="C1100" i="8" s="1"/>
  <c r="A1101" i="8"/>
  <c r="C1101" i="8" s="1"/>
  <c r="A1102" i="8"/>
  <c r="C1102" i="8" s="1"/>
  <c r="A1103" i="8"/>
  <c r="A1104" i="8"/>
  <c r="C1104" i="8" s="1"/>
  <c r="A1105" i="8"/>
  <c r="C1105" i="8" s="1"/>
  <c r="A1106" i="8"/>
  <c r="C1106" i="8" s="1"/>
  <c r="A1107" i="8"/>
  <c r="C1107" i="8" s="1"/>
  <c r="A1108" i="8"/>
  <c r="C1108" i="8" s="1"/>
  <c r="A1109" i="8"/>
  <c r="C1109" i="8" s="1"/>
  <c r="A1110" i="8"/>
  <c r="C1110" i="8" s="1"/>
  <c r="A1111" i="8"/>
  <c r="C1111" i="8" s="1"/>
  <c r="A1112" i="8"/>
  <c r="C1112" i="8" s="1"/>
  <c r="A1113" i="8"/>
  <c r="C1113" i="8" s="1"/>
  <c r="A1114" i="8"/>
  <c r="C1114" i="8" s="1"/>
  <c r="A1115" i="8"/>
  <c r="C1115" i="8" s="1"/>
  <c r="A1116" i="8"/>
  <c r="C1116" i="8" s="1"/>
  <c r="A1117" i="8"/>
  <c r="C1117" i="8" s="1"/>
  <c r="A1118" i="8"/>
  <c r="C1118" i="8" s="1"/>
  <c r="A1119" i="8"/>
  <c r="C1119" i="8" s="1"/>
  <c r="A1120" i="8"/>
  <c r="C1120" i="8" s="1"/>
  <c r="A1121" i="8"/>
  <c r="C1121" i="8" s="1"/>
  <c r="A1122" i="8"/>
  <c r="C1122" i="8" s="1"/>
  <c r="A1123" i="8"/>
  <c r="C1123" i="8" s="1"/>
  <c r="A1124" i="8"/>
  <c r="C1124" i="8" s="1"/>
  <c r="A1125" i="8"/>
  <c r="C1125" i="8" s="1"/>
  <c r="A1126" i="8"/>
  <c r="C1126" i="8" s="1"/>
  <c r="A1127" i="8"/>
  <c r="C1127" i="8" s="1"/>
  <c r="A1128" i="8"/>
  <c r="C1128" i="8" s="1"/>
  <c r="A1129" i="8"/>
  <c r="C1129" i="8" s="1"/>
  <c r="A1130" i="8"/>
  <c r="A1131" i="8"/>
  <c r="C1131" i="8" s="1"/>
  <c r="A1132" i="8"/>
  <c r="C1132" i="8" s="1"/>
  <c r="A1133" i="8"/>
  <c r="C1133" i="8" s="1"/>
  <c r="A1134" i="8"/>
  <c r="C1134" i="8" s="1"/>
  <c r="A1135" i="8"/>
  <c r="A1136" i="8"/>
  <c r="C1136" i="8" s="1"/>
  <c r="A1137" i="8"/>
  <c r="C1137" i="8" s="1"/>
  <c r="A1138" i="8"/>
  <c r="C1138" i="8" s="1"/>
  <c r="A1139" i="8"/>
  <c r="C1139" i="8" s="1"/>
  <c r="A1140" i="8"/>
  <c r="C1140" i="8" s="1"/>
  <c r="A1141" i="8"/>
  <c r="C1141" i="8" s="1"/>
  <c r="A1142" i="8"/>
  <c r="C1142" i="8" s="1"/>
  <c r="A1143" i="8"/>
  <c r="C1143" i="8" s="1"/>
  <c r="A1144" i="8"/>
  <c r="C1144" i="8" s="1"/>
  <c r="A1145" i="8"/>
  <c r="C1145" i="8" s="1"/>
  <c r="A1146" i="8"/>
  <c r="C1146" i="8" s="1"/>
  <c r="A1147" i="8"/>
  <c r="C1147" i="8" s="1"/>
  <c r="A1148" i="8"/>
  <c r="C1148" i="8" s="1"/>
  <c r="A1149" i="8"/>
  <c r="C1149" i="8" s="1"/>
  <c r="A1150" i="8"/>
  <c r="C1150" i="8" s="1"/>
  <c r="A1151" i="8"/>
  <c r="C1151" i="8" s="1"/>
  <c r="A1152" i="8"/>
  <c r="C1152" i="8" s="1"/>
  <c r="A1153" i="8"/>
  <c r="C1153" i="8" s="1"/>
  <c r="A1154" i="8"/>
  <c r="C1154" i="8" s="1"/>
  <c r="A1155" i="8"/>
  <c r="C1155" i="8" s="1"/>
  <c r="A1156" i="8"/>
  <c r="C1156" i="8" s="1"/>
  <c r="A1157" i="8"/>
  <c r="C1157" i="8" s="1"/>
  <c r="A1158" i="8"/>
  <c r="C1158" i="8" s="1"/>
  <c r="A1159" i="8"/>
  <c r="C1159" i="8" s="1"/>
  <c r="A1160" i="8"/>
  <c r="C1160" i="8" s="1"/>
  <c r="A1161" i="8"/>
  <c r="C1161" i="8" s="1"/>
  <c r="A1162" i="8"/>
  <c r="A1163" i="8"/>
  <c r="A1164" i="8"/>
  <c r="C1164" i="8" s="1"/>
  <c r="A1165" i="8"/>
  <c r="C1165" i="8" s="1"/>
  <c r="A1166" i="8"/>
  <c r="C1166" i="8" s="1"/>
  <c r="A1167" i="8"/>
  <c r="C1167" i="8" s="1"/>
  <c r="A1168" i="8"/>
  <c r="C1168" i="8" s="1"/>
  <c r="A1169" i="8"/>
  <c r="C1169" i="8" s="1"/>
  <c r="A1170" i="8"/>
  <c r="C1170" i="8" s="1"/>
  <c r="A1171" i="8"/>
  <c r="C1171" i="8" s="1"/>
  <c r="A1172" i="8"/>
  <c r="C1172" i="8" s="1"/>
  <c r="A1173" i="8"/>
  <c r="C1173" i="8" s="1"/>
  <c r="A1174" i="8"/>
  <c r="C1174" i="8" s="1"/>
  <c r="A1175" i="8"/>
  <c r="C1175" i="8" s="1"/>
  <c r="A1176" i="8"/>
  <c r="C1176" i="8" s="1"/>
  <c r="A1177" i="8"/>
  <c r="C1177" i="8" s="1"/>
  <c r="A1178" i="8"/>
  <c r="C1178" i="8" s="1"/>
  <c r="A1179" i="8"/>
  <c r="C1179" i="8" s="1"/>
  <c r="A1180" i="8"/>
  <c r="C1180" i="8" s="1"/>
  <c r="A1181" i="8"/>
  <c r="C1181" i="8" s="1"/>
  <c r="A1182" i="8"/>
  <c r="C1182" i="8" s="1"/>
  <c r="A1183" i="8"/>
  <c r="C1183" i="8" s="1"/>
  <c r="A1184" i="8"/>
  <c r="C1184" i="8" s="1"/>
  <c r="A1185" i="8"/>
  <c r="C1185" i="8" s="1"/>
  <c r="A1186" i="8"/>
  <c r="C1186" i="8" s="1"/>
  <c r="A1187" i="8"/>
  <c r="C1187" i="8" s="1"/>
  <c r="A1188" i="8"/>
  <c r="C1188" i="8" s="1"/>
  <c r="A1189" i="8"/>
  <c r="C1189" i="8" s="1"/>
  <c r="A1190" i="8"/>
  <c r="A1191" i="8"/>
  <c r="C1191" i="8" s="1"/>
  <c r="A1192" i="8"/>
  <c r="C1192" i="8" s="1"/>
  <c r="A1193" i="8"/>
  <c r="C1193" i="8" s="1"/>
  <c r="A1194" i="8"/>
  <c r="C1194" i="8" s="1"/>
  <c r="A1195" i="8"/>
  <c r="C1195" i="8" s="1"/>
  <c r="A1196" i="8"/>
  <c r="C1196" i="8" s="1"/>
  <c r="A1197" i="8"/>
  <c r="C1197" i="8" s="1"/>
  <c r="A1198" i="8"/>
  <c r="C1198" i="8" s="1"/>
  <c r="A1199" i="8"/>
  <c r="C1199" i="8" s="1"/>
  <c r="A1200" i="8"/>
  <c r="C1200" i="8" s="1"/>
  <c r="A1201" i="8"/>
  <c r="C1201" i="8" s="1"/>
  <c r="A1202" i="8"/>
  <c r="C1202" i="8" s="1"/>
  <c r="A1203" i="8"/>
  <c r="C1203" i="8" s="1"/>
  <c r="A1204" i="8"/>
  <c r="C1204" i="8" s="1"/>
  <c r="A1205" i="8"/>
  <c r="C1205" i="8" s="1"/>
  <c r="A1206" i="8"/>
  <c r="C1206" i="8" s="1"/>
  <c r="A1207" i="8"/>
  <c r="C1207" i="8" s="1"/>
  <c r="A1208" i="8"/>
  <c r="C1208" i="8" s="1"/>
  <c r="A1209" i="8"/>
  <c r="C1209" i="8" s="1"/>
  <c r="A1210" i="8"/>
  <c r="C1210" i="8" s="1"/>
  <c r="A1211" i="8"/>
  <c r="C1211" i="8" s="1"/>
  <c r="A1212" i="8"/>
  <c r="C1212" i="8" s="1"/>
  <c r="A1213" i="8"/>
  <c r="C1213" i="8" s="1"/>
  <c r="A1214" i="8"/>
  <c r="C1214" i="8" s="1"/>
  <c r="A1215" i="8"/>
  <c r="C1215" i="8" s="1"/>
  <c r="A1216" i="8"/>
  <c r="C1216" i="8" s="1"/>
  <c r="A1217" i="8"/>
  <c r="C1217" i="8" s="1"/>
  <c r="A1218" i="8"/>
  <c r="C1218" i="8" s="1"/>
  <c r="A1219" i="8"/>
  <c r="A1220" i="8"/>
  <c r="C1220" i="8" s="1"/>
  <c r="A1221" i="8"/>
  <c r="C1221" i="8" s="1"/>
  <c r="A1222" i="8"/>
  <c r="A1223" i="8"/>
  <c r="C1223" i="8" s="1"/>
  <c r="A1224" i="8"/>
  <c r="C1224" i="8" s="1"/>
  <c r="A1225" i="8"/>
  <c r="C1225" i="8" s="1"/>
  <c r="A1226" i="8"/>
  <c r="C1226" i="8" s="1"/>
  <c r="A1227" i="8"/>
  <c r="C1227" i="8" s="1"/>
  <c r="A1228" i="8"/>
  <c r="C1228" i="8" s="1"/>
  <c r="A1229" i="8"/>
  <c r="C1229" i="8" s="1"/>
  <c r="A1230" i="8"/>
  <c r="C1230" i="8" s="1"/>
  <c r="A1231" i="8"/>
  <c r="C1231" i="8" s="1"/>
  <c r="A1232" i="8"/>
  <c r="C1232" i="8" s="1"/>
  <c r="A1233" i="8"/>
  <c r="C1233" i="8" s="1"/>
  <c r="A1234" i="8"/>
  <c r="C1234" i="8" s="1"/>
  <c r="A1235" i="8"/>
  <c r="C1235" i="8" s="1"/>
  <c r="A1236" i="8"/>
  <c r="C1236" i="8" s="1"/>
  <c r="A1237" i="8"/>
  <c r="C1237" i="8" s="1"/>
  <c r="A1238" i="8"/>
  <c r="C1238" i="8" s="1"/>
  <c r="A1239" i="8"/>
  <c r="C1239" i="8" s="1"/>
  <c r="A1240" i="8"/>
  <c r="C1240" i="8" s="1"/>
  <c r="A1241" i="8"/>
  <c r="C1241" i="8" s="1"/>
  <c r="A1242" i="8"/>
  <c r="C1242" i="8" s="1"/>
  <c r="A1243" i="8"/>
  <c r="C1243" i="8" s="1"/>
  <c r="A1244" i="8"/>
  <c r="C1244" i="8" s="1"/>
  <c r="A1245" i="8"/>
  <c r="C1245" i="8" s="1"/>
  <c r="A1246" i="8"/>
  <c r="C1246" i="8" s="1"/>
  <c r="A1247" i="8"/>
  <c r="A1248" i="8"/>
  <c r="C1248" i="8" s="1"/>
  <c r="A1249" i="8"/>
  <c r="C1249" i="8" s="1"/>
  <c r="A1250" i="8"/>
  <c r="C1250" i="8" s="1"/>
  <c r="A1251" i="8"/>
  <c r="C1251" i="8" s="1"/>
  <c r="A1252" i="8"/>
  <c r="C1252" i="8" s="1"/>
  <c r="A1253" i="8"/>
  <c r="C1253" i="8" s="1"/>
  <c r="A1254" i="8"/>
  <c r="C1254" i="8" s="1"/>
  <c r="A1255" i="8"/>
  <c r="C1255" i="8" s="1"/>
  <c r="A1256" i="8"/>
  <c r="C1256" i="8" s="1"/>
  <c r="A1257" i="8"/>
  <c r="C1257" i="8" s="1"/>
  <c r="A1258" i="8"/>
  <c r="C1258" i="8" s="1"/>
  <c r="A1259" i="8"/>
  <c r="C1259" i="8" s="1"/>
  <c r="A1260" i="8"/>
  <c r="C1260" i="8" s="1"/>
  <c r="A1261" i="8"/>
  <c r="C1261" i="8" s="1"/>
  <c r="A1262" i="8"/>
  <c r="C1262" i="8" s="1"/>
  <c r="A1263" i="8"/>
  <c r="C1263" i="8" s="1"/>
  <c r="A1264" i="8"/>
  <c r="C1264" i="8" s="1"/>
  <c r="A1265" i="8"/>
  <c r="C1265" i="8" s="1"/>
  <c r="A1266" i="8"/>
  <c r="C1266" i="8" s="1"/>
  <c r="A1267" i="8"/>
  <c r="C1267" i="8" s="1"/>
  <c r="A1268" i="8"/>
  <c r="C1268" i="8" s="1"/>
  <c r="A1269" i="8"/>
  <c r="C1269" i="8" s="1"/>
  <c r="A1270" i="8"/>
  <c r="C1270" i="8" s="1"/>
  <c r="A1271" i="8"/>
  <c r="C1271" i="8" s="1"/>
  <c r="A1272" i="8"/>
  <c r="C1272" i="8" s="1"/>
  <c r="A1273" i="8"/>
  <c r="C1273" i="8" s="1"/>
  <c r="A1274" i="8"/>
  <c r="A1275" i="8"/>
  <c r="C1275" i="8" s="1"/>
  <c r="A1276" i="8"/>
  <c r="C1276" i="8" s="1"/>
  <c r="A1277" i="8"/>
  <c r="C1277" i="8" s="1"/>
  <c r="A1278" i="8"/>
  <c r="C1278" i="8" s="1"/>
  <c r="A1279" i="8"/>
  <c r="A1280" i="8"/>
  <c r="C1280" i="8" s="1"/>
  <c r="A1281" i="8"/>
  <c r="C1281" i="8" s="1"/>
  <c r="A1282" i="8"/>
  <c r="C1282" i="8" s="1"/>
  <c r="A1283" i="8"/>
  <c r="C1283" i="8" s="1"/>
  <c r="A1284" i="8"/>
  <c r="C1284" i="8" s="1"/>
  <c r="A1285" i="8"/>
  <c r="C1285" i="8" s="1"/>
  <c r="A1286" i="8"/>
  <c r="C1286" i="8" s="1"/>
  <c r="A1287" i="8"/>
  <c r="C1287" i="8" s="1"/>
  <c r="A1288" i="8"/>
  <c r="C1288" i="8" s="1"/>
  <c r="A1289" i="8"/>
  <c r="C1289" i="8" s="1"/>
  <c r="A1290" i="8"/>
  <c r="C1290" i="8" s="1"/>
  <c r="A1291" i="8"/>
  <c r="C1291" i="8" s="1"/>
  <c r="A1292" i="8"/>
  <c r="C1292" i="8" s="1"/>
  <c r="A1293" i="8"/>
  <c r="C1293" i="8" s="1"/>
  <c r="A1294" i="8"/>
  <c r="C1294" i="8" s="1"/>
  <c r="A1295" i="8"/>
  <c r="C1295" i="8" s="1"/>
  <c r="A1296" i="8"/>
  <c r="C1296" i="8" s="1"/>
  <c r="A1297" i="8"/>
  <c r="C1297" i="8" s="1"/>
  <c r="A1298" i="8"/>
  <c r="C1298" i="8" s="1"/>
  <c r="A1299" i="8"/>
  <c r="C1299" i="8" s="1"/>
  <c r="A1300" i="8"/>
  <c r="C1300" i="8" s="1"/>
  <c r="A1301" i="8"/>
  <c r="C1301" i="8" s="1"/>
  <c r="A1302" i="8"/>
  <c r="C1302" i="8" s="1"/>
  <c r="A1303" i="8"/>
  <c r="C1303" i="8" s="1"/>
  <c r="A1304" i="8"/>
  <c r="C1304" i="8" s="1"/>
  <c r="A1305" i="8"/>
  <c r="C1305" i="8" s="1"/>
  <c r="A1306" i="8"/>
  <c r="A1307" i="8"/>
  <c r="A1308" i="8"/>
  <c r="C1308" i="8" s="1"/>
  <c r="A1309" i="8"/>
  <c r="C1309" i="8" s="1"/>
  <c r="A1310" i="8"/>
  <c r="C1310" i="8" s="1"/>
  <c r="A1311" i="8"/>
  <c r="C1311" i="8" s="1"/>
  <c r="A1312" i="8"/>
  <c r="C1312" i="8" s="1"/>
  <c r="A1313" i="8"/>
  <c r="C1313" i="8" s="1"/>
  <c r="A1314" i="8"/>
  <c r="C1314" i="8" s="1"/>
  <c r="A1315" i="8"/>
  <c r="C1315" i="8" s="1"/>
  <c r="A1316" i="8"/>
  <c r="C1316" i="8" s="1"/>
  <c r="A1317" i="8"/>
  <c r="C1317" i="8" s="1"/>
  <c r="A1318" i="8"/>
  <c r="C1318" i="8" s="1"/>
  <c r="A1319" i="8"/>
  <c r="C1319" i="8" s="1"/>
  <c r="A1320" i="8"/>
  <c r="C1320" i="8" s="1"/>
  <c r="A1321" i="8"/>
  <c r="C1321" i="8" s="1"/>
  <c r="A1322" i="8"/>
  <c r="C1322" i="8" s="1"/>
  <c r="A1323" i="8"/>
  <c r="C1323" i="8" s="1"/>
  <c r="A1324" i="8"/>
  <c r="C1324" i="8" s="1"/>
  <c r="A1325" i="8"/>
  <c r="C1325" i="8" s="1"/>
  <c r="A1326" i="8"/>
  <c r="C1326" i="8" s="1"/>
  <c r="A1327" i="8"/>
  <c r="C1327" i="8" s="1"/>
  <c r="A1328" i="8"/>
  <c r="C1328" i="8" s="1"/>
  <c r="A1329" i="8"/>
  <c r="C1329" i="8" s="1"/>
  <c r="A1330" i="8"/>
  <c r="A1331" i="8"/>
  <c r="A1332" i="8"/>
  <c r="C1332" i="8" s="1"/>
  <c r="A1333" i="8"/>
  <c r="C1333" i="8" s="1"/>
  <c r="A1334" i="8"/>
  <c r="C1334" i="8" s="1"/>
  <c r="A1335" i="8"/>
  <c r="C1335" i="8" s="1"/>
  <c r="A1336" i="8"/>
  <c r="C1336" i="8" s="1"/>
  <c r="A1337" i="8"/>
  <c r="C1337" i="8" s="1"/>
  <c r="A1338" i="8"/>
  <c r="C1338" i="8" s="1"/>
  <c r="A1339" i="8"/>
  <c r="C1339" i="8" s="1"/>
  <c r="A1340" i="8"/>
  <c r="C1340" i="8" s="1"/>
  <c r="A1341" i="8"/>
  <c r="C1341" i="8" s="1"/>
  <c r="A1342" i="8"/>
  <c r="C1342" i="8" s="1"/>
  <c r="A1343" i="8"/>
  <c r="C1343" i="8" s="1"/>
  <c r="A1344" i="8"/>
  <c r="C1344" i="8" s="1"/>
  <c r="A1345" i="8"/>
  <c r="C1345" i="8" s="1"/>
  <c r="A1346" i="8"/>
  <c r="C1346" i="8" s="1"/>
  <c r="A1347" i="8"/>
  <c r="C1347" i="8" s="1"/>
  <c r="A1348" i="8"/>
  <c r="C1348" i="8" s="1"/>
  <c r="A1349" i="8"/>
  <c r="C1349" i="8" s="1"/>
  <c r="A1350" i="8"/>
  <c r="C1350" i="8" s="1"/>
  <c r="A1351" i="8"/>
  <c r="C1351" i="8" s="1"/>
  <c r="A1352" i="8"/>
  <c r="A1353" i="8"/>
  <c r="C1353" i="8" s="1"/>
  <c r="A1354" i="8"/>
  <c r="A1355" i="8"/>
  <c r="C1355" i="8" s="1"/>
  <c r="A1356" i="8"/>
  <c r="C1356" i="8" s="1"/>
  <c r="A1357" i="8"/>
  <c r="C1357" i="8" s="1"/>
  <c r="A1358" i="8"/>
  <c r="C1358" i="8" s="1"/>
  <c r="A1359" i="8"/>
  <c r="C1359" i="8" s="1"/>
  <c r="A1360" i="8"/>
  <c r="C1360" i="8" s="1"/>
  <c r="A1361" i="8"/>
  <c r="C1361" i="8" s="1"/>
  <c r="A1362" i="8"/>
  <c r="C1362" i="8" s="1"/>
  <c r="A1363" i="8"/>
  <c r="C1363" i="8" s="1"/>
  <c r="A1364" i="8"/>
  <c r="C1364" i="8" s="1"/>
  <c r="A1365" i="8"/>
  <c r="C1365" i="8" s="1"/>
  <c r="A1366" i="8"/>
  <c r="C1366" i="8" s="1"/>
  <c r="A1367" i="8"/>
  <c r="C1367" i="8" s="1"/>
  <c r="A1368" i="8"/>
  <c r="C1368" i="8" s="1"/>
  <c r="A1369" i="8"/>
  <c r="C1369" i="8" s="1"/>
  <c r="A1370" i="8"/>
  <c r="A1371" i="8"/>
  <c r="C1371" i="8" s="1"/>
  <c r="A1372" i="8"/>
  <c r="C1372" i="8" s="1"/>
  <c r="A1373" i="8"/>
  <c r="C1373" i="8" s="1"/>
  <c r="A1374" i="8"/>
  <c r="C1374" i="8" s="1"/>
  <c r="A1375" i="8"/>
  <c r="C1375" i="8" s="1"/>
  <c r="A1376" i="8"/>
  <c r="C1376" i="8" s="1"/>
  <c r="A1377" i="8"/>
  <c r="C1377" i="8" s="1"/>
  <c r="A1378" i="8"/>
  <c r="C1378" i="8" s="1"/>
  <c r="A1379" i="8"/>
  <c r="C1379" i="8" s="1"/>
  <c r="A1380" i="8"/>
  <c r="C1380" i="8" s="1"/>
  <c r="A1381" i="8"/>
  <c r="C1381" i="8" s="1"/>
  <c r="A1382" i="8"/>
  <c r="C1382" i="8" s="1"/>
  <c r="A1383" i="8"/>
  <c r="C1383" i="8" s="1"/>
  <c r="A1384" i="8"/>
  <c r="C1384" i="8" s="1"/>
  <c r="A1385" i="8"/>
  <c r="A1386" i="8"/>
  <c r="A1387" i="8"/>
  <c r="C1387" i="8" s="1"/>
  <c r="A1388" i="8"/>
  <c r="C1388" i="8" s="1"/>
  <c r="A1389" i="8"/>
  <c r="C1389" i="8" s="1"/>
  <c r="A1390" i="8"/>
  <c r="C1390" i="8" s="1"/>
  <c r="A1391" i="8"/>
  <c r="C1391" i="8" s="1"/>
  <c r="A1392" i="8"/>
  <c r="C1392" i="8" s="1"/>
  <c r="A1393" i="8"/>
  <c r="C1393" i="8" s="1"/>
  <c r="A1394" i="8"/>
  <c r="C1394" i="8" s="1"/>
  <c r="A1395" i="8"/>
  <c r="C1395" i="8" s="1"/>
  <c r="A1396" i="8"/>
  <c r="C1396" i="8" s="1"/>
  <c r="A1397" i="8"/>
  <c r="C1397" i="8" s="1"/>
  <c r="A1398" i="8"/>
  <c r="C1398" i="8" s="1"/>
  <c r="A1399" i="8"/>
  <c r="C1399" i="8" s="1"/>
  <c r="A1400" i="8"/>
  <c r="A1401" i="8"/>
  <c r="C1401" i="8" s="1"/>
  <c r="A1402" i="8"/>
  <c r="A1403" i="8"/>
  <c r="C1403" i="8" s="1"/>
  <c r="A1404" i="8"/>
  <c r="C1404" i="8" s="1"/>
  <c r="A1405" i="8"/>
  <c r="C1405" i="8" s="1"/>
  <c r="A1406" i="8"/>
  <c r="C1406" i="8" s="1"/>
  <c r="A1407" i="8"/>
  <c r="C1407" i="8" s="1"/>
  <c r="A1408" i="8"/>
  <c r="C1408" i="8" s="1"/>
  <c r="A1409" i="8"/>
  <c r="C1409" i="8" s="1"/>
  <c r="A1410" i="8"/>
  <c r="C1410" i="8" s="1"/>
  <c r="A1411" i="8"/>
  <c r="C1411" i="8" s="1"/>
  <c r="A1412" i="8"/>
  <c r="C1412" i="8" s="1"/>
  <c r="A1413" i="8"/>
  <c r="C1413" i="8" s="1"/>
  <c r="A1414" i="8"/>
  <c r="C1414" i="8" s="1"/>
  <c r="A1415" i="8"/>
  <c r="C1415" i="8" s="1"/>
  <c r="A1416" i="8"/>
  <c r="C1416" i="8" s="1"/>
  <c r="A1417" i="8"/>
  <c r="C1417" i="8" s="1"/>
  <c r="A1418" i="8"/>
  <c r="A1419" i="8"/>
  <c r="C1419" i="8" s="1"/>
  <c r="A1420" i="8"/>
  <c r="C1420" i="8" s="1"/>
  <c r="A1421" i="8"/>
  <c r="C1421" i="8" s="1"/>
  <c r="A1422" i="8"/>
  <c r="C1422" i="8" s="1"/>
  <c r="A1423" i="8"/>
  <c r="C1423" i="8" s="1"/>
  <c r="A1424" i="8"/>
  <c r="C1424" i="8" s="1"/>
  <c r="A1425" i="8"/>
  <c r="C1425" i="8" s="1"/>
  <c r="A1426" i="8"/>
  <c r="C1426" i="8" s="1"/>
  <c r="A1427" i="8"/>
  <c r="C1427" i="8" s="1"/>
  <c r="A1428" i="8"/>
  <c r="C1428" i="8" s="1"/>
  <c r="A1429" i="8"/>
  <c r="C1429" i="8" s="1"/>
  <c r="A1430" i="8"/>
  <c r="C1430" i="8" s="1"/>
  <c r="A1431" i="8"/>
  <c r="C1431" i="8" s="1"/>
  <c r="A1432" i="8"/>
  <c r="C1432" i="8" s="1"/>
  <c r="A1433" i="8"/>
  <c r="A1434" i="8"/>
  <c r="A1435" i="8"/>
  <c r="C1435" i="8" s="1"/>
  <c r="A1436" i="8"/>
  <c r="C1436" i="8" s="1"/>
  <c r="A1437" i="8"/>
  <c r="C1437" i="8" s="1"/>
  <c r="A1438" i="8"/>
  <c r="C1438" i="8" s="1"/>
  <c r="A1439" i="8"/>
  <c r="C1439" i="8" s="1"/>
  <c r="A1440" i="8"/>
  <c r="C1440" i="8" s="1"/>
  <c r="A1441" i="8"/>
  <c r="C1441" i="8" s="1"/>
  <c r="A1442" i="8"/>
  <c r="C1442" i="8" s="1"/>
  <c r="A1443" i="8"/>
  <c r="C1443" i="8" s="1"/>
  <c r="A1444" i="8"/>
  <c r="C1444" i="8" s="1"/>
  <c r="A1445" i="8"/>
  <c r="C1445" i="8" s="1"/>
  <c r="A1446" i="8"/>
  <c r="C1446" i="8" s="1"/>
  <c r="A1447" i="8"/>
  <c r="C1447" i="8" s="1"/>
  <c r="A1448" i="8"/>
  <c r="A1449" i="8"/>
  <c r="C1449" i="8" s="1"/>
  <c r="A1450" i="8"/>
  <c r="A1451" i="8"/>
  <c r="C1451" i="8" s="1"/>
  <c r="A1452" i="8"/>
  <c r="C1452" i="8" s="1"/>
  <c r="A1453" i="8"/>
  <c r="C1453" i="8" s="1"/>
  <c r="A1454" i="8"/>
  <c r="C1454" i="8" s="1"/>
  <c r="A1455" i="8"/>
  <c r="C1455" i="8" s="1"/>
  <c r="A1456" i="8"/>
  <c r="C1456" i="8" s="1"/>
  <c r="A1457" i="8"/>
  <c r="C1457" i="8" s="1"/>
  <c r="A1458" i="8"/>
  <c r="C1458" i="8" s="1"/>
  <c r="A1459" i="8"/>
  <c r="C1459" i="8" s="1"/>
  <c r="A1460" i="8"/>
  <c r="C1460" i="8" s="1"/>
  <c r="A1461" i="8"/>
  <c r="C1461" i="8" s="1"/>
  <c r="A1462" i="8"/>
  <c r="C1462" i="8" s="1"/>
  <c r="A1463" i="8"/>
  <c r="C1463" i="8" s="1"/>
  <c r="A1464" i="8"/>
  <c r="C1464" i="8" s="1"/>
  <c r="A1465" i="8"/>
  <c r="C1465" i="8" s="1"/>
  <c r="A1466" i="8"/>
  <c r="A1467" i="8"/>
  <c r="C1467" i="8" s="1"/>
  <c r="A1468" i="8"/>
  <c r="C1468" i="8" s="1"/>
  <c r="A1469" i="8"/>
  <c r="C1469" i="8" s="1"/>
  <c r="A1470" i="8"/>
  <c r="C1470" i="8" s="1"/>
  <c r="A1471" i="8"/>
  <c r="C1471" i="8" s="1"/>
  <c r="A1472" i="8"/>
  <c r="C1472" i="8" s="1"/>
  <c r="A1473" i="8"/>
  <c r="C1473" i="8" s="1"/>
  <c r="A1474" i="8"/>
  <c r="C1474" i="8" s="1"/>
  <c r="A1475" i="8"/>
  <c r="C1475" i="8" s="1"/>
  <c r="A1476" i="8"/>
  <c r="C1476" i="8" s="1"/>
  <c r="A1477" i="8"/>
  <c r="C1477" i="8" s="1"/>
  <c r="A1478" i="8"/>
  <c r="C1478" i="8" s="1"/>
  <c r="A1479" i="8"/>
  <c r="C1479" i="8" s="1"/>
  <c r="A1480" i="8"/>
  <c r="C1480" i="8" s="1"/>
  <c r="A1481" i="8"/>
  <c r="A1482" i="8"/>
  <c r="A1483" i="8"/>
  <c r="C1483" i="8" s="1"/>
  <c r="A1484" i="8"/>
  <c r="C1484" i="8" s="1"/>
  <c r="A1485" i="8"/>
  <c r="C1485" i="8" s="1"/>
  <c r="A1486" i="8"/>
  <c r="C1486" i="8" s="1"/>
  <c r="A1487" i="8"/>
  <c r="C1487" i="8" s="1"/>
  <c r="A1488" i="8"/>
  <c r="C1488" i="8" s="1"/>
  <c r="A1489" i="8"/>
  <c r="C1489" i="8" s="1"/>
  <c r="A1490" i="8"/>
  <c r="C1490" i="8" s="1"/>
  <c r="A1491" i="8"/>
  <c r="C1491" i="8" s="1"/>
  <c r="A1492" i="8"/>
  <c r="C1492" i="8" s="1"/>
  <c r="A1493" i="8"/>
  <c r="C1493" i="8" s="1"/>
  <c r="A1494" i="8"/>
  <c r="C1494" i="8" s="1"/>
  <c r="A1495" i="8"/>
  <c r="C1495" i="8" s="1"/>
  <c r="A1496" i="8"/>
  <c r="A1497" i="8"/>
  <c r="C1497" i="8" s="1"/>
  <c r="A1498" i="8"/>
  <c r="A1499" i="8"/>
  <c r="C1499" i="8" s="1"/>
  <c r="A1500" i="8"/>
  <c r="C1500" i="8" s="1"/>
  <c r="A1501" i="8"/>
  <c r="C1501" i="8" s="1"/>
  <c r="A1502" i="8"/>
  <c r="C1502" i="8" s="1"/>
  <c r="A1503" i="8"/>
  <c r="C1503" i="8" s="1"/>
  <c r="A1504" i="8"/>
  <c r="C1504" i="8" s="1"/>
  <c r="A1505" i="8"/>
  <c r="C1505" i="8" s="1"/>
  <c r="A1506" i="8"/>
  <c r="C1506" i="8" s="1"/>
  <c r="A1507" i="8"/>
  <c r="C1507" i="8" s="1"/>
  <c r="A1508" i="8"/>
  <c r="C1508" i="8" s="1"/>
  <c r="A1509" i="8"/>
  <c r="C1509" i="8" s="1"/>
  <c r="A1510" i="8"/>
  <c r="C1510" i="8" s="1"/>
  <c r="A1511" i="8"/>
  <c r="C1511" i="8" s="1"/>
  <c r="A1512" i="8"/>
  <c r="C1512" i="8" s="1"/>
  <c r="A1513" i="8"/>
  <c r="C1513" i="8" s="1"/>
  <c r="A1514" i="8"/>
  <c r="A1515" i="8"/>
  <c r="C1515" i="8" s="1"/>
  <c r="A1516" i="8"/>
  <c r="C1516" i="8" s="1"/>
  <c r="A1517" i="8"/>
  <c r="C1517" i="8" s="1"/>
  <c r="A1518" i="8"/>
  <c r="C1518" i="8" s="1"/>
  <c r="A1519" i="8"/>
  <c r="C1519" i="8" s="1"/>
  <c r="A1520" i="8"/>
  <c r="C1520" i="8" s="1"/>
  <c r="A1521" i="8"/>
  <c r="C1521" i="8" s="1"/>
  <c r="A1522" i="8"/>
  <c r="C1522" i="8" s="1"/>
  <c r="A1523" i="8"/>
  <c r="C1523" i="8" s="1"/>
  <c r="A1524" i="8"/>
  <c r="C1524" i="8" s="1"/>
  <c r="A1525" i="8"/>
  <c r="C1525" i="8" s="1"/>
  <c r="A1526" i="8"/>
  <c r="C1526" i="8" s="1"/>
  <c r="A1527" i="8"/>
  <c r="C1527" i="8" s="1"/>
  <c r="A1528" i="8"/>
  <c r="C1528" i="8" s="1"/>
  <c r="A1529" i="8"/>
  <c r="A1530" i="8"/>
  <c r="A1531" i="8"/>
  <c r="C1531" i="8" s="1"/>
  <c r="A1532" i="8"/>
  <c r="C1532" i="8" s="1"/>
  <c r="A1533" i="8"/>
  <c r="C1533" i="8" s="1"/>
  <c r="A1534" i="8"/>
  <c r="C1534" i="8" s="1"/>
  <c r="A1535" i="8"/>
  <c r="C1535" i="8" s="1"/>
  <c r="A1536" i="8"/>
  <c r="C1536" i="8" s="1"/>
  <c r="A1537" i="8"/>
  <c r="C1537" i="8" s="1"/>
  <c r="A1538" i="8"/>
  <c r="C1538" i="8" s="1"/>
  <c r="A1539" i="8"/>
  <c r="C1539" i="8" s="1"/>
  <c r="A1540" i="8"/>
  <c r="C1540" i="8" s="1"/>
  <c r="A1541" i="8"/>
  <c r="C1541" i="8" s="1"/>
  <c r="A1542" i="8"/>
  <c r="C1542" i="8" s="1"/>
  <c r="A1543" i="8"/>
  <c r="C1543" i="8" s="1"/>
  <c r="A1544" i="8"/>
  <c r="A1545" i="8"/>
  <c r="C1545" i="8" s="1"/>
  <c r="A1546" i="8"/>
  <c r="A1547" i="8"/>
  <c r="C1547" i="8" s="1"/>
  <c r="A1548" i="8"/>
  <c r="C1548" i="8" s="1"/>
  <c r="A1549" i="8"/>
  <c r="C1549" i="8" s="1"/>
  <c r="A1550" i="8"/>
  <c r="C1550" i="8" s="1"/>
  <c r="A1551" i="8"/>
  <c r="C1551" i="8" s="1"/>
  <c r="A1552" i="8"/>
  <c r="C1552" i="8" s="1"/>
  <c r="A1553" i="8"/>
  <c r="C1553" i="8" s="1"/>
  <c r="A1554" i="8"/>
  <c r="C1554" i="8" s="1"/>
  <c r="A1555" i="8"/>
  <c r="C1555" i="8" s="1"/>
  <c r="A1556" i="8"/>
  <c r="C1556" i="8" s="1"/>
  <c r="A1557" i="8"/>
  <c r="C1557" i="8" s="1"/>
  <c r="A1558" i="8"/>
  <c r="C1558" i="8" s="1"/>
  <c r="A1559" i="8"/>
  <c r="C1559" i="8" s="1"/>
  <c r="A1560" i="8"/>
  <c r="C1560" i="8" s="1"/>
  <c r="A1561" i="8"/>
  <c r="C1561" i="8" s="1"/>
  <c r="A1562" i="8"/>
  <c r="A1563" i="8"/>
  <c r="C1563" i="8" s="1"/>
  <c r="A1564" i="8"/>
  <c r="C1564" i="8" s="1"/>
  <c r="A1565" i="8"/>
  <c r="C1565" i="8" s="1"/>
  <c r="A1566" i="8"/>
  <c r="C1566" i="8" s="1"/>
  <c r="A1567" i="8"/>
  <c r="C1567" i="8" s="1"/>
  <c r="A1568" i="8"/>
  <c r="C1568" i="8" s="1"/>
  <c r="A1569" i="8"/>
  <c r="C1569" i="8" s="1"/>
  <c r="A1570" i="8"/>
  <c r="C1570" i="8" s="1"/>
  <c r="A1571" i="8"/>
  <c r="C1571" i="8" s="1"/>
  <c r="A1572" i="8"/>
  <c r="C1572" i="8" s="1"/>
  <c r="A1573" i="8"/>
  <c r="C1573" i="8" s="1"/>
  <c r="A1574" i="8"/>
  <c r="C1574" i="8" s="1"/>
  <c r="A1575" i="8"/>
  <c r="C1575" i="8" s="1"/>
  <c r="A1576" i="8"/>
  <c r="C1576" i="8" s="1"/>
  <c r="A1577" i="8"/>
  <c r="A1578" i="8"/>
  <c r="A1579" i="8"/>
  <c r="C1579" i="8" s="1"/>
  <c r="A1580" i="8"/>
  <c r="C1580" i="8" s="1"/>
  <c r="A1581" i="8"/>
  <c r="C1581" i="8" s="1"/>
  <c r="A1582" i="8"/>
  <c r="C1582" i="8" s="1"/>
  <c r="A1583" i="8"/>
  <c r="C1583" i="8" s="1"/>
  <c r="A1584" i="8"/>
  <c r="C1584" i="8" s="1"/>
  <c r="A1585" i="8"/>
  <c r="C1585" i="8" s="1"/>
  <c r="A1586" i="8"/>
  <c r="C1586" i="8" s="1"/>
  <c r="A1587" i="8"/>
  <c r="C1587" i="8" s="1"/>
  <c r="A1588" i="8"/>
  <c r="C1588" i="8" s="1"/>
  <c r="A1589" i="8"/>
  <c r="C1589" i="8" s="1"/>
  <c r="A1590" i="8"/>
  <c r="C1590" i="8" s="1"/>
  <c r="A1591" i="8"/>
  <c r="C1591" i="8" s="1"/>
  <c r="A1592" i="8"/>
  <c r="A1593" i="8"/>
  <c r="C1593" i="8" s="1"/>
  <c r="A1594" i="8"/>
  <c r="A1595" i="8"/>
  <c r="C1595" i="8" s="1"/>
  <c r="A1596" i="8"/>
  <c r="C1596" i="8" s="1"/>
  <c r="A1597" i="8"/>
  <c r="C1597" i="8" s="1"/>
  <c r="A1598" i="8"/>
  <c r="C1598" i="8" s="1"/>
  <c r="A1599" i="8"/>
  <c r="C1599" i="8" s="1"/>
  <c r="A1600" i="8"/>
  <c r="C1600" i="8" s="1"/>
  <c r="A1601" i="8"/>
  <c r="C1601" i="8" s="1"/>
  <c r="A1602" i="8"/>
  <c r="C1602" i="8" s="1"/>
  <c r="A1603" i="8"/>
  <c r="C1603" i="8" s="1"/>
  <c r="A1604" i="8"/>
  <c r="C1604" i="8" s="1"/>
  <c r="A1605" i="8"/>
  <c r="C1605" i="8" s="1"/>
  <c r="A1606" i="8"/>
  <c r="C1606" i="8" s="1"/>
  <c r="A1607" i="8"/>
  <c r="C1607" i="8" s="1"/>
  <c r="A1608" i="8"/>
  <c r="C1608" i="8" s="1"/>
  <c r="A1609" i="8"/>
  <c r="C1609" i="8" s="1"/>
  <c r="A1610" i="8"/>
  <c r="A1611" i="8"/>
  <c r="C1611" i="8" s="1"/>
  <c r="A1612" i="8"/>
  <c r="C1612" i="8" s="1"/>
  <c r="A1613" i="8"/>
  <c r="C1613" i="8" s="1"/>
  <c r="A1614" i="8"/>
  <c r="C1614" i="8" s="1"/>
  <c r="A1615" i="8"/>
  <c r="C1615" i="8" s="1"/>
  <c r="A1616" i="8"/>
  <c r="C1616" i="8" s="1"/>
  <c r="A1617" i="8"/>
  <c r="C1617" i="8" s="1"/>
  <c r="A1618" i="8"/>
  <c r="C1618" i="8" s="1"/>
  <c r="A1619" i="8"/>
  <c r="C1619" i="8" s="1"/>
  <c r="A1620" i="8"/>
  <c r="C1620" i="8" s="1"/>
  <c r="A1621" i="8"/>
  <c r="C1621" i="8" s="1"/>
  <c r="A1622" i="8"/>
  <c r="C1622" i="8" s="1"/>
  <c r="A1623" i="8"/>
  <c r="C1623" i="8" s="1"/>
  <c r="A1624" i="8"/>
  <c r="C1624" i="8" s="1"/>
  <c r="A1625" i="8"/>
  <c r="A1626" i="8"/>
  <c r="A1627" i="8"/>
  <c r="C1627" i="8" s="1"/>
  <c r="A1628" i="8"/>
  <c r="C1628" i="8" s="1"/>
  <c r="A1629" i="8"/>
  <c r="C1629" i="8" s="1"/>
  <c r="A1630" i="8"/>
  <c r="C1630" i="8" s="1"/>
  <c r="A1631" i="8"/>
  <c r="C1631" i="8" s="1"/>
  <c r="A1632" i="8"/>
  <c r="C1632" i="8" s="1"/>
  <c r="A1633" i="8"/>
  <c r="C1633" i="8" s="1"/>
  <c r="A1634" i="8"/>
  <c r="C1634" i="8" s="1"/>
  <c r="A1635" i="8"/>
  <c r="C1635" i="8" s="1"/>
  <c r="A1636" i="8"/>
  <c r="C1636" i="8" s="1"/>
  <c r="A1637" i="8"/>
  <c r="C1637" i="8" s="1"/>
  <c r="A1638" i="8"/>
  <c r="C1638" i="8" s="1"/>
  <c r="A1639" i="8"/>
  <c r="C1639" i="8" s="1"/>
  <c r="A1640" i="8"/>
  <c r="A1641" i="8"/>
  <c r="C1641" i="8" s="1"/>
  <c r="A1642" i="8"/>
  <c r="A1643" i="8"/>
  <c r="C1643" i="8" s="1"/>
  <c r="A1644" i="8"/>
  <c r="C1644" i="8" s="1"/>
  <c r="A1645" i="8"/>
  <c r="C1645" i="8" s="1"/>
  <c r="A1646" i="8"/>
  <c r="C1646" i="8" s="1"/>
  <c r="A1647" i="8"/>
  <c r="C1647" i="8" s="1"/>
  <c r="A1648" i="8"/>
  <c r="C1648" i="8" s="1"/>
  <c r="A1649" i="8"/>
  <c r="C1649" i="8" s="1"/>
  <c r="A1650" i="8"/>
  <c r="C1650" i="8" s="1"/>
  <c r="A1651" i="8"/>
  <c r="C1651" i="8" s="1"/>
  <c r="A1652" i="8"/>
  <c r="C1652" i="8" s="1"/>
  <c r="A1653" i="8"/>
  <c r="C1653" i="8" s="1"/>
  <c r="A1654" i="8"/>
  <c r="C1654" i="8" s="1"/>
  <c r="A1655" i="8"/>
  <c r="C1655" i="8" s="1"/>
  <c r="A1656" i="8"/>
  <c r="C1656" i="8" s="1"/>
  <c r="A1657" i="8"/>
  <c r="C1657" i="8" s="1"/>
  <c r="A1658" i="8"/>
  <c r="A1659" i="8"/>
  <c r="C1659" i="8" s="1"/>
  <c r="A1660" i="8"/>
  <c r="C1660" i="8" s="1"/>
  <c r="A1661" i="8"/>
  <c r="C1661" i="8" s="1"/>
  <c r="A1662" i="8"/>
  <c r="C1662" i="8" s="1"/>
  <c r="A1663" i="8"/>
  <c r="C1663" i="8" s="1"/>
  <c r="A1664" i="8"/>
  <c r="C1664" i="8" s="1"/>
  <c r="A1665" i="8"/>
  <c r="C1665" i="8" s="1"/>
  <c r="A1666" i="8"/>
  <c r="C1666" i="8" s="1"/>
  <c r="A1667" i="8"/>
  <c r="C1667" i="8" s="1"/>
  <c r="A1668" i="8"/>
  <c r="C1668" i="8" s="1"/>
  <c r="A1669" i="8"/>
  <c r="C1669" i="8" s="1"/>
  <c r="A1670" i="8"/>
  <c r="C1670" i="8" s="1"/>
  <c r="A1671" i="8"/>
  <c r="C1671" i="8" s="1"/>
  <c r="A1672" i="8"/>
  <c r="C1672" i="8" s="1"/>
  <c r="A1673" i="8"/>
  <c r="A1674" i="8"/>
  <c r="A1675" i="8"/>
  <c r="C1675" i="8" s="1"/>
  <c r="A1676" i="8"/>
  <c r="C1676" i="8" s="1"/>
  <c r="A1677" i="8"/>
  <c r="C1677" i="8" s="1"/>
  <c r="A1678" i="8"/>
  <c r="C1678" i="8" s="1"/>
  <c r="A1679" i="8"/>
  <c r="C1679" i="8" s="1"/>
  <c r="A1680" i="8"/>
  <c r="C1680" i="8" s="1"/>
  <c r="A1681" i="8"/>
  <c r="C1681" i="8" s="1"/>
  <c r="A1682" i="8"/>
  <c r="C1682" i="8" s="1"/>
  <c r="A1683" i="8"/>
  <c r="C1683" i="8" s="1"/>
  <c r="A1684" i="8"/>
  <c r="C1684" i="8" s="1"/>
  <c r="A1685" i="8"/>
  <c r="C1685" i="8" s="1"/>
  <c r="A1686" i="8"/>
  <c r="C1686" i="8" s="1"/>
  <c r="A1687" i="8"/>
  <c r="C1687" i="8" s="1"/>
  <c r="A1688" i="8"/>
  <c r="A1689" i="8"/>
  <c r="C1689" i="8" s="1"/>
  <c r="A1690" i="8"/>
  <c r="A1691" i="8"/>
  <c r="C1691" i="8" s="1"/>
  <c r="A1692" i="8"/>
  <c r="C1692" i="8" s="1"/>
  <c r="A1693" i="8"/>
  <c r="C1693" i="8" s="1"/>
  <c r="A1694" i="8"/>
  <c r="C1694" i="8" s="1"/>
  <c r="A1695" i="8"/>
  <c r="C1695" i="8" s="1"/>
  <c r="A1696" i="8"/>
  <c r="C1696" i="8" s="1"/>
  <c r="A1697" i="8"/>
  <c r="C1697" i="8" s="1"/>
  <c r="A1698" i="8"/>
  <c r="C1698" i="8" s="1"/>
  <c r="A1699" i="8"/>
  <c r="C1699" i="8" s="1"/>
  <c r="A1700" i="8"/>
  <c r="C1700" i="8" s="1"/>
  <c r="A1701" i="8"/>
  <c r="C1701" i="8" s="1"/>
  <c r="A1702" i="8"/>
  <c r="C1702" i="8" s="1"/>
  <c r="A1703" i="8"/>
  <c r="C1703" i="8" s="1"/>
  <c r="A1704" i="8"/>
  <c r="C1704" i="8" s="1"/>
  <c r="A1705" i="8"/>
  <c r="C1705" i="8" s="1"/>
  <c r="A1706" i="8"/>
  <c r="A1707" i="8"/>
  <c r="C1707" i="8" s="1"/>
  <c r="A1708" i="8"/>
  <c r="C1708" i="8" s="1"/>
  <c r="A1709" i="8"/>
  <c r="C1709" i="8" s="1"/>
  <c r="A1710" i="8"/>
  <c r="C1710" i="8" s="1"/>
  <c r="A1711" i="8"/>
  <c r="C1711" i="8" s="1"/>
  <c r="A1712" i="8"/>
  <c r="C1712" i="8" s="1"/>
  <c r="A1713" i="8"/>
  <c r="C1713" i="8" s="1"/>
  <c r="A1714" i="8"/>
  <c r="C1714" i="8" s="1"/>
  <c r="A1715" i="8"/>
  <c r="C1715" i="8" s="1"/>
  <c r="A1716" i="8"/>
  <c r="C1716" i="8" s="1"/>
  <c r="A1717" i="8"/>
  <c r="C1717" i="8" s="1"/>
  <c r="A1718" i="8"/>
  <c r="C1718" i="8" s="1"/>
  <c r="A1719" i="8"/>
  <c r="C1719" i="8" s="1"/>
  <c r="A1720" i="8"/>
  <c r="C1720" i="8" s="1"/>
  <c r="A1721" i="8"/>
  <c r="A1722" i="8"/>
  <c r="A1723" i="8"/>
  <c r="C1723" i="8" s="1"/>
  <c r="A1724" i="8"/>
  <c r="C1724" i="8" s="1"/>
  <c r="A1725" i="8"/>
  <c r="C1725" i="8" s="1"/>
  <c r="A1726" i="8"/>
  <c r="C1726" i="8" s="1"/>
  <c r="A1727" i="8"/>
  <c r="C1727" i="8" s="1"/>
  <c r="A1728" i="8"/>
  <c r="C1728" i="8" s="1"/>
  <c r="A1729" i="8"/>
  <c r="C1729" i="8" s="1"/>
  <c r="A1730" i="8"/>
  <c r="C1730" i="8" s="1"/>
  <c r="A1731" i="8"/>
  <c r="C1731" i="8" s="1"/>
  <c r="A1732" i="8"/>
  <c r="C1732" i="8" s="1"/>
  <c r="A1733" i="8"/>
  <c r="C1733" i="8" s="1"/>
  <c r="A1734" i="8"/>
  <c r="C1734" i="8" s="1"/>
  <c r="A1735" i="8"/>
  <c r="C1735" i="8" s="1"/>
  <c r="A1736" i="8"/>
  <c r="A1737" i="8"/>
  <c r="A1738" i="8"/>
  <c r="C1738" i="8" s="1"/>
  <c r="A1739" i="8"/>
  <c r="C1739" i="8" s="1"/>
  <c r="A1740" i="8"/>
  <c r="C1740" i="8" s="1"/>
  <c r="A1741" i="8"/>
  <c r="C1741" i="8" s="1"/>
  <c r="A1742" i="8"/>
  <c r="C1742" i="8" s="1"/>
  <c r="A1743" i="8"/>
  <c r="C1743" i="8" s="1"/>
  <c r="A1744" i="8"/>
  <c r="C1744" i="8" s="1"/>
  <c r="A1745" i="8"/>
  <c r="C1745" i="8" s="1"/>
  <c r="A1746" i="8"/>
  <c r="C1746" i="8" s="1"/>
  <c r="A1747" i="8"/>
  <c r="C1747" i="8" s="1"/>
  <c r="A1748" i="8"/>
  <c r="A1749" i="8"/>
  <c r="A1750" i="8"/>
  <c r="C1750" i="8" s="1"/>
  <c r="A1751" i="8"/>
  <c r="C1751" i="8" s="1"/>
  <c r="A1752" i="8"/>
  <c r="C1752" i="8" s="1"/>
  <c r="A1753" i="8"/>
  <c r="C1753" i="8" s="1"/>
  <c r="A1754" i="8"/>
  <c r="C1754" i="8" s="1"/>
  <c r="A1755" i="8"/>
  <c r="C1755" i="8" s="1"/>
  <c r="A1756" i="8"/>
  <c r="C1756" i="8" s="1"/>
  <c r="A1757" i="8"/>
  <c r="C1757" i="8" s="1"/>
  <c r="A1758" i="8"/>
  <c r="C1758" i="8" s="1"/>
  <c r="A1759" i="8"/>
  <c r="C1759" i="8" s="1"/>
  <c r="A1760" i="8"/>
  <c r="A1761" i="8"/>
  <c r="A1762" i="8"/>
  <c r="C1762" i="8" s="1"/>
  <c r="A1763" i="8"/>
  <c r="C1763" i="8" s="1"/>
  <c r="A1764" i="8"/>
  <c r="C1764" i="8" s="1"/>
  <c r="A1765" i="8"/>
  <c r="C1765" i="8" s="1"/>
  <c r="A1766" i="8"/>
  <c r="C1766" i="8" s="1"/>
  <c r="A1767" i="8"/>
  <c r="C1767" i="8" s="1"/>
  <c r="A1768" i="8"/>
  <c r="C1768" i="8" s="1"/>
  <c r="A1769" i="8"/>
  <c r="C1769" i="8" s="1"/>
  <c r="A1770" i="8"/>
  <c r="C1770" i="8" s="1"/>
  <c r="A1771" i="8"/>
  <c r="C1771" i="8" s="1"/>
  <c r="A1772" i="8"/>
  <c r="A1773" i="8"/>
  <c r="A1774" i="8"/>
  <c r="C1774" i="8" s="1"/>
  <c r="A1775" i="8"/>
  <c r="C1775" i="8" s="1"/>
  <c r="A1776" i="8"/>
  <c r="C1776" i="8" s="1"/>
  <c r="A1777" i="8"/>
  <c r="C1777" i="8" s="1"/>
  <c r="A1778" i="8"/>
  <c r="C1778" i="8" s="1"/>
  <c r="A1779" i="8"/>
  <c r="C1779" i="8" s="1"/>
  <c r="A1780" i="8"/>
  <c r="C1780" i="8" s="1"/>
  <c r="A1781" i="8"/>
  <c r="C1781" i="8" s="1"/>
  <c r="A1782" i="8"/>
  <c r="C1782" i="8" s="1"/>
  <c r="A1783" i="8"/>
  <c r="C1783" i="8" s="1"/>
  <c r="A1784" i="8"/>
  <c r="A1785" i="8"/>
  <c r="A1786" i="8"/>
  <c r="C1786" i="8" s="1"/>
  <c r="A1787" i="8"/>
  <c r="C1787" i="8" s="1"/>
  <c r="A1788" i="8"/>
  <c r="C1788" i="8" s="1"/>
  <c r="A1789" i="8"/>
  <c r="C1789" i="8" s="1"/>
  <c r="A1790" i="8"/>
  <c r="C1790" i="8" s="1"/>
  <c r="A1791" i="8"/>
  <c r="C1791" i="8" s="1"/>
  <c r="A1792" i="8"/>
  <c r="C1792" i="8" s="1"/>
  <c r="A1793" i="8"/>
  <c r="C1793" i="8" s="1"/>
  <c r="A1794" i="8"/>
  <c r="C1794" i="8" s="1"/>
  <c r="A1795" i="8"/>
  <c r="C1795" i="8" s="1"/>
  <c r="A1796" i="8"/>
  <c r="A1797" i="8"/>
  <c r="A1798" i="8"/>
  <c r="C1798" i="8" s="1"/>
  <c r="A1799" i="8"/>
  <c r="C1799" i="8" s="1"/>
  <c r="A1800" i="8"/>
  <c r="C1800" i="8" s="1"/>
  <c r="A1801" i="8"/>
  <c r="C1801" i="8" s="1"/>
  <c r="A1802" i="8"/>
  <c r="C1802" i="8" s="1"/>
  <c r="A1803" i="8"/>
  <c r="C1803" i="8" s="1"/>
  <c r="A1804" i="8"/>
  <c r="C1804" i="8" s="1"/>
  <c r="A1805" i="8"/>
  <c r="C1805" i="8" s="1"/>
  <c r="A1806" i="8"/>
  <c r="C1806" i="8" s="1"/>
  <c r="A1807" i="8"/>
  <c r="C1807" i="8" s="1"/>
  <c r="A1808" i="8"/>
  <c r="A1809" i="8"/>
  <c r="A1810" i="8"/>
  <c r="C1810" i="8" s="1"/>
  <c r="A1811" i="8"/>
  <c r="C1811" i="8" s="1"/>
  <c r="A1812" i="8"/>
  <c r="C1812" i="8" s="1"/>
  <c r="A1813" i="8"/>
  <c r="C1813" i="8" s="1"/>
  <c r="A1814" i="8"/>
  <c r="C1814" i="8" s="1"/>
  <c r="A1815" i="8"/>
  <c r="C1815" i="8" s="1"/>
  <c r="A1816" i="8"/>
  <c r="C1816" i="8" s="1"/>
  <c r="A1817" i="8"/>
  <c r="C1817" i="8" s="1"/>
  <c r="A1818" i="8"/>
  <c r="C1818" i="8" s="1"/>
  <c r="A1819" i="8"/>
  <c r="C1819" i="8" s="1"/>
  <c r="A1820" i="8"/>
  <c r="A1821" i="8"/>
  <c r="A1822" i="8"/>
  <c r="C1822" i="8" s="1"/>
  <c r="A1823" i="8"/>
  <c r="C1823" i="8" s="1"/>
  <c r="A1824" i="8"/>
  <c r="C1824" i="8" s="1"/>
  <c r="A1825" i="8"/>
  <c r="C1825" i="8" s="1"/>
  <c r="A1826" i="8"/>
  <c r="C1826" i="8" s="1"/>
  <c r="A1827" i="8"/>
  <c r="C1827" i="8" s="1"/>
  <c r="A1828" i="8"/>
  <c r="C1828" i="8" s="1"/>
  <c r="A1829" i="8"/>
  <c r="C1829" i="8" s="1"/>
  <c r="A1830" i="8"/>
  <c r="C1830" i="8" s="1"/>
  <c r="A1831" i="8"/>
  <c r="C1831" i="8" s="1"/>
  <c r="A1832" i="8"/>
  <c r="A1833" i="8"/>
  <c r="A1834" i="8"/>
  <c r="C1834" i="8" s="1"/>
  <c r="A1835" i="8"/>
  <c r="C1835" i="8" s="1"/>
  <c r="A1836" i="8"/>
  <c r="C1836" i="8" s="1"/>
  <c r="A1837" i="8"/>
  <c r="C1837" i="8" s="1"/>
  <c r="A1838" i="8"/>
  <c r="C1838" i="8" s="1"/>
  <c r="A1839" i="8"/>
  <c r="C1839" i="8" s="1"/>
  <c r="A1840" i="8"/>
  <c r="C1840" i="8" s="1"/>
  <c r="A1841" i="8"/>
  <c r="C1841" i="8" s="1"/>
  <c r="A1842" i="8"/>
  <c r="C1842" i="8" s="1"/>
  <c r="A1843" i="8"/>
  <c r="C1843" i="8" s="1"/>
  <c r="A1844" i="8"/>
  <c r="A1845" i="8"/>
  <c r="A1846" i="8"/>
  <c r="C1846" i="8" s="1"/>
  <c r="A1847" i="8"/>
  <c r="C1847" i="8" s="1"/>
  <c r="A1848" i="8"/>
  <c r="C1848" i="8" s="1"/>
  <c r="A1849" i="8"/>
  <c r="C1849" i="8" s="1"/>
  <c r="A1850" i="8"/>
  <c r="C1850" i="8" s="1"/>
  <c r="A1851" i="8"/>
  <c r="C1851" i="8" s="1"/>
  <c r="A1852" i="8"/>
  <c r="C1852" i="8" s="1"/>
  <c r="A1853" i="8"/>
  <c r="C1853" i="8" s="1"/>
  <c r="A1854" i="8"/>
  <c r="C1854" i="8" s="1"/>
  <c r="A1855" i="8"/>
  <c r="C1855" i="8" s="1"/>
  <c r="A1856" i="8"/>
  <c r="A1857" i="8"/>
  <c r="A1858" i="8"/>
  <c r="C1858" i="8" s="1"/>
  <c r="A1859" i="8"/>
  <c r="C1859" i="8" s="1"/>
  <c r="A1860" i="8"/>
  <c r="C1860" i="8" s="1"/>
  <c r="A1861" i="8"/>
  <c r="C1861" i="8" s="1"/>
  <c r="A1862" i="8"/>
  <c r="C1862" i="8" s="1"/>
  <c r="A1863" i="8"/>
  <c r="C1863" i="8" s="1"/>
  <c r="A1864" i="8"/>
  <c r="C1864" i="8" s="1"/>
  <c r="A1865" i="8"/>
  <c r="C1865" i="8" s="1"/>
  <c r="A1866" i="8"/>
  <c r="C1866" i="8" s="1"/>
  <c r="A1867" i="8"/>
  <c r="C1867" i="8" s="1"/>
  <c r="A1868" i="8"/>
  <c r="A1869" i="8"/>
  <c r="A1870" i="8"/>
  <c r="C1870" i="8" s="1"/>
  <c r="A1871" i="8"/>
  <c r="C1871" i="8" s="1"/>
  <c r="A1872" i="8"/>
  <c r="C1872" i="8" s="1"/>
  <c r="A1873" i="8"/>
  <c r="C1873" i="8" s="1"/>
  <c r="A1874" i="8"/>
  <c r="C1874" i="8" s="1"/>
  <c r="A1875" i="8"/>
  <c r="C1875" i="8" s="1"/>
  <c r="A1876" i="8"/>
  <c r="C1876" i="8" s="1"/>
  <c r="A1877" i="8"/>
  <c r="C1877" i="8" s="1"/>
  <c r="A1878" i="8"/>
  <c r="C1878" i="8" s="1"/>
  <c r="A1879" i="8"/>
  <c r="C1879" i="8" s="1"/>
  <c r="A1880" i="8"/>
  <c r="A1881" i="8"/>
  <c r="A1882" i="8"/>
  <c r="C1882" i="8" s="1"/>
  <c r="A1883" i="8"/>
  <c r="C1883" i="8" s="1"/>
  <c r="A1884" i="8"/>
  <c r="C1884" i="8" s="1"/>
  <c r="A1885" i="8"/>
  <c r="C1885" i="8" s="1"/>
  <c r="A1886" i="8"/>
  <c r="C1886" i="8" s="1"/>
  <c r="A1887" i="8"/>
  <c r="C1887" i="8" s="1"/>
  <c r="A1888" i="8"/>
  <c r="C1888" i="8" s="1"/>
  <c r="A1889" i="8"/>
  <c r="C1889" i="8" s="1"/>
  <c r="A1890" i="8"/>
  <c r="C1890" i="8" s="1"/>
  <c r="A1891" i="8"/>
  <c r="C1891" i="8" s="1"/>
  <c r="A1892" i="8"/>
  <c r="A1893" i="8"/>
  <c r="A1894" i="8"/>
  <c r="C1894" i="8" s="1"/>
  <c r="A1895" i="8"/>
  <c r="C1895" i="8" s="1"/>
  <c r="A1896" i="8"/>
  <c r="C1896" i="8" s="1"/>
  <c r="A1897" i="8"/>
  <c r="C1897" i="8" s="1"/>
  <c r="A1898" i="8"/>
  <c r="C1898" i="8" s="1"/>
  <c r="A1899" i="8"/>
  <c r="C1899" i="8" s="1"/>
  <c r="A1900" i="8"/>
  <c r="C1900" i="8" s="1"/>
  <c r="A1901" i="8"/>
  <c r="C1901" i="8" s="1"/>
  <c r="A1902" i="8"/>
  <c r="C1902" i="8" s="1"/>
  <c r="A1903" i="8"/>
  <c r="C1903" i="8" s="1"/>
  <c r="A1904" i="8"/>
  <c r="A1905" i="8"/>
  <c r="A1906" i="8"/>
  <c r="C1906" i="8" s="1"/>
  <c r="A1907" i="8"/>
  <c r="C1907" i="8" s="1"/>
  <c r="A1908" i="8"/>
  <c r="C1908" i="8" s="1"/>
  <c r="A1909" i="8"/>
  <c r="C1909" i="8" s="1"/>
  <c r="A1910" i="8"/>
  <c r="C1910" i="8" s="1"/>
  <c r="A1911" i="8"/>
  <c r="C1911" i="8" s="1"/>
  <c r="A1912" i="8"/>
  <c r="C1912" i="8" s="1"/>
  <c r="A1913" i="8"/>
  <c r="C1913" i="8" s="1"/>
  <c r="A1914" i="8"/>
  <c r="C1914" i="8" s="1"/>
  <c r="A1915" i="8"/>
  <c r="C1915" i="8" s="1"/>
  <c r="A1916" i="8"/>
  <c r="A1917" i="8"/>
  <c r="A1918" i="8"/>
  <c r="C1918" i="8" s="1"/>
  <c r="A1919" i="8"/>
  <c r="C1919" i="8" s="1"/>
  <c r="A1920" i="8"/>
  <c r="C1920" i="8" s="1"/>
  <c r="A1921" i="8"/>
  <c r="C1921" i="8" s="1"/>
  <c r="A1922" i="8"/>
  <c r="C1922" i="8" s="1"/>
  <c r="A1923" i="8"/>
  <c r="C1923" i="8" s="1"/>
  <c r="A1924" i="8"/>
  <c r="C1924" i="8" s="1"/>
  <c r="A1925" i="8"/>
  <c r="C1925" i="8" s="1"/>
  <c r="A1926" i="8"/>
  <c r="C1926" i="8" s="1"/>
  <c r="A1927" i="8"/>
  <c r="C1927" i="8" s="1"/>
  <c r="A1928" i="8"/>
  <c r="A1929" i="8"/>
  <c r="A1930" i="8"/>
  <c r="C1930" i="8" s="1"/>
  <c r="A1931" i="8"/>
  <c r="C1931" i="8" s="1"/>
  <c r="A1932" i="8"/>
  <c r="C1932" i="8" s="1"/>
  <c r="A1933" i="8"/>
  <c r="C1933" i="8" s="1"/>
  <c r="A1934" i="8"/>
  <c r="C1934" i="8" s="1"/>
  <c r="A1935" i="8"/>
  <c r="C1935" i="8" s="1"/>
  <c r="A1936" i="8"/>
  <c r="C1936" i="8" s="1"/>
  <c r="A1937" i="8"/>
  <c r="C1937" i="8" s="1"/>
  <c r="A1938" i="8"/>
  <c r="C1938" i="8" s="1"/>
  <c r="A1939" i="8"/>
  <c r="C1939" i="8" s="1"/>
  <c r="A1940" i="8"/>
  <c r="A1941" i="8"/>
  <c r="A1942" i="8"/>
  <c r="C1942" i="8" s="1"/>
  <c r="A1943" i="8"/>
  <c r="C1943" i="8" s="1"/>
  <c r="A1944" i="8"/>
  <c r="C1944" i="8" s="1"/>
  <c r="A1945" i="8"/>
  <c r="C1945" i="8" s="1"/>
  <c r="A1946" i="8"/>
  <c r="C1946" i="8" s="1"/>
  <c r="A1947" i="8"/>
  <c r="C1947" i="8" s="1"/>
  <c r="A1948" i="8"/>
  <c r="C1948" i="8" s="1"/>
  <c r="A1949" i="8"/>
  <c r="C1949" i="8" s="1"/>
  <c r="A1950" i="8"/>
  <c r="C1950" i="8" s="1"/>
  <c r="A1951" i="8"/>
  <c r="C1951" i="8" s="1"/>
  <c r="A1952" i="8"/>
  <c r="A1953" i="8"/>
  <c r="A1954" i="8"/>
  <c r="C1954" i="8" s="1"/>
  <c r="A1955" i="8"/>
  <c r="C1955" i="8" s="1"/>
  <c r="A1956" i="8"/>
  <c r="C1956" i="8" s="1"/>
  <c r="A1957" i="8"/>
  <c r="C1957" i="8" s="1"/>
  <c r="A1958" i="8"/>
  <c r="C1958" i="8" s="1"/>
  <c r="A1959" i="8"/>
  <c r="C1959" i="8" s="1"/>
  <c r="A1960" i="8"/>
  <c r="C1960" i="8" s="1"/>
  <c r="A1961" i="8"/>
  <c r="C1961" i="8" s="1"/>
  <c r="A1962" i="8"/>
  <c r="C1962" i="8" s="1"/>
  <c r="A1963" i="8"/>
  <c r="C1963" i="8" s="1"/>
  <c r="A1964" i="8"/>
  <c r="A1965" i="8"/>
  <c r="A1966" i="8"/>
  <c r="C1966" i="8" s="1"/>
  <c r="A1967" i="8"/>
  <c r="C1967" i="8" s="1"/>
  <c r="A1968" i="8"/>
  <c r="C1968" i="8" s="1"/>
  <c r="A1969" i="8"/>
  <c r="C1969" i="8" s="1"/>
  <c r="A1970" i="8"/>
  <c r="C1970" i="8" s="1"/>
  <c r="A1971" i="8"/>
  <c r="C1971" i="8" s="1"/>
  <c r="A1972" i="8"/>
  <c r="C1972" i="8" s="1"/>
  <c r="A1973" i="8"/>
  <c r="C1973" i="8" s="1"/>
  <c r="A1974" i="8"/>
  <c r="C1974" i="8" s="1"/>
  <c r="A1975" i="8"/>
  <c r="C1975" i="8" s="1"/>
  <c r="A1976" i="8"/>
  <c r="A1977" i="8"/>
  <c r="A1978" i="8"/>
  <c r="C1978" i="8" s="1"/>
  <c r="A1979" i="8"/>
  <c r="C1979" i="8" s="1"/>
  <c r="A1980" i="8"/>
  <c r="C1980" i="8" s="1"/>
  <c r="A1981" i="8"/>
  <c r="C1981" i="8" s="1"/>
  <c r="A1982" i="8"/>
  <c r="C1982" i="8" s="1"/>
  <c r="A1983" i="8"/>
  <c r="C1983" i="8" s="1"/>
  <c r="A1984" i="8"/>
  <c r="C1984" i="8" s="1"/>
  <c r="A1985" i="8"/>
  <c r="C1985" i="8" s="1"/>
  <c r="A1986" i="8"/>
  <c r="C1986" i="8" s="1"/>
  <c r="A1987" i="8"/>
  <c r="C1987" i="8" s="1"/>
  <c r="A1988" i="8"/>
  <c r="A1989" i="8"/>
  <c r="A1990" i="8"/>
  <c r="C1990" i="8" s="1"/>
  <c r="A1991" i="8"/>
  <c r="C1991" i="8" s="1"/>
  <c r="A1992" i="8"/>
  <c r="C1992" i="8" s="1"/>
  <c r="A1993" i="8"/>
  <c r="C1993" i="8" s="1"/>
  <c r="A1994" i="8"/>
  <c r="C1994" i="8" s="1"/>
  <c r="A1995" i="8"/>
  <c r="C1995" i="8" s="1"/>
  <c r="A1996" i="8"/>
  <c r="C1996" i="8" s="1"/>
  <c r="A1997" i="8"/>
  <c r="C1997" i="8" s="1"/>
  <c r="A1998" i="8"/>
  <c r="C1998" i="8" s="1"/>
  <c r="A1999" i="8"/>
  <c r="C1999" i="8" s="1"/>
  <c r="A2000" i="8"/>
  <c r="A2001" i="8"/>
  <c r="A2002" i="8"/>
  <c r="C2002" i="8" s="1"/>
  <c r="A2003" i="8"/>
  <c r="C2003" i="8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E4" i="7"/>
  <c r="M6" i="2"/>
  <c r="M9" i="2"/>
  <c r="M12" i="2"/>
  <c r="M15" i="2"/>
  <c r="M18" i="2"/>
  <c r="M21" i="2"/>
  <c r="M24" i="2"/>
  <c r="M27" i="2"/>
  <c r="M30" i="2"/>
  <c r="M33" i="2"/>
  <c r="M38" i="2"/>
  <c r="M39" i="2"/>
  <c r="M42" i="2"/>
  <c r="M48" i="2"/>
  <c r="M50" i="2"/>
  <c r="M51" i="2"/>
  <c r="M54" i="2"/>
  <c r="M57" i="2"/>
  <c r="M60" i="2"/>
  <c r="M62" i="2"/>
  <c r="M63" i="2"/>
  <c r="M66" i="2"/>
  <c r="M69" i="2"/>
  <c r="M72" i="2"/>
  <c r="M74" i="2"/>
  <c r="M75" i="2"/>
  <c r="M78" i="2"/>
  <c r="M84" i="2"/>
  <c r="M86" i="2"/>
  <c r="M87" i="2"/>
  <c r="M90" i="2"/>
  <c r="M93" i="2"/>
  <c r="M96" i="2"/>
  <c r="M98" i="2"/>
  <c r="M99" i="2"/>
  <c r="M102" i="2"/>
  <c r="M105" i="2"/>
  <c r="M110" i="2"/>
  <c r="M111" i="2"/>
  <c r="M114" i="2"/>
  <c r="M117" i="2"/>
  <c r="M120" i="2"/>
  <c r="M122" i="2"/>
  <c r="M123" i="2"/>
  <c r="M126" i="2"/>
  <c r="M129" i="2"/>
  <c r="M132" i="2"/>
  <c r="M134" i="2"/>
  <c r="M135" i="2"/>
  <c r="M138" i="2"/>
  <c r="M141" i="2"/>
  <c r="M146" i="2"/>
  <c r="M147" i="2"/>
  <c r="M150" i="2"/>
  <c r="M153" i="2"/>
  <c r="M158" i="2"/>
  <c r="M159" i="2"/>
  <c r="M162" i="2"/>
  <c r="M165" i="2"/>
  <c r="M168" i="2"/>
  <c r="M170" i="2"/>
  <c r="M171" i="2"/>
  <c r="M174" i="2"/>
  <c r="M175" i="2"/>
  <c r="M177" i="2"/>
  <c r="M180" i="2"/>
  <c r="M182" i="2"/>
  <c r="M183" i="2"/>
  <c r="M186" i="2"/>
  <c r="M187" i="2"/>
  <c r="M192" i="2"/>
  <c r="M194" i="2"/>
  <c r="M195" i="2"/>
  <c r="M198" i="2"/>
  <c r="M199" i="2"/>
  <c r="M201" i="2"/>
  <c r="M204" i="2"/>
  <c r="M206" i="2"/>
  <c r="M207" i="2"/>
  <c r="M210" i="2"/>
  <c r="M211" i="2"/>
  <c r="M213" i="2"/>
  <c r="M216" i="2"/>
  <c r="M218" i="2"/>
  <c r="M219" i="2"/>
  <c r="M222" i="2"/>
  <c r="M223" i="2"/>
  <c r="M225" i="2"/>
  <c r="M230" i="2"/>
  <c r="M231" i="2"/>
  <c r="M234" i="2"/>
  <c r="M235" i="2"/>
  <c r="M240" i="2"/>
  <c r="M242" i="2"/>
  <c r="M247" i="2"/>
  <c r="M252" i="2"/>
  <c r="M254" i="2"/>
  <c r="M255" i="2"/>
  <c r="M258" i="2"/>
  <c r="M259" i="2"/>
  <c r="M261" i="2"/>
  <c r="M264" i="2"/>
  <c r="M266" i="2"/>
  <c r="M267" i="2"/>
  <c r="M270" i="2"/>
  <c r="M271" i="2"/>
  <c r="M273" i="2"/>
  <c r="M276" i="2"/>
  <c r="M278" i="2"/>
  <c r="M279" i="2"/>
  <c r="M283" i="2"/>
  <c r="M285" i="2"/>
  <c r="M288" i="2"/>
  <c r="M290" i="2"/>
  <c r="M291" i="2"/>
  <c r="M294" i="2"/>
  <c r="M295" i="2"/>
  <c r="M297" i="2"/>
  <c r="M300" i="2"/>
  <c r="M302" i="2"/>
  <c r="M303" i="2"/>
  <c r="M305" i="2"/>
  <c r="M307" i="2"/>
  <c r="M309" i="2"/>
  <c r="M311" i="2"/>
  <c r="M312" i="2"/>
  <c r="M313" i="2"/>
  <c r="M314" i="2"/>
  <c r="M315" i="2"/>
  <c r="M317" i="2"/>
  <c r="M319" i="2"/>
  <c r="M321" i="2"/>
  <c r="M323" i="2"/>
  <c r="M324" i="2"/>
  <c r="M325" i="2"/>
  <c r="M326" i="2"/>
  <c r="M327" i="2"/>
  <c r="M329" i="2"/>
  <c r="M331" i="2"/>
  <c r="M333" i="2"/>
  <c r="M335" i="2"/>
  <c r="M336" i="2"/>
  <c r="M337" i="2"/>
  <c r="M338" i="2"/>
  <c r="M339" i="2"/>
  <c r="M341" i="2"/>
  <c r="M343" i="2"/>
  <c r="M345" i="2"/>
  <c r="M347" i="2"/>
  <c r="M348" i="2"/>
  <c r="M349" i="2"/>
  <c r="M350" i="2"/>
  <c r="M351" i="2"/>
  <c r="M353" i="2"/>
  <c r="M355" i="2"/>
  <c r="M357" i="2"/>
  <c r="M359" i="2"/>
  <c r="M360" i="2"/>
  <c r="M361" i="2"/>
  <c r="M362" i="2"/>
  <c r="M363" i="2"/>
  <c r="M365" i="2"/>
  <c r="M367" i="2"/>
  <c r="M369" i="2"/>
  <c r="M371" i="2"/>
  <c r="M372" i="2"/>
  <c r="M373" i="2"/>
  <c r="M374" i="2"/>
  <c r="M375" i="2"/>
  <c r="M377" i="2"/>
  <c r="M379" i="2"/>
  <c r="M381" i="2"/>
  <c r="M383" i="2"/>
  <c r="M384" i="2"/>
  <c r="M385" i="2"/>
  <c r="M386" i="2"/>
  <c r="M387" i="2"/>
  <c r="M389" i="2"/>
  <c r="M391" i="2"/>
  <c r="M393" i="2"/>
  <c r="M395" i="2"/>
  <c r="M396" i="2"/>
  <c r="M397" i="2"/>
  <c r="M398" i="2"/>
  <c r="M399" i="2"/>
  <c r="M401" i="2"/>
  <c r="M403" i="2"/>
  <c r="M405" i="2"/>
  <c r="M407" i="2"/>
  <c r="M408" i="2"/>
  <c r="M409" i="2"/>
  <c r="M410" i="2"/>
  <c r="M411" i="2"/>
  <c r="M413" i="2"/>
  <c r="M415" i="2"/>
  <c r="M417" i="2"/>
  <c r="M419" i="2"/>
  <c r="M420" i="2"/>
  <c r="M421" i="2"/>
  <c r="M422" i="2"/>
  <c r="M423" i="2"/>
  <c r="M425" i="2"/>
  <c r="M427" i="2"/>
  <c r="M429" i="2"/>
  <c r="M431" i="2"/>
  <c r="M432" i="2"/>
  <c r="M433" i="2"/>
  <c r="M434" i="2"/>
  <c r="M435" i="2"/>
  <c r="M437" i="2"/>
  <c r="M439" i="2"/>
  <c r="M441" i="2"/>
  <c r="M443" i="2"/>
  <c r="M444" i="2"/>
  <c r="M445" i="2"/>
  <c r="M446" i="2"/>
  <c r="M447" i="2"/>
  <c r="M449" i="2"/>
  <c r="M451" i="2"/>
  <c r="M453" i="2"/>
  <c r="M455" i="2"/>
  <c r="M456" i="2"/>
  <c r="M457" i="2"/>
  <c r="M458" i="2"/>
  <c r="M459" i="2"/>
  <c r="M461" i="2"/>
  <c r="M463" i="2"/>
  <c r="M465" i="2"/>
  <c r="M467" i="2"/>
  <c r="M468" i="2"/>
  <c r="M469" i="2"/>
  <c r="M470" i="2"/>
  <c r="M471" i="2"/>
  <c r="M473" i="2"/>
  <c r="M475" i="2"/>
  <c r="M477" i="2"/>
  <c r="M479" i="2"/>
  <c r="M480" i="2"/>
  <c r="M481" i="2"/>
  <c r="M482" i="2"/>
  <c r="M483" i="2"/>
  <c r="M485" i="2"/>
  <c r="M487" i="2"/>
  <c r="M489" i="2"/>
  <c r="M491" i="2"/>
  <c r="M492" i="2"/>
  <c r="M493" i="2"/>
  <c r="M494" i="2"/>
  <c r="M495" i="2"/>
  <c r="M497" i="2"/>
  <c r="M499" i="2"/>
  <c r="M501" i="2"/>
  <c r="M503" i="2"/>
  <c r="M504" i="2"/>
  <c r="M505" i="2"/>
  <c r="M506" i="2"/>
  <c r="M507" i="2"/>
  <c r="M509" i="2"/>
  <c r="M511" i="2"/>
  <c r="M513" i="2"/>
  <c r="M515" i="2"/>
  <c r="M516" i="2"/>
  <c r="M517" i="2"/>
  <c r="M518" i="2"/>
  <c r="M519" i="2"/>
  <c r="M521" i="2"/>
  <c r="M523" i="2"/>
  <c r="M525" i="2"/>
  <c r="M527" i="2"/>
  <c r="M528" i="2"/>
  <c r="M529" i="2"/>
  <c r="M530" i="2"/>
  <c r="M531" i="2"/>
  <c r="M533" i="2"/>
  <c r="M535" i="2"/>
  <c r="M537" i="2"/>
  <c r="M539" i="2"/>
  <c r="M540" i="2"/>
  <c r="M541" i="2"/>
  <c r="M542" i="2"/>
  <c r="M543" i="2"/>
  <c r="M545" i="2"/>
  <c r="M547" i="2"/>
  <c r="M549" i="2"/>
  <c r="M551" i="2"/>
  <c r="M552" i="2"/>
  <c r="M553" i="2"/>
  <c r="M554" i="2"/>
  <c r="M555" i="2"/>
  <c r="M557" i="2"/>
  <c r="M559" i="2"/>
  <c r="M561" i="2"/>
  <c r="M563" i="2"/>
  <c r="M564" i="2"/>
  <c r="M565" i="2"/>
  <c r="M566" i="2"/>
  <c r="M567" i="2"/>
  <c r="M569" i="2"/>
  <c r="M571" i="2"/>
  <c r="M573" i="2"/>
  <c r="M575" i="2"/>
  <c r="M576" i="2"/>
  <c r="M577" i="2"/>
  <c r="M578" i="2"/>
  <c r="M579" i="2"/>
  <c r="M581" i="2"/>
  <c r="M583" i="2"/>
  <c r="M585" i="2"/>
  <c r="M587" i="2"/>
  <c r="M588" i="2"/>
  <c r="M589" i="2"/>
  <c r="M590" i="2"/>
  <c r="M591" i="2"/>
  <c r="M593" i="2"/>
  <c r="M595" i="2"/>
  <c r="M597" i="2"/>
  <c r="M599" i="2"/>
  <c r="M600" i="2"/>
  <c r="M601" i="2"/>
  <c r="M602" i="2"/>
  <c r="M603" i="2"/>
  <c r="M605" i="2"/>
  <c r="M607" i="2"/>
  <c r="M609" i="2"/>
  <c r="M611" i="2"/>
  <c r="M612" i="2"/>
  <c r="M613" i="2"/>
  <c r="M614" i="2"/>
  <c r="M615" i="2"/>
  <c r="M617" i="2"/>
  <c r="M618" i="2"/>
  <c r="M619" i="2"/>
  <c r="M621" i="2"/>
  <c r="M623" i="2"/>
  <c r="M624" i="2"/>
  <c r="M625" i="2"/>
  <c r="M626" i="2"/>
  <c r="M627" i="2"/>
  <c r="M629" i="2"/>
  <c r="M630" i="2"/>
  <c r="M631" i="2"/>
  <c r="M633" i="2"/>
  <c r="M635" i="2"/>
  <c r="M636" i="2"/>
  <c r="M637" i="2"/>
  <c r="M638" i="2"/>
  <c r="M639" i="2"/>
  <c r="M641" i="2"/>
  <c r="M642" i="2"/>
  <c r="M643" i="2"/>
  <c r="M645" i="2"/>
  <c r="M647" i="2"/>
  <c r="M648" i="2"/>
  <c r="M649" i="2"/>
  <c r="M650" i="2"/>
  <c r="M651" i="2"/>
  <c r="M653" i="2"/>
  <c r="M654" i="2"/>
  <c r="M655" i="2"/>
  <c r="M657" i="2"/>
  <c r="M659" i="2"/>
  <c r="M660" i="2"/>
  <c r="M661" i="2"/>
  <c r="M662" i="2"/>
  <c r="M663" i="2"/>
  <c r="M665" i="2"/>
  <c r="M666" i="2"/>
  <c r="M667" i="2"/>
  <c r="M669" i="2"/>
  <c r="M671" i="2"/>
  <c r="M672" i="2"/>
  <c r="M673" i="2"/>
  <c r="M674" i="2"/>
  <c r="M675" i="2"/>
  <c r="M677" i="2"/>
  <c r="M678" i="2"/>
  <c r="M679" i="2"/>
  <c r="M681" i="2"/>
  <c r="M683" i="2"/>
  <c r="M684" i="2"/>
  <c r="M685" i="2"/>
  <c r="M686" i="2"/>
  <c r="M687" i="2"/>
  <c r="M689" i="2"/>
  <c r="M690" i="2"/>
  <c r="M691" i="2"/>
  <c r="M693" i="2"/>
  <c r="M695" i="2"/>
  <c r="M696" i="2"/>
  <c r="M697" i="2"/>
  <c r="M698" i="2"/>
  <c r="M699" i="2"/>
  <c r="M701" i="2"/>
  <c r="M702" i="2"/>
  <c r="M703" i="2"/>
  <c r="M34" i="2"/>
  <c r="M35" i="2"/>
  <c r="M37" i="2"/>
  <c r="M40" i="2"/>
  <c r="M41" i="2"/>
  <c r="M43" i="2"/>
  <c r="M44" i="2"/>
  <c r="M46" i="2"/>
  <c r="M47" i="2"/>
  <c r="M49" i="2"/>
  <c r="M52" i="2"/>
  <c r="M53" i="2"/>
  <c r="M55" i="2"/>
  <c r="M56" i="2"/>
  <c r="M58" i="2"/>
  <c r="M59" i="2"/>
  <c r="M61" i="2"/>
  <c r="M64" i="2"/>
  <c r="M65" i="2"/>
  <c r="M67" i="2"/>
  <c r="M68" i="2"/>
  <c r="M70" i="2"/>
  <c r="M71" i="2"/>
  <c r="M73" i="2"/>
  <c r="M76" i="2"/>
  <c r="M77" i="2"/>
  <c r="M79" i="2"/>
  <c r="M80" i="2"/>
  <c r="M82" i="2"/>
  <c r="M83" i="2"/>
  <c r="M85" i="2"/>
  <c r="M88" i="2"/>
  <c r="M89" i="2"/>
  <c r="M91" i="2"/>
  <c r="M92" i="2"/>
  <c r="M94" i="2"/>
  <c r="M95" i="2"/>
  <c r="M97" i="2"/>
  <c r="M100" i="2"/>
  <c r="M101" i="2"/>
  <c r="M103" i="2"/>
  <c r="M104" i="2"/>
  <c r="M106" i="2"/>
  <c r="M107" i="2"/>
  <c r="M109" i="2"/>
  <c r="M112" i="2"/>
  <c r="M113" i="2"/>
  <c r="M115" i="2"/>
  <c r="M116" i="2"/>
  <c r="M118" i="2"/>
  <c r="M119" i="2"/>
  <c r="M121" i="2"/>
  <c r="M124" i="2"/>
  <c r="M125" i="2"/>
  <c r="M127" i="2"/>
  <c r="M128" i="2"/>
  <c r="M130" i="2"/>
  <c r="M131" i="2"/>
  <c r="M133" i="2"/>
  <c r="M136" i="2"/>
  <c r="M137" i="2"/>
  <c r="M139" i="2"/>
  <c r="M140" i="2"/>
  <c r="M142" i="2"/>
  <c r="M143" i="2"/>
  <c r="M145" i="2"/>
  <c r="M148" i="2"/>
  <c r="M149" i="2"/>
  <c r="M151" i="2"/>
  <c r="M152" i="2"/>
  <c r="M154" i="2"/>
  <c r="M155" i="2"/>
  <c r="M157" i="2"/>
  <c r="M160" i="2"/>
  <c r="M161" i="2"/>
  <c r="M163" i="2"/>
  <c r="M164" i="2"/>
  <c r="M166" i="2"/>
  <c r="M167" i="2"/>
  <c r="M169" i="2"/>
  <c r="M172" i="2"/>
  <c r="M173" i="2"/>
  <c r="M176" i="2"/>
  <c r="M178" i="2"/>
  <c r="M179" i="2"/>
  <c r="M181" i="2"/>
  <c r="M184" i="2"/>
  <c r="M185" i="2"/>
  <c r="M188" i="2"/>
  <c r="M190" i="2"/>
  <c r="M191" i="2"/>
  <c r="M193" i="2"/>
  <c r="M196" i="2"/>
  <c r="M197" i="2"/>
  <c r="M200" i="2"/>
  <c r="M202" i="2"/>
  <c r="M203" i="2"/>
  <c r="M205" i="2"/>
  <c r="M208" i="2"/>
  <c r="M209" i="2"/>
  <c r="M212" i="2"/>
  <c r="M214" i="2"/>
  <c r="M215" i="2"/>
  <c r="M217" i="2"/>
  <c r="M220" i="2"/>
  <c r="M221" i="2"/>
  <c r="M224" i="2"/>
  <c r="M226" i="2"/>
  <c r="M227" i="2"/>
  <c r="M229" i="2"/>
  <c r="M232" i="2"/>
  <c r="M233" i="2"/>
  <c r="M238" i="2"/>
  <c r="M239" i="2"/>
  <c r="M241" i="2"/>
  <c r="M244" i="2"/>
  <c r="M245" i="2"/>
  <c r="M248" i="2"/>
  <c r="M250" i="2"/>
  <c r="M251" i="2"/>
  <c r="M253" i="2"/>
  <c r="M256" i="2"/>
  <c r="M257" i="2"/>
  <c r="M260" i="2"/>
  <c r="M262" i="2"/>
  <c r="M263" i="2"/>
  <c r="M265" i="2"/>
  <c r="M268" i="2"/>
  <c r="M269" i="2"/>
  <c r="M272" i="2"/>
  <c r="M274" i="2"/>
  <c r="M275" i="2"/>
  <c r="M277" i="2"/>
  <c r="M280" i="2"/>
  <c r="M281" i="2"/>
  <c r="M284" i="2"/>
  <c r="M286" i="2"/>
  <c r="M287" i="2"/>
  <c r="M289" i="2"/>
  <c r="M292" i="2"/>
  <c r="M293" i="2"/>
  <c r="M296" i="2"/>
  <c r="M298" i="2"/>
  <c r="M299" i="2"/>
  <c r="M301" i="2"/>
  <c r="M304" i="2"/>
  <c r="M306" i="2"/>
  <c r="M308" i="2"/>
  <c r="M310" i="2"/>
  <c r="M316" i="2"/>
  <c r="M318" i="2"/>
  <c r="M320" i="2"/>
  <c r="M322" i="2"/>
  <c r="M328" i="2"/>
  <c r="M330" i="2"/>
  <c r="M332" i="2"/>
  <c r="M334" i="2"/>
  <c r="M340" i="2"/>
  <c r="M342" i="2"/>
  <c r="M344" i="2"/>
  <c r="M346" i="2"/>
  <c r="M352" i="2"/>
  <c r="M354" i="2"/>
  <c r="M356" i="2"/>
  <c r="M358" i="2"/>
  <c r="M364" i="2"/>
  <c r="M366" i="2"/>
  <c r="M368" i="2"/>
  <c r="M370" i="2"/>
  <c r="M376" i="2"/>
  <c r="M378" i="2"/>
  <c r="M380" i="2"/>
  <c r="M382" i="2"/>
  <c r="M388" i="2"/>
  <c r="M390" i="2"/>
  <c r="M392" i="2"/>
  <c r="M394" i="2"/>
  <c r="M400" i="2"/>
  <c r="M402" i="2"/>
  <c r="M404" i="2"/>
  <c r="M406" i="2"/>
  <c r="M412" i="2"/>
  <c r="M414" i="2"/>
  <c r="M416" i="2"/>
  <c r="M418" i="2"/>
  <c r="M424" i="2"/>
  <c r="M426" i="2"/>
  <c r="M428" i="2"/>
  <c r="M430" i="2"/>
  <c r="M436" i="2"/>
  <c r="M438" i="2"/>
  <c r="M440" i="2"/>
  <c r="M442" i="2"/>
  <c r="M448" i="2"/>
  <c r="M450" i="2"/>
  <c r="M452" i="2"/>
  <c r="M454" i="2"/>
  <c r="M460" i="2"/>
  <c r="M462" i="2"/>
  <c r="M464" i="2"/>
  <c r="M466" i="2"/>
  <c r="M472" i="2"/>
  <c r="M474" i="2"/>
  <c r="M476" i="2"/>
  <c r="M478" i="2"/>
  <c r="M484" i="2"/>
  <c r="M486" i="2"/>
  <c r="M488" i="2"/>
  <c r="M490" i="2"/>
  <c r="M496" i="2"/>
  <c r="M498" i="2"/>
  <c r="M500" i="2"/>
  <c r="M502" i="2"/>
  <c r="M508" i="2"/>
  <c r="M510" i="2"/>
  <c r="M512" i="2"/>
  <c r="M514" i="2"/>
  <c r="M520" i="2"/>
  <c r="M522" i="2"/>
  <c r="M524" i="2"/>
  <c r="M526" i="2"/>
  <c r="M532" i="2"/>
  <c r="M534" i="2"/>
  <c r="M536" i="2"/>
  <c r="M538" i="2"/>
  <c r="M544" i="2"/>
  <c r="M546" i="2"/>
  <c r="M548" i="2"/>
  <c r="M550" i="2"/>
  <c r="M556" i="2"/>
  <c r="M558" i="2"/>
  <c r="M560" i="2"/>
  <c r="M562" i="2"/>
  <c r="M568" i="2"/>
  <c r="M570" i="2"/>
  <c r="M572" i="2"/>
  <c r="M574" i="2"/>
  <c r="M580" i="2"/>
  <c r="M582" i="2"/>
  <c r="M584" i="2"/>
  <c r="M586" i="2"/>
  <c r="M592" i="2"/>
  <c r="M594" i="2"/>
  <c r="M596" i="2"/>
  <c r="M598" i="2"/>
  <c r="M604" i="2"/>
  <c r="M606" i="2"/>
  <c r="M608" i="2"/>
  <c r="M610" i="2"/>
  <c r="M616" i="2"/>
  <c r="M620" i="2"/>
  <c r="M622" i="2"/>
  <c r="M628" i="2"/>
  <c r="M632" i="2"/>
  <c r="M634" i="2"/>
  <c r="M640" i="2"/>
  <c r="M644" i="2"/>
  <c r="M646" i="2"/>
  <c r="M652" i="2"/>
  <c r="M656" i="2"/>
  <c r="M658" i="2"/>
  <c r="M664" i="2"/>
  <c r="M668" i="2"/>
  <c r="M670" i="2"/>
  <c r="M676" i="2"/>
  <c r="M680" i="2"/>
  <c r="M682" i="2"/>
  <c r="M688" i="2"/>
  <c r="M692" i="2"/>
  <c r="M694" i="2"/>
  <c r="M700" i="2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4" i="10"/>
  <c r="J262" i="3"/>
  <c r="J722" i="3"/>
  <c r="J724" i="3"/>
  <c r="J636" i="3"/>
  <c r="J142" i="3"/>
  <c r="J355" i="3"/>
  <c r="J316" i="3"/>
  <c r="J780" i="3"/>
  <c r="J352" i="3"/>
  <c r="J187" i="3"/>
  <c r="J499" i="3"/>
  <c r="J100" i="3"/>
  <c r="J538" i="3"/>
  <c r="J616" i="3"/>
  <c r="J409" i="3"/>
  <c r="J532" i="3"/>
  <c r="J193" i="3"/>
  <c r="J154" i="3"/>
  <c r="J672" i="3"/>
  <c r="J244" i="3"/>
  <c r="J25" i="3"/>
  <c r="J391" i="3"/>
  <c r="J238" i="3"/>
  <c r="J539" i="3"/>
  <c r="J457" i="3"/>
  <c r="J82" i="3"/>
  <c r="J163" i="3"/>
  <c r="J328" i="3"/>
  <c r="J792" i="3"/>
  <c r="J547" i="3"/>
  <c r="J139" i="3"/>
  <c r="J514" i="3"/>
  <c r="J586" i="3"/>
  <c r="J562" i="3"/>
  <c r="J52" i="3"/>
  <c r="J298" i="3"/>
  <c r="J772" i="3"/>
  <c r="J208" i="3"/>
  <c r="J668" i="3"/>
  <c r="J688" i="3"/>
  <c r="J382" i="3"/>
  <c r="J28" i="3"/>
  <c r="J601" i="3"/>
  <c r="J175" i="3"/>
  <c r="J319" i="3"/>
  <c r="J674" i="3"/>
  <c r="J136" i="3"/>
  <c r="J664" i="3"/>
  <c r="J46" i="3"/>
  <c r="J466" i="3"/>
  <c r="J568" i="3"/>
  <c r="J220" i="3"/>
  <c r="J720" i="3"/>
  <c r="J439" i="3"/>
  <c r="J67" i="3"/>
  <c r="J642" i="3"/>
  <c r="J214" i="3"/>
  <c r="J782" i="3"/>
  <c r="J361" i="3"/>
  <c r="J694" i="3"/>
  <c r="J736" i="3"/>
  <c r="J400" i="3"/>
  <c r="J61" i="3"/>
  <c r="J614" i="3"/>
  <c r="J190" i="3"/>
  <c r="J263" i="3"/>
  <c r="J490" i="3"/>
  <c r="J118" i="3"/>
  <c r="J692" i="3"/>
  <c r="J247" i="3"/>
  <c r="J628" i="3"/>
  <c r="J676" i="3"/>
  <c r="J248" i="3"/>
  <c r="J550" i="3"/>
  <c r="J484" i="3"/>
  <c r="J91" i="3"/>
  <c r="J172" i="3"/>
  <c r="J249" i="3"/>
  <c r="J292" i="3"/>
  <c r="J268" i="3"/>
  <c r="J467" i="3"/>
  <c r="J511" i="3"/>
  <c r="J410" i="3"/>
  <c r="J76" i="3"/>
  <c r="J424" i="3"/>
  <c r="J295" i="3"/>
  <c r="J571" i="3"/>
  <c r="J47" i="3"/>
  <c r="J166" i="3"/>
  <c r="J684" i="3"/>
  <c r="J385" i="3"/>
  <c r="J31" i="3"/>
  <c r="J406" i="3"/>
  <c r="J478" i="3"/>
  <c r="J544" i="3"/>
  <c r="J612" i="3"/>
  <c r="J460" i="3"/>
  <c r="J710" i="3"/>
  <c r="J758" i="3"/>
  <c r="J256" i="3"/>
  <c r="J442" i="3"/>
  <c r="J85" i="3"/>
  <c r="J64" i="3"/>
  <c r="J798" i="3"/>
  <c r="J412" i="3"/>
  <c r="J517" i="3"/>
  <c r="J496" i="3"/>
  <c r="J130" i="3"/>
  <c r="J479" i="3"/>
  <c r="J349" i="3"/>
  <c r="J32" i="3"/>
  <c r="J280" i="3"/>
  <c r="J740" i="3"/>
  <c r="J737" i="3"/>
  <c r="J654" i="3"/>
  <c r="J169" i="3"/>
  <c r="J373" i="3"/>
  <c r="J334" i="3"/>
  <c r="J5" i="3"/>
  <c r="J370" i="3"/>
  <c r="J215" i="3"/>
  <c r="J523" i="3"/>
  <c r="J411" i="3"/>
  <c r="J70" i="3"/>
  <c r="J620" i="3"/>
  <c r="J199" i="3"/>
  <c r="J271" i="3"/>
  <c r="J500" i="3"/>
  <c r="J106" i="3"/>
  <c r="J680" i="3"/>
  <c r="J253" i="3"/>
  <c r="J622" i="3"/>
  <c r="J670" i="3"/>
  <c r="J738" i="3"/>
  <c r="J322" i="3"/>
  <c r="J461" i="3"/>
  <c r="J194" i="3"/>
  <c r="J376" i="3"/>
  <c r="J49" i="3"/>
  <c r="J796" i="3"/>
  <c r="J572" i="3"/>
  <c r="J137" i="3"/>
  <c r="J728" i="3"/>
  <c r="J283" i="3"/>
  <c r="J589" i="3"/>
  <c r="J79" i="3"/>
  <c r="J317" i="3"/>
  <c r="J784" i="3"/>
  <c r="J226" i="3"/>
  <c r="J686" i="3"/>
  <c r="J700" i="3"/>
  <c r="J418" i="3"/>
  <c r="J53" i="3"/>
  <c r="J621" i="3"/>
  <c r="J200" i="3"/>
  <c r="J744" i="3"/>
  <c r="J318" i="3"/>
  <c r="J133" i="3"/>
  <c r="J463" i="3"/>
  <c r="J760" i="3"/>
  <c r="J13" i="3"/>
  <c r="J573" i="3"/>
  <c r="J223" i="3"/>
  <c r="J729" i="3"/>
  <c r="J307" i="3"/>
  <c r="J371" i="3"/>
  <c r="J690" i="3"/>
  <c r="J335" i="3"/>
  <c r="J160" i="3"/>
  <c r="J415" i="3"/>
  <c r="J773" i="3"/>
  <c r="J40" i="3"/>
  <c r="J481" i="3"/>
  <c r="J250" i="3"/>
  <c r="J746" i="3"/>
  <c r="J245" i="3"/>
  <c r="J388" i="3"/>
  <c r="J436" i="3"/>
  <c r="J454" i="3"/>
  <c r="J389" i="3"/>
  <c r="J638" i="3"/>
  <c r="J650" i="3"/>
  <c r="J535" i="3"/>
  <c r="J427" i="3"/>
  <c r="J587" i="3"/>
  <c r="J632" i="3"/>
  <c r="J209" i="3"/>
  <c r="J210" i="3"/>
  <c r="J518" i="3"/>
  <c r="J124" i="3"/>
  <c r="J626" i="3"/>
  <c r="J265" i="3"/>
  <c r="J634" i="3"/>
  <c r="J629" i="3"/>
  <c r="J708" i="3"/>
  <c r="J756" i="3"/>
  <c r="J569" i="3"/>
  <c r="J88" i="3"/>
  <c r="J103" i="3"/>
  <c r="J580" i="3"/>
  <c r="J630" i="3"/>
  <c r="J232" i="3"/>
  <c r="J301" i="3"/>
  <c r="J353" i="3"/>
  <c r="J379" i="3"/>
  <c r="J329" i="3"/>
  <c r="J274" i="3"/>
  <c r="J788" i="3"/>
  <c r="J145" i="3"/>
  <c r="J730" i="3"/>
  <c r="J742" i="3"/>
  <c r="J346" i="3"/>
  <c r="J65" i="3"/>
  <c r="J115" i="3"/>
  <c r="J565" i="3"/>
  <c r="J211" i="3"/>
  <c r="J526" i="3"/>
  <c r="J485" i="3"/>
  <c r="J734" i="3"/>
  <c r="J272" i="3"/>
  <c r="J101" i="3"/>
  <c r="J701" i="3"/>
  <c r="J266" i="3"/>
  <c r="J475" i="3"/>
  <c r="J548" i="3"/>
  <c r="J102" i="3"/>
  <c r="J533" i="3"/>
  <c r="J275" i="3"/>
  <c r="J337" i="3"/>
  <c r="J497" i="3"/>
  <c r="J493" i="3"/>
  <c r="J556" i="3"/>
  <c r="J58" i="3"/>
  <c r="J714" i="3"/>
  <c r="J691" i="3"/>
  <c r="J259" i="3"/>
  <c r="J107" i="3"/>
  <c r="J37" i="3"/>
  <c r="J336" i="3"/>
  <c r="J748" i="3"/>
  <c r="J487" i="3"/>
  <c r="J678" i="3"/>
  <c r="J508" i="3"/>
  <c r="J323" i="3"/>
  <c r="J800" i="3"/>
  <c r="J704" i="3"/>
  <c r="J469" i="3"/>
  <c r="J712" i="3"/>
  <c r="J354" i="3"/>
  <c r="J86" i="3"/>
  <c r="J155" i="3"/>
  <c r="J304" i="3"/>
  <c r="J776" i="3"/>
  <c r="J652" i="3"/>
  <c r="J425" i="3"/>
  <c r="J696" i="3"/>
  <c r="J592" i="3"/>
  <c r="J62" i="3"/>
  <c r="J421" i="3"/>
  <c r="J217" i="3"/>
  <c r="J778" i="3"/>
  <c r="J22" i="3"/>
  <c r="J286" i="3"/>
  <c r="J178" i="3"/>
  <c r="J241" i="3"/>
  <c r="J428" i="3"/>
  <c r="J598" i="3"/>
  <c r="J173" i="3"/>
  <c r="J377" i="3"/>
  <c r="J320" i="3"/>
  <c r="J665" i="3"/>
  <c r="J267" i="3"/>
  <c r="J356" i="3"/>
  <c r="J7" i="3"/>
  <c r="J92" i="3"/>
  <c r="J156" i="3"/>
  <c r="J227" i="3"/>
  <c r="J606" i="3"/>
  <c r="J374" i="3"/>
  <c r="J299" i="3"/>
  <c r="J747" i="3"/>
  <c r="J593" i="3"/>
  <c r="J445" i="3"/>
  <c r="J104" i="3"/>
  <c r="J762" i="3"/>
  <c r="J16" i="3"/>
  <c r="J358" i="3"/>
  <c r="J109" i="3"/>
  <c r="J164" i="3"/>
  <c r="J83" i="3"/>
  <c r="J541" i="3"/>
  <c r="J446" i="3"/>
  <c r="J702" i="3"/>
  <c r="J394" i="3"/>
  <c r="J644" i="3"/>
  <c r="J73" i="3"/>
  <c r="J542" i="3"/>
  <c r="J588" i="3"/>
  <c r="J515" i="3"/>
  <c r="J763" i="3"/>
  <c r="J486" i="3"/>
  <c r="J482" i="3"/>
  <c r="J551" i="3"/>
  <c r="J599" i="3"/>
  <c r="J224" i="3"/>
  <c r="J325" i="3"/>
  <c r="J68" i="3"/>
  <c r="J519" i="3"/>
  <c r="J277" i="3"/>
  <c r="J693" i="3"/>
  <c r="J726" i="3"/>
  <c r="J89" i="3"/>
  <c r="J433" i="3"/>
  <c r="J281" i="3"/>
  <c r="J536" i="3"/>
  <c r="J698" i="3"/>
  <c r="J264" i="3"/>
  <c r="J682" i="3"/>
  <c r="J491" i="3"/>
  <c r="J26" i="3"/>
  <c r="J675" i="3"/>
  <c r="J176" i="3"/>
  <c r="J799" i="3"/>
  <c r="J395" i="3"/>
  <c r="J146" i="3"/>
  <c r="J416" i="3"/>
  <c r="J595" i="3"/>
  <c r="J750" i="3"/>
  <c r="J430" i="3"/>
  <c r="J143" i="3"/>
  <c r="J577" i="3"/>
  <c r="J766" i="3"/>
  <c r="J338" i="3"/>
  <c r="J383" i="3"/>
  <c r="J157" i="3"/>
  <c r="J802" i="3"/>
  <c r="J87" i="3"/>
  <c r="J313" i="3"/>
  <c r="J590" i="3"/>
  <c r="J434" i="3"/>
  <c r="J184" i="3"/>
  <c r="J437" i="3"/>
  <c r="J403" i="3"/>
  <c r="J583" i="3"/>
  <c r="J359" i="3"/>
  <c r="J681" i="3"/>
  <c r="J785" i="3"/>
  <c r="J591" i="3"/>
  <c r="J287" i="3"/>
  <c r="J308" i="3"/>
  <c r="J407" i="3"/>
  <c r="J757" i="3"/>
  <c r="J408" i="3"/>
  <c r="J151" i="3"/>
  <c r="J553" i="3"/>
  <c r="J364" i="3"/>
  <c r="J152" i="3"/>
  <c r="J574" i="3"/>
  <c r="J254" i="3"/>
  <c r="J235" i="3"/>
  <c r="J613" i="3"/>
  <c r="J71" i="3"/>
  <c r="J741" i="3"/>
  <c r="J218" i="3"/>
  <c r="J658" i="3"/>
  <c r="J640" i="3"/>
  <c r="J140" i="3"/>
  <c r="J502" i="3"/>
  <c r="J413" i="3"/>
  <c r="J596" i="3"/>
  <c r="J119" i="3"/>
  <c r="J284" i="3"/>
  <c r="J727" i="3"/>
  <c r="J503" i="3"/>
  <c r="J116" i="3"/>
  <c r="J426" i="3"/>
  <c r="J559" i="3"/>
  <c r="J618" i="3"/>
  <c r="J637" i="3"/>
  <c r="J516" i="3"/>
  <c r="J764" i="3"/>
  <c r="J783" i="3"/>
  <c r="J112" i="3"/>
  <c r="J648" i="3"/>
  <c r="J296" i="3"/>
  <c r="J794" i="3"/>
  <c r="J372" i="3"/>
  <c r="J397" i="3"/>
  <c r="J721" i="3"/>
  <c r="J293" i="3"/>
  <c r="J34" i="3"/>
  <c r="J440" i="3"/>
  <c r="J743" i="3"/>
  <c r="J749" i="3"/>
  <c r="J50" i="3"/>
  <c r="J84" i="3"/>
  <c r="J161" i="3"/>
  <c r="J269" i="3"/>
  <c r="J229" i="3"/>
  <c r="J158" i="3"/>
  <c r="J752" i="3"/>
  <c r="J29" i="3"/>
  <c r="J713" i="3"/>
  <c r="J745" i="3"/>
  <c r="J584" i="3"/>
  <c r="J470" i="3"/>
  <c r="J302" i="3"/>
  <c r="J655" i="3"/>
  <c r="J520" i="3"/>
  <c r="J801" i="3"/>
  <c r="J195" i="3"/>
  <c r="J331" i="3"/>
  <c r="J48" i="3"/>
  <c r="J443" i="3"/>
  <c r="J768" i="3"/>
  <c r="J97" i="3"/>
  <c r="J480" i="3"/>
  <c r="J790" i="3"/>
  <c r="J666" i="3"/>
  <c r="J196" i="3"/>
  <c r="J14" i="3"/>
  <c r="J357" i="3"/>
  <c r="J144" i="3"/>
  <c r="J557" i="3"/>
  <c r="J289" i="3"/>
  <c r="J524" i="3"/>
  <c r="J689" i="3"/>
  <c r="J113" i="3"/>
  <c r="J575" i="3"/>
  <c r="J305" i="3"/>
  <c r="J120" i="3"/>
  <c r="J55" i="3"/>
  <c r="J660" i="3"/>
  <c r="J558" i="3"/>
  <c r="J380" i="3"/>
  <c r="J181" i="3"/>
  <c r="J438" i="3"/>
  <c r="J576" i="3"/>
  <c r="J219" i="3"/>
  <c r="J604" i="3"/>
  <c r="J419" i="3"/>
  <c r="J545" i="3"/>
  <c r="J627" i="3"/>
  <c r="J202" i="3"/>
  <c r="J581" i="3"/>
  <c r="J56" i="3"/>
  <c r="J191" i="3"/>
  <c r="J769" i="3"/>
  <c r="J608" i="3"/>
  <c r="J488" i="3"/>
  <c r="J617" i="3"/>
  <c r="J94" i="3"/>
  <c r="J563" i="3"/>
  <c r="J314" i="3"/>
  <c r="J141" i="3"/>
  <c r="J501" i="3"/>
  <c r="J360" i="3"/>
  <c r="J699" i="3"/>
  <c r="J390" i="3"/>
  <c r="J326" i="3"/>
  <c r="J732" i="3"/>
  <c r="J162" i="3"/>
  <c r="J117" i="3"/>
  <c r="J327" i="3"/>
  <c r="J754" i="3"/>
  <c r="J706" i="3"/>
  <c r="J384" i="3"/>
  <c r="J35" i="3"/>
  <c r="J602" i="3"/>
  <c r="J174" i="3"/>
  <c r="J246" i="3"/>
  <c r="J464" i="3"/>
  <c r="J90" i="3"/>
  <c r="J656" i="3"/>
  <c r="J236" i="3"/>
  <c r="J605" i="3"/>
  <c r="J653" i="3"/>
  <c r="J703" i="3"/>
  <c r="J751" i="3"/>
  <c r="J600" i="3"/>
  <c r="J72" i="3"/>
  <c r="J98" i="3"/>
  <c r="J294" i="3"/>
  <c r="J774" i="3"/>
  <c r="J512" i="3"/>
  <c r="J121" i="3"/>
  <c r="J489" i="3"/>
  <c r="J570" i="3"/>
  <c r="J33" i="3"/>
  <c r="J414" i="3"/>
  <c r="J251" i="3"/>
  <c r="J560" i="3"/>
  <c r="J10" i="3"/>
  <c r="J95" i="3"/>
  <c r="J167" i="3"/>
  <c r="J168" i="3"/>
  <c r="J324" i="3"/>
  <c r="J386" i="3"/>
  <c r="J315" i="3"/>
  <c r="J465" i="3"/>
  <c r="J125" i="3"/>
  <c r="J233" i="3"/>
  <c r="J228" i="3"/>
  <c r="J300" i="3"/>
  <c r="J105" i="3"/>
  <c r="J148" i="3"/>
  <c r="J716" i="3"/>
  <c r="J789" i="3"/>
  <c r="J641" i="3"/>
  <c r="J695" i="3"/>
  <c r="J509" i="3"/>
  <c r="J781" i="3"/>
  <c r="J43" i="3"/>
  <c r="J687" i="3"/>
  <c r="J127" i="3"/>
  <c r="J392" i="3"/>
  <c r="J527" i="3"/>
  <c r="J585" i="3"/>
  <c r="J182" i="3"/>
  <c r="J273" i="3"/>
  <c r="J610" i="3"/>
  <c r="J149" i="3"/>
  <c r="J179" i="3"/>
  <c r="J332" i="3"/>
  <c r="J11" i="3"/>
  <c r="J671" i="3"/>
  <c r="J122" i="3"/>
  <c r="J212" i="3"/>
  <c r="J6" i="3"/>
  <c r="J340" i="3"/>
  <c r="J431" i="3"/>
  <c r="J153" i="3"/>
  <c r="J554" i="3"/>
  <c r="J619" i="3"/>
  <c r="J306" i="3"/>
  <c r="J723" i="3"/>
  <c r="J765" i="3"/>
  <c r="J451" i="3"/>
  <c r="J646" i="3"/>
  <c r="J417" i="3"/>
  <c r="J797" i="3"/>
  <c r="J303" i="3"/>
  <c r="J252" i="3"/>
  <c r="J205" i="3"/>
  <c r="J521" i="3"/>
  <c r="J398" i="3"/>
  <c r="J282" i="3"/>
  <c r="J201" i="3"/>
  <c r="J761" i="3"/>
  <c r="J15" i="3"/>
  <c r="J188" i="3"/>
  <c r="J657" i="3"/>
  <c r="J529" i="3"/>
  <c r="J343" i="3"/>
  <c r="J564" i="3"/>
  <c r="J643" i="3"/>
  <c r="J759" i="3"/>
  <c r="J297" i="3"/>
  <c r="J362" i="3"/>
  <c r="J718" i="3"/>
  <c r="J739" i="3"/>
  <c r="J582" i="3"/>
  <c r="J80" i="3"/>
  <c r="J126" i="3"/>
  <c r="J735" i="3"/>
  <c r="J429" i="3"/>
  <c r="J12" i="3"/>
  <c r="J216" i="3"/>
  <c r="J206" i="3"/>
  <c r="J534" i="3"/>
  <c r="J363" i="3"/>
  <c r="J177" i="3"/>
  <c r="J448" i="3"/>
  <c r="J770" i="3"/>
  <c r="J38" i="3"/>
  <c r="J74" i="3"/>
  <c r="J725" i="3"/>
  <c r="J257" i="3"/>
  <c r="J185" i="3"/>
  <c r="J99" i="3"/>
  <c r="J476" i="3"/>
  <c r="J333" i="3"/>
  <c r="J310" i="3"/>
  <c r="J673" i="3"/>
  <c r="J468" i="3"/>
  <c r="J530" i="3"/>
  <c r="J19" i="3"/>
  <c r="J20" i="3"/>
  <c r="J498" i="3"/>
  <c r="J462" i="3"/>
  <c r="J230" i="3"/>
  <c r="J59" i="3"/>
  <c r="J311" i="3"/>
  <c r="J449" i="3"/>
  <c r="J278" i="3"/>
  <c r="J458" i="3"/>
  <c r="J444" i="3"/>
  <c r="J30" i="3"/>
  <c r="J803" i="3"/>
  <c r="J36" i="3"/>
  <c r="J494" i="3"/>
  <c r="J552" i="3"/>
  <c r="J365" i="3"/>
  <c r="J472" i="3"/>
  <c r="J165" i="3"/>
  <c r="J93" i="3"/>
  <c r="J649" i="3"/>
  <c r="J192" i="3"/>
  <c r="J795" i="3"/>
  <c r="J339" i="3"/>
  <c r="J709" i="3"/>
  <c r="J197" i="3"/>
  <c r="J435" i="3"/>
  <c r="J77" i="3"/>
  <c r="J341" i="3"/>
  <c r="J771" i="3"/>
  <c r="J779" i="3"/>
  <c r="J473" i="3"/>
  <c r="J114" i="3"/>
  <c r="J662" i="3"/>
  <c r="J260" i="3"/>
  <c r="J41" i="3"/>
  <c r="J401" i="3"/>
  <c r="J261" i="3"/>
  <c r="J549" i="3"/>
  <c r="J21" i="3"/>
  <c r="J131" i="3"/>
  <c r="J661" i="3"/>
  <c r="J350" i="3"/>
  <c r="J8" i="3"/>
  <c r="J381" i="3"/>
  <c r="J452" i="3"/>
  <c r="J276" i="3"/>
  <c r="J615" i="3"/>
  <c r="J110" i="3"/>
  <c r="J623" i="3"/>
  <c r="J17" i="3"/>
  <c r="J367" i="3"/>
  <c r="J543" i="3"/>
  <c r="J150" i="3"/>
  <c r="J697" i="3"/>
  <c r="J368" i="3"/>
  <c r="J44" i="3"/>
  <c r="J786" i="3"/>
  <c r="J422" i="3"/>
  <c r="J505" i="3"/>
  <c r="J506" i="3"/>
  <c r="J624" i="3"/>
  <c r="J170" i="3"/>
  <c r="J344" i="3"/>
  <c r="J23" i="3"/>
  <c r="J546" i="3"/>
  <c r="J242" i="3"/>
  <c r="J711" i="3"/>
  <c r="J455" i="3"/>
  <c r="J60" i="3"/>
  <c r="J633" i="3"/>
  <c r="J225" i="3"/>
  <c r="J578" i="3"/>
  <c r="J635" i="3"/>
  <c r="J203" i="3"/>
  <c r="J492" i="3"/>
  <c r="J396" i="3"/>
  <c r="J57" i="3"/>
  <c r="J111" i="3"/>
  <c r="J239" i="3"/>
  <c r="J733" i="3"/>
  <c r="J459" i="3"/>
  <c r="J81" i="3"/>
  <c r="J453" i="3"/>
  <c r="J525" i="3"/>
  <c r="J793" i="3"/>
  <c r="J366" i="3"/>
  <c r="J207" i="3"/>
  <c r="J513" i="3"/>
  <c r="J791" i="3"/>
  <c r="J51" i="3"/>
  <c r="J123" i="3"/>
  <c r="J132" i="3"/>
  <c r="J270" i="3"/>
  <c r="J342" i="3"/>
  <c r="J279" i="3"/>
  <c r="J685" i="3"/>
  <c r="J234" i="3"/>
  <c r="J9" i="3"/>
  <c r="J404" i="3"/>
  <c r="J707" i="3"/>
  <c r="J755" i="3"/>
  <c r="J474" i="3"/>
  <c r="J108" i="3"/>
  <c r="J639" i="3"/>
  <c r="J237" i="3"/>
  <c r="J290" i="3"/>
  <c r="J347" i="3"/>
  <c r="J447" i="3"/>
  <c r="J330" i="3"/>
  <c r="J566" i="3"/>
  <c r="J645" i="3"/>
  <c r="J477" i="3"/>
  <c r="J258" i="3"/>
  <c r="J717" i="3"/>
  <c r="J719" i="3"/>
  <c r="J625" i="3"/>
  <c r="J134" i="3"/>
  <c r="J345" i="3"/>
  <c r="J309" i="3"/>
  <c r="J775" i="3"/>
  <c r="J348" i="3"/>
  <c r="J180" i="3"/>
  <c r="J495" i="3"/>
  <c r="J78" i="3"/>
  <c r="J531" i="3"/>
  <c r="J597" i="3"/>
  <c r="J402" i="3"/>
  <c r="J510" i="3"/>
  <c r="J189" i="3"/>
  <c r="J128" i="3"/>
  <c r="J667" i="3"/>
  <c r="J221" i="3"/>
  <c r="J18" i="3"/>
  <c r="J369" i="3"/>
  <c r="J222" i="3"/>
  <c r="J522" i="3"/>
  <c r="J441" i="3"/>
  <c r="J66" i="3"/>
  <c r="J138" i="3"/>
  <c r="J321" i="3"/>
  <c r="J787" i="3"/>
  <c r="J540" i="3"/>
  <c r="J135" i="3"/>
  <c r="J507" i="3"/>
  <c r="J579" i="3"/>
  <c r="J555" i="3"/>
  <c r="J45" i="3"/>
  <c r="J291" i="3"/>
  <c r="J767" i="3"/>
  <c r="J198" i="3"/>
  <c r="J663" i="3"/>
  <c r="J677" i="3"/>
  <c r="J375" i="3"/>
  <c r="J24" i="3"/>
  <c r="J594" i="3"/>
  <c r="J171" i="3"/>
  <c r="J312" i="3"/>
  <c r="J651" i="3"/>
  <c r="J129" i="3"/>
  <c r="J647" i="3"/>
  <c r="J42" i="3"/>
  <c r="J423" i="3"/>
  <c r="J561" i="3"/>
  <c r="J186" i="3"/>
  <c r="J715" i="3"/>
  <c r="J405" i="3"/>
  <c r="J63" i="3"/>
  <c r="J631" i="3"/>
  <c r="J204" i="3"/>
  <c r="J777" i="3"/>
  <c r="J351" i="3"/>
  <c r="J683" i="3"/>
  <c r="J731" i="3"/>
  <c r="J393" i="3"/>
  <c r="J54" i="3"/>
  <c r="J609" i="3"/>
  <c r="J183" i="3"/>
  <c r="J255" i="3"/>
  <c r="J483" i="3"/>
  <c r="J96" i="3"/>
  <c r="J669" i="3"/>
  <c r="J243" i="3"/>
  <c r="J611" i="3"/>
  <c r="J659" i="3"/>
  <c r="J231" i="3"/>
  <c r="J528" i="3"/>
  <c r="J450" i="3"/>
  <c r="J75" i="3"/>
  <c r="J147" i="3"/>
  <c r="J213" i="3"/>
  <c r="J285" i="3"/>
  <c r="J240" i="3"/>
  <c r="J432" i="3"/>
  <c r="J504" i="3"/>
  <c r="J387" i="3"/>
  <c r="J69" i="3"/>
  <c r="J420" i="3"/>
  <c r="J288" i="3"/>
  <c r="J567" i="3"/>
  <c r="J39" i="3"/>
  <c r="J159" i="3"/>
  <c r="J679" i="3"/>
  <c r="J378" i="3"/>
  <c r="J27" i="3"/>
  <c r="J399" i="3"/>
  <c r="J471" i="3"/>
  <c r="J537" i="3"/>
  <c r="J607" i="3"/>
  <c r="J456" i="3"/>
  <c r="J705" i="3"/>
  <c r="J753" i="3"/>
  <c r="J603" i="3"/>
  <c r="F5" i="4"/>
  <c r="G5" i="4"/>
  <c r="F6" i="4"/>
  <c r="G6" i="4"/>
  <c r="F7" i="4"/>
  <c r="G7" i="4"/>
  <c r="F8" i="4"/>
  <c r="G8" i="4"/>
  <c r="F9" i="4"/>
  <c r="G9" i="4"/>
  <c r="G4" i="4"/>
  <c r="G4" i="8"/>
  <c r="G4" i="7"/>
  <c r="D4" i="5"/>
  <c r="F4" i="4"/>
  <c r="J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L5" i="1"/>
  <c r="O5" i="1" s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L98" i="1"/>
  <c r="O98" i="1" s="1"/>
  <c r="L99" i="1"/>
  <c r="O99" i="1" s="1"/>
  <c r="L100" i="1"/>
  <c r="O100" i="1" s="1"/>
  <c r="L101" i="1"/>
  <c r="O101" i="1" s="1"/>
  <c r="L102" i="1"/>
  <c r="O102" i="1" s="1"/>
  <c r="L103" i="1"/>
  <c r="O103" i="1" s="1"/>
  <c r="L104" i="1"/>
  <c r="O104" i="1" s="1"/>
  <c r="L105" i="1"/>
  <c r="O105" i="1" s="1"/>
  <c r="L106" i="1"/>
  <c r="O106" i="1" s="1"/>
  <c r="L107" i="1"/>
  <c r="O107" i="1" s="1"/>
  <c r="L108" i="1"/>
  <c r="O108" i="1" s="1"/>
  <c r="L109" i="1"/>
  <c r="O109" i="1" s="1"/>
  <c r="L110" i="1"/>
  <c r="O110" i="1" s="1"/>
  <c r="L111" i="1"/>
  <c r="O111" i="1" s="1"/>
  <c r="L112" i="1"/>
  <c r="O112" i="1" s="1"/>
  <c r="L113" i="1"/>
  <c r="O113" i="1" s="1"/>
  <c r="L114" i="1"/>
  <c r="O114" i="1" s="1"/>
  <c r="L115" i="1"/>
  <c r="O115" i="1" s="1"/>
  <c r="L116" i="1"/>
  <c r="O116" i="1" s="1"/>
  <c r="L117" i="1"/>
  <c r="O117" i="1" s="1"/>
  <c r="L118" i="1"/>
  <c r="O118" i="1" s="1"/>
  <c r="L119" i="1"/>
  <c r="O119" i="1" s="1"/>
  <c r="L120" i="1"/>
  <c r="O120" i="1" s="1"/>
  <c r="L121" i="1"/>
  <c r="O121" i="1" s="1"/>
  <c r="L122" i="1"/>
  <c r="O122" i="1" s="1"/>
  <c r="L123" i="1"/>
  <c r="O123" i="1" s="1"/>
  <c r="L124" i="1"/>
  <c r="O124" i="1" s="1"/>
  <c r="L125" i="1"/>
  <c r="O125" i="1" s="1"/>
  <c r="L126" i="1"/>
  <c r="O126" i="1" s="1"/>
  <c r="L127" i="1"/>
  <c r="O127" i="1" s="1"/>
  <c r="L128" i="1"/>
  <c r="O128" i="1" s="1"/>
  <c r="L129" i="1"/>
  <c r="O129" i="1" s="1"/>
  <c r="L130" i="1"/>
  <c r="O130" i="1" s="1"/>
  <c r="L131" i="1"/>
  <c r="O131" i="1" s="1"/>
  <c r="L132" i="1"/>
  <c r="O132" i="1" s="1"/>
  <c r="L133" i="1"/>
  <c r="O133" i="1" s="1"/>
  <c r="L134" i="1"/>
  <c r="O134" i="1" s="1"/>
  <c r="L135" i="1"/>
  <c r="O135" i="1" s="1"/>
  <c r="L136" i="1"/>
  <c r="O136" i="1" s="1"/>
  <c r="L137" i="1"/>
  <c r="O137" i="1" s="1"/>
  <c r="L138" i="1"/>
  <c r="O138" i="1" s="1"/>
  <c r="L139" i="1"/>
  <c r="O139" i="1" s="1"/>
  <c r="L140" i="1"/>
  <c r="O140" i="1" s="1"/>
  <c r="L141" i="1"/>
  <c r="O141" i="1" s="1"/>
  <c r="L142" i="1"/>
  <c r="O142" i="1" s="1"/>
  <c r="L143" i="1"/>
  <c r="O143" i="1" s="1"/>
  <c r="L144" i="1"/>
  <c r="O144" i="1" s="1"/>
  <c r="L145" i="1"/>
  <c r="O145" i="1" s="1"/>
  <c r="L146" i="1"/>
  <c r="O146" i="1" s="1"/>
  <c r="L147" i="1"/>
  <c r="O147" i="1" s="1"/>
  <c r="L148" i="1"/>
  <c r="O148" i="1" s="1"/>
  <c r="L149" i="1"/>
  <c r="O149" i="1" s="1"/>
  <c r="L150" i="1"/>
  <c r="O150" i="1" s="1"/>
  <c r="L151" i="1"/>
  <c r="O151" i="1" s="1"/>
  <c r="L152" i="1"/>
  <c r="O152" i="1" s="1"/>
  <c r="L153" i="1"/>
  <c r="O153" i="1" s="1"/>
  <c r="L154" i="1"/>
  <c r="O154" i="1" s="1"/>
  <c r="L155" i="1"/>
  <c r="O155" i="1" s="1"/>
  <c r="L156" i="1"/>
  <c r="O156" i="1" s="1"/>
  <c r="L157" i="1"/>
  <c r="O157" i="1" s="1"/>
  <c r="L158" i="1"/>
  <c r="O158" i="1" s="1"/>
  <c r="L159" i="1"/>
  <c r="O159" i="1" s="1"/>
  <c r="L160" i="1"/>
  <c r="O160" i="1" s="1"/>
  <c r="L161" i="1"/>
  <c r="O161" i="1" s="1"/>
  <c r="L162" i="1"/>
  <c r="O162" i="1" s="1"/>
  <c r="L163" i="1"/>
  <c r="O163" i="1" s="1"/>
  <c r="L164" i="1"/>
  <c r="O164" i="1" s="1"/>
  <c r="L165" i="1"/>
  <c r="O165" i="1" s="1"/>
  <c r="L166" i="1"/>
  <c r="O166" i="1" s="1"/>
  <c r="L167" i="1"/>
  <c r="O167" i="1" s="1"/>
  <c r="L168" i="1"/>
  <c r="O168" i="1" s="1"/>
  <c r="L169" i="1"/>
  <c r="O169" i="1" s="1"/>
  <c r="L170" i="1"/>
  <c r="O170" i="1" s="1"/>
  <c r="L171" i="1"/>
  <c r="O171" i="1" s="1"/>
  <c r="L172" i="1"/>
  <c r="O172" i="1" s="1"/>
  <c r="L173" i="1"/>
  <c r="O173" i="1" s="1"/>
  <c r="L174" i="1"/>
  <c r="O174" i="1" s="1"/>
  <c r="L175" i="1"/>
  <c r="O175" i="1" s="1"/>
  <c r="L176" i="1"/>
  <c r="O176" i="1" s="1"/>
  <c r="L177" i="1"/>
  <c r="O177" i="1" s="1"/>
  <c r="L178" i="1"/>
  <c r="O178" i="1" s="1"/>
  <c r="L179" i="1"/>
  <c r="O179" i="1" s="1"/>
  <c r="L180" i="1"/>
  <c r="O180" i="1" s="1"/>
  <c r="L181" i="1"/>
  <c r="O181" i="1" s="1"/>
  <c r="L182" i="1"/>
  <c r="O182" i="1" s="1"/>
  <c r="L183" i="1"/>
  <c r="O183" i="1" s="1"/>
  <c r="L184" i="1"/>
  <c r="O184" i="1" s="1"/>
  <c r="L185" i="1"/>
  <c r="O185" i="1" s="1"/>
  <c r="L186" i="1"/>
  <c r="O186" i="1" s="1"/>
  <c r="L187" i="1"/>
  <c r="O187" i="1" s="1"/>
  <c r="L188" i="1"/>
  <c r="O188" i="1" s="1"/>
  <c r="L189" i="1"/>
  <c r="O189" i="1" s="1"/>
  <c r="L190" i="1"/>
  <c r="O190" i="1" s="1"/>
  <c r="L191" i="1"/>
  <c r="O191" i="1" s="1"/>
  <c r="L192" i="1"/>
  <c r="O192" i="1" s="1"/>
  <c r="L193" i="1"/>
  <c r="O193" i="1" s="1"/>
  <c r="L194" i="1"/>
  <c r="O194" i="1" s="1"/>
  <c r="L195" i="1"/>
  <c r="O195" i="1" s="1"/>
  <c r="L196" i="1"/>
  <c r="O196" i="1" s="1"/>
  <c r="L197" i="1"/>
  <c r="O197" i="1" s="1"/>
  <c r="L198" i="1"/>
  <c r="O198" i="1" s="1"/>
  <c r="L199" i="1"/>
  <c r="O199" i="1" s="1"/>
  <c r="L200" i="1"/>
  <c r="O200" i="1" s="1"/>
  <c r="L201" i="1"/>
  <c r="O201" i="1" s="1"/>
  <c r="L202" i="1"/>
  <c r="O202" i="1" s="1"/>
  <c r="L203" i="1"/>
  <c r="O203" i="1" s="1"/>
  <c r="L204" i="1"/>
  <c r="O204" i="1" s="1"/>
  <c r="L205" i="1"/>
  <c r="O205" i="1" s="1"/>
  <c r="L206" i="1"/>
  <c r="O206" i="1" s="1"/>
  <c r="L207" i="1"/>
  <c r="O207" i="1" s="1"/>
  <c r="L208" i="1"/>
  <c r="O208" i="1" s="1"/>
  <c r="L209" i="1"/>
  <c r="O209" i="1" s="1"/>
  <c r="L210" i="1"/>
  <c r="O210" i="1" s="1"/>
  <c r="L211" i="1"/>
  <c r="O211" i="1" s="1"/>
  <c r="L212" i="1"/>
  <c r="O212" i="1" s="1"/>
  <c r="L213" i="1"/>
  <c r="O213" i="1" s="1"/>
  <c r="L214" i="1"/>
  <c r="O214" i="1" s="1"/>
  <c r="L215" i="1"/>
  <c r="O215" i="1" s="1"/>
  <c r="L216" i="1"/>
  <c r="O216" i="1" s="1"/>
  <c r="L217" i="1"/>
  <c r="O217" i="1" s="1"/>
  <c r="L218" i="1"/>
  <c r="O218" i="1" s="1"/>
  <c r="L219" i="1"/>
  <c r="O219" i="1" s="1"/>
  <c r="L220" i="1"/>
  <c r="O220" i="1" s="1"/>
  <c r="L221" i="1"/>
  <c r="O221" i="1" s="1"/>
  <c r="L222" i="1"/>
  <c r="O222" i="1" s="1"/>
  <c r="L223" i="1"/>
  <c r="O223" i="1" s="1"/>
  <c r="L224" i="1"/>
  <c r="O224" i="1" s="1"/>
  <c r="L225" i="1"/>
  <c r="O225" i="1" s="1"/>
  <c r="L226" i="1"/>
  <c r="O226" i="1" s="1"/>
  <c r="L227" i="1"/>
  <c r="O227" i="1" s="1"/>
  <c r="L228" i="1"/>
  <c r="O228" i="1" s="1"/>
  <c r="L229" i="1"/>
  <c r="O229" i="1" s="1"/>
  <c r="L230" i="1"/>
  <c r="O230" i="1" s="1"/>
  <c r="L231" i="1"/>
  <c r="O231" i="1" s="1"/>
  <c r="L232" i="1"/>
  <c r="O232" i="1" s="1"/>
  <c r="L233" i="1"/>
  <c r="O233" i="1" s="1"/>
  <c r="L234" i="1"/>
  <c r="O234" i="1" s="1"/>
  <c r="L235" i="1"/>
  <c r="O235" i="1" s="1"/>
  <c r="L236" i="1"/>
  <c r="O236" i="1" s="1"/>
  <c r="L237" i="1"/>
  <c r="O237" i="1" s="1"/>
  <c r="L238" i="1"/>
  <c r="O238" i="1" s="1"/>
  <c r="L239" i="1"/>
  <c r="O239" i="1" s="1"/>
  <c r="L240" i="1"/>
  <c r="O240" i="1" s="1"/>
  <c r="L241" i="1"/>
  <c r="O241" i="1" s="1"/>
  <c r="L242" i="1"/>
  <c r="O242" i="1" s="1"/>
  <c r="L243" i="1"/>
  <c r="O243" i="1" s="1"/>
  <c r="L244" i="1"/>
  <c r="O244" i="1" s="1"/>
  <c r="L245" i="1"/>
  <c r="O245" i="1" s="1"/>
  <c r="L246" i="1"/>
  <c r="O246" i="1" s="1"/>
  <c r="L247" i="1"/>
  <c r="O247" i="1" s="1"/>
  <c r="L248" i="1"/>
  <c r="O248" i="1" s="1"/>
  <c r="L249" i="1"/>
  <c r="O249" i="1" s="1"/>
  <c r="L250" i="1"/>
  <c r="O250" i="1" s="1"/>
  <c r="L251" i="1"/>
  <c r="O251" i="1" s="1"/>
  <c r="L252" i="1"/>
  <c r="O252" i="1" s="1"/>
  <c r="L253" i="1"/>
  <c r="O253" i="1" s="1"/>
  <c r="L254" i="1"/>
  <c r="O254" i="1" s="1"/>
  <c r="L255" i="1"/>
  <c r="O255" i="1" s="1"/>
  <c r="L256" i="1"/>
  <c r="O256" i="1" s="1"/>
  <c r="L257" i="1"/>
  <c r="O257" i="1" s="1"/>
  <c r="L258" i="1"/>
  <c r="O258" i="1" s="1"/>
  <c r="L259" i="1"/>
  <c r="O259" i="1" s="1"/>
  <c r="L260" i="1"/>
  <c r="O260" i="1" s="1"/>
  <c r="L261" i="1"/>
  <c r="O261" i="1" s="1"/>
  <c r="L262" i="1"/>
  <c r="O262" i="1" s="1"/>
  <c r="L263" i="1"/>
  <c r="O263" i="1" s="1"/>
  <c r="L264" i="1"/>
  <c r="O264" i="1" s="1"/>
  <c r="L265" i="1"/>
  <c r="O265" i="1" s="1"/>
  <c r="L266" i="1"/>
  <c r="O266" i="1" s="1"/>
  <c r="L267" i="1"/>
  <c r="O267" i="1" s="1"/>
  <c r="L268" i="1"/>
  <c r="O268" i="1" s="1"/>
  <c r="L269" i="1"/>
  <c r="O269" i="1" s="1"/>
  <c r="L270" i="1"/>
  <c r="O270" i="1" s="1"/>
  <c r="L271" i="1"/>
  <c r="O271" i="1" s="1"/>
  <c r="L272" i="1"/>
  <c r="O272" i="1" s="1"/>
  <c r="L273" i="1"/>
  <c r="O273" i="1" s="1"/>
  <c r="L274" i="1"/>
  <c r="O274" i="1" s="1"/>
  <c r="L275" i="1"/>
  <c r="O275" i="1" s="1"/>
  <c r="L276" i="1"/>
  <c r="O276" i="1" s="1"/>
  <c r="L277" i="1"/>
  <c r="O277" i="1" s="1"/>
  <c r="L278" i="1"/>
  <c r="O278" i="1" s="1"/>
  <c r="L279" i="1"/>
  <c r="O279" i="1" s="1"/>
  <c r="L280" i="1"/>
  <c r="O280" i="1" s="1"/>
  <c r="L281" i="1"/>
  <c r="O281" i="1" s="1"/>
  <c r="L282" i="1"/>
  <c r="O282" i="1" s="1"/>
  <c r="L283" i="1"/>
  <c r="O283" i="1" s="1"/>
  <c r="L284" i="1"/>
  <c r="O284" i="1" s="1"/>
  <c r="L285" i="1"/>
  <c r="O285" i="1" s="1"/>
  <c r="L286" i="1"/>
  <c r="O286" i="1" s="1"/>
  <c r="L287" i="1"/>
  <c r="O287" i="1" s="1"/>
  <c r="L288" i="1"/>
  <c r="O288" i="1" s="1"/>
  <c r="L289" i="1"/>
  <c r="O289" i="1" s="1"/>
  <c r="L290" i="1"/>
  <c r="O290" i="1" s="1"/>
  <c r="L291" i="1"/>
  <c r="O291" i="1" s="1"/>
  <c r="L292" i="1"/>
  <c r="O292" i="1" s="1"/>
  <c r="L293" i="1"/>
  <c r="O293" i="1" s="1"/>
  <c r="L294" i="1"/>
  <c r="O294" i="1" s="1"/>
  <c r="L295" i="1"/>
  <c r="O295" i="1" s="1"/>
  <c r="L296" i="1"/>
  <c r="O296" i="1" s="1"/>
  <c r="L297" i="1"/>
  <c r="O297" i="1" s="1"/>
  <c r="L298" i="1"/>
  <c r="O298" i="1" s="1"/>
  <c r="L299" i="1"/>
  <c r="O299" i="1" s="1"/>
  <c r="L300" i="1"/>
  <c r="O300" i="1" s="1"/>
  <c r="L301" i="1"/>
  <c r="O301" i="1" s="1"/>
  <c r="L302" i="1"/>
  <c r="O302" i="1" s="1"/>
  <c r="L303" i="1"/>
  <c r="O303" i="1" s="1"/>
  <c r="L4" i="1"/>
  <c r="O4" i="1" s="1"/>
  <c r="E7" i="9" l="1"/>
  <c r="G7" i="9" s="1"/>
  <c r="E8" i="9"/>
  <c r="G8" i="9" s="1"/>
  <c r="E9" i="9"/>
  <c r="G9" i="9" s="1"/>
  <c r="E5" i="7"/>
  <c r="F5" i="7" s="1"/>
  <c r="F4" i="7"/>
  <c r="H4" i="7" s="1"/>
  <c r="M108" i="2"/>
  <c r="M81" i="2"/>
  <c r="M228" i="2"/>
  <c r="M36" i="2"/>
  <c r="M249" i="2"/>
  <c r="M237" i="2"/>
  <c r="M45" i="2"/>
  <c r="M243" i="2"/>
  <c r="M282" i="2"/>
  <c r="M144" i="2"/>
  <c r="M189" i="2"/>
  <c r="M156" i="2"/>
  <c r="M246" i="2"/>
  <c r="F1201" i="8"/>
  <c r="F1980" i="8"/>
  <c r="F1838" i="8"/>
  <c r="F1530" i="8"/>
  <c r="F1016" i="8"/>
  <c r="F708" i="8"/>
  <c r="F566" i="8"/>
  <c r="F418" i="8"/>
  <c r="F266" i="8"/>
  <c r="F190" i="8"/>
  <c r="F1651" i="8"/>
  <c r="F1343" i="8"/>
  <c r="F1053" i="8"/>
  <c r="F1721" i="8"/>
  <c r="F1645" i="8"/>
  <c r="F1493" i="8"/>
  <c r="F1345" i="8"/>
  <c r="F1203" i="8"/>
  <c r="F895" i="8"/>
  <c r="F381" i="8"/>
  <c r="F73" i="8"/>
  <c r="F1978" i="8"/>
  <c r="F1836" i="8"/>
  <c r="F1688" i="8"/>
  <c r="F1536" i="8"/>
  <c r="F1460" i="8"/>
  <c r="F1086" i="8"/>
  <c r="F1010" i="8"/>
  <c r="F858" i="8"/>
  <c r="F710" i="8"/>
  <c r="F568" i="8"/>
  <c r="F260" i="8"/>
  <c r="F901" i="8"/>
  <c r="F825" i="8"/>
  <c r="F451" i="8"/>
  <c r="F375" i="8"/>
  <c r="F223" i="8"/>
  <c r="F1913" i="8"/>
  <c r="F633" i="8"/>
  <c r="F1268" i="8"/>
  <c r="F1903" i="8"/>
  <c r="F643" i="8"/>
  <c r="F1278" i="8"/>
  <c r="E10" i="9" l="1"/>
  <c r="G10" i="9" s="1"/>
  <c r="E11" i="9"/>
  <c r="G11" i="9" s="1"/>
  <c r="E6" i="7"/>
  <c r="F6" i="7" s="1"/>
  <c r="H5" i="7"/>
  <c r="M4" i="2"/>
  <c r="M26" i="2"/>
  <c r="M14" i="2"/>
  <c r="M25" i="2"/>
  <c r="M13" i="2"/>
  <c r="M23" i="2"/>
  <c r="M11" i="2"/>
  <c r="M22" i="2"/>
  <c r="M10" i="2"/>
  <c r="M32" i="2"/>
  <c r="M20" i="2"/>
  <c r="M8" i="2"/>
  <c r="M31" i="2"/>
  <c r="M19" i="2"/>
  <c r="M7" i="2"/>
  <c r="M29" i="2"/>
  <c r="M17" i="2"/>
  <c r="M5" i="2"/>
  <c r="M28" i="2"/>
  <c r="M16" i="2"/>
  <c r="H6" i="7" l="1"/>
  <c r="E12" i="9"/>
  <c r="G12" i="9" s="1"/>
  <c r="E13" i="9"/>
  <c r="G13" i="9" s="1"/>
  <c r="E14" i="9"/>
  <c r="G14" i="9" s="1"/>
  <c r="E7" i="7"/>
  <c r="F7" i="7" s="1"/>
  <c r="E16" i="9" l="1"/>
  <c r="G16" i="9" s="1"/>
  <c r="E15" i="9"/>
  <c r="G15" i="9" s="1"/>
  <c r="E8" i="7"/>
  <c r="F8" i="7" s="1"/>
  <c r="H7" i="7"/>
  <c r="H8" i="7" l="1"/>
  <c r="E19" i="9"/>
  <c r="G19" i="9" s="1"/>
  <c r="E17" i="9"/>
  <c r="G17" i="9" s="1"/>
  <c r="E18" i="9"/>
  <c r="G18" i="9" s="1"/>
  <c r="E9" i="7"/>
  <c r="F9" i="7" s="1"/>
  <c r="H9" i="7" l="1"/>
  <c r="E20" i="9"/>
  <c r="G20" i="9" s="1"/>
  <c r="E21" i="9"/>
  <c r="G21" i="9" s="1"/>
  <c r="E10" i="7"/>
  <c r="F10" i="7" s="1"/>
  <c r="H10" i="7" l="1"/>
  <c r="E22" i="9"/>
  <c r="G22" i="9" s="1"/>
  <c r="E23" i="9"/>
  <c r="G23" i="9" s="1"/>
  <c r="E24" i="9"/>
  <c r="G24" i="9" s="1"/>
  <c r="E11" i="7"/>
  <c r="F11" i="7" s="1"/>
  <c r="H11" i="7" l="1"/>
  <c r="E25" i="9"/>
  <c r="G25" i="9" s="1"/>
  <c r="E26" i="9"/>
  <c r="G26" i="9" s="1"/>
  <c r="E12" i="7"/>
  <c r="F12" i="7" s="1"/>
  <c r="H12" i="7" l="1"/>
  <c r="E28" i="9"/>
  <c r="G28" i="9" s="1"/>
  <c r="E27" i="9"/>
  <c r="G27" i="9" s="1"/>
  <c r="E29" i="9"/>
  <c r="G29" i="9" s="1"/>
  <c r="E13" i="7"/>
  <c r="F13" i="7" s="1"/>
  <c r="H13" i="7" l="1"/>
  <c r="E31" i="9"/>
  <c r="G31" i="9" s="1"/>
  <c r="E30" i="9"/>
  <c r="G30" i="9" s="1"/>
  <c r="E14" i="7"/>
  <c r="F14" i="7" s="1"/>
  <c r="H14" i="7" l="1"/>
  <c r="E32" i="9"/>
  <c r="G32" i="9" s="1"/>
  <c r="E33" i="9"/>
  <c r="G33" i="9" s="1"/>
  <c r="E34" i="9"/>
  <c r="G34" i="9" s="1"/>
  <c r="E15" i="7"/>
  <c r="F15" i="7" s="1"/>
  <c r="H15" i="7" l="1"/>
  <c r="E35" i="9"/>
  <c r="G35" i="9" s="1"/>
  <c r="E36" i="9"/>
  <c r="G36" i="9" s="1"/>
  <c r="E16" i="7"/>
  <c r="F16" i="7" s="1"/>
  <c r="H16" i="7" l="1"/>
  <c r="E37" i="9"/>
  <c r="G37" i="9" s="1"/>
  <c r="E38" i="9"/>
  <c r="G38" i="9" s="1"/>
  <c r="E39" i="9"/>
  <c r="G39" i="9" s="1"/>
  <c r="E17" i="7"/>
  <c r="F17" i="7" s="1"/>
  <c r="H17" i="7" l="1"/>
  <c r="E40" i="9"/>
  <c r="G40" i="9" s="1"/>
  <c r="E41" i="9"/>
  <c r="G41" i="9" s="1"/>
  <c r="E18" i="7"/>
  <c r="F18" i="7" s="1"/>
  <c r="H18" i="7" l="1"/>
  <c r="E43" i="9"/>
  <c r="G43" i="9" s="1"/>
  <c r="E44" i="9"/>
  <c r="G44" i="9" s="1"/>
  <c r="E42" i="9"/>
  <c r="G42" i="9" s="1"/>
  <c r="E19" i="7"/>
  <c r="F19" i="7" s="1"/>
  <c r="H19" i="7" l="1"/>
  <c r="E45" i="9"/>
  <c r="G45" i="9" s="1"/>
  <c r="E46" i="9"/>
  <c r="G46" i="9" s="1"/>
  <c r="E20" i="7"/>
  <c r="F20" i="7" s="1"/>
  <c r="H20" i="7" l="1"/>
  <c r="E47" i="9"/>
  <c r="G47" i="9" s="1"/>
  <c r="E48" i="9"/>
  <c r="G48" i="9" s="1"/>
  <c r="E49" i="9"/>
  <c r="G49" i="9" s="1"/>
  <c r="E21" i="7"/>
  <c r="F21" i="7" s="1"/>
  <c r="H21" i="7" l="1"/>
  <c r="E50" i="9"/>
  <c r="G50" i="9" s="1"/>
  <c r="E51" i="9"/>
  <c r="G51" i="9" s="1"/>
  <c r="E22" i="7"/>
  <c r="F22" i="7" s="1"/>
  <c r="H22" i="7" l="1"/>
  <c r="E52" i="9"/>
  <c r="G52" i="9" s="1"/>
  <c r="E53" i="9"/>
  <c r="G53" i="9" s="1"/>
  <c r="E54" i="9"/>
  <c r="G54" i="9" s="1"/>
  <c r="E23" i="7"/>
  <c r="F23" i="7" s="1"/>
  <c r="H23" i="7" l="1"/>
  <c r="E55" i="9"/>
  <c r="G55" i="9" s="1"/>
  <c r="E56" i="9"/>
  <c r="G56" i="9" s="1"/>
  <c r="E24" i="7"/>
  <c r="F24" i="7" s="1"/>
  <c r="H24" i="7" l="1"/>
  <c r="E57" i="9"/>
  <c r="G57" i="9" s="1"/>
  <c r="E58" i="9"/>
  <c r="G58" i="9" s="1"/>
  <c r="E59" i="9"/>
  <c r="G59" i="9" s="1"/>
  <c r="E25" i="7"/>
  <c r="F25" i="7" s="1"/>
  <c r="H25" i="7" l="1"/>
  <c r="E60" i="9"/>
  <c r="G60" i="9" s="1"/>
  <c r="E61" i="9"/>
  <c r="G61" i="9" s="1"/>
  <c r="E26" i="7"/>
  <c r="F26" i="7" s="1"/>
  <c r="H26" i="7" l="1"/>
  <c r="E64" i="9"/>
  <c r="G64" i="9" s="1"/>
  <c r="E62" i="9"/>
  <c r="G62" i="9" s="1"/>
  <c r="E63" i="9"/>
  <c r="G63" i="9" s="1"/>
  <c r="E27" i="7"/>
  <c r="F27" i="7" s="1"/>
  <c r="H27" i="7" l="1"/>
  <c r="E66" i="9"/>
  <c r="G66" i="9" s="1"/>
  <c r="E65" i="9"/>
  <c r="G65" i="9" s="1"/>
  <c r="E28" i="7"/>
  <c r="F28" i="7" s="1"/>
  <c r="H28" i="7" l="1"/>
  <c r="E67" i="9"/>
  <c r="G67" i="9" s="1"/>
  <c r="E68" i="9"/>
  <c r="G68" i="9" s="1"/>
  <c r="E69" i="9"/>
  <c r="G69" i="9" s="1"/>
  <c r="E29" i="7"/>
  <c r="F29" i="7" s="1"/>
  <c r="H29" i="7" l="1"/>
  <c r="E70" i="9"/>
  <c r="G70" i="9" s="1"/>
  <c r="E71" i="9"/>
  <c r="G71" i="9" s="1"/>
  <c r="E30" i="7"/>
  <c r="F30" i="7" s="1"/>
  <c r="H30" i="7" l="1"/>
  <c r="E72" i="9"/>
  <c r="G72" i="9" s="1"/>
  <c r="E73" i="9"/>
  <c r="G73" i="9" s="1"/>
  <c r="E74" i="9"/>
  <c r="G74" i="9" s="1"/>
  <c r="E31" i="7"/>
  <c r="F31" i="7" s="1"/>
  <c r="H31" i="7" l="1"/>
  <c r="E76" i="9"/>
  <c r="G76" i="9" s="1"/>
  <c r="E75" i="9"/>
  <c r="G75" i="9" s="1"/>
  <c r="E32" i="7"/>
  <c r="F32" i="7" s="1"/>
  <c r="H32" i="7" l="1"/>
  <c r="E79" i="9"/>
  <c r="G79" i="9" s="1"/>
  <c r="E77" i="9"/>
  <c r="G77" i="9" s="1"/>
  <c r="E78" i="9"/>
  <c r="G78" i="9" s="1"/>
  <c r="E33" i="7"/>
  <c r="F33" i="7" s="1"/>
  <c r="H33" i="7" l="1"/>
  <c r="E80" i="9"/>
  <c r="G80" i="9" s="1"/>
  <c r="E81" i="9"/>
  <c r="G81" i="9" s="1"/>
  <c r="E34" i="7"/>
  <c r="F34" i="7" s="1"/>
  <c r="H34" i="7" l="1"/>
  <c r="E82" i="9"/>
  <c r="G82" i="9" s="1"/>
  <c r="E83" i="9"/>
  <c r="G83" i="9" s="1"/>
  <c r="E84" i="9"/>
  <c r="G84" i="9" s="1"/>
  <c r="E35" i="7"/>
  <c r="F35" i="7" s="1"/>
  <c r="H35" i="7" l="1"/>
  <c r="E85" i="9"/>
  <c r="G85" i="9" s="1"/>
  <c r="E86" i="9"/>
  <c r="G86" i="9" s="1"/>
  <c r="E36" i="7"/>
  <c r="F36" i="7" s="1"/>
  <c r="H36" i="7" l="1"/>
  <c r="E88" i="9"/>
  <c r="G88" i="9" s="1"/>
  <c r="E87" i="9"/>
  <c r="G87" i="9" s="1"/>
  <c r="E89" i="9"/>
  <c r="G89" i="9" s="1"/>
  <c r="E37" i="7"/>
  <c r="F37" i="7" s="1"/>
  <c r="H37" i="7" l="1"/>
  <c r="E91" i="9"/>
  <c r="G91" i="9" s="1"/>
  <c r="E90" i="9"/>
  <c r="G90" i="9" s="1"/>
  <c r="E38" i="7"/>
  <c r="F38" i="7" s="1"/>
  <c r="H38" i="7" l="1"/>
  <c r="E92" i="9"/>
  <c r="G92" i="9" s="1"/>
  <c r="E93" i="9"/>
  <c r="G93" i="9" s="1"/>
  <c r="E94" i="9"/>
  <c r="G94" i="9" s="1"/>
  <c r="E39" i="7"/>
  <c r="F39" i="7" s="1"/>
  <c r="H39" i="7" l="1"/>
  <c r="E95" i="9"/>
  <c r="G95" i="9" s="1"/>
  <c r="E96" i="9"/>
  <c r="G96" i="9" s="1"/>
  <c r="E40" i="7"/>
  <c r="F40" i="7" s="1"/>
  <c r="H40" i="7" l="1"/>
  <c r="E97" i="9"/>
  <c r="G97" i="9" s="1"/>
  <c r="E98" i="9"/>
  <c r="G98" i="9" s="1"/>
  <c r="E99" i="9"/>
  <c r="G99" i="9" s="1"/>
  <c r="E41" i="7"/>
  <c r="F41" i="7" s="1"/>
  <c r="H41" i="7" l="1"/>
  <c r="E100" i="9"/>
  <c r="G100" i="9" s="1"/>
  <c r="E101" i="9"/>
  <c r="G101" i="9" s="1"/>
  <c r="E42" i="7"/>
  <c r="F42" i="7" s="1"/>
  <c r="H42" i="7" l="1"/>
  <c r="E103" i="9"/>
  <c r="G103" i="9" s="1"/>
  <c r="E104" i="9"/>
  <c r="G104" i="9" s="1"/>
  <c r="E102" i="9"/>
  <c r="G102" i="9" s="1"/>
  <c r="E43" i="7"/>
  <c r="F43" i="7" s="1"/>
  <c r="H43" i="7" l="1"/>
  <c r="E105" i="9"/>
  <c r="G105" i="9" s="1"/>
  <c r="E106" i="9"/>
  <c r="G106" i="9" s="1"/>
  <c r="E44" i="7"/>
  <c r="F44" i="7" s="1"/>
  <c r="H44" i="7" l="1"/>
  <c r="E107" i="9"/>
  <c r="G107" i="9" s="1"/>
  <c r="E108" i="9"/>
  <c r="G108" i="9" s="1"/>
  <c r="E109" i="9"/>
  <c r="G109" i="9" s="1"/>
  <c r="E45" i="7"/>
  <c r="F45" i="7" s="1"/>
  <c r="H45" i="7" l="1"/>
  <c r="E110" i="9"/>
  <c r="G110" i="9" s="1"/>
  <c r="E111" i="9"/>
  <c r="G111" i="9" s="1"/>
  <c r="E46" i="7"/>
  <c r="F46" i="7" s="1"/>
  <c r="H46" i="7" l="1"/>
  <c r="E112" i="9"/>
  <c r="G112" i="9" s="1"/>
  <c r="E113" i="9"/>
  <c r="G113" i="9" s="1"/>
  <c r="E114" i="9"/>
  <c r="G114" i="9" s="1"/>
  <c r="E47" i="7"/>
  <c r="F47" i="7" s="1"/>
  <c r="H47" i="7" l="1"/>
  <c r="E115" i="9"/>
  <c r="G115" i="9" s="1"/>
  <c r="E116" i="9"/>
  <c r="G116" i="9" s="1"/>
  <c r="E48" i="7"/>
  <c r="F48" i="7" s="1"/>
  <c r="H48" i="7" l="1"/>
  <c r="E117" i="9"/>
  <c r="G117" i="9" s="1"/>
  <c r="E118" i="9"/>
  <c r="G118" i="9" s="1"/>
  <c r="E119" i="9"/>
  <c r="G119" i="9" s="1"/>
  <c r="E49" i="7"/>
  <c r="F49" i="7" s="1"/>
  <c r="H49" i="7" l="1"/>
  <c r="E120" i="9"/>
  <c r="G120" i="9" s="1"/>
  <c r="E121" i="9"/>
  <c r="G121" i="9" s="1"/>
  <c r="E50" i="7"/>
  <c r="F50" i="7" s="1"/>
  <c r="H50" i="7" l="1"/>
  <c r="E124" i="9"/>
  <c r="G124" i="9" s="1"/>
  <c r="E122" i="9"/>
  <c r="G122" i="9" s="1"/>
  <c r="E123" i="9"/>
  <c r="G123" i="9" s="1"/>
  <c r="E51" i="7"/>
  <c r="F51" i="7" s="1"/>
  <c r="H51" i="7" l="1"/>
  <c r="E125" i="9"/>
  <c r="G125" i="9" s="1"/>
  <c r="E126" i="9"/>
  <c r="G126" i="9" s="1"/>
  <c r="E52" i="7"/>
  <c r="F52" i="7" s="1"/>
  <c r="H52" i="7" l="1"/>
  <c r="E127" i="9"/>
  <c r="G127" i="9" s="1"/>
  <c r="E128" i="9"/>
  <c r="G128" i="9" s="1"/>
  <c r="E129" i="9"/>
  <c r="G129" i="9" s="1"/>
  <c r="E53" i="7"/>
  <c r="F53" i="7" s="1"/>
  <c r="H53" i="7" l="1"/>
  <c r="E130" i="9"/>
  <c r="G130" i="9" s="1"/>
  <c r="E131" i="9"/>
  <c r="G131" i="9" s="1"/>
  <c r="E54" i="7"/>
  <c r="F54" i="7" s="1"/>
  <c r="H54" i="7" l="1"/>
  <c r="E132" i="9"/>
  <c r="G132" i="9" s="1"/>
  <c r="E133" i="9"/>
  <c r="G133" i="9" s="1"/>
  <c r="E134" i="9"/>
  <c r="G134" i="9" s="1"/>
  <c r="E55" i="7"/>
  <c r="F55" i="7" s="1"/>
  <c r="H55" i="7" l="1"/>
  <c r="E136" i="9"/>
  <c r="G136" i="9" s="1"/>
  <c r="E135" i="9"/>
  <c r="G135" i="9" s="1"/>
  <c r="E56" i="7"/>
  <c r="F56" i="7" s="1"/>
  <c r="H56" i="7" l="1"/>
  <c r="E139" i="9"/>
  <c r="G139" i="9" s="1"/>
  <c r="E138" i="9"/>
  <c r="G138" i="9" s="1"/>
  <c r="E137" i="9"/>
  <c r="G137" i="9" s="1"/>
  <c r="E57" i="7"/>
  <c r="F57" i="7" s="1"/>
  <c r="H57" i="7" l="1"/>
  <c r="E140" i="9"/>
  <c r="G140" i="9" s="1"/>
  <c r="E141" i="9"/>
  <c r="G141" i="9" s="1"/>
  <c r="E58" i="7"/>
  <c r="F58" i="7" s="1"/>
  <c r="H58" i="7" l="1"/>
  <c r="E142" i="9"/>
  <c r="G142" i="9" s="1"/>
  <c r="E143" i="9"/>
  <c r="G143" i="9" s="1"/>
  <c r="E144" i="9"/>
  <c r="G144" i="9" s="1"/>
  <c r="E59" i="7"/>
  <c r="F59" i="7" s="1"/>
  <c r="H59" i="7" l="1"/>
  <c r="E145" i="9"/>
  <c r="G145" i="9" s="1"/>
  <c r="E146" i="9"/>
  <c r="G146" i="9" s="1"/>
  <c r="E60" i="7"/>
  <c r="F60" i="7" s="1"/>
  <c r="H60" i="7" l="1"/>
  <c r="E148" i="9"/>
  <c r="G148" i="9" s="1"/>
  <c r="E147" i="9"/>
  <c r="G147" i="9" s="1"/>
  <c r="E149" i="9"/>
  <c r="G149" i="9" s="1"/>
  <c r="E61" i="7"/>
  <c r="F61" i="7" s="1"/>
  <c r="H61" i="7" l="1"/>
  <c r="E151" i="9"/>
  <c r="G151" i="9" s="1"/>
  <c r="E150" i="9"/>
  <c r="G150" i="9" s="1"/>
  <c r="E62" i="7"/>
  <c r="F62" i="7" s="1"/>
  <c r="H62" i="7" l="1"/>
  <c r="E152" i="9"/>
  <c r="G152" i="9" s="1"/>
  <c r="E153" i="9"/>
  <c r="G153" i="9" s="1"/>
  <c r="E154" i="9"/>
  <c r="G154" i="9" s="1"/>
  <c r="E63" i="7"/>
  <c r="F63" i="7" s="1"/>
  <c r="H63" i="7" l="1"/>
  <c r="E155" i="9"/>
  <c r="G155" i="9" s="1"/>
  <c r="E156" i="9"/>
  <c r="G156" i="9" s="1"/>
  <c r="E64" i="7"/>
  <c r="F64" i="7" s="1"/>
  <c r="H64" i="7" l="1"/>
  <c r="E157" i="9"/>
  <c r="G157" i="9" s="1"/>
  <c r="E158" i="9"/>
  <c r="G158" i="9" s="1"/>
  <c r="E159" i="9"/>
  <c r="G159" i="9" s="1"/>
  <c r="E65" i="7"/>
  <c r="F65" i="7" s="1"/>
  <c r="H65" i="7" l="1"/>
  <c r="E160" i="9"/>
  <c r="G160" i="9" s="1"/>
  <c r="E161" i="9"/>
  <c r="G161" i="9" s="1"/>
  <c r="E66" i="7"/>
  <c r="F66" i="7" s="1"/>
  <c r="H66" i="7" l="1"/>
  <c r="E163" i="9"/>
  <c r="G163" i="9" s="1"/>
  <c r="E164" i="9"/>
  <c r="G164" i="9" s="1"/>
  <c r="E162" i="9"/>
  <c r="G162" i="9" s="1"/>
  <c r="E67" i="7"/>
  <c r="F67" i="7" s="1"/>
  <c r="H67" i="7" l="1"/>
  <c r="E165" i="9"/>
  <c r="G165" i="9" s="1"/>
  <c r="E166" i="9"/>
  <c r="G166" i="9" s="1"/>
  <c r="E68" i="7"/>
  <c r="F68" i="7" s="1"/>
  <c r="H68" i="7" l="1"/>
  <c r="E167" i="9"/>
  <c r="G167" i="9" s="1"/>
  <c r="E168" i="9"/>
  <c r="G168" i="9" s="1"/>
  <c r="E169" i="9"/>
  <c r="G169" i="9" s="1"/>
  <c r="E69" i="7"/>
  <c r="F69" i="7" s="1"/>
  <c r="H69" i="7" l="1"/>
  <c r="E170" i="9"/>
  <c r="G170" i="9" s="1"/>
  <c r="E171" i="9"/>
  <c r="G171" i="9" s="1"/>
  <c r="E70" i="7"/>
  <c r="F70" i="7" s="1"/>
  <c r="H70" i="7" l="1"/>
  <c r="E172" i="9"/>
  <c r="G172" i="9" s="1"/>
  <c r="E173" i="9"/>
  <c r="G173" i="9" s="1"/>
  <c r="E174" i="9"/>
  <c r="G174" i="9" s="1"/>
  <c r="E71" i="7"/>
  <c r="F71" i="7" s="1"/>
  <c r="H71" i="7" l="1"/>
  <c r="E175" i="9"/>
  <c r="G175" i="9" s="1"/>
  <c r="E176" i="9"/>
  <c r="G176" i="9" s="1"/>
  <c r="E72" i="7"/>
  <c r="F72" i="7" s="1"/>
  <c r="H72" i="7" l="1"/>
  <c r="E177" i="9"/>
  <c r="G177" i="9" s="1"/>
  <c r="E178" i="9"/>
  <c r="G178" i="9" s="1"/>
  <c r="E179" i="9"/>
  <c r="G179" i="9" s="1"/>
  <c r="E73" i="7"/>
  <c r="F73" i="7" s="1"/>
  <c r="H73" i="7" l="1"/>
  <c r="E180" i="9"/>
  <c r="G180" i="9" s="1"/>
  <c r="E181" i="9"/>
  <c r="G181" i="9" s="1"/>
  <c r="E74" i="7"/>
  <c r="F74" i="7" s="1"/>
  <c r="H74" i="7" l="1"/>
  <c r="E184" i="9"/>
  <c r="G184" i="9" s="1"/>
  <c r="E182" i="9"/>
  <c r="G182" i="9" s="1"/>
  <c r="E183" i="9"/>
  <c r="G183" i="9" s="1"/>
  <c r="E75" i="7"/>
  <c r="F75" i="7" s="1"/>
  <c r="H75" i="7" l="1"/>
  <c r="E185" i="9"/>
  <c r="G185" i="9" s="1"/>
  <c r="E186" i="9"/>
  <c r="G186" i="9" s="1"/>
  <c r="E76" i="7"/>
  <c r="F76" i="7" s="1"/>
  <c r="H76" i="7" l="1"/>
  <c r="E187" i="9"/>
  <c r="G187" i="9" s="1"/>
  <c r="E188" i="9"/>
  <c r="G188" i="9" s="1"/>
  <c r="E189" i="9"/>
  <c r="G189" i="9" s="1"/>
  <c r="E77" i="7"/>
  <c r="F77" i="7" s="1"/>
  <c r="H77" i="7" l="1"/>
  <c r="E190" i="9"/>
  <c r="G190" i="9" s="1"/>
  <c r="E191" i="9"/>
  <c r="G191" i="9" s="1"/>
  <c r="E78" i="7"/>
  <c r="F78" i="7" s="1"/>
  <c r="H78" i="7" l="1"/>
  <c r="E192" i="9"/>
  <c r="G192" i="9" s="1"/>
  <c r="E193" i="9"/>
  <c r="G193" i="9" s="1"/>
  <c r="E194" i="9"/>
  <c r="G194" i="9" s="1"/>
  <c r="E79" i="7"/>
  <c r="F79" i="7" s="1"/>
  <c r="H79" i="7" l="1"/>
  <c r="E196" i="9"/>
  <c r="G196" i="9" s="1"/>
  <c r="E195" i="9"/>
  <c r="G195" i="9" s="1"/>
  <c r="E80" i="7"/>
  <c r="F80" i="7" s="1"/>
  <c r="H80" i="7" l="1"/>
  <c r="E199" i="9"/>
  <c r="G199" i="9" s="1"/>
  <c r="E197" i="9"/>
  <c r="G197" i="9" s="1"/>
  <c r="E198" i="9"/>
  <c r="G198" i="9" s="1"/>
  <c r="E81" i="7"/>
  <c r="F81" i="7" s="1"/>
  <c r="H81" i="7" l="1"/>
  <c r="E200" i="9"/>
  <c r="G200" i="9" s="1"/>
  <c r="E201" i="9"/>
  <c r="G201" i="9" s="1"/>
  <c r="E82" i="7"/>
  <c r="F82" i="7" s="1"/>
  <c r="H82" i="7" l="1"/>
  <c r="E202" i="9"/>
  <c r="G202" i="9" s="1"/>
  <c r="E203" i="9"/>
  <c r="G203" i="9" s="1"/>
  <c r="E204" i="9"/>
  <c r="G204" i="9" s="1"/>
  <c r="E83" i="7"/>
  <c r="F83" i="7" s="1"/>
  <c r="H83" i="7" l="1"/>
  <c r="E205" i="9"/>
  <c r="G205" i="9" s="1"/>
  <c r="E206" i="9"/>
  <c r="G206" i="9" s="1"/>
  <c r="E84" i="7"/>
  <c r="F84" i="7" s="1"/>
  <c r="H84" i="7" l="1"/>
  <c r="E208" i="9"/>
  <c r="G208" i="9" s="1"/>
  <c r="E207" i="9"/>
  <c r="G207" i="9" s="1"/>
  <c r="E209" i="9"/>
  <c r="G209" i="9" s="1"/>
  <c r="E85" i="7"/>
  <c r="F85" i="7" s="1"/>
  <c r="H85" i="7" l="1"/>
  <c r="E211" i="9"/>
  <c r="G211" i="9" s="1"/>
  <c r="E210" i="9"/>
  <c r="G210" i="9" s="1"/>
  <c r="E86" i="7"/>
  <c r="F86" i="7" s="1"/>
  <c r="H86" i="7" l="1"/>
  <c r="E212" i="9"/>
  <c r="G212" i="9" s="1"/>
  <c r="E213" i="9"/>
  <c r="G213" i="9" s="1"/>
  <c r="E214" i="9"/>
  <c r="G214" i="9" s="1"/>
  <c r="E87" i="7"/>
  <c r="F87" i="7" s="1"/>
  <c r="H87" i="7" l="1"/>
  <c r="E215" i="9"/>
  <c r="G215" i="9" s="1"/>
  <c r="E216" i="9"/>
  <c r="G216" i="9" s="1"/>
  <c r="E88" i="7"/>
  <c r="F88" i="7" s="1"/>
  <c r="H88" i="7" l="1"/>
  <c r="E217" i="9"/>
  <c r="G217" i="9" s="1"/>
  <c r="E218" i="9"/>
  <c r="G218" i="9" s="1"/>
  <c r="E219" i="9"/>
  <c r="G219" i="9" s="1"/>
  <c r="E89" i="7"/>
  <c r="F89" i="7" s="1"/>
  <c r="H89" i="7" l="1"/>
  <c r="E220" i="9"/>
  <c r="G220" i="9" s="1"/>
  <c r="E221" i="9"/>
  <c r="G221" i="9" s="1"/>
  <c r="E90" i="7"/>
  <c r="F90" i="7" s="1"/>
  <c r="H90" i="7" l="1"/>
  <c r="E223" i="9"/>
  <c r="G223" i="9" s="1"/>
  <c r="E224" i="9"/>
  <c r="G224" i="9" s="1"/>
  <c r="E222" i="9"/>
  <c r="G222" i="9" s="1"/>
  <c r="E91" i="7"/>
  <c r="F91" i="7" s="1"/>
  <c r="H91" i="7" l="1"/>
  <c r="E225" i="9"/>
  <c r="G225" i="9" s="1"/>
  <c r="E226" i="9"/>
  <c r="G226" i="9" s="1"/>
  <c r="E92" i="7"/>
  <c r="F92" i="7" s="1"/>
  <c r="H92" i="7" l="1"/>
  <c r="E227" i="9"/>
  <c r="G227" i="9" s="1"/>
  <c r="E228" i="9"/>
  <c r="G228" i="9" s="1"/>
  <c r="E229" i="9"/>
  <c r="G229" i="9" s="1"/>
  <c r="E93" i="7"/>
  <c r="F93" i="7" s="1"/>
  <c r="H93" i="7" l="1"/>
  <c r="E230" i="9"/>
  <c r="G230" i="9" s="1"/>
  <c r="E231" i="9"/>
  <c r="G231" i="9" s="1"/>
  <c r="E94" i="7"/>
  <c r="F94" i="7" s="1"/>
  <c r="H94" i="7" l="1"/>
  <c r="E232" i="9"/>
  <c r="G232" i="9" s="1"/>
  <c r="E233" i="9"/>
  <c r="G233" i="9" s="1"/>
  <c r="E234" i="9"/>
  <c r="G234" i="9" s="1"/>
  <c r="E95" i="7"/>
  <c r="F95" i="7" s="1"/>
  <c r="H95" i="7" l="1"/>
  <c r="E235" i="9"/>
  <c r="G235" i="9" s="1"/>
  <c r="E236" i="9"/>
  <c r="G236" i="9" s="1"/>
  <c r="E96" i="7"/>
  <c r="F96" i="7" s="1"/>
  <c r="H96" i="7" l="1"/>
  <c r="E237" i="9"/>
  <c r="G237" i="9" s="1"/>
  <c r="E238" i="9"/>
  <c r="G238" i="9" s="1"/>
  <c r="E239" i="9"/>
  <c r="G239" i="9" s="1"/>
  <c r="E97" i="7"/>
  <c r="F97" i="7" s="1"/>
  <c r="H97" i="7" l="1"/>
  <c r="E240" i="9"/>
  <c r="G240" i="9" s="1"/>
  <c r="E241" i="9"/>
  <c r="G241" i="9" s="1"/>
  <c r="E98" i="7"/>
  <c r="F98" i="7" s="1"/>
  <c r="H98" i="7" l="1"/>
  <c r="E244" i="9"/>
  <c r="G244" i="9" s="1"/>
  <c r="E242" i="9"/>
  <c r="G242" i="9" s="1"/>
  <c r="E243" i="9"/>
  <c r="G243" i="9" s="1"/>
  <c r="E99" i="7"/>
  <c r="F99" i="7" s="1"/>
  <c r="H99" i="7" l="1"/>
  <c r="E245" i="9"/>
  <c r="G245" i="9" s="1"/>
  <c r="E246" i="9"/>
  <c r="G246" i="9" s="1"/>
  <c r="E100" i="7"/>
  <c r="F100" i="7" s="1"/>
  <c r="H100" i="7" l="1"/>
  <c r="E247" i="9"/>
  <c r="G247" i="9" s="1"/>
  <c r="E248" i="9"/>
  <c r="G248" i="9" s="1"/>
  <c r="E249" i="9"/>
  <c r="G249" i="9" s="1"/>
  <c r="E101" i="7"/>
  <c r="F101" i="7" s="1"/>
  <c r="H101" i="7" l="1"/>
  <c r="E250" i="9"/>
  <c r="G250" i="9" s="1"/>
  <c r="E251" i="9"/>
  <c r="G251" i="9" s="1"/>
  <c r="E102" i="7"/>
  <c r="F102" i="7" s="1"/>
  <c r="H102" i="7" l="1"/>
  <c r="E252" i="9"/>
  <c r="G252" i="9" s="1"/>
  <c r="E253" i="9"/>
  <c r="G253" i="9" s="1"/>
  <c r="E254" i="9"/>
  <c r="G254" i="9" s="1"/>
  <c r="E103" i="7"/>
  <c r="F103" i="7" s="1"/>
  <c r="H103" i="7" l="1"/>
  <c r="E256" i="9"/>
  <c r="G256" i="9" s="1"/>
  <c r="E255" i="9"/>
  <c r="G255" i="9" s="1"/>
  <c r="E104" i="7"/>
  <c r="F104" i="7" s="1"/>
  <c r="H104" i="7" l="1"/>
  <c r="E259" i="9"/>
  <c r="G259" i="9" s="1"/>
  <c r="E257" i="9"/>
  <c r="G257" i="9" s="1"/>
  <c r="E258" i="9"/>
  <c r="G258" i="9" s="1"/>
  <c r="E105" i="7"/>
  <c r="F105" i="7" s="1"/>
  <c r="H105" i="7" l="1"/>
  <c r="E260" i="9"/>
  <c r="G260" i="9" s="1"/>
  <c r="E261" i="9"/>
  <c r="G261" i="9" s="1"/>
  <c r="E106" i="7"/>
  <c r="F106" i="7" s="1"/>
  <c r="H106" i="7" l="1"/>
  <c r="E262" i="9"/>
  <c r="G262" i="9" s="1"/>
  <c r="E263" i="9"/>
  <c r="G263" i="9" s="1"/>
  <c r="E264" i="9"/>
  <c r="G264" i="9" s="1"/>
  <c r="E107" i="7"/>
  <c r="F107" i="7" s="1"/>
  <c r="H107" i="7" l="1"/>
  <c r="E265" i="9"/>
  <c r="G265" i="9" s="1"/>
  <c r="E266" i="9"/>
  <c r="G266" i="9" s="1"/>
  <c r="E108" i="7"/>
  <c r="F108" i="7" s="1"/>
  <c r="H108" i="7" l="1"/>
  <c r="E268" i="9"/>
  <c r="G268" i="9" s="1"/>
  <c r="E267" i="9"/>
  <c r="G267" i="9" s="1"/>
  <c r="E269" i="9"/>
  <c r="G269" i="9" s="1"/>
  <c r="E109" i="7"/>
  <c r="F109" i="7" s="1"/>
  <c r="H109" i="7" l="1"/>
  <c r="E271" i="9"/>
  <c r="G271" i="9" s="1"/>
  <c r="E270" i="9"/>
  <c r="G270" i="9" s="1"/>
  <c r="E110" i="7"/>
  <c r="F110" i="7" s="1"/>
  <c r="H110" i="7" l="1"/>
  <c r="E272" i="9"/>
  <c r="G272" i="9" s="1"/>
  <c r="E273" i="9"/>
  <c r="G273" i="9" s="1"/>
  <c r="E274" i="9"/>
  <c r="G274" i="9" s="1"/>
  <c r="E111" i="7"/>
  <c r="F111" i="7" s="1"/>
  <c r="H111" i="7" l="1"/>
  <c r="E275" i="9"/>
  <c r="G275" i="9" s="1"/>
  <c r="E276" i="9"/>
  <c r="G276" i="9" s="1"/>
  <c r="E112" i="7"/>
  <c r="F112" i="7" s="1"/>
  <c r="H112" i="7" l="1"/>
  <c r="E277" i="9"/>
  <c r="G277" i="9" s="1"/>
  <c r="E278" i="9"/>
  <c r="G278" i="9" s="1"/>
  <c r="E279" i="9"/>
  <c r="G279" i="9" s="1"/>
  <c r="E113" i="7"/>
  <c r="F113" i="7" s="1"/>
  <c r="H113" i="7" l="1"/>
  <c r="E280" i="9"/>
  <c r="G280" i="9" s="1"/>
  <c r="E281" i="9"/>
  <c r="G281" i="9" s="1"/>
  <c r="E114" i="7"/>
  <c r="F114" i="7" s="1"/>
  <c r="H114" i="7" l="1"/>
  <c r="E283" i="9"/>
  <c r="G283" i="9" s="1"/>
  <c r="E284" i="9"/>
  <c r="G284" i="9" s="1"/>
  <c r="E282" i="9"/>
  <c r="G282" i="9" s="1"/>
  <c r="E115" i="7"/>
  <c r="F115" i="7" s="1"/>
  <c r="H115" i="7" l="1"/>
  <c r="E285" i="9"/>
  <c r="G285" i="9" s="1"/>
  <c r="E286" i="9"/>
  <c r="G286" i="9" s="1"/>
  <c r="E116" i="7"/>
  <c r="F116" i="7" s="1"/>
  <c r="H116" i="7" l="1"/>
  <c r="E287" i="9"/>
  <c r="G287" i="9" s="1"/>
  <c r="E288" i="9"/>
  <c r="G288" i="9" s="1"/>
  <c r="E289" i="9"/>
  <c r="G289" i="9" s="1"/>
  <c r="E117" i="7"/>
  <c r="F117" i="7" s="1"/>
  <c r="H117" i="7" l="1"/>
  <c r="E290" i="9"/>
  <c r="G290" i="9" s="1"/>
  <c r="E291" i="9"/>
  <c r="G291" i="9" s="1"/>
  <c r="E118" i="7"/>
  <c r="F118" i="7" s="1"/>
  <c r="H118" i="7" l="1"/>
  <c r="E292" i="9"/>
  <c r="G292" i="9" s="1"/>
  <c r="E293" i="9"/>
  <c r="G293" i="9" s="1"/>
  <c r="E294" i="9"/>
  <c r="G294" i="9" s="1"/>
  <c r="E119" i="7"/>
  <c r="F119" i="7" s="1"/>
  <c r="H119" i="7" l="1"/>
  <c r="E295" i="9"/>
  <c r="G295" i="9" s="1"/>
  <c r="E296" i="9"/>
  <c r="G296" i="9" s="1"/>
  <c r="E120" i="7"/>
  <c r="F120" i="7" s="1"/>
  <c r="H120" i="7" l="1"/>
  <c r="E297" i="9"/>
  <c r="G297" i="9" s="1"/>
  <c r="E298" i="9"/>
  <c r="G298" i="9" s="1"/>
  <c r="E299" i="9"/>
  <c r="G299" i="9" s="1"/>
  <c r="E121" i="7"/>
  <c r="F121" i="7" s="1"/>
  <c r="H121" i="7" l="1"/>
  <c r="E300" i="9"/>
  <c r="G300" i="9" s="1"/>
  <c r="E301" i="9"/>
  <c r="G301" i="9" s="1"/>
  <c r="E122" i="7"/>
  <c r="F122" i="7" s="1"/>
  <c r="H122" i="7" l="1"/>
  <c r="E304" i="9"/>
  <c r="G304" i="9" s="1"/>
  <c r="E302" i="9"/>
  <c r="G302" i="9" s="1"/>
  <c r="E303" i="9"/>
  <c r="G303" i="9" s="1"/>
  <c r="E123" i="7"/>
  <c r="F123" i="7" s="1"/>
  <c r="H123" i="7" l="1"/>
  <c r="E305" i="9"/>
  <c r="G305" i="9" s="1"/>
  <c r="E306" i="9"/>
  <c r="G306" i="9" s="1"/>
  <c r="E124" i="7"/>
  <c r="F124" i="7" s="1"/>
  <c r="H124" i="7" l="1"/>
  <c r="E307" i="9"/>
  <c r="G307" i="9" s="1"/>
  <c r="E308" i="9"/>
  <c r="G308" i="9" s="1"/>
  <c r="E309" i="9"/>
  <c r="G309" i="9" s="1"/>
  <c r="E125" i="7"/>
  <c r="F125" i="7" s="1"/>
  <c r="H125" i="7" l="1"/>
  <c r="E310" i="9"/>
  <c r="G310" i="9" s="1"/>
  <c r="E311" i="9"/>
  <c r="G311" i="9" s="1"/>
  <c r="E126" i="7"/>
  <c r="F126" i="7" s="1"/>
  <c r="H126" i="7" l="1"/>
  <c r="E312" i="9"/>
  <c r="G312" i="9" s="1"/>
  <c r="E313" i="9"/>
  <c r="G313" i="9" s="1"/>
  <c r="E314" i="9"/>
  <c r="G314" i="9" s="1"/>
  <c r="E127" i="7"/>
  <c r="F127" i="7" s="1"/>
  <c r="H127" i="7" l="1"/>
  <c r="E316" i="9"/>
  <c r="G316" i="9" s="1"/>
  <c r="E315" i="9"/>
  <c r="G315" i="9" s="1"/>
  <c r="E128" i="7"/>
  <c r="F128" i="7" s="1"/>
  <c r="H128" i="7" l="1"/>
  <c r="E319" i="9"/>
  <c r="G319" i="9" s="1"/>
  <c r="E317" i="9"/>
  <c r="G317" i="9" s="1"/>
  <c r="E318" i="9"/>
  <c r="G318" i="9" s="1"/>
  <c r="E129" i="7"/>
  <c r="F129" i="7" s="1"/>
  <c r="H129" i="7" l="1"/>
  <c r="E320" i="9"/>
  <c r="G320" i="9" s="1"/>
  <c r="E321" i="9"/>
  <c r="G321" i="9" s="1"/>
  <c r="E130" i="7"/>
  <c r="F130" i="7" s="1"/>
  <c r="H130" i="7" l="1"/>
  <c r="E322" i="9"/>
  <c r="G322" i="9" s="1"/>
  <c r="E323" i="9"/>
  <c r="G323" i="9" s="1"/>
  <c r="E324" i="9"/>
  <c r="G324" i="9" s="1"/>
  <c r="E131" i="7"/>
  <c r="F131" i="7" s="1"/>
  <c r="H131" i="7" l="1"/>
  <c r="E325" i="9"/>
  <c r="G325" i="9" s="1"/>
  <c r="E326" i="9"/>
  <c r="G326" i="9" s="1"/>
  <c r="E132" i="7"/>
  <c r="F132" i="7" s="1"/>
  <c r="H132" i="7" l="1"/>
  <c r="E328" i="9"/>
  <c r="G328" i="9" s="1"/>
  <c r="E327" i="9"/>
  <c r="G327" i="9" s="1"/>
  <c r="E329" i="9"/>
  <c r="G329" i="9" s="1"/>
  <c r="E133" i="7"/>
  <c r="F133" i="7" s="1"/>
  <c r="H133" i="7" l="1"/>
  <c r="E331" i="9"/>
  <c r="G331" i="9" s="1"/>
  <c r="E330" i="9"/>
  <c r="G330" i="9" s="1"/>
  <c r="E134" i="7"/>
  <c r="F134" i="7" s="1"/>
  <c r="H134" i="7" l="1"/>
  <c r="E332" i="9"/>
  <c r="G332" i="9" s="1"/>
  <c r="E333" i="9"/>
  <c r="G333" i="9" s="1"/>
  <c r="E334" i="9"/>
  <c r="G334" i="9" s="1"/>
  <c r="E135" i="7"/>
  <c r="F135" i="7" s="1"/>
  <c r="H135" i="7" l="1"/>
  <c r="E335" i="9"/>
  <c r="G335" i="9" s="1"/>
  <c r="E336" i="9"/>
  <c r="G336" i="9" s="1"/>
  <c r="E136" i="7"/>
  <c r="F136" i="7" s="1"/>
  <c r="H136" i="7" l="1"/>
  <c r="E337" i="9"/>
  <c r="G337" i="9" s="1"/>
  <c r="E338" i="9"/>
  <c r="G338" i="9" s="1"/>
  <c r="E339" i="9"/>
  <c r="G339" i="9" s="1"/>
  <c r="E137" i="7"/>
  <c r="F137" i="7" s="1"/>
  <c r="H137" i="7" l="1"/>
  <c r="E340" i="9"/>
  <c r="G340" i="9" s="1"/>
  <c r="E341" i="9"/>
  <c r="G341" i="9" s="1"/>
  <c r="E138" i="7"/>
  <c r="F138" i="7" s="1"/>
  <c r="H138" i="7" l="1"/>
  <c r="E343" i="9"/>
  <c r="G343" i="9" s="1"/>
  <c r="E344" i="9"/>
  <c r="G344" i="9" s="1"/>
  <c r="E342" i="9"/>
  <c r="G342" i="9" s="1"/>
  <c r="E139" i="7"/>
  <c r="F139" i="7" s="1"/>
  <c r="H139" i="7" l="1"/>
  <c r="E345" i="9"/>
  <c r="G345" i="9" s="1"/>
  <c r="E346" i="9"/>
  <c r="G346" i="9" s="1"/>
  <c r="E140" i="7"/>
  <c r="F140" i="7" s="1"/>
  <c r="H140" i="7" l="1"/>
  <c r="E347" i="9"/>
  <c r="G347" i="9" s="1"/>
  <c r="E348" i="9"/>
  <c r="G348" i="9" s="1"/>
  <c r="E349" i="9"/>
  <c r="G349" i="9" s="1"/>
  <c r="E141" i="7"/>
  <c r="F141" i="7" s="1"/>
  <c r="H141" i="7" l="1"/>
  <c r="E350" i="9"/>
  <c r="G350" i="9" s="1"/>
  <c r="E351" i="9"/>
  <c r="G351" i="9" s="1"/>
  <c r="E142" i="7"/>
  <c r="F142" i="7" s="1"/>
  <c r="H142" i="7" l="1"/>
  <c r="E352" i="9"/>
  <c r="G352" i="9" s="1"/>
  <c r="E354" i="9"/>
  <c r="G354" i="9" s="1"/>
  <c r="E353" i="9"/>
  <c r="G353" i="9" s="1"/>
  <c r="E143" i="7"/>
  <c r="F143" i="7" s="1"/>
  <c r="H143" i="7" l="1"/>
  <c r="E355" i="9"/>
  <c r="G355" i="9" s="1"/>
  <c r="E356" i="9"/>
  <c r="G356" i="9" s="1"/>
  <c r="E144" i="7"/>
  <c r="F144" i="7" s="1"/>
  <c r="H144" i="7" l="1"/>
  <c r="E357" i="9"/>
  <c r="G357" i="9" s="1"/>
  <c r="E358" i="9"/>
  <c r="G358" i="9" s="1"/>
  <c r="E359" i="9"/>
  <c r="G359" i="9" s="1"/>
  <c r="E145" i="7"/>
  <c r="F145" i="7" s="1"/>
  <c r="H145" i="7" l="1"/>
  <c r="E360" i="9"/>
  <c r="G360" i="9" s="1"/>
  <c r="E361" i="9"/>
  <c r="G361" i="9" s="1"/>
  <c r="E146" i="7"/>
  <c r="F146" i="7" s="1"/>
  <c r="H146" i="7" l="1"/>
  <c r="E364" i="9"/>
  <c r="G364" i="9" s="1"/>
  <c r="E362" i="9"/>
  <c r="G362" i="9" s="1"/>
  <c r="E363" i="9"/>
  <c r="G363" i="9" s="1"/>
  <c r="E147" i="7"/>
  <c r="F147" i="7" s="1"/>
  <c r="H147" i="7" l="1"/>
  <c r="E365" i="9"/>
  <c r="G365" i="9" s="1"/>
  <c r="E366" i="9"/>
  <c r="G366" i="9" s="1"/>
  <c r="E148" i="7"/>
  <c r="F148" i="7" s="1"/>
  <c r="H148" i="7" l="1"/>
  <c r="E367" i="9"/>
  <c r="G367" i="9" s="1"/>
  <c r="E368" i="9"/>
  <c r="G368" i="9" s="1"/>
  <c r="E369" i="9"/>
  <c r="G369" i="9" s="1"/>
  <c r="E149" i="7"/>
  <c r="F149" i="7" s="1"/>
  <c r="H149" i="7" l="1"/>
  <c r="E370" i="9"/>
  <c r="G370" i="9" s="1"/>
  <c r="E371" i="9"/>
  <c r="G371" i="9" s="1"/>
  <c r="E150" i="7"/>
  <c r="F150" i="7" s="1"/>
  <c r="H150" i="7" l="1"/>
  <c r="E372" i="9"/>
  <c r="G372" i="9" s="1"/>
  <c r="E373" i="9"/>
  <c r="G373" i="9" s="1"/>
  <c r="E374" i="9"/>
  <c r="G374" i="9" s="1"/>
  <c r="E151" i="7"/>
  <c r="F151" i="7" s="1"/>
  <c r="H151" i="7" l="1"/>
  <c r="E376" i="9"/>
  <c r="G376" i="9" s="1"/>
  <c r="E375" i="9"/>
  <c r="G375" i="9" s="1"/>
  <c r="E152" i="7"/>
  <c r="F152" i="7" s="1"/>
  <c r="H152" i="7" l="1"/>
  <c r="E379" i="9"/>
  <c r="G379" i="9" s="1"/>
  <c r="E377" i="9"/>
  <c r="G377" i="9" s="1"/>
  <c r="E378" i="9"/>
  <c r="G378" i="9" s="1"/>
  <c r="E153" i="7"/>
  <c r="F153" i="7" s="1"/>
  <c r="H153" i="7" l="1"/>
  <c r="E380" i="9"/>
  <c r="G380" i="9" s="1"/>
  <c r="E381" i="9"/>
  <c r="G381" i="9" s="1"/>
  <c r="E154" i="7"/>
  <c r="F154" i="7" s="1"/>
  <c r="H154" i="7" l="1"/>
  <c r="E382" i="9"/>
  <c r="G382" i="9" s="1"/>
  <c r="E383" i="9"/>
  <c r="G383" i="9" s="1"/>
  <c r="E384" i="9"/>
  <c r="G384" i="9" s="1"/>
  <c r="E155" i="7"/>
  <c r="F155" i="7" s="1"/>
  <c r="H155" i="7" l="1"/>
  <c r="E385" i="9"/>
  <c r="G385" i="9" s="1"/>
  <c r="E386" i="9"/>
  <c r="G386" i="9" s="1"/>
  <c r="E156" i="7"/>
  <c r="F156" i="7" s="1"/>
  <c r="H156" i="7" l="1"/>
  <c r="E388" i="9"/>
  <c r="G388" i="9" s="1"/>
  <c r="E387" i="9"/>
  <c r="G387" i="9" s="1"/>
  <c r="E389" i="9"/>
  <c r="G389" i="9" s="1"/>
  <c r="E157" i="7"/>
  <c r="F157" i="7" s="1"/>
  <c r="H157" i="7" l="1"/>
  <c r="E391" i="9"/>
  <c r="G391" i="9" s="1"/>
  <c r="E390" i="9"/>
  <c r="G390" i="9" s="1"/>
  <c r="E158" i="7"/>
  <c r="F158" i="7" s="1"/>
  <c r="H158" i="7" l="1"/>
  <c r="E392" i="9"/>
  <c r="G392" i="9" s="1"/>
  <c r="E393" i="9"/>
  <c r="G393" i="9" s="1"/>
  <c r="E394" i="9"/>
  <c r="G394" i="9" s="1"/>
  <c r="E159" i="7"/>
  <c r="F159" i="7" s="1"/>
  <c r="H159" i="7" l="1"/>
  <c r="E395" i="9"/>
  <c r="G395" i="9" s="1"/>
  <c r="E396" i="9"/>
  <c r="G396" i="9" s="1"/>
  <c r="E160" i="7"/>
  <c r="F160" i="7" s="1"/>
  <c r="H160" i="7" l="1"/>
  <c r="E397" i="9"/>
  <c r="G397" i="9" s="1"/>
  <c r="E398" i="9"/>
  <c r="G398" i="9" s="1"/>
  <c r="E399" i="9"/>
  <c r="G399" i="9" s="1"/>
  <c r="E161" i="7"/>
  <c r="F161" i="7" s="1"/>
  <c r="H161" i="7" l="1"/>
  <c r="E400" i="9"/>
  <c r="G400" i="9" s="1"/>
  <c r="E401" i="9"/>
  <c r="G401" i="9" s="1"/>
  <c r="E162" i="7"/>
  <c r="F162" i="7" s="1"/>
  <c r="H162" i="7" l="1"/>
  <c r="E403" i="9"/>
  <c r="G403" i="9" s="1"/>
  <c r="E404" i="9"/>
  <c r="G404" i="9" s="1"/>
  <c r="E402" i="9"/>
  <c r="G402" i="9" s="1"/>
  <c r="E163" i="7"/>
  <c r="F163" i="7" s="1"/>
  <c r="H163" i="7" l="1"/>
  <c r="E405" i="9"/>
  <c r="G405" i="9" s="1"/>
  <c r="E406" i="9"/>
  <c r="G406" i="9" s="1"/>
  <c r="E164" i="7"/>
  <c r="F164" i="7" s="1"/>
  <c r="H164" i="7" l="1"/>
  <c r="E407" i="9"/>
  <c r="G407" i="9" s="1"/>
  <c r="E408" i="9"/>
  <c r="G408" i="9" s="1"/>
  <c r="E409" i="9"/>
  <c r="G409" i="9" s="1"/>
  <c r="E165" i="7"/>
  <c r="F165" i="7" s="1"/>
  <c r="H165" i="7" l="1"/>
  <c r="E410" i="9"/>
  <c r="G410" i="9" s="1"/>
  <c r="E411" i="9"/>
  <c r="G411" i="9" s="1"/>
  <c r="E166" i="7"/>
  <c r="F166" i="7" s="1"/>
  <c r="H166" i="7" l="1"/>
  <c r="E412" i="9"/>
  <c r="G412" i="9" s="1"/>
  <c r="E413" i="9"/>
  <c r="G413" i="9" s="1"/>
  <c r="E414" i="9"/>
  <c r="G414" i="9" s="1"/>
  <c r="E167" i="7"/>
  <c r="F167" i="7" s="1"/>
  <c r="H167" i="7" l="1"/>
  <c r="E415" i="9"/>
  <c r="G415" i="9" s="1"/>
  <c r="E416" i="9"/>
  <c r="G416" i="9" s="1"/>
  <c r="E168" i="7"/>
  <c r="F168" i="7" s="1"/>
  <c r="H168" i="7" l="1"/>
  <c r="E417" i="9"/>
  <c r="G417" i="9" s="1"/>
  <c r="E418" i="9"/>
  <c r="G418" i="9" s="1"/>
  <c r="E419" i="9"/>
  <c r="G419" i="9" s="1"/>
  <c r="E169" i="7"/>
  <c r="F169" i="7" s="1"/>
  <c r="H169" i="7" l="1"/>
  <c r="E420" i="9"/>
  <c r="G420" i="9" s="1"/>
  <c r="E421" i="9"/>
  <c r="G421" i="9" s="1"/>
  <c r="E170" i="7"/>
  <c r="F170" i="7" s="1"/>
  <c r="H170" i="7" l="1"/>
  <c r="E424" i="9"/>
  <c r="G424" i="9" s="1"/>
  <c r="E422" i="9"/>
  <c r="G422" i="9" s="1"/>
  <c r="E423" i="9"/>
  <c r="G423" i="9" s="1"/>
  <c r="E171" i="7"/>
  <c r="F171" i="7" s="1"/>
  <c r="H171" i="7" l="1"/>
  <c r="E426" i="9"/>
  <c r="G426" i="9" s="1"/>
  <c r="E425" i="9"/>
  <c r="G425" i="9" s="1"/>
  <c r="E172" i="7"/>
  <c r="F172" i="7" s="1"/>
  <c r="H172" i="7" l="1"/>
  <c r="E427" i="9"/>
  <c r="G427" i="9" s="1"/>
  <c r="E428" i="9"/>
  <c r="G428" i="9" s="1"/>
  <c r="E429" i="9"/>
  <c r="G429" i="9" s="1"/>
  <c r="E173" i="7"/>
  <c r="F173" i="7" s="1"/>
  <c r="H173" i="7" l="1"/>
  <c r="E430" i="9"/>
  <c r="G430" i="9" s="1"/>
  <c r="E431" i="9"/>
  <c r="G431" i="9" s="1"/>
  <c r="E174" i="7"/>
  <c r="F174" i="7" s="1"/>
  <c r="H174" i="7" l="1"/>
  <c r="E432" i="9"/>
  <c r="G432" i="9" s="1"/>
  <c r="E433" i="9"/>
  <c r="G433" i="9" s="1"/>
  <c r="E434" i="9"/>
  <c r="G434" i="9" s="1"/>
  <c r="E175" i="7"/>
  <c r="F175" i="7" s="1"/>
  <c r="H175" i="7" l="1"/>
  <c r="E436" i="9"/>
  <c r="G436" i="9" s="1"/>
  <c r="E435" i="9"/>
  <c r="G435" i="9" s="1"/>
  <c r="E176" i="7"/>
  <c r="F176" i="7" s="1"/>
  <c r="H176" i="7" l="1"/>
  <c r="E439" i="9"/>
  <c r="G439" i="9" s="1"/>
  <c r="E437" i="9"/>
  <c r="G437" i="9" s="1"/>
  <c r="E438" i="9"/>
  <c r="G438" i="9" s="1"/>
  <c r="E177" i="7"/>
  <c r="F177" i="7" s="1"/>
  <c r="H177" i="7" l="1"/>
  <c r="E440" i="9"/>
  <c r="G440" i="9" s="1"/>
  <c r="E441" i="9"/>
  <c r="G441" i="9" s="1"/>
  <c r="E178" i="7"/>
  <c r="F178" i="7" s="1"/>
  <c r="H178" i="7" l="1"/>
  <c r="E442" i="9"/>
  <c r="G442" i="9" s="1"/>
  <c r="E443" i="9"/>
  <c r="G443" i="9" s="1"/>
  <c r="E444" i="9"/>
  <c r="G444" i="9" s="1"/>
  <c r="E179" i="7"/>
  <c r="F179" i="7" s="1"/>
  <c r="H179" i="7" l="1"/>
  <c r="E445" i="9"/>
  <c r="G445" i="9" s="1"/>
  <c r="E446" i="9"/>
  <c r="G446" i="9" s="1"/>
  <c r="E180" i="7"/>
  <c r="F180" i="7" s="1"/>
  <c r="H180" i="7" l="1"/>
  <c r="E448" i="9"/>
  <c r="G448" i="9" s="1"/>
  <c r="E447" i="9"/>
  <c r="G447" i="9" s="1"/>
  <c r="E449" i="9"/>
  <c r="G449" i="9" s="1"/>
  <c r="E181" i="7"/>
  <c r="F181" i="7" s="1"/>
  <c r="H181" i="7" l="1"/>
  <c r="E451" i="9"/>
  <c r="G451" i="9" s="1"/>
  <c r="E450" i="9"/>
  <c r="G450" i="9" s="1"/>
  <c r="E182" i="7"/>
  <c r="F182" i="7" s="1"/>
  <c r="H182" i="7" l="1"/>
  <c r="E452" i="9"/>
  <c r="G452" i="9" s="1"/>
  <c r="E453" i="9"/>
  <c r="G453" i="9" s="1"/>
  <c r="E454" i="9"/>
  <c r="G454" i="9" s="1"/>
  <c r="E183" i="7"/>
  <c r="F183" i="7" s="1"/>
  <c r="H183" i="7" l="1"/>
  <c r="E455" i="9"/>
  <c r="G455" i="9" s="1"/>
  <c r="E456" i="9"/>
  <c r="G456" i="9" s="1"/>
  <c r="E184" i="7"/>
  <c r="F184" i="7" s="1"/>
  <c r="H184" i="7" l="1"/>
  <c r="E457" i="9"/>
  <c r="G457" i="9" s="1"/>
  <c r="E458" i="9"/>
  <c r="G458" i="9" s="1"/>
  <c r="E459" i="9"/>
  <c r="G459" i="9" s="1"/>
  <c r="E185" i="7"/>
  <c r="F185" i="7" s="1"/>
  <c r="H185" i="7" l="1"/>
  <c r="E460" i="9"/>
  <c r="G460" i="9" s="1"/>
  <c r="E461" i="9"/>
  <c r="G461" i="9" s="1"/>
  <c r="E186" i="7"/>
  <c r="F186" i="7" s="1"/>
  <c r="H186" i="7" l="1"/>
  <c r="E463" i="9"/>
  <c r="G463" i="9" s="1"/>
  <c r="E464" i="9"/>
  <c r="G464" i="9" s="1"/>
  <c r="E462" i="9"/>
  <c r="G462" i="9" s="1"/>
  <c r="E187" i="7"/>
  <c r="F187" i="7" s="1"/>
  <c r="H187" i="7" l="1"/>
  <c r="E465" i="9"/>
  <c r="G465" i="9" s="1"/>
  <c r="E466" i="9"/>
  <c r="G466" i="9" s="1"/>
  <c r="E188" i="7"/>
  <c r="F188" i="7" s="1"/>
  <c r="H188" i="7" l="1"/>
  <c r="E467" i="9"/>
  <c r="G467" i="9" s="1"/>
  <c r="E468" i="9"/>
  <c r="G468" i="9" s="1"/>
  <c r="E469" i="9"/>
  <c r="G469" i="9" s="1"/>
  <c r="E189" i="7"/>
  <c r="F189" i="7" s="1"/>
  <c r="H189" i="7" l="1"/>
  <c r="E470" i="9"/>
  <c r="G470" i="9" s="1"/>
  <c r="E471" i="9"/>
  <c r="G471" i="9" s="1"/>
  <c r="E190" i="7"/>
  <c r="F190" i="7" s="1"/>
  <c r="H190" i="7" l="1"/>
  <c r="E472" i="9"/>
  <c r="G472" i="9" s="1"/>
  <c r="E473" i="9"/>
  <c r="G473" i="9" s="1"/>
  <c r="E474" i="9"/>
  <c r="G474" i="9" s="1"/>
  <c r="E191" i="7"/>
  <c r="F191" i="7" s="1"/>
  <c r="H191" i="7" l="1"/>
  <c r="E475" i="9"/>
  <c r="G475" i="9" s="1"/>
  <c r="E476" i="9"/>
  <c r="G476" i="9" s="1"/>
  <c r="E192" i="7"/>
  <c r="F192" i="7" s="1"/>
  <c r="H192" i="7" l="1"/>
  <c r="E477" i="9"/>
  <c r="G477" i="9" s="1"/>
  <c r="E478" i="9"/>
  <c r="G478" i="9" s="1"/>
  <c r="E479" i="9"/>
  <c r="G479" i="9" s="1"/>
  <c r="E193" i="7"/>
  <c r="F193" i="7" s="1"/>
  <c r="H193" i="7" l="1"/>
  <c r="E480" i="9"/>
  <c r="G480" i="9" s="1"/>
  <c r="E481" i="9"/>
  <c r="G481" i="9" s="1"/>
  <c r="E194" i="7"/>
  <c r="F194" i="7" s="1"/>
  <c r="H194" i="7" l="1"/>
  <c r="E484" i="9"/>
  <c r="G484" i="9" s="1"/>
  <c r="E482" i="9"/>
  <c r="G482" i="9" s="1"/>
  <c r="E483" i="9"/>
  <c r="G483" i="9" s="1"/>
  <c r="E195" i="7"/>
  <c r="F195" i="7" s="1"/>
  <c r="H195" i="7" l="1"/>
  <c r="E485" i="9"/>
  <c r="G485" i="9" s="1"/>
  <c r="E486" i="9"/>
  <c r="G486" i="9" s="1"/>
  <c r="E196" i="7"/>
  <c r="F196" i="7" s="1"/>
  <c r="H196" i="7" l="1"/>
  <c r="E487" i="9"/>
  <c r="G487" i="9" s="1"/>
  <c r="E488" i="9"/>
  <c r="G488" i="9" s="1"/>
  <c r="E489" i="9"/>
  <c r="G489" i="9" s="1"/>
  <c r="E197" i="7"/>
  <c r="F197" i="7" s="1"/>
  <c r="H197" i="7" l="1"/>
  <c r="E490" i="9"/>
  <c r="G490" i="9" s="1"/>
  <c r="E491" i="9"/>
  <c r="G491" i="9" s="1"/>
  <c r="E198" i="7"/>
  <c r="F198" i="7" s="1"/>
  <c r="H198" i="7" l="1"/>
  <c r="E492" i="9"/>
  <c r="G492" i="9" s="1"/>
  <c r="E493" i="9"/>
  <c r="G493" i="9" s="1"/>
  <c r="E494" i="9"/>
  <c r="G494" i="9" s="1"/>
  <c r="E199" i="7"/>
  <c r="F199" i="7" s="1"/>
  <c r="H199" i="7" l="1"/>
  <c r="E496" i="9"/>
  <c r="G496" i="9" s="1"/>
  <c r="E495" i="9"/>
  <c r="G495" i="9" s="1"/>
  <c r="E200" i="7"/>
  <c r="F200" i="7" s="1"/>
  <c r="H200" i="7" l="1"/>
  <c r="E499" i="9"/>
  <c r="G499" i="9" s="1"/>
  <c r="E498" i="9"/>
  <c r="G498" i="9" s="1"/>
  <c r="E497" i="9"/>
  <c r="G497" i="9" s="1"/>
  <c r="E201" i="7"/>
  <c r="F201" i="7" s="1"/>
  <c r="H201" i="7" l="1"/>
  <c r="E500" i="9"/>
  <c r="G500" i="9" s="1"/>
  <c r="E501" i="9"/>
  <c r="G501" i="9" s="1"/>
  <c r="E202" i="7"/>
  <c r="F202" i="7" s="1"/>
  <c r="H202" i="7" l="1"/>
  <c r="E502" i="9"/>
  <c r="G502" i="9" s="1"/>
  <c r="E503" i="9"/>
  <c r="G503" i="9" s="1"/>
  <c r="E504" i="9"/>
  <c r="G504" i="9" s="1"/>
  <c r="E203" i="7"/>
  <c r="F203" i="7" s="1"/>
  <c r="H203" i="7" l="1"/>
  <c r="E505" i="9"/>
  <c r="G505" i="9" s="1"/>
  <c r="E506" i="9"/>
  <c r="G506" i="9" s="1"/>
  <c r="E204" i="7"/>
  <c r="F204" i="7" s="1"/>
  <c r="H204" i="7" l="1"/>
  <c r="E508" i="9"/>
  <c r="G508" i="9" s="1"/>
  <c r="E507" i="9"/>
  <c r="G507" i="9" s="1"/>
  <c r="E509" i="9"/>
  <c r="G509" i="9" s="1"/>
  <c r="E205" i="7"/>
  <c r="F205" i="7" s="1"/>
  <c r="H205" i="7" l="1"/>
  <c r="E511" i="9"/>
  <c r="G511" i="9" s="1"/>
  <c r="E510" i="9"/>
  <c r="G510" i="9" s="1"/>
  <c r="E206" i="7"/>
  <c r="F206" i="7" s="1"/>
  <c r="H206" i="7" l="1"/>
  <c r="E512" i="9"/>
  <c r="G512" i="9" s="1"/>
  <c r="E513" i="9"/>
  <c r="G513" i="9" s="1"/>
  <c r="E514" i="9"/>
  <c r="G514" i="9" s="1"/>
  <c r="E207" i="7"/>
  <c r="F207" i="7" s="1"/>
  <c r="H207" i="7" l="1"/>
  <c r="E515" i="9"/>
  <c r="G515" i="9" s="1"/>
  <c r="E516" i="9"/>
  <c r="G516" i="9" s="1"/>
  <c r="E208" i="7"/>
  <c r="F208" i="7" s="1"/>
  <c r="H208" i="7" l="1"/>
  <c r="E517" i="9"/>
  <c r="G517" i="9" s="1"/>
  <c r="E518" i="9"/>
  <c r="G518" i="9" s="1"/>
  <c r="E519" i="9"/>
  <c r="G519" i="9" s="1"/>
  <c r="E209" i="7"/>
  <c r="F209" i="7" s="1"/>
  <c r="H209" i="7" l="1"/>
  <c r="E520" i="9"/>
  <c r="G520" i="9" s="1"/>
  <c r="E521" i="9"/>
  <c r="G521" i="9" s="1"/>
  <c r="E210" i="7"/>
  <c r="F210" i="7" s="1"/>
  <c r="H210" i="7" l="1"/>
  <c r="E523" i="9"/>
  <c r="G523" i="9" s="1"/>
  <c r="E524" i="9"/>
  <c r="G524" i="9" s="1"/>
  <c r="E522" i="9"/>
  <c r="G522" i="9" s="1"/>
  <c r="E211" i="7"/>
  <c r="F211" i="7" s="1"/>
  <c r="H211" i="7" l="1"/>
  <c r="E525" i="9"/>
  <c r="G525" i="9" s="1"/>
  <c r="E526" i="9"/>
  <c r="G526" i="9" s="1"/>
  <c r="E212" i="7"/>
  <c r="F212" i="7" s="1"/>
  <c r="H212" i="7" l="1"/>
  <c r="E527" i="9"/>
  <c r="G527" i="9" s="1"/>
  <c r="E528" i="9"/>
  <c r="G528" i="9" s="1"/>
  <c r="E529" i="9"/>
  <c r="G529" i="9" s="1"/>
  <c r="E213" i="7"/>
  <c r="F213" i="7" s="1"/>
  <c r="H213" i="7" l="1"/>
  <c r="E530" i="9"/>
  <c r="G530" i="9" s="1"/>
  <c r="E531" i="9"/>
  <c r="G531" i="9" s="1"/>
  <c r="E214" i="7"/>
  <c r="F214" i="7" s="1"/>
  <c r="H214" i="7" l="1"/>
  <c r="E532" i="9"/>
  <c r="G532" i="9" s="1"/>
  <c r="E533" i="9"/>
  <c r="G533" i="9" s="1"/>
  <c r="E534" i="9"/>
  <c r="G534" i="9" s="1"/>
  <c r="E215" i="7"/>
  <c r="F215" i="7" s="1"/>
  <c r="H215" i="7" l="1"/>
  <c r="E535" i="9"/>
  <c r="G535" i="9" s="1"/>
  <c r="E536" i="9"/>
  <c r="G536" i="9" s="1"/>
  <c r="E216" i="7"/>
  <c r="F216" i="7" s="1"/>
  <c r="H216" i="7" l="1"/>
  <c r="E537" i="9"/>
  <c r="G537" i="9" s="1"/>
  <c r="E538" i="9"/>
  <c r="G538" i="9" s="1"/>
  <c r="E539" i="9"/>
  <c r="G539" i="9" s="1"/>
  <c r="E217" i="7"/>
  <c r="F217" i="7" s="1"/>
  <c r="H217" i="7" l="1"/>
  <c r="E540" i="9"/>
  <c r="G540" i="9" s="1"/>
  <c r="E541" i="9"/>
  <c r="G541" i="9" s="1"/>
  <c r="E218" i="7"/>
  <c r="F218" i="7" s="1"/>
  <c r="H218" i="7" l="1"/>
  <c r="E544" i="9"/>
  <c r="G544" i="9" s="1"/>
  <c r="E542" i="9"/>
  <c r="G542" i="9" s="1"/>
  <c r="E543" i="9"/>
  <c r="G543" i="9" s="1"/>
  <c r="E219" i="7"/>
  <c r="F219" i="7" s="1"/>
  <c r="H219" i="7" l="1"/>
  <c r="E545" i="9"/>
  <c r="G545" i="9" s="1"/>
  <c r="E546" i="9"/>
  <c r="G546" i="9" s="1"/>
  <c r="E220" i="7"/>
  <c r="F220" i="7" s="1"/>
  <c r="H220" i="7" l="1"/>
  <c r="E547" i="9"/>
  <c r="G547" i="9" s="1"/>
  <c r="E548" i="9"/>
  <c r="G548" i="9" s="1"/>
  <c r="E549" i="9"/>
  <c r="G549" i="9" s="1"/>
  <c r="E221" i="7"/>
  <c r="F221" i="7" s="1"/>
  <c r="H221" i="7" l="1"/>
  <c r="E550" i="9"/>
  <c r="G550" i="9" s="1"/>
  <c r="E551" i="9"/>
  <c r="G551" i="9" s="1"/>
  <c r="E222" i="7"/>
  <c r="F222" i="7" s="1"/>
  <c r="H222" i="7" l="1"/>
  <c r="E552" i="9"/>
  <c r="G552" i="9" s="1"/>
  <c r="E553" i="9"/>
  <c r="G553" i="9" s="1"/>
  <c r="E554" i="9"/>
  <c r="G554" i="9" s="1"/>
  <c r="E223" i="7"/>
  <c r="F223" i="7" s="1"/>
  <c r="H223" i="7" l="1"/>
  <c r="E556" i="9"/>
  <c r="G556" i="9" s="1"/>
  <c r="E555" i="9"/>
  <c r="G555" i="9" s="1"/>
  <c r="E224" i="7"/>
  <c r="F224" i="7" s="1"/>
  <c r="H224" i="7" l="1"/>
  <c r="E559" i="9"/>
  <c r="G559" i="9" s="1"/>
  <c r="E557" i="9"/>
  <c r="G557" i="9" s="1"/>
  <c r="E558" i="9"/>
  <c r="G558" i="9" s="1"/>
  <c r="E225" i="7"/>
  <c r="F225" i="7" s="1"/>
  <c r="H225" i="7" l="1"/>
  <c r="E560" i="9"/>
  <c r="G560" i="9" s="1"/>
  <c r="E561" i="9"/>
  <c r="G561" i="9" s="1"/>
  <c r="E226" i="7"/>
  <c r="F226" i="7" s="1"/>
  <c r="H226" i="7" l="1"/>
  <c r="E562" i="9"/>
  <c r="G562" i="9" s="1"/>
  <c r="E563" i="9"/>
  <c r="G563" i="9" s="1"/>
  <c r="E564" i="9"/>
  <c r="G564" i="9" s="1"/>
  <c r="E227" i="7"/>
  <c r="F227" i="7" s="1"/>
  <c r="H227" i="7" l="1"/>
  <c r="E565" i="9"/>
  <c r="G565" i="9" s="1"/>
  <c r="E566" i="9"/>
  <c r="G566" i="9" s="1"/>
  <c r="E228" i="7"/>
  <c r="F228" i="7" s="1"/>
  <c r="H228" i="7" l="1"/>
  <c r="E568" i="9"/>
  <c r="G568" i="9" s="1"/>
  <c r="E567" i="9"/>
  <c r="G567" i="9" s="1"/>
  <c r="E569" i="9"/>
  <c r="G569" i="9" s="1"/>
  <c r="E229" i="7"/>
  <c r="F229" i="7" s="1"/>
  <c r="H229" i="7" l="1"/>
  <c r="E571" i="9"/>
  <c r="G571" i="9" s="1"/>
  <c r="E570" i="9"/>
  <c r="G570" i="9" s="1"/>
  <c r="E230" i="7"/>
  <c r="F230" i="7" s="1"/>
  <c r="H230" i="7" l="1"/>
  <c r="E572" i="9"/>
  <c r="G572" i="9" s="1"/>
  <c r="E573" i="9"/>
  <c r="G573" i="9" s="1"/>
  <c r="E574" i="9"/>
  <c r="G574" i="9" s="1"/>
  <c r="E231" i="7"/>
  <c r="F231" i="7" s="1"/>
  <c r="H231" i="7" l="1"/>
  <c r="E575" i="9"/>
  <c r="G575" i="9" s="1"/>
  <c r="E576" i="9"/>
  <c r="G576" i="9" s="1"/>
  <c r="E232" i="7"/>
  <c r="F232" i="7" s="1"/>
  <c r="H232" i="7" l="1"/>
  <c r="E577" i="9"/>
  <c r="G577" i="9" s="1"/>
  <c r="E578" i="9"/>
  <c r="G578" i="9" s="1"/>
  <c r="E579" i="9"/>
  <c r="G579" i="9" s="1"/>
  <c r="E233" i="7"/>
  <c r="F233" i="7" s="1"/>
  <c r="H233" i="7" l="1"/>
  <c r="E580" i="9"/>
  <c r="G580" i="9" s="1"/>
  <c r="E581" i="9"/>
  <c r="G581" i="9" s="1"/>
  <c r="E234" i="7"/>
  <c r="F234" i="7" s="1"/>
  <c r="H234" i="7" l="1"/>
  <c r="E583" i="9"/>
  <c r="G583" i="9" s="1"/>
  <c r="E584" i="9"/>
  <c r="G584" i="9" s="1"/>
  <c r="E582" i="9"/>
  <c r="G582" i="9" s="1"/>
  <c r="E235" i="7"/>
  <c r="F235" i="7" s="1"/>
  <c r="H235" i="7" l="1"/>
  <c r="E585" i="9"/>
  <c r="G585" i="9" s="1"/>
  <c r="E586" i="9"/>
  <c r="G586" i="9" s="1"/>
  <c r="E236" i="7"/>
  <c r="F236" i="7" s="1"/>
  <c r="H236" i="7" l="1"/>
  <c r="E587" i="9"/>
  <c r="G587" i="9" s="1"/>
  <c r="E588" i="9"/>
  <c r="G588" i="9" s="1"/>
  <c r="E589" i="9"/>
  <c r="G589" i="9" s="1"/>
  <c r="E237" i="7"/>
  <c r="F237" i="7" s="1"/>
  <c r="H237" i="7" l="1"/>
  <c r="E590" i="9"/>
  <c r="G590" i="9" s="1"/>
  <c r="E591" i="9"/>
  <c r="G591" i="9" s="1"/>
  <c r="E238" i="7"/>
  <c r="F238" i="7" s="1"/>
  <c r="H238" i="7" l="1"/>
  <c r="E592" i="9"/>
  <c r="G592" i="9" s="1"/>
  <c r="E593" i="9"/>
  <c r="G593" i="9" s="1"/>
  <c r="E594" i="9"/>
  <c r="G594" i="9" s="1"/>
  <c r="E239" i="7"/>
  <c r="F239" i="7" s="1"/>
  <c r="H239" i="7" l="1"/>
  <c r="E595" i="9"/>
  <c r="G595" i="9" s="1"/>
  <c r="E596" i="9"/>
  <c r="G596" i="9" s="1"/>
  <c r="E240" i="7"/>
  <c r="F240" i="7" s="1"/>
  <c r="H240" i="7" l="1"/>
  <c r="E597" i="9"/>
  <c r="G597" i="9" s="1"/>
  <c r="E598" i="9"/>
  <c r="G598" i="9" s="1"/>
  <c r="E599" i="9"/>
  <c r="G599" i="9" s="1"/>
  <c r="E241" i="7"/>
  <c r="F241" i="7" s="1"/>
  <c r="H241" i="7" l="1"/>
  <c r="E600" i="9"/>
  <c r="G600" i="9" s="1"/>
  <c r="E601" i="9"/>
  <c r="G601" i="9" s="1"/>
  <c r="E242" i="7"/>
  <c r="F242" i="7" s="1"/>
  <c r="H242" i="7" l="1"/>
  <c r="E604" i="9"/>
  <c r="G604" i="9" s="1"/>
  <c r="E602" i="9"/>
  <c r="G602" i="9" s="1"/>
  <c r="E603" i="9"/>
  <c r="G603" i="9" s="1"/>
  <c r="E243" i="7"/>
  <c r="F243" i="7" s="1"/>
  <c r="H243" i="7" l="1"/>
  <c r="E605" i="9"/>
  <c r="G605" i="9" s="1"/>
  <c r="E606" i="9"/>
  <c r="G606" i="9" s="1"/>
  <c r="E244" i="7"/>
  <c r="F244" i="7" s="1"/>
  <c r="H244" i="7" l="1"/>
  <c r="E607" i="9"/>
  <c r="G607" i="9" s="1"/>
  <c r="E608" i="9"/>
  <c r="G608" i="9" s="1"/>
  <c r="E609" i="9"/>
  <c r="G609" i="9" s="1"/>
  <c r="E245" i="7"/>
  <c r="F245" i="7" s="1"/>
  <c r="H245" i="7" l="1"/>
  <c r="E610" i="9"/>
  <c r="G610" i="9" s="1"/>
  <c r="E611" i="9"/>
  <c r="G611" i="9" s="1"/>
  <c r="E246" i="7"/>
  <c r="F246" i="7" s="1"/>
  <c r="H246" i="7" l="1"/>
  <c r="E612" i="9"/>
  <c r="G612" i="9" s="1"/>
  <c r="E613" i="9"/>
  <c r="G613" i="9" s="1"/>
  <c r="E614" i="9"/>
  <c r="G614" i="9" s="1"/>
  <c r="E247" i="7"/>
  <c r="F247" i="7" s="1"/>
  <c r="H247" i="7" l="1"/>
  <c r="E616" i="9"/>
  <c r="G616" i="9" s="1"/>
  <c r="E615" i="9"/>
  <c r="G615" i="9" s="1"/>
  <c r="E248" i="7"/>
  <c r="F248" i="7" s="1"/>
  <c r="H248" i="7" l="1"/>
  <c r="E619" i="9"/>
  <c r="G619" i="9" s="1"/>
  <c r="E617" i="9"/>
  <c r="G617" i="9" s="1"/>
  <c r="E618" i="9"/>
  <c r="G618" i="9" s="1"/>
  <c r="E249" i="7"/>
  <c r="F249" i="7" s="1"/>
  <c r="H249" i="7" l="1"/>
  <c r="E620" i="9"/>
  <c r="G620" i="9" s="1"/>
  <c r="E621" i="9"/>
  <c r="G621" i="9" s="1"/>
  <c r="E250" i="7"/>
  <c r="F250" i="7" s="1"/>
  <c r="H250" i="7" l="1"/>
  <c r="E622" i="9"/>
  <c r="G622" i="9" s="1"/>
  <c r="E623" i="9"/>
  <c r="G623" i="9" s="1"/>
  <c r="E624" i="9"/>
  <c r="G624" i="9" s="1"/>
  <c r="E251" i="7"/>
  <c r="F251" i="7" s="1"/>
  <c r="H251" i="7" l="1"/>
  <c r="E625" i="9"/>
  <c r="G625" i="9" s="1"/>
  <c r="E626" i="9"/>
  <c r="G626" i="9" s="1"/>
  <c r="E252" i="7"/>
  <c r="F252" i="7" s="1"/>
  <c r="H252" i="7" l="1"/>
  <c r="E628" i="9"/>
  <c r="G628" i="9" s="1"/>
  <c r="E627" i="9"/>
  <c r="G627" i="9" s="1"/>
  <c r="E629" i="9"/>
  <c r="G629" i="9" s="1"/>
  <c r="E253" i="7"/>
  <c r="F253" i="7" s="1"/>
  <c r="H253" i="7" l="1"/>
  <c r="E631" i="9"/>
  <c r="G631" i="9" s="1"/>
  <c r="E630" i="9"/>
  <c r="G630" i="9" s="1"/>
  <c r="E254" i="7"/>
  <c r="F254" i="7" s="1"/>
  <c r="H254" i="7" l="1"/>
  <c r="E632" i="9"/>
  <c r="G632" i="9" s="1"/>
  <c r="E633" i="9"/>
  <c r="G633" i="9" s="1"/>
  <c r="E634" i="9"/>
  <c r="G634" i="9" s="1"/>
  <c r="E255" i="7"/>
  <c r="F255" i="7" s="1"/>
  <c r="H255" i="7" l="1"/>
  <c r="E635" i="9"/>
  <c r="G635" i="9" s="1"/>
  <c r="E636" i="9"/>
  <c r="G636" i="9" s="1"/>
  <c r="E256" i="7"/>
  <c r="F256" i="7" s="1"/>
  <c r="H256" i="7" l="1"/>
  <c r="E637" i="9"/>
  <c r="G637" i="9" s="1"/>
  <c r="E638" i="9"/>
  <c r="G638" i="9" s="1"/>
  <c r="E639" i="9"/>
  <c r="G639" i="9" s="1"/>
  <c r="E257" i="7"/>
  <c r="F257" i="7" s="1"/>
  <c r="H257" i="7" l="1"/>
  <c r="E640" i="9"/>
  <c r="G640" i="9" s="1"/>
  <c r="E641" i="9"/>
  <c r="G641" i="9" s="1"/>
  <c r="E258" i="7"/>
  <c r="F258" i="7" s="1"/>
  <c r="H258" i="7" l="1"/>
  <c r="E643" i="9"/>
  <c r="G643" i="9" s="1"/>
  <c r="E644" i="9"/>
  <c r="G644" i="9" s="1"/>
  <c r="E642" i="9"/>
  <c r="G642" i="9" s="1"/>
  <c r="E259" i="7"/>
  <c r="F259" i="7" s="1"/>
  <c r="H259" i="7" l="1"/>
  <c r="E645" i="9"/>
  <c r="G645" i="9" s="1"/>
  <c r="E646" i="9"/>
  <c r="G646" i="9" s="1"/>
  <c r="E260" i="7"/>
  <c r="F260" i="7" s="1"/>
  <c r="H260" i="7" l="1"/>
  <c r="E647" i="9"/>
  <c r="G647" i="9" s="1"/>
  <c r="E648" i="9"/>
  <c r="G648" i="9" s="1"/>
  <c r="E649" i="9"/>
  <c r="G649" i="9" s="1"/>
  <c r="E261" i="7"/>
  <c r="F261" i="7" s="1"/>
  <c r="H261" i="7" l="1"/>
  <c r="E650" i="9"/>
  <c r="G650" i="9" s="1"/>
  <c r="E651" i="9"/>
  <c r="G651" i="9" s="1"/>
  <c r="E262" i="7"/>
  <c r="F262" i="7" s="1"/>
  <c r="H262" i="7" l="1"/>
  <c r="E652" i="9"/>
  <c r="G652" i="9" s="1"/>
  <c r="E653" i="9"/>
  <c r="G653" i="9" s="1"/>
  <c r="E654" i="9"/>
  <c r="G654" i="9" s="1"/>
  <c r="E263" i="7"/>
  <c r="F263" i="7" s="1"/>
  <c r="H263" i="7" l="1"/>
  <c r="E655" i="9"/>
  <c r="G655" i="9" s="1"/>
  <c r="E656" i="9"/>
  <c r="G656" i="9" s="1"/>
  <c r="E264" i="7"/>
  <c r="F264" i="7" s="1"/>
  <c r="H264" i="7" l="1"/>
  <c r="E657" i="9"/>
  <c r="G657" i="9" s="1"/>
  <c r="E658" i="9"/>
  <c r="G658" i="9" s="1"/>
  <c r="E659" i="9"/>
  <c r="G659" i="9" s="1"/>
  <c r="E265" i="7"/>
  <c r="F265" i="7" s="1"/>
  <c r="H265" i="7" l="1"/>
  <c r="E660" i="9"/>
  <c r="G660" i="9" s="1"/>
  <c r="E661" i="9"/>
  <c r="G661" i="9" s="1"/>
  <c r="E266" i="7"/>
  <c r="F266" i="7" s="1"/>
  <c r="H266" i="7" l="1"/>
  <c r="E664" i="9"/>
  <c r="G664" i="9" s="1"/>
  <c r="E662" i="9"/>
  <c r="G662" i="9" s="1"/>
  <c r="E663" i="9"/>
  <c r="G663" i="9" s="1"/>
  <c r="E267" i="7"/>
  <c r="F267" i="7" s="1"/>
  <c r="H267" i="7" l="1"/>
  <c r="E665" i="9"/>
  <c r="G665" i="9" s="1"/>
  <c r="E666" i="9"/>
  <c r="G666" i="9" s="1"/>
  <c r="E268" i="7"/>
  <c r="F268" i="7" s="1"/>
  <c r="H268" i="7" l="1"/>
  <c r="E667" i="9"/>
  <c r="G667" i="9" s="1"/>
  <c r="E668" i="9"/>
  <c r="G668" i="9" s="1"/>
  <c r="E669" i="9"/>
  <c r="G669" i="9" s="1"/>
  <c r="E269" i="7"/>
  <c r="F269" i="7" s="1"/>
  <c r="H269" i="7" l="1"/>
  <c r="E670" i="9"/>
  <c r="G670" i="9" s="1"/>
  <c r="E671" i="9"/>
  <c r="G671" i="9" s="1"/>
  <c r="E270" i="7"/>
  <c r="F270" i="7" s="1"/>
  <c r="H270" i="7" l="1"/>
  <c r="E672" i="9"/>
  <c r="G672" i="9" s="1"/>
  <c r="E673" i="9"/>
  <c r="G673" i="9" s="1"/>
  <c r="E674" i="9"/>
  <c r="G674" i="9" s="1"/>
  <c r="E271" i="7"/>
  <c r="F271" i="7" s="1"/>
  <c r="H271" i="7" l="1"/>
  <c r="E676" i="9"/>
  <c r="G676" i="9" s="1"/>
  <c r="E675" i="9"/>
  <c r="G675" i="9" s="1"/>
  <c r="E272" i="7"/>
  <c r="F272" i="7" s="1"/>
  <c r="H272" i="7" l="1"/>
  <c r="E679" i="9"/>
  <c r="G679" i="9" s="1"/>
  <c r="E677" i="9"/>
  <c r="G677" i="9" s="1"/>
  <c r="E678" i="9"/>
  <c r="G678" i="9" s="1"/>
  <c r="E273" i="7"/>
  <c r="F273" i="7" s="1"/>
  <c r="H273" i="7" l="1"/>
  <c r="E680" i="9"/>
  <c r="G680" i="9" s="1"/>
  <c r="E681" i="9"/>
  <c r="G681" i="9" s="1"/>
  <c r="E274" i="7"/>
  <c r="F274" i="7" s="1"/>
  <c r="H274" i="7" l="1"/>
  <c r="E682" i="9"/>
  <c r="G682" i="9" s="1"/>
  <c r="E683" i="9"/>
  <c r="G683" i="9" s="1"/>
  <c r="E684" i="9"/>
  <c r="G684" i="9" s="1"/>
  <c r="E275" i="7"/>
  <c r="F275" i="7" s="1"/>
  <c r="H275" i="7" l="1"/>
  <c r="E685" i="9"/>
  <c r="G685" i="9" s="1"/>
  <c r="E686" i="9"/>
  <c r="G686" i="9" s="1"/>
  <c r="E276" i="7"/>
  <c r="F276" i="7" s="1"/>
  <c r="H276" i="7" l="1"/>
  <c r="E688" i="9"/>
  <c r="G688" i="9" s="1"/>
  <c r="E687" i="9"/>
  <c r="G687" i="9" s="1"/>
  <c r="E689" i="9"/>
  <c r="G689" i="9" s="1"/>
  <c r="E277" i="7"/>
  <c r="F277" i="7" s="1"/>
  <c r="H277" i="7" l="1"/>
  <c r="E691" i="9"/>
  <c r="G691" i="9" s="1"/>
  <c r="E690" i="9"/>
  <c r="G690" i="9" s="1"/>
  <c r="E278" i="7"/>
  <c r="F278" i="7" s="1"/>
  <c r="H278" i="7" l="1"/>
  <c r="E692" i="9"/>
  <c r="G692" i="9" s="1"/>
  <c r="E693" i="9"/>
  <c r="G693" i="9" s="1"/>
  <c r="E694" i="9"/>
  <c r="G694" i="9" s="1"/>
  <c r="E279" i="7"/>
  <c r="F279" i="7" s="1"/>
  <c r="H279" i="7" l="1"/>
  <c r="E695" i="9"/>
  <c r="G695" i="9" s="1"/>
  <c r="E696" i="9"/>
  <c r="G696" i="9" s="1"/>
  <c r="E280" i="7"/>
  <c r="F280" i="7" s="1"/>
  <c r="H280" i="7" l="1"/>
  <c r="E697" i="9"/>
  <c r="G697" i="9" s="1"/>
  <c r="E698" i="9"/>
  <c r="G698" i="9" s="1"/>
  <c r="E699" i="9"/>
  <c r="G699" i="9" s="1"/>
  <c r="E281" i="7"/>
  <c r="F281" i="7" s="1"/>
  <c r="H281" i="7" l="1"/>
  <c r="E700" i="9"/>
  <c r="G700" i="9" s="1"/>
  <c r="E701" i="9"/>
  <c r="G701" i="9" s="1"/>
  <c r="E282" i="7"/>
  <c r="F282" i="7" s="1"/>
  <c r="H282" i="7" l="1"/>
  <c r="E703" i="9"/>
  <c r="G703" i="9" s="1"/>
  <c r="E704" i="9"/>
  <c r="G704" i="9" s="1"/>
  <c r="E702" i="9"/>
  <c r="G702" i="9" s="1"/>
  <c r="E283" i="7"/>
  <c r="F283" i="7" s="1"/>
  <c r="H283" i="7" l="1"/>
  <c r="E705" i="9"/>
  <c r="G705" i="9" s="1"/>
  <c r="E706" i="9"/>
  <c r="G706" i="9" s="1"/>
  <c r="E284" i="7"/>
  <c r="F284" i="7" s="1"/>
  <c r="H284" i="7" l="1"/>
  <c r="E707" i="9"/>
  <c r="G707" i="9" s="1"/>
  <c r="E708" i="9"/>
  <c r="G708" i="9" s="1"/>
  <c r="E709" i="9"/>
  <c r="G709" i="9" s="1"/>
  <c r="E285" i="7"/>
  <c r="F285" i="7" s="1"/>
  <c r="H285" i="7" l="1"/>
  <c r="E710" i="9"/>
  <c r="G710" i="9" s="1"/>
  <c r="E711" i="9"/>
  <c r="G711" i="9" s="1"/>
  <c r="E286" i="7"/>
  <c r="F286" i="7" s="1"/>
  <c r="H286" i="7" l="1"/>
  <c r="E712" i="9"/>
  <c r="G712" i="9" s="1"/>
  <c r="E713" i="9"/>
  <c r="G713" i="9" s="1"/>
  <c r="E714" i="9"/>
  <c r="G714" i="9" s="1"/>
  <c r="E287" i="7"/>
  <c r="F287" i="7" s="1"/>
  <c r="H287" i="7" l="1"/>
  <c r="E716" i="9"/>
  <c r="G716" i="9" s="1"/>
  <c r="E715" i="9"/>
  <c r="G715" i="9" s="1"/>
  <c r="E288" i="7"/>
  <c r="F288" i="7" s="1"/>
  <c r="H288" i="7" l="1"/>
  <c r="E717" i="9"/>
  <c r="G717" i="9" s="1"/>
  <c r="E719" i="9"/>
  <c r="G719" i="9" s="1"/>
  <c r="E718" i="9"/>
  <c r="G718" i="9" s="1"/>
  <c r="E289" i="7"/>
  <c r="F289" i="7" s="1"/>
  <c r="H289" i="7" l="1"/>
  <c r="E720" i="9"/>
  <c r="G720" i="9" s="1"/>
  <c r="E721" i="9"/>
  <c r="G721" i="9" s="1"/>
  <c r="E290" i="7"/>
  <c r="F290" i="7" s="1"/>
  <c r="H290" i="7" l="1"/>
  <c r="E724" i="9"/>
  <c r="G724" i="9" s="1"/>
  <c r="E722" i="9"/>
  <c r="G722" i="9" s="1"/>
  <c r="E723" i="9"/>
  <c r="G723" i="9" s="1"/>
  <c r="E291" i="7"/>
  <c r="F291" i="7" s="1"/>
  <c r="H291" i="7" l="1"/>
  <c r="E725" i="9"/>
  <c r="G725" i="9" s="1"/>
  <c r="E726" i="9"/>
  <c r="G726" i="9" s="1"/>
  <c r="E292" i="7"/>
  <c r="F292" i="7" s="1"/>
  <c r="H292" i="7" l="1"/>
  <c r="E729" i="9"/>
  <c r="G729" i="9" s="1"/>
  <c r="E727" i="9"/>
  <c r="G727" i="9" s="1"/>
  <c r="E728" i="9"/>
  <c r="G728" i="9" s="1"/>
  <c r="E293" i="7"/>
  <c r="F293" i="7" s="1"/>
  <c r="H293" i="7" l="1"/>
  <c r="E731" i="9"/>
  <c r="G731" i="9" s="1"/>
  <c r="E730" i="9"/>
  <c r="G730" i="9" s="1"/>
  <c r="E294" i="7"/>
  <c r="F294" i="7" s="1"/>
  <c r="H294" i="7" l="1"/>
  <c r="E732" i="9"/>
  <c r="G732" i="9" s="1"/>
  <c r="E733" i="9"/>
  <c r="G733" i="9" s="1"/>
  <c r="E734" i="9"/>
  <c r="G734" i="9" s="1"/>
  <c r="E295" i="7"/>
  <c r="F295" i="7" s="1"/>
  <c r="H295" i="7" l="1"/>
  <c r="E735" i="9"/>
  <c r="G735" i="9" s="1"/>
  <c r="E736" i="9"/>
  <c r="G736" i="9" s="1"/>
  <c r="E296" i="7"/>
  <c r="F296" i="7" s="1"/>
  <c r="H296" i="7" l="1"/>
  <c r="E737" i="9"/>
  <c r="G737" i="9" s="1"/>
  <c r="E738" i="9"/>
  <c r="G738" i="9" s="1"/>
  <c r="E739" i="9"/>
  <c r="G739" i="9" s="1"/>
  <c r="E297" i="7"/>
  <c r="F297" i="7" s="1"/>
  <c r="H297" i="7" l="1"/>
  <c r="E740" i="9"/>
  <c r="G740" i="9" s="1"/>
  <c r="E741" i="9"/>
  <c r="G741" i="9" s="1"/>
  <c r="E298" i="7"/>
  <c r="F298" i="7" s="1"/>
  <c r="H298" i="7" l="1"/>
  <c r="E743" i="9"/>
  <c r="G743" i="9" s="1"/>
  <c r="E744" i="9"/>
  <c r="G744" i="9" s="1"/>
  <c r="E742" i="9"/>
  <c r="G742" i="9" s="1"/>
  <c r="E299" i="7"/>
  <c r="F299" i="7" s="1"/>
  <c r="H299" i="7" l="1"/>
  <c r="E745" i="9"/>
  <c r="G745" i="9" s="1"/>
  <c r="E746" i="9"/>
  <c r="G746" i="9" s="1"/>
  <c r="E300" i="7"/>
  <c r="F300" i="7" s="1"/>
  <c r="H300" i="7" l="1"/>
  <c r="E749" i="9"/>
  <c r="G749" i="9" s="1"/>
  <c r="E747" i="9"/>
  <c r="G747" i="9" s="1"/>
  <c r="E748" i="9"/>
  <c r="G748" i="9" s="1"/>
  <c r="E301" i="7"/>
  <c r="F301" i="7" s="1"/>
  <c r="H301" i="7" l="1"/>
  <c r="E750" i="9"/>
  <c r="G750" i="9" s="1"/>
  <c r="E751" i="9"/>
  <c r="G751" i="9" s="1"/>
  <c r="E302" i="7"/>
  <c r="F302" i="7" s="1"/>
  <c r="H302" i="7" l="1"/>
  <c r="E752" i="9"/>
  <c r="G752" i="9" s="1"/>
  <c r="E753" i="9"/>
  <c r="G753" i="9" s="1"/>
  <c r="E754" i="9"/>
  <c r="G754" i="9" s="1"/>
  <c r="E303" i="7"/>
  <c r="F303" i="7" s="1"/>
  <c r="H303" i="7" l="1"/>
  <c r="E755" i="9"/>
  <c r="G755" i="9" s="1"/>
  <c r="E756" i="9"/>
  <c r="G756" i="9" s="1"/>
  <c r="E304" i="7"/>
  <c r="F304" i="7" s="1"/>
  <c r="H304" i="7" l="1"/>
  <c r="E757" i="9"/>
  <c r="G757" i="9" s="1"/>
  <c r="E758" i="9"/>
  <c r="G758" i="9" s="1"/>
  <c r="E759" i="9"/>
  <c r="G759" i="9" s="1"/>
  <c r="E305" i="7"/>
  <c r="F305" i="7" s="1"/>
  <c r="H305" i="7" l="1"/>
  <c r="E760" i="9"/>
  <c r="G760" i="9" s="1"/>
  <c r="E761" i="9"/>
  <c r="G761" i="9" s="1"/>
  <c r="E306" i="7"/>
  <c r="F306" i="7" s="1"/>
  <c r="H306" i="7" l="1"/>
  <c r="E763" i="9"/>
  <c r="G763" i="9" s="1"/>
  <c r="E764" i="9"/>
  <c r="G764" i="9" s="1"/>
  <c r="E762" i="9"/>
  <c r="G762" i="9" s="1"/>
  <c r="E307" i="7"/>
  <c r="F307" i="7" s="1"/>
  <c r="H307" i="7" l="1"/>
  <c r="E765" i="9"/>
  <c r="G765" i="9" s="1"/>
  <c r="E766" i="9"/>
  <c r="G766" i="9" s="1"/>
  <c r="E308" i="7"/>
  <c r="F308" i="7" s="1"/>
  <c r="H308" i="7" l="1"/>
  <c r="E767" i="9"/>
  <c r="G767" i="9" s="1"/>
  <c r="E768" i="9"/>
  <c r="G768" i="9" s="1"/>
  <c r="E769" i="9"/>
  <c r="G769" i="9" s="1"/>
  <c r="E309" i="7"/>
  <c r="F309" i="7" s="1"/>
  <c r="H309" i="7" l="1"/>
  <c r="E770" i="9"/>
  <c r="G770" i="9" s="1"/>
  <c r="E771" i="9"/>
  <c r="G771" i="9" s="1"/>
  <c r="E310" i="7"/>
  <c r="F310" i="7" s="1"/>
  <c r="H310" i="7" l="1"/>
  <c r="E772" i="9"/>
  <c r="G772" i="9" s="1"/>
  <c r="E773" i="9"/>
  <c r="G773" i="9" s="1"/>
  <c r="E774" i="9"/>
  <c r="G774" i="9" s="1"/>
  <c r="E311" i="7"/>
  <c r="F311" i="7" s="1"/>
  <c r="H311" i="7" l="1"/>
  <c r="E775" i="9"/>
  <c r="G775" i="9" s="1"/>
  <c r="E776" i="9"/>
  <c r="G776" i="9" s="1"/>
  <c r="E312" i="7"/>
  <c r="F312" i="7" s="1"/>
  <c r="H312" i="7" l="1"/>
  <c r="E779" i="9"/>
  <c r="G779" i="9" s="1"/>
  <c r="E777" i="9"/>
  <c r="G777" i="9" s="1"/>
  <c r="E778" i="9"/>
  <c r="G778" i="9" s="1"/>
  <c r="E313" i="7"/>
  <c r="F313" i="7" s="1"/>
  <c r="H313" i="7" l="1"/>
  <c r="E780" i="9"/>
  <c r="G780" i="9" s="1"/>
  <c r="E781" i="9"/>
  <c r="G781" i="9" s="1"/>
  <c r="E314" i="7"/>
  <c r="F314" i="7" s="1"/>
  <c r="H314" i="7" l="1"/>
  <c r="E782" i="9"/>
  <c r="G782" i="9" s="1"/>
  <c r="E783" i="9"/>
  <c r="G783" i="9" s="1"/>
  <c r="E784" i="9"/>
  <c r="G784" i="9" s="1"/>
  <c r="E315" i="7"/>
  <c r="F315" i="7" s="1"/>
  <c r="H315" i="7" l="1"/>
  <c r="E785" i="9"/>
  <c r="G785" i="9" s="1"/>
  <c r="E786" i="9"/>
  <c r="G786" i="9" s="1"/>
  <c r="E316" i="7"/>
  <c r="F316" i="7" s="1"/>
  <c r="H316" i="7" l="1"/>
  <c r="E787" i="9"/>
  <c r="G787" i="9" s="1"/>
  <c r="E788" i="9"/>
  <c r="G788" i="9" s="1"/>
  <c r="E789" i="9"/>
  <c r="G789" i="9" s="1"/>
  <c r="E317" i="7"/>
  <c r="F317" i="7" s="1"/>
  <c r="H317" i="7" l="1"/>
  <c r="E791" i="9"/>
  <c r="G791" i="9" s="1"/>
  <c r="E790" i="9"/>
  <c r="G790" i="9" s="1"/>
  <c r="E318" i="7"/>
  <c r="F318" i="7" s="1"/>
  <c r="H318" i="7" l="1"/>
  <c r="E792" i="9"/>
  <c r="G792" i="9" s="1"/>
  <c r="E793" i="9"/>
  <c r="G793" i="9" s="1"/>
  <c r="E794" i="9"/>
  <c r="G794" i="9" s="1"/>
  <c r="E319" i="7"/>
  <c r="F319" i="7" s="1"/>
  <c r="H319" i="7" l="1"/>
  <c r="E795" i="9"/>
  <c r="G795" i="9" s="1"/>
  <c r="E796" i="9"/>
  <c r="G796" i="9" s="1"/>
  <c r="E320" i="7"/>
  <c r="F320" i="7" s="1"/>
  <c r="H320" i="7" l="1"/>
  <c r="E797" i="9"/>
  <c r="G797" i="9" s="1"/>
  <c r="E798" i="9"/>
  <c r="G798" i="9" s="1"/>
  <c r="E799" i="9"/>
  <c r="G799" i="9" s="1"/>
  <c r="E321" i="7"/>
  <c r="F321" i="7" s="1"/>
  <c r="H321" i="7" l="1"/>
  <c r="E800" i="9"/>
  <c r="G800" i="9" s="1"/>
  <c r="E801" i="9"/>
  <c r="G801" i="9" s="1"/>
  <c r="E322" i="7"/>
  <c r="F322" i="7" s="1"/>
  <c r="H322" i="7" l="1"/>
  <c r="E803" i="9"/>
  <c r="G803" i="9" s="1"/>
  <c r="E804" i="9"/>
  <c r="G804" i="9" s="1"/>
  <c r="E802" i="9"/>
  <c r="G802" i="9" s="1"/>
  <c r="E323" i="7"/>
  <c r="F323" i="7" s="1"/>
  <c r="H323" i="7" l="1"/>
  <c r="E805" i="9"/>
  <c r="G805" i="9" s="1"/>
  <c r="E806" i="9"/>
  <c r="G806" i="9" s="1"/>
  <c r="E324" i="7"/>
  <c r="F324" i="7" s="1"/>
  <c r="H324" i="7" l="1"/>
  <c r="E807" i="9"/>
  <c r="G807" i="9" s="1"/>
  <c r="E808" i="9"/>
  <c r="G808" i="9" s="1"/>
  <c r="E809" i="9"/>
  <c r="G809" i="9" s="1"/>
  <c r="E325" i="7"/>
  <c r="F325" i="7" s="1"/>
  <c r="H325" i="7" l="1"/>
  <c r="E810" i="9"/>
  <c r="G810" i="9" s="1"/>
  <c r="E811" i="9"/>
  <c r="G811" i="9" s="1"/>
  <c r="E326" i="7"/>
  <c r="F326" i="7" s="1"/>
  <c r="H326" i="7" l="1"/>
  <c r="E812" i="9"/>
  <c r="G812" i="9" s="1"/>
  <c r="E813" i="9"/>
  <c r="G813" i="9" s="1"/>
  <c r="E814" i="9"/>
  <c r="G814" i="9" s="1"/>
  <c r="E327" i="7"/>
  <c r="F327" i="7" s="1"/>
  <c r="H327" i="7" l="1"/>
  <c r="E815" i="9"/>
  <c r="G815" i="9" s="1"/>
  <c r="E816" i="9"/>
  <c r="G816" i="9" s="1"/>
  <c r="E328" i="7"/>
  <c r="F328" i="7" s="1"/>
  <c r="H328" i="7" l="1"/>
  <c r="E817" i="9"/>
  <c r="G817" i="9" s="1"/>
  <c r="E818" i="9"/>
  <c r="G818" i="9" s="1"/>
  <c r="E819" i="9"/>
  <c r="G819" i="9" s="1"/>
  <c r="E329" i="7"/>
  <c r="F329" i="7" s="1"/>
  <c r="H329" i="7" l="1"/>
  <c r="E821" i="9"/>
  <c r="G821" i="9" s="1"/>
  <c r="E820" i="9"/>
  <c r="G820" i="9" s="1"/>
  <c r="E330" i="7"/>
  <c r="F330" i="7" s="1"/>
  <c r="H330" i="7" l="1"/>
  <c r="E822" i="9"/>
  <c r="G822" i="9" s="1"/>
  <c r="E823" i="9"/>
  <c r="G823" i="9" s="1"/>
  <c r="E824" i="9"/>
  <c r="G824" i="9" s="1"/>
  <c r="E331" i="7"/>
  <c r="F331" i="7" s="1"/>
  <c r="H331" i="7" l="1"/>
  <c r="E825" i="9"/>
  <c r="G825" i="9" s="1"/>
  <c r="E826" i="9"/>
  <c r="G826" i="9" s="1"/>
  <c r="E332" i="7"/>
  <c r="F332" i="7" s="1"/>
  <c r="H332" i="7" l="1"/>
  <c r="E827" i="9"/>
  <c r="G827" i="9" s="1"/>
  <c r="E828" i="9"/>
  <c r="G828" i="9" s="1"/>
  <c r="E829" i="9"/>
  <c r="G829" i="9" s="1"/>
  <c r="E333" i="7"/>
  <c r="F333" i="7" s="1"/>
  <c r="H333" i="7" l="1"/>
  <c r="E830" i="9"/>
  <c r="G830" i="9" s="1"/>
  <c r="E831" i="9"/>
  <c r="G831" i="9" s="1"/>
  <c r="E334" i="7"/>
  <c r="F334" i="7" s="1"/>
  <c r="H334" i="7" l="1"/>
  <c r="E832" i="9"/>
  <c r="G832" i="9" s="1"/>
  <c r="E833" i="9"/>
  <c r="G833" i="9" s="1"/>
  <c r="E834" i="9"/>
  <c r="G834" i="9" s="1"/>
  <c r="E335" i="7"/>
  <c r="F335" i="7" s="1"/>
  <c r="H335" i="7" l="1"/>
  <c r="E835" i="9"/>
  <c r="G835" i="9" s="1"/>
  <c r="E836" i="9"/>
  <c r="G836" i="9" s="1"/>
  <c r="E336" i="7"/>
  <c r="F336" i="7" s="1"/>
  <c r="H336" i="7" l="1"/>
  <c r="E839" i="9"/>
  <c r="G839" i="9" s="1"/>
  <c r="E837" i="9"/>
  <c r="G837" i="9" s="1"/>
  <c r="E838" i="9"/>
  <c r="G838" i="9" s="1"/>
  <c r="E337" i="7"/>
  <c r="F337" i="7" s="1"/>
  <c r="H337" i="7" l="1"/>
  <c r="E840" i="9"/>
  <c r="G840" i="9" s="1"/>
  <c r="E841" i="9"/>
  <c r="G841" i="9" s="1"/>
  <c r="E338" i="7"/>
  <c r="F338" i="7" s="1"/>
  <c r="H338" i="7" l="1"/>
  <c r="E842" i="9"/>
  <c r="G842" i="9" s="1"/>
  <c r="E843" i="9"/>
  <c r="G843" i="9" s="1"/>
  <c r="E844" i="9"/>
  <c r="G844" i="9" s="1"/>
  <c r="E339" i="7"/>
  <c r="F339" i="7" s="1"/>
  <c r="H339" i="7" l="1"/>
  <c r="E845" i="9"/>
  <c r="G845" i="9" s="1"/>
  <c r="E846" i="9"/>
  <c r="G846" i="9" s="1"/>
  <c r="E340" i="7"/>
  <c r="F340" i="7" s="1"/>
  <c r="H340" i="7" l="1"/>
  <c r="E849" i="9"/>
  <c r="G849" i="9" s="1"/>
  <c r="E847" i="9"/>
  <c r="G847" i="9" s="1"/>
  <c r="E848" i="9"/>
  <c r="G848" i="9" s="1"/>
  <c r="E341" i="7"/>
  <c r="F341" i="7" s="1"/>
  <c r="H341" i="7" l="1"/>
  <c r="E851" i="9"/>
  <c r="G851" i="9" s="1"/>
  <c r="E850" i="9"/>
  <c r="G850" i="9" s="1"/>
  <c r="E342" i="7"/>
  <c r="F342" i="7" s="1"/>
  <c r="H342" i="7" l="1"/>
  <c r="E852" i="9"/>
  <c r="G852" i="9" s="1"/>
  <c r="E853" i="9"/>
  <c r="G853" i="9" s="1"/>
  <c r="E854" i="9"/>
  <c r="G854" i="9" s="1"/>
  <c r="E343" i="7"/>
  <c r="F343" i="7" s="1"/>
  <c r="H343" i="7" l="1"/>
  <c r="E855" i="9"/>
  <c r="G855" i="9" s="1"/>
  <c r="E856" i="9"/>
  <c r="G856" i="9" s="1"/>
  <c r="E344" i="7"/>
  <c r="F344" i="7" s="1"/>
  <c r="H344" i="7" l="1"/>
  <c r="E857" i="9"/>
  <c r="G857" i="9" s="1"/>
  <c r="E858" i="9"/>
  <c r="G858" i="9" s="1"/>
  <c r="E859" i="9"/>
  <c r="G859" i="9" s="1"/>
  <c r="E345" i="7"/>
  <c r="F345" i="7" s="1"/>
  <c r="H345" i="7" l="1"/>
  <c r="E860" i="9"/>
  <c r="G860" i="9" s="1"/>
  <c r="E861" i="9"/>
  <c r="G861" i="9" s="1"/>
  <c r="E346" i="7"/>
  <c r="F346" i="7" s="1"/>
  <c r="H346" i="7" l="1"/>
  <c r="E863" i="9"/>
  <c r="G863" i="9" s="1"/>
  <c r="E864" i="9"/>
  <c r="G864" i="9" s="1"/>
  <c r="E862" i="9"/>
  <c r="G862" i="9" s="1"/>
  <c r="E347" i="7"/>
  <c r="F347" i="7" s="1"/>
  <c r="H347" i="7" l="1"/>
  <c r="E865" i="9"/>
  <c r="G865" i="9" s="1"/>
  <c r="E866" i="9"/>
  <c r="G866" i="9" s="1"/>
  <c r="E348" i="7"/>
  <c r="F348" i="7" s="1"/>
  <c r="H348" i="7" l="1"/>
  <c r="E867" i="9"/>
  <c r="G867" i="9" s="1"/>
  <c r="E868" i="9"/>
  <c r="G868" i="9" s="1"/>
  <c r="E869" i="9"/>
  <c r="G869" i="9" s="1"/>
  <c r="E349" i="7"/>
  <c r="F349" i="7" s="1"/>
  <c r="H349" i="7" l="1"/>
  <c r="E870" i="9"/>
  <c r="G870" i="9" s="1"/>
  <c r="E871" i="9"/>
  <c r="G871" i="9" s="1"/>
  <c r="E350" i="7"/>
  <c r="F350" i="7" s="1"/>
  <c r="H350" i="7" l="1"/>
  <c r="E872" i="9"/>
  <c r="G872" i="9" s="1"/>
  <c r="E873" i="9"/>
  <c r="G873" i="9" s="1"/>
  <c r="E874" i="9"/>
  <c r="G874" i="9" s="1"/>
  <c r="E351" i="7"/>
  <c r="F351" i="7" s="1"/>
  <c r="H351" i="7" l="1"/>
  <c r="E875" i="9"/>
  <c r="G875" i="9" s="1"/>
  <c r="E876" i="9"/>
  <c r="G876" i="9" s="1"/>
  <c r="E352" i="7"/>
  <c r="F352" i="7" s="1"/>
  <c r="H352" i="7" l="1"/>
  <c r="E879" i="9"/>
  <c r="G879" i="9" s="1"/>
  <c r="E877" i="9"/>
  <c r="G877" i="9" s="1"/>
  <c r="E878" i="9"/>
  <c r="G878" i="9" s="1"/>
  <c r="E353" i="7"/>
  <c r="F353" i="7" s="1"/>
  <c r="H353" i="7" l="1"/>
  <c r="E880" i="9"/>
  <c r="G880" i="9" s="1"/>
  <c r="E881" i="9"/>
  <c r="G881" i="9" s="1"/>
  <c r="E354" i="7"/>
  <c r="F354" i="7" s="1"/>
  <c r="H354" i="7" l="1"/>
  <c r="E882" i="9"/>
  <c r="G882" i="9" s="1"/>
  <c r="E883" i="9"/>
  <c r="G883" i="9" s="1"/>
  <c r="E884" i="9"/>
  <c r="G884" i="9" s="1"/>
  <c r="E355" i="7"/>
  <c r="F355" i="7" s="1"/>
  <c r="H355" i="7" l="1"/>
  <c r="E885" i="9"/>
  <c r="G885" i="9" s="1"/>
  <c r="E886" i="9"/>
  <c r="G886" i="9" s="1"/>
  <c r="E356" i="7"/>
  <c r="F356" i="7" s="1"/>
  <c r="H356" i="7" l="1"/>
  <c r="E887" i="9"/>
  <c r="G887" i="9" s="1"/>
  <c r="E888" i="9"/>
  <c r="G888" i="9" s="1"/>
  <c r="E889" i="9"/>
  <c r="G889" i="9" s="1"/>
  <c r="E357" i="7"/>
  <c r="F357" i="7" s="1"/>
  <c r="H357" i="7" l="1"/>
  <c r="E890" i="9"/>
  <c r="G890" i="9" s="1"/>
  <c r="E891" i="9"/>
  <c r="G891" i="9" s="1"/>
  <c r="E358" i="7"/>
  <c r="F358" i="7" s="1"/>
  <c r="H358" i="7" l="1"/>
  <c r="E893" i="9"/>
  <c r="G893" i="9" s="1"/>
  <c r="E894" i="9"/>
  <c r="G894" i="9" s="1"/>
  <c r="E892" i="9"/>
  <c r="G892" i="9" s="1"/>
  <c r="E359" i="7"/>
  <c r="F359" i="7" s="1"/>
  <c r="H359" i="7" l="1"/>
  <c r="E895" i="9"/>
  <c r="G895" i="9" s="1"/>
  <c r="E896" i="9"/>
  <c r="G896" i="9" s="1"/>
  <c r="E360" i="7"/>
  <c r="F360" i="7" s="1"/>
  <c r="H360" i="7" l="1"/>
  <c r="E899" i="9"/>
  <c r="G899" i="9" s="1"/>
  <c r="E897" i="9"/>
  <c r="G897" i="9" s="1"/>
  <c r="E898" i="9"/>
  <c r="G898" i="9" s="1"/>
  <c r="E361" i="7"/>
  <c r="F361" i="7" s="1"/>
  <c r="H361" i="7" l="1"/>
  <c r="E900" i="9"/>
  <c r="G900" i="9" s="1"/>
  <c r="E901" i="9"/>
  <c r="G901" i="9" s="1"/>
  <c r="E362" i="7"/>
  <c r="F362" i="7" s="1"/>
  <c r="H362" i="7" l="1"/>
  <c r="E902" i="9"/>
  <c r="G902" i="9" s="1"/>
  <c r="E903" i="9"/>
  <c r="G903" i="9" s="1"/>
  <c r="E904" i="9"/>
  <c r="G904" i="9" s="1"/>
  <c r="E363" i="7"/>
  <c r="F363" i="7" s="1"/>
  <c r="H363" i="7" l="1"/>
  <c r="E905" i="9"/>
  <c r="G905" i="9" s="1"/>
  <c r="E906" i="9"/>
  <c r="G906" i="9" s="1"/>
  <c r="E364" i="7"/>
  <c r="F364" i="7" s="1"/>
  <c r="H364" i="7" l="1"/>
  <c r="E907" i="9"/>
  <c r="G907" i="9" s="1"/>
  <c r="E908" i="9"/>
  <c r="G908" i="9" s="1"/>
  <c r="E909" i="9"/>
  <c r="G909" i="9" s="1"/>
  <c r="E365" i="7"/>
  <c r="F365" i="7" s="1"/>
  <c r="H365" i="7" l="1"/>
  <c r="E911" i="9"/>
  <c r="G911" i="9" s="1"/>
  <c r="E910" i="9"/>
  <c r="G910" i="9" s="1"/>
  <c r="E366" i="7"/>
  <c r="F366" i="7" s="1"/>
  <c r="H366" i="7" l="1"/>
  <c r="E912" i="9"/>
  <c r="G912" i="9" s="1"/>
  <c r="E913" i="9"/>
  <c r="G913" i="9" s="1"/>
  <c r="E914" i="9"/>
  <c r="G914" i="9" s="1"/>
  <c r="E367" i="7"/>
  <c r="F367" i="7" s="1"/>
  <c r="H367" i="7" l="1"/>
  <c r="E915" i="9"/>
  <c r="G915" i="9" s="1"/>
  <c r="E916" i="9"/>
  <c r="G916" i="9" s="1"/>
  <c r="E368" i="7"/>
  <c r="F368" i="7" s="1"/>
  <c r="H368" i="7" l="1"/>
  <c r="E917" i="9"/>
  <c r="G917" i="9" s="1"/>
  <c r="E918" i="9"/>
  <c r="G918" i="9" s="1"/>
  <c r="E919" i="9"/>
  <c r="G919" i="9" s="1"/>
  <c r="E369" i="7"/>
  <c r="F369" i="7" s="1"/>
  <c r="H369" i="7" l="1"/>
  <c r="E921" i="9"/>
  <c r="G921" i="9" s="1"/>
  <c r="E920" i="9"/>
  <c r="G920" i="9" s="1"/>
  <c r="E370" i="7"/>
  <c r="F370" i="7" s="1"/>
  <c r="H370" i="7" l="1"/>
  <c r="E923" i="9"/>
  <c r="G923" i="9" s="1"/>
  <c r="E924" i="9"/>
  <c r="G924" i="9" s="1"/>
  <c r="E922" i="9"/>
  <c r="G922" i="9" s="1"/>
  <c r="E371" i="7"/>
  <c r="F371" i="7" s="1"/>
  <c r="H371" i="7" l="1"/>
  <c r="E925" i="9"/>
  <c r="G925" i="9" s="1"/>
  <c r="E926" i="9"/>
  <c r="G926" i="9" s="1"/>
  <c r="E372" i="7"/>
  <c r="F372" i="7" s="1"/>
  <c r="H372" i="7" l="1"/>
  <c r="E927" i="9"/>
  <c r="G927" i="9" s="1"/>
  <c r="E928" i="9"/>
  <c r="G928" i="9" s="1"/>
  <c r="E929" i="9"/>
  <c r="G929" i="9" s="1"/>
  <c r="E373" i="7"/>
  <c r="F373" i="7" s="1"/>
  <c r="H373" i="7" l="1"/>
  <c r="E930" i="9"/>
  <c r="G930" i="9" s="1"/>
  <c r="E931" i="9"/>
  <c r="G931" i="9" s="1"/>
  <c r="E374" i="7"/>
  <c r="F374" i="7" s="1"/>
  <c r="H374" i="7" l="1"/>
  <c r="E932" i="9"/>
  <c r="G932" i="9" s="1"/>
  <c r="E933" i="9"/>
  <c r="G933" i="9" s="1"/>
  <c r="E934" i="9"/>
  <c r="G934" i="9" s="1"/>
  <c r="E375" i="7"/>
  <c r="F375" i="7" s="1"/>
  <c r="H375" i="7" l="1"/>
  <c r="E935" i="9"/>
  <c r="G935" i="9" s="1"/>
  <c r="E936" i="9"/>
  <c r="G936" i="9" s="1"/>
  <c r="E376" i="7"/>
  <c r="F376" i="7" s="1"/>
  <c r="H376" i="7" l="1"/>
  <c r="E937" i="9"/>
  <c r="G937" i="9" s="1"/>
  <c r="E938" i="9"/>
  <c r="G938" i="9" s="1"/>
  <c r="E939" i="9"/>
  <c r="G939" i="9" s="1"/>
  <c r="E377" i="7"/>
  <c r="F377" i="7" s="1"/>
  <c r="H377" i="7" l="1"/>
  <c r="E940" i="9"/>
  <c r="G940" i="9" s="1"/>
  <c r="E941" i="9"/>
  <c r="G941" i="9" s="1"/>
  <c r="E378" i="7"/>
  <c r="F378" i="7" s="1"/>
  <c r="H378" i="7" l="1"/>
  <c r="E942" i="9"/>
  <c r="G942" i="9" s="1"/>
  <c r="E943" i="9"/>
  <c r="G943" i="9" s="1"/>
  <c r="E944" i="9"/>
  <c r="G944" i="9" s="1"/>
  <c r="E379" i="7"/>
  <c r="F379" i="7" s="1"/>
  <c r="H379" i="7" l="1"/>
  <c r="E945" i="9"/>
  <c r="G945" i="9" s="1"/>
  <c r="E946" i="9"/>
  <c r="G946" i="9" s="1"/>
  <c r="E380" i="7"/>
  <c r="F380" i="7" s="1"/>
  <c r="H380" i="7" l="1"/>
  <c r="E947" i="9"/>
  <c r="G947" i="9" s="1"/>
  <c r="E948" i="9"/>
  <c r="G948" i="9" s="1"/>
  <c r="E949" i="9"/>
  <c r="G949" i="9" s="1"/>
  <c r="E381" i="7"/>
  <c r="F381" i="7" s="1"/>
  <c r="H381" i="7" l="1"/>
  <c r="E951" i="9"/>
  <c r="G951" i="9" s="1"/>
  <c r="E950" i="9"/>
  <c r="G950" i="9" s="1"/>
  <c r="E382" i="7"/>
  <c r="F382" i="7" s="1"/>
  <c r="H382" i="7" l="1"/>
  <c r="E952" i="9"/>
  <c r="G952" i="9" s="1"/>
  <c r="E953" i="9"/>
  <c r="G953" i="9" s="1"/>
  <c r="E954" i="9"/>
  <c r="G954" i="9" s="1"/>
  <c r="E383" i="7"/>
  <c r="F383" i="7" s="1"/>
  <c r="H383" i="7" l="1"/>
  <c r="E955" i="9"/>
  <c r="G955" i="9" s="1"/>
  <c r="E956" i="9"/>
  <c r="G956" i="9" s="1"/>
  <c r="E384" i="7"/>
  <c r="F384" i="7" s="1"/>
  <c r="H384" i="7" l="1"/>
  <c r="E959" i="9"/>
  <c r="G959" i="9" s="1"/>
  <c r="E957" i="9"/>
  <c r="G957" i="9" s="1"/>
  <c r="E958" i="9"/>
  <c r="G958" i="9" s="1"/>
  <c r="E385" i="7"/>
  <c r="F385" i="7" s="1"/>
  <c r="H385" i="7" l="1"/>
  <c r="E960" i="9"/>
  <c r="G960" i="9" s="1"/>
  <c r="E961" i="9"/>
  <c r="G961" i="9" s="1"/>
  <c r="E386" i="7"/>
  <c r="F386" i="7" s="1"/>
  <c r="H386" i="7" l="1"/>
  <c r="E962" i="9"/>
  <c r="G962" i="9" s="1"/>
  <c r="E963" i="9"/>
  <c r="G963" i="9" s="1"/>
  <c r="E964" i="9"/>
  <c r="G964" i="9" s="1"/>
  <c r="E387" i="7"/>
  <c r="F387" i="7" s="1"/>
  <c r="H387" i="7" l="1"/>
  <c r="E965" i="9"/>
  <c r="G965" i="9" s="1"/>
  <c r="E966" i="9"/>
  <c r="G966" i="9" s="1"/>
  <c r="E388" i="7"/>
  <c r="F388" i="7" s="1"/>
  <c r="H388" i="7" l="1"/>
  <c r="E967" i="9"/>
  <c r="G967" i="9" s="1"/>
  <c r="E968" i="9"/>
  <c r="G968" i="9" s="1"/>
  <c r="E969" i="9"/>
  <c r="G969" i="9" s="1"/>
  <c r="E389" i="7"/>
  <c r="F389" i="7" s="1"/>
  <c r="H389" i="7" l="1"/>
  <c r="E971" i="9"/>
  <c r="G971" i="9" s="1"/>
  <c r="E970" i="9"/>
  <c r="G970" i="9" s="1"/>
  <c r="E390" i="7"/>
  <c r="F390" i="7" s="1"/>
  <c r="H390" i="7" l="1"/>
  <c r="E972" i="9"/>
  <c r="G972" i="9" s="1"/>
  <c r="E973" i="9"/>
  <c r="G973" i="9" s="1"/>
  <c r="E974" i="9"/>
  <c r="G974" i="9" s="1"/>
  <c r="E391" i="7"/>
  <c r="F391" i="7" s="1"/>
  <c r="H391" i="7" l="1"/>
  <c r="E975" i="9"/>
  <c r="G975" i="9" s="1"/>
  <c r="E976" i="9"/>
  <c r="G976" i="9" s="1"/>
  <c r="E392" i="7"/>
  <c r="F392" i="7" s="1"/>
  <c r="H392" i="7" l="1"/>
  <c r="E979" i="9"/>
  <c r="G979" i="9" s="1"/>
  <c r="E977" i="9"/>
  <c r="G977" i="9" s="1"/>
  <c r="E978" i="9"/>
  <c r="G978" i="9" s="1"/>
  <c r="E393" i="7"/>
  <c r="F393" i="7" s="1"/>
  <c r="H393" i="7" l="1"/>
  <c r="E980" i="9"/>
  <c r="G980" i="9" s="1"/>
  <c r="E981" i="9"/>
  <c r="G981" i="9" s="1"/>
  <c r="E394" i="7"/>
  <c r="F394" i="7" s="1"/>
  <c r="H394" i="7" l="1"/>
  <c r="E983" i="9"/>
  <c r="G983" i="9" s="1"/>
  <c r="E984" i="9"/>
  <c r="G984" i="9" s="1"/>
  <c r="E982" i="9"/>
  <c r="G982" i="9" s="1"/>
  <c r="E395" i="7"/>
  <c r="F395" i="7" s="1"/>
  <c r="H395" i="7" l="1"/>
  <c r="E985" i="9"/>
  <c r="G985" i="9" s="1"/>
  <c r="E986" i="9"/>
  <c r="G986" i="9" s="1"/>
  <c r="E396" i="7"/>
  <c r="F396" i="7" s="1"/>
  <c r="H396" i="7" l="1"/>
  <c r="E987" i="9"/>
  <c r="G987" i="9" s="1"/>
  <c r="E988" i="9"/>
  <c r="G988" i="9" s="1"/>
  <c r="E989" i="9"/>
  <c r="G989" i="9" s="1"/>
  <c r="E397" i="7"/>
  <c r="F397" i="7" s="1"/>
  <c r="H397" i="7" l="1"/>
  <c r="E990" i="9"/>
  <c r="G990" i="9" s="1"/>
  <c r="E991" i="9"/>
  <c r="G991" i="9" s="1"/>
  <c r="E398" i="7"/>
  <c r="F398" i="7" s="1"/>
  <c r="H398" i="7" l="1"/>
  <c r="E993" i="9"/>
  <c r="G993" i="9" s="1"/>
  <c r="E994" i="9"/>
  <c r="G994" i="9" s="1"/>
  <c r="E992" i="9"/>
  <c r="G992" i="9" s="1"/>
  <c r="E399" i="7"/>
  <c r="F399" i="7" s="1"/>
  <c r="H399" i="7" l="1"/>
  <c r="E995" i="9"/>
  <c r="G995" i="9" s="1"/>
  <c r="E996" i="9"/>
  <c r="G996" i="9" s="1"/>
  <c r="E400" i="7"/>
  <c r="F400" i="7" s="1"/>
  <c r="H400" i="7" l="1"/>
  <c r="E997" i="9"/>
  <c r="G997" i="9" s="1"/>
  <c r="E998" i="9"/>
  <c r="G998" i="9" s="1"/>
  <c r="E999" i="9"/>
  <c r="G999" i="9" s="1"/>
  <c r="E401" i="7"/>
  <c r="F401" i="7" s="1"/>
  <c r="H401" i="7" l="1"/>
  <c r="E1000" i="9"/>
  <c r="G1000" i="9" s="1"/>
  <c r="E1001" i="9"/>
  <c r="G1001" i="9" s="1"/>
  <c r="E402" i="7"/>
  <c r="F402" i="7" s="1"/>
  <c r="H402" i="7" l="1"/>
  <c r="E1002" i="9"/>
  <c r="G1002" i="9" s="1"/>
  <c r="E1003" i="9"/>
  <c r="G1003" i="9" s="1"/>
  <c r="E1004" i="9"/>
  <c r="G1004" i="9" s="1"/>
  <c r="E403" i="7"/>
  <c r="F403" i="7" s="1"/>
  <c r="H403" i="7" l="1"/>
  <c r="E1005" i="9"/>
  <c r="G1005" i="9" s="1"/>
  <c r="E1006" i="9"/>
  <c r="G1006" i="9" s="1"/>
  <c r="E404" i="7"/>
  <c r="F404" i="7" s="1"/>
  <c r="H404" i="7" l="1"/>
  <c r="E1007" i="9"/>
  <c r="G1007" i="9" s="1"/>
  <c r="E1008" i="9"/>
  <c r="G1008" i="9" s="1"/>
  <c r="E1009" i="9"/>
  <c r="G1009" i="9" s="1"/>
  <c r="E405" i="7"/>
  <c r="F405" i="7" s="1"/>
  <c r="H405" i="7" l="1"/>
  <c r="E1010" i="9"/>
  <c r="G1010" i="9" s="1"/>
  <c r="E1011" i="9"/>
  <c r="G1011" i="9" s="1"/>
  <c r="E406" i="7"/>
  <c r="F406" i="7" s="1"/>
  <c r="H406" i="7" l="1"/>
  <c r="E1012" i="9"/>
  <c r="G1012" i="9" s="1"/>
  <c r="E1013" i="9"/>
  <c r="G1013" i="9" s="1"/>
  <c r="E1014" i="9"/>
  <c r="G1014" i="9" s="1"/>
  <c r="E407" i="7"/>
  <c r="F407" i="7" s="1"/>
  <c r="H407" i="7" l="1"/>
  <c r="E1015" i="9"/>
  <c r="G1015" i="9" s="1"/>
  <c r="E1016" i="9"/>
  <c r="G1016" i="9" s="1"/>
  <c r="E408" i="7"/>
  <c r="F408" i="7" s="1"/>
  <c r="H408" i="7" l="1"/>
  <c r="E1019" i="9"/>
  <c r="G1019" i="9" s="1"/>
  <c r="E1017" i="9"/>
  <c r="G1017" i="9" s="1"/>
  <c r="E1018" i="9"/>
  <c r="G1018" i="9" s="1"/>
  <c r="E409" i="7"/>
  <c r="F409" i="7" s="1"/>
  <c r="H409" i="7" l="1"/>
  <c r="E1020" i="9"/>
  <c r="G1020" i="9" s="1"/>
  <c r="E1021" i="9"/>
  <c r="G1021" i="9" s="1"/>
  <c r="E410" i="7"/>
  <c r="F410" i="7" s="1"/>
  <c r="H410" i="7" l="1"/>
  <c r="E1022" i="9"/>
  <c r="G1022" i="9" s="1"/>
  <c r="E1023" i="9"/>
  <c r="G1023" i="9" s="1"/>
  <c r="E1024" i="9"/>
  <c r="G1024" i="9" s="1"/>
  <c r="E411" i="7"/>
  <c r="F411" i="7" s="1"/>
  <c r="H411" i="7" l="1"/>
  <c r="E1025" i="9"/>
  <c r="G1025" i="9" s="1"/>
  <c r="E1026" i="9"/>
  <c r="G1026" i="9" s="1"/>
  <c r="E412" i="7"/>
  <c r="F412" i="7" s="1"/>
  <c r="H412" i="7" l="1"/>
  <c r="E1027" i="9"/>
  <c r="G1027" i="9" s="1"/>
  <c r="E1028" i="9"/>
  <c r="G1028" i="9" s="1"/>
  <c r="E1029" i="9"/>
  <c r="G1029" i="9" s="1"/>
  <c r="E413" i="7"/>
  <c r="F413" i="7" s="1"/>
  <c r="H413" i="7" l="1"/>
  <c r="E1030" i="9"/>
  <c r="G1030" i="9" s="1"/>
  <c r="E1031" i="9"/>
  <c r="G1031" i="9" s="1"/>
  <c r="E414" i="7"/>
  <c r="F414" i="7" s="1"/>
  <c r="H414" i="7" l="1"/>
  <c r="E1034" i="9"/>
  <c r="G1034" i="9" s="1"/>
  <c r="E1032" i="9"/>
  <c r="G1032" i="9" s="1"/>
  <c r="E1033" i="9"/>
  <c r="G1033" i="9" s="1"/>
  <c r="E415" i="7"/>
  <c r="F415" i="7" s="1"/>
  <c r="H415" i="7" l="1"/>
  <c r="E1035" i="9"/>
  <c r="G1035" i="9" s="1"/>
  <c r="E1036" i="9"/>
  <c r="G1036" i="9" s="1"/>
  <c r="E416" i="7"/>
  <c r="F416" i="7" s="1"/>
  <c r="H416" i="7" l="1"/>
  <c r="E1037" i="9"/>
  <c r="G1037" i="9" s="1"/>
  <c r="E1038" i="9"/>
  <c r="G1038" i="9" s="1"/>
  <c r="E1039" i="9"/>
  <c r="G1039" i="9" s="1"/>
  <c r="E417" i="7"/>
  <c r="F417" i="7" s="1"/>
  <c r="H417" i="7" l="1"/>
  <c r="E1040" i="9"/>
  <c r="G1040" i="9" s="1"/>
  <c r="E1041" i="9"/>
  <c r="G1041" i="9" s="1"/>
  <c r="E418" i="7"/>
  <c r="F418" i="7" s="1"/>
  <c r="H418" i="7" l="1"/>
  <c r="E1042" i="9"/>
  <c r="G1042" i="9" s="1"/>
  <c r="E1043" i="9"/>
  <c r="G1043" i="9" s="1"/>
  <c r="E1044" i="9"/>
  <c r="G1044" i="9" s="1"/>
  <c r="E419" i="7"/>
  <c r="F419" i="7" s="1"/>
  <c r="H419" i="7" l="1"/>
  <c r="E1046" i="9"/>
  <c r="G1046" i="9" s="1"/>
  <c r="E1045" i="9"/>
  <c r="G1045" i="9" s="1"/>
  <c r="E420" i="7"/>
  <c r="F420" i="7" s="1"/>
  <c r="H420" i="7" l="1"/>
  <c r="E1047" i="9"/>
  <c r="G1047" i="9" s="1"/>
  <c r="E1048" i="9"/>
  <c r="G1048" i="9" s="1"/>
  <c r="E1049" i="9"/>
  <c r="G1049" i="9" s="1"/>
  <c r="E421" i="7"/>
  <c r="F421" i="7" s="1"/>
  <c r="H421" i="7" l="1"/>
  <c r="E1050" i="9"/>
  <c r="G1050" i="9" s="1"/>
  <c r="E1051" i="9"/>
  <c r="G1051" i="9" s="1"/>
  <c r="E422" i="7"/>
  <c r="F422" i="7" s="1"/>
  <c r="H422" i="7" l="1"/>
  <c r="E1052" i="9"/>
  <c r="G1052" i="9" s="1"/>
  <c r="E1053" i="9"/>
  <c r="G1053" i="9" s="1"/>
  <c r="E1054" i="9"/>
  <c r="G1054" i="9" s="1"/>
  <c r="E423" i="7"/>
  <c r="F423" i="7" s="1"/>
  <c r="H423" i="7" l="1"/>
  <c r="E1055" i="9"/>
  <c r="G1055" i="9" s="1"/>
  <c r="E1056" i="9"/>
  <c r="G1056" i="9" s="1"/>
  <c r="E424" i="7"/>
  <c r="F424" i="7" s="1"/>
  <c r="H424" i="7" l="1"/>
  <c r="E1058" i="9"/>
  <c r="G1058" i="9" s="1"/>
  <c r="E1059" i="9"/>
  <c r="G1059" i="9" s="1"/>
  <c r="E1057" i="9"/>
  <c r="G1057" i="9" s="1"/>
  <c r="E425" i="7"/>
  <c r="F425" i="7" s="1"/>
  <c r="H425" i="7" l="1"/>
  <c r="E1060" i="9"/>
  <c r="G1060" i="9" s="1"/>
  <c r="E1061" i="9"/>
  <c r="G1061" i="9" s="1"/>
  <c r="E426" i="7"/>
  <c r="F426" i="7" s="1"/>
  <c r="H426" i="7" l="1"/>
  <c r="E1062" i="9"/>
  <c r="G1062" i="9" s="1"/>
  <c r="E1063" i="9"/>
  <c r="G1063" i="9" s="1"/>
  <c r="E1064" i="9"/>
  <c r="G1064" i="9" s="1"/>
  <c r="E427" i="7"/>
  <c r="F427" i="7" s="1"/>
  <c r="H427" i="7" l="1"/>
  <c r="E1065" i="9"/>
  <c r="G1065" i="9" s="1"/>
  <c r="E1066" i="9"/>
  <c r="G1066" i="9" s="1"/>
  <c r="E428" i="7"/>
  <c r="F428" i="7" s="1"/>
  <c r="H428" i="7" l="1"/>
  <c r="E1067" i="9"/>
  <c r="G1067" i="9" s="1"/>
  <c r="E1068" i="9"/>
  <c r="G1068" i="9" s="1"/>
  <c r="E1069" i="9"/>
  <c r="G1069" i="9" s="1"/>
  <c r="E429" i="7"/>
  <c r="F429" i="7" s="1"/>
  <c r="H429" i="7" l="1"/>
  <c r="E1070" i="9"/>
  <c r="G1070" i="9" s="1"/>
  <c r="E1071" i="9"/>
  <c r="G1071" i="9" s="1"/>
  <c r="E430" i="7"/>
  <c r="F430" i="7" s="1"/>
  <c r="H430" i="7" l="1"/>
  <c r="E1072" i="9"/>
  <c r="G1072" i="9" s="1"/>
  <c r="E1073" i="9"/>
  <c r="G1073" i="9" s="1"/>
  <c r="E1074" i="9"/>
  <c r="G1074" i="9" s="1"/>
  <c r="E431" i="7"/>
  <c r="F431" i="7" s="1"/>
  <c r="H431" i="7" l="1"/>
  <c r="E1075" i="9"/>
  <c r="G1075" i="9" s="1"/>
  <c r="E1076" i="9"/>
  <c r="G1076" i="9" s="1"/>
  <c r="E432" i="7"/>
  <c r="F432" i="7" s="1"/>
  <c r="H432" i="7" l="1"/>
  <c r="E1077" i="9"/>
  <c r="G1077" i="9" s="1"/>
  <c r="E1078" i="9"/>
  <c r="G1078" i="9" s="1"/>
  <c r="E1079" i="9"/>
  <c r="G1079" i="9" s="1"/>
  <c r="E433" i="7"/>
  <c r="F433" i="7" s="1"/>
  <c r="H433" i="7" l="1"/>
  <c r="E1080" i="9"/>
  <c r="G1080" i="9" s="1"/>
  <c r="E1081" i="9"/>
  <c r="G1081" i="9" s="1"/>
  <c r="E434" i="7"/>
  <c r="F434" i="7" s="1"/>
  <c r="H434" i="7" l="1"/>
  <c r="E1082" i="9"/>
  <c r="G1082" i="9" s="1"/>
  <c r="E1083" i="9"/>
  <c r="G1083" i="9" s="1"/>
  <c r="E1084" i="9"/>
  <c r="G1084" i="9" s="1"/>
  <c r="E435" i="7"/>
  <c r="F435" i="7" s="1"/>
  <c r="H435" i="7" l="1"/>
  <c r="E1085" i="9"/>
  <c r="G1085" i="9" s="1"/>
  <c r="E1086" i="9"/>
  <c r="G1086" i="9" s="1"/>
  <c r="E436" i="7"/>
  <c r="F436" i="7" s="1"/>
  <c r="H436" i="7" l="1"/>
  <c r="E1087" i="9"/>
  <c r="G1087" i="9" s="1"/>
  <c r="E1088" i="9"/>
  <c r="G1088" i="9" s="1"/>
  <c r="E1089" i="9"/>
  <c r="G1089" i="9" s="1"/>
  <c r="E437" i="7"/>
  <c r="F437" i="7" s="1"/>
  <c r="H437" i="7" l="1"/>
  <c r="E1090" i="9"/>
  <c r="G1090" i="9" s="1"/>
  <c r="E1091" i="9"/>
  <c r="G1091" i="9" s="1"/>
  <c r="E438" i="7"/>
  <c r="F438" i="7" s="1"/>
  <c r="H438" i="7" l="1"/>
  <c r="E1094" i="9"/>
  <c r="G1094" i="9" s="1"/>
  <c r="E1092" i="9"/>
  <c r="G1092" i="9" s="1"/>
  <c r="E1093" i="9"/>
  <c r="G1093" i="9" s="1"/>
  <c r="E439" i="7"/>
  <c r="F439" i="7" s="1"/>
  <c r="H439" i="7" l="1"/>
  <c r="E1096" i="9"/>
  <c r="G1096" i="9" s="1"/>
  <c r="E1095" i="9"/>
  <c r="G1095" i="9" s="1"/>
  <c r="E440" i="7"/>
  <c r="F440" i="7" s="1"/>
  <c r="H440" i="7" l="1"/>
  <c r="E1097" i="9"/>
  <c r="G1097" i="9" s="1"/>
  <c r="E1098" i="9"/>
  <c r="G1098" i="9" s="1"/>
  <c r="E1099" i="9"/>
  <c r="G1099" i="9" s="1"/>
  <c r="E441" i="7"/>
  <c r="F441" i="7" s="1"/>
  <c r="H441" i="7" l="1"/>
  <c r="E1100" i="9"/>
  <c r="G1100" i="9" s="1"/>
  <c r="E1101" i="9"/>
  <c r="G1101" i="9" s="1"/>
  <c r="E442" i="7"/>
  <c r="F442" i="7" s="1"/>
  <c r="H442" i="7" l="1"/>
  <c r="E1102" i="9"/>
  <c r="G1102" i="9" s="1"/>
  <c r="E1103" i="9"/>
  <c r="G1103" i="9" s="1"/>
  <c r="E1104" i="9"/>
  <c r="G1104" i="9" s="1"/>
  <c r="E443" i="7"/>
  <c r="F443" i="7" s="1"/>
  <c r="H443" i="7" l="1"/>
  <c r="E1106" i="9"/>
  <c r="G1106" i="9" s="1"/>
  <c r="E1105" i="9"/>
  <c r="G1105" i="9" s="1"/>
  <c r="E444" i="7"/>
  <c r="F444" i="7" s="1"/>
  <c r="H444" i="7" l="1"/>
  <c r="E1108" i="9"/>
  <c r="G1108" i="9" s="1"/>
  <c r="E1109" i="9"/>
  <c r="G1109" i="9" s="1"/>
  <c r="E1107" i="9"/>
  <c r="G1107" i="9" s="1"/>
  <c r="E445" i="7"/>
  <c r="F445" i="7" s="1"/>
  <c r="H445" i="7" l="1"/>
  <c r="E1110" i="9"/>
  <c r="G1110" i="9" s="1"/>
  <c r="E1111" i="9"/>
  <c r="G1111" i="9" s="1"/>
  <c r="E446" i="7"/>
  <c r="F446" i="7" s="1"/>
  <c r="H446" i="7" l="1"/>
  <c r="E1112" i="9"/>
  <c r="G1112" i="9" s="1"/>
  <c r="E1113" i="9"/>
  <c r="G1113" i="9" s="1"/>
  <c r="E1114" i="9"/>
  <c r="G1114" i="9" s="1"/>
  <c r="E447" i="7"/>
  <c r="F447" i="7" s="1"/>
  <c r="H447" i="7" l="1"/>
  <c r="E1115" i="9"/>
  <c r="G1115" i="9" s="1"/>
  <c r="E1116" i="9"/>
  <c r="G1116" i="9" s="1"/>
  <c r="E448" i="7"/>
  <c r="F448" i="7" s="1"/>
  <c r="H448" i="7" l="1"/>
  <c r="E1118" i="9"/>
  <c r="G1118" i="9" s="1"/>
  <c r="E1117" i="9"/>
  <c r="G1117" i="9" s="1"/>
  <c r="E1119" i="9"/>
  <c r="G1119" i="9" s="1"/>
  <c r="E449" i="7"/>
  <c r="F449" i="7" s="1"/>
  <c r="H449" i="7" l="1"/>
  <c r="E1120" i="9"/>
  <c r="G1120" i="9" s="1"/>
  <c r="E1121" i="9"/>
  <c r="G1121" i="9" s="1"/>
  <c r="E450" i="7"/>
  <c r="F450" i="7" s="1"/>
  <c r="H450" i="7" l="1"/>
  <c r="E1122" i="9"/>
  <c r="G1122" i="9" s="1"/>
  <c r="E1123" i="9"/>
  <c r="G1123" i="9" s="1"/>
  <c r="E1124" i="9"/>
  <c r="G1124" i="9" s="1"/>
  <c r="E451" i="7"/>
  <c r="F451" i="7" s="1"/>
  <c r="H451" i="7" l="1"/>
  <c r="E1125" i="9"/>
  <c r="G1125" i="9" s="1"/>
  <c r="E1126" i="9"/>
  <c r="G1126" i="9" s="1"/>
  <c r="E452" i="7"/>
  <c r="F452" i="7" s="1"/>
  <c r="H452" i="7" l="1"/>
  <c r="E1127" i="9"/>
  <c r="G1127" i="9" s="1"/>
  <c r="E1128" i="9"/>
  <c r="G1128" i="9" s="1"/>
  <c r="E1129" i="9"/>
  <c r="G1129" i="9" s="1"/>
  <c r="E453" i="7"/>
  <c r="F453" i="7" s="1"/>
  <c r="H453" i="7" l="1"/>
  <c r="E1130" i="9"/>
  <c r="G1130" i="9" s="1"/>
  <c r="E1131" i="9"/>
  <c r="G1131" i="9" s="1"/>
  <c r="E454" i="7"/>
  <c r="F454" i="7" s="1"/>
  <c r="H454" i="7" l="1"/>
  <c r="E1132" i="9"/>
  <c r="G1132" i="9" s="1"/>
  <c r="E1133" i="9"/>
  <c r="G1133" i="9" s="1"/>
  <c r="E1134" i="9"/>
  <c r="G1134" i="9" s="1"/>
  <c r="E455" i="7"/>
  <c r="F455" i="7" s="1"/>
  <c r="H455" i="7" l="1"/>
  <c r="E1135" i="9"/>
  <c r="G1135" i="9" s="1"/>
  <c r="E1136" i="9"/>
  <c r="G1136" i="9" s="1"/>
  <c r="E456" i="7"/>
  <c r="F456" i="7" s="1"/>
  <c r="H456" i="7" l="1"/>
  <c r="E1137" i="9"/>
  <c r="G1137" i="9" s="1"/>
  <c r="E1138" i="9"/>
  <c r="G1138" i="9" s="1"/>
  <c r="E1139" i="9"/>
  <c r="G1139" i="9" s="1"/>
  <c r="E457" i="7"/>
  <c r="F457" i="7" s="1"/>
  <c r="H457" i="7" l="1"/>
  <c r="E1140" i="9"/>
  <c r="G1140" i="9" s="1"/>
  <c r="E1141" i="9"/>
  <c r="G1141" i="9" s="1"/>
  <c r="E458" i="7"/>
  <c r="F458" i="7" s="1"/>
  <c r="H458" i="7" l="1"/>
  <c r="E1142" i="9"/>
  <c r="G1142" i="9" s="1"/>
  <c r="E1144" i="9"/>
  <c r="G1144" i="9" s="1"/>
  <c r="E1143" i="9"/>
  <c r="G1143" i="9" s="1"/>
  <c r="E459" i="7"/>
  <c r="F459" i="7" s="1"/>
  <c r="H459" i="7" l="1"/>
  <c r="E1145" i="9"/>
  <c r="G1145" i="9" s="1"/>
  <c r="E1146" i="9"/>
  <c r="G1146" i="9" s="1"/>
  <c r="E460" i="7"/>
  <c r="F460" i="7" s="1"/>
  <c r="H460" i="7" l="1"/>
  <c r="E1147" i="9"/>
  <c r="G1147" i="9" s="1"/>
  <c r="E1148" i="9"/>
  <c r="G1148" i="9" s="1"/>
  <c r="E1149" i="9"/>
  <c r="G1149" i="9" s="1"/>
  <c r="E461" i="7"/>
  <c r="F461" i="7" s="1"/>
  <c r="H461" i="7" l="1"/>
  <c r="E1150" i="9"/>
  <c r="G1150" i="9" s="1"/>
  <c r="E1151" i="9"/>
  <c r="G1151" i="9" s="1"/>
  <c r="E462" i="7"/>
  <c r="F462" i="7" s="1"/>
  <c r="H462" i="7" l="1"/>
  <c r="E1154" i="9"/>
  <c r="G1154" i="9" s="1"/>
  <c r="E1152" i="9"/>
  <c r="G1152" i="9" s="1"/>
  <c r="E1153" i="9"/>
  <c r="G1153" i="9" s="1"/>
  <c r="E463" i="7"/>
  <c r="F463" i="7" s="1"/>
  <c r="H463" i="7" l="1"/>
  <c r="E1156" i="9"/>
  <c r="G1156" i="9" s="1"/>
  <c r="E1155" i="9"/>
  <c r="G1155" i="9" s="1"/>
  <c r="E464" i="7"/>
  <c r="F464" i="7" s="1"/>
  <c r="H464" i="7" l="1"/>
  <c r="E1157" i="9"/>
  <c r="G1157" i="9" s="1"/>
  <c r="E1158" i="9"/>
  <c r="G1158" i="9" s="1"/>
  <c r="E1159" i="9"/>
  <c r="G1159" i="9" s="1"/>
  <c r="E465" i="7"/>
  <c r="F465" i="7" s="1"/>
  <c r="H465" i="7" l="1"/>
  <c r="E1160" i="9"/>
  <c r="G1160" i="9" s="1"/>
  <c r="E1161" i="9"/>
  <c r="G1161" i="9" s="1"/>
  <c r="E466" i="7"/>
  <c r="F466" i="7" s="1"/>
  <c r="H466" i="7" l="1"/>
  <c r="E1162" i="9"/>
  <c r="G1162" i="9" s="1"/>
  <c r="E1163" i="9"/>
  <c r="G1163" i="9" s="1"/>
  <c r="E1164" i="9"/>
  <c r="G1164" i="9" s="1"/>
  <c r="E467" i="7"/>
  <c r="F467" i="7" s="1"/>
  <c r="H467" i="7" l="1"/>
  <c r="E1166" i="9"/>
  <c r="G1166" i="9" s="1"/>
  <c r="E1165" i="9"/>
  <c r="G1165" i="9" s="1"/>
  <c r="E468" i="7"/>
  <c r="F468" i="7" s="1"/>
  <c r="H468" i="7" l="1"/>
  <c r="E1169" i="9"/>
  <c r="G1169" i="9" s="1"/>
  <c r="E1167" i="9"/>
  <c r="G1167" i="9" s="1"/>
  <c r="E1168" i="9"/>
  <c r="G1168" i="9" s="1"/>
  <c r="E469" i="7"/>
  <c r="F469" i="7" s="1"/>
  <c r="H469" i="7" l="1"/>
  <c r="E1170" i="9"/>
  <c r="G1170" i="9" s="1"/>
  <c r="E1171" i="9"/>
  <c r="G1171" i="9" s="1"/>
  <c r="E470" i="7"/>
  <c r="F470" i="7" s="1"/>
  <c r="H470" i="7" l="1"/>
  <c r="E1172" i="9"/>
  <c r="G1172" i="9" s="1"/>
  <c r="E1173" i="9"/>
  <c r="G1173" i="9" s="1"/>
  <c r="E1174" i="9"/>
  <c r="G1174" i="9" s="1"/>
  <c r="E471" i="7"/>
  <c r="F471" i="7" s="1"/>
  <c r="H471" i="7" l="1"/>
  <c r="E1175" i="9"/>
  <c r="G1175" i="9" s="1"/>
  <c r="E1176" i="9"/>
  <c r="G1176" i="9" s="1"/>
  <c r="E472" i="7"/>
  <c r="F472" i="7" s="1"/>
  <c r="H472" i="7" l="1"/>
  <c r="E1178" i="9"/>
  <c r="G1178" i="9" s="1"/>
  <c r="E1177" i="9"/>
  <c r="G1177" i="9" s="1"/>
  <c r="E1179" i="9"/>
  <c r="G1179" i="9" s="1"/>
  <c r="E473" i="7"/>
  <c r="F473" i="7" s="1"/>
  <c r="H473" i="7" l="1"/>
  <c r="E1181" i="9"/>
  <c r="G1181" i="9" s="1"/>
  <c r="E1180" i="9"/>
  <c r="G1180" i="9" s="1"/>
  <c r="E474" i="7"/>
  <c r="F474" i="7" s="1"/>
  <c r="H474" i="7" l="1"/>
  <c r="E1182" i="9"/>
  <c r="G1182" i="9" s="1"/>
  <c r="E1183" i="9"/>
  <c r="G1183" i="9" s="1"/>
  <c r="E1184" i="9"/>
  <c r="G1184" i="9" s="1"/>
  <c r="E475" i="7"/>
  <c r="F475" i="7" s="1"/>
  <c r="H475" i="7" l="1"/>
  <c r="E1185" i="9"/>
  <c r="G1185" i="9" s="1"/>
  <c r="E1186" i="9"/>
  <c r="G1186" i="9" s="1"/>
  <c r="E476" i="7"/>
  <c r="F476" i="7" s="1"/>
  <c r="H476" i="7" l="1"/>
  <c r="E1187" i="9"/>
  <c r="G1187" i="9" s="1"/>
  <c r="E1188" i="9"/>
  <c r="G1188" i="9" s="1"/>
  <c r="E1189" i="9"/>
  <c r="G1189" i="9" s="1"/>
  <c r="E477" i="7"/>
  <c r="F477" i="7" s="1"/>
  <c r="H477" i="7" l="1"/>
  <c r="E1190" i="9"/>
  <c r="G1190" i="9" s="1"/>
  <c r="E1191" i="9"/>
  <c r="G1191" i="9" s="1"/>
  <c r="E478" i="7"/>
  <c r="F478" i="7" s="1"/>
  <c r="H478" i="7" l="1"/>
  <c r="E1193" i="9"/>
  <c r="G1193" i="9" s="1"/>
  <c r="E1194" i="9"/>
  <c r="G1194" i="9" s="1"/>
  <c r="E1192" i="9"/>
  <c r="G1192" i="9" s="1"/>
  <c r="E479" i="7"/>
  <c r="F479" i="7" s="1"/>
  <c r="H479" i="7" l="1"/>
  <c r="E1195" i="9"/>
  <c r="G1195" i="9" s="1"/>
  <c r="E1196" i="9"/>
  <c r="G1196" i="9" s="1"/>
  <c r="E480" i="7"/>
  <c r="F480" i="7" s="1"/>
  <c r="H480" i="7" l="1"/>
  <c r="E1197" i="9"/>
  <c r="G1197" i="9" s="1"/>
  <c r="E1198" i="9"/>
  <c r="G1198" i="9" s="1"/>
  <c r="E1199" i="9"/>
  <c r="G1199" i="9" s="1"/>
  <c r="E481" i="7"/>
  <c r="F481" i="7" s="1"/>
  <c r="H481" i="7" l="1"/>
  <c r="E1200" i="9"/>
  <c r="G1200" i="9" s="1"/>
  <c r="E1201" i="9"/>
  <c r="G1201" i="9" s="1"/>
  <c r="E482" i="7"/>
  <c r="F482" i="7" s="1"/>
  <c r="H482" i="7" l="1"/>
  <c r="E1202" i="9"/>
  <c r="G1202" i="9" s="1"/>
  <c r="E1203" i="9"/>
  <c r="G1203" i="9" s="1"/>
  <c r="E1204" i="9"/>
  <c r="G1204" i="9" s="1"/>
  <c r="E483" i="7"/>
  <c r="F483" i="7" s="1"/>
  <c r="H483" i="7" l="1"/>
  <c r="E1205" i="9"/>
  <c r="G1205" i="9" s="1"/>
  <c r="E1206" i="9"/>
  <c r="G1206" i="9" s="1"/>
  <c r="E484" i="7"/>
  <c r="F484" i="7" s="1"/>
  <c r="H484" i="7" l="1"/>
  <c r="E1207" i="9"/>
  <c r="G1207" i="9" s="1"/>
  <c r="E1208" i="9"/>
  <c r="G1208" i="9" s="1"/>
  <c r="E1209" i="9"/>
  <c r="G1209" i="9" s="1"/>
  <c r="E485" i="7"/>
  <c r="F485" i="7" s="1"/>
  <c r="H485" i="7" l="1"/>
  <c r="E1210" i="9"/>
  <c r="G1210" i="9" s="1"/>
  <c r="E1211" i="9"/>
  <c r="G1211" i="9" s="1"/>
  <c r="E486" i="7"/>
  <c r="F486" i="7" s="1"/>
  <c r="H486" i="7" l="1"/>
  <c r="E1214" i="9"/>
  <c r="G1214" i="9" s="1"/>
  <c r="E1212" i="9"/>
  <c r="G1212" i="9" s="1"/>
  <c r="E1213" i="9"/>
  <c r="G1213" i="9" s="1"/>
  <c r="E487" i="7"/>
  <c r="F487" i="7" s="1"/>
  <c r="H487" i="7" l="1"/>
  <c r="E1215" i="9"/>
  <c r="G1215" i="9" s="1"/>
  <c r="E1216" i="9"/>
  <c r="G1216" i="9" s="1"/>
  <c r="E488" i="7"/>
  <c r="F488" i="7" s="1"/>
  <c r="H488" i="7" l="1"/>
  <c r="E1217" i="9"/>
  <c r="G1217" i="9" s="1"/>
  <c r="E1218" i="9"/>
  <c r="G1218" i="9" s="1"/>
  <c r="E1219" i="9"/>
  <c r="G1219" i="9" s="1"/>
  <c r="E489" i="7"/>
  <c r="F489" i="7" s="1"/>
  <c r="H489" i="7" l="1"/>
  <c r="E1220" i="9"/>
  <c r="G1220" i="9" s="1"/>
  <c r="E1221" i="9"/>
  <c r="G1221" i="9" s="1"/>
  <c r="E490" i="7"/>
  <c r="F490" i="7" s="1"/>
  <c r="H490" i="7" l="1"/>
  <c r="E1222" i="9"/>
  <c r="G1222" i="9" s="1"/>
  <c r="E1223" i="9"/>
  <c r="G1223" i="9" s="1"/>
  <c r="E1224" i="9"/>
  <c r="G1224" i="9" s="1"/>
  <c r="E491" i="7"/>
  <c r="F491" i="7" s="1"/>
  <c r="H491" i="7" l="1"/>
  <c r="E1226" i="9"/>
  <c r="G1226" i="9" s="1"/>
  <c r="E1225" i="9"/>
  <c r="G1225" i="9" s="1"/>
  <c r="E492" i="7"/>
  <c r="F492" i="7" s="1"/>
  <c r="H492" i="7" l="1"/>
  <c r="E1229" i="9"/>
  <c r="G1229" i="9" s="1"/>
  <c r="E1227" i="9"/>
  <c r="G1227" i="9" s="1"/>
  <c r="E1228" i="9"/>
  <c r="G1228" i="9" s="1"/>
  <c r="E493" i="7"/>
  <c r="F493" i="7" s="1"/>
  <c r="H493" i="7" l="1"/>
  <c r="E1230" i="9"/>
  <c r="G1230" i="9" s="1"/>
  <c r="E1231" i="9"/>
  <c r="G1231" i="9" s="1"/>
  <c r="E494" i="7"/>
  <c r="F494" i="7" s="1"/>
  <c r="H494" i="7" l="1"/>
  <c r="E1232" i="9"/>
  <c r="G1232" i="9" s="1"/>
  <c r="E1233" i="9"/>
  <c r="G1233" i="9" s="1"/>
  <c r="E1234" i="9"/>
  <c r="G1234" i="9" s="1"/>
  <c r="E495" i="7"/>
  <c r="F495" i="7" s="1"/>
  <c r="H495" i="7" l="1"/>
  <c r="E1235" i="9"/>
  <c r="G1235" i="9" s="1"/>
  <c r="E1236" i="9"/>
  <c r="G1236" i="9" s="1"/>
  <c r="E496" i="7"/>
  <c r="F496" i="7" s="1"/>
  <c r="H496" i="7" l="1"/>
  <c r="E1238" i="9"/>
  <c r="G1238" i="9" s="1"/>
  <c r="E1237" i="9"/>
  <c r="G1237" i="9" s="1"/>
  <c r="E1239" i="9"/>
  <c r="G1239" i="9" s="1"/>
  <c r="E497" i="7"/>
  <c r="F497" i="7" s="1"/>
  <c r="H497" i="7" l="1"/>
  <c r="E1241" i="9"/>
  <c r="G1241" i="9" s="1"/>
  <c r="E1240" i="9"/>
  <c r="G1240" i="9" s="1"/>
  <c r="E498" i="7"/>
  <c r="F498" i="7" s="1"/>
  <c r="H498" i="7" l="1"/>
  <c r="E1242" i="9"/>
  <c r="G1242" i="9" s="1"/>
  <c r="E1243" i="9"/>
  <c r="G1243" i="9" s="1"/>
  <c r="E1244" i="9"/>
  <c r="G1244" i="9" s="1"/>
  <c r="E499" i="7"/>
  <c r="F499" i="7" s="1"/>
  <c r="H499" i="7" l="1"/>
  <c r="E1245" i="9"/>
  <c r="G1245" i="9" s="1"/>
  <c r="E1246" i="9"/>
  <c r="G1246" i="9" s="1"/>
  <c r="E500" i="7"/>
  <c r="F500" i="7" s="1"/>
  <c r="H500" i="7" l="1"/>
  <c r="E1247" i="9"/>
  <c r="G1247" i="9" s="1"/>
  <c r="E1248" i="9"/>
  <c r="G1248" i="9" s="1"/>
  <c r="E1249" i="9"/>
  <c r="G1249" i="9" s="1"/>
  <c r="E501" i="7"/>
  <c r="F501" i="7" s="1"/>
  <c r="H501" i="7" l="1"/>
  <c r="E1250" i="9"/>
  <c r="G1250" i="9" s="1"/>
  <c r="E1251" i="9"/>
  <c r="G1251" i="9" s="1"/>
  <c r="E502" i="7"/>
  <c r="F502" i="7" s="1"/>
  <c r="H502" i="7" l="1"/>
  <c r="E1253" i="9"/>
  <c r="G1253" i="9" s="1"/>
  <c r="E1254" i="9"/>
  <c r="G1254" i="9" s="1"/>
  <c r="E1252" i="9"/>
  <c r="G1252" i="9" s="1"/>
  <c r="E503" i="7"/>
  <c r="F503" i="7" s="1"/>
  <c r="H503" i="7" l="1"/>
  <c r="E1255" i="9"/>
  <c r="G1255" i="9" s="1"/>
  <c r="E1256" i="9"/>
  <c r="G1256" i="9" s="1"/>
  <c r="E504" i="7"/>
  <c r="F504" i="7" s="1"/>
  <c r="H504" i="7" l="1"/>
  <c r="E1257" i="9"/>
  <c r="G1257" i="9" s="1"/>
  <c r="E1258" i="9"/>
  <c r="G1258" i="9" s="1"/>
  <c r="E1259" i="9"/>
  <c r="G1259" i="9" s="1"/>
  <c r="E505" i="7"/>
  <c r="F505" i="7" s="1"/>
  <c r="H505" i="7" l="1"/>
  <c r="E1260" i="9"/>
  <c r="G1260" i="9" s="1"/>
  <c r="E1261" i="9"/>
  <c r="G1261" i="9" s="1"/>
  <c r="E506" i="7"/>
  <c r="F506" i="7" s="1"/>
  <c r="H506" i="7" l="1"/>
  <c r="E1262" i="9"/>
  <c r="G1262" i="9" s="1"/>
  <c r="E1263" i="9"/>
  <c r="G1263" i="9" s="1"/>
  <c r="E1264" i="9"/>
  <c r="G1264" i="9" s="1"/>
  <c r="E507" i="7"/>
  <c r="F507" i="7" s="1"/>
  <c r="H507" i="7" l="1"/>
  <c r="E1265" i="9"/>
  <c r="G1265" i="9" s="1"/>
  <c r="E1266" i="9"/>
  <c r="G1266" i="9" s="1"/>
  <c r="E508" i="7"/>
  <c r="F508" i="7" s="1"/>
  <c r="H508" i="7" l="1"/>
  <c r="E1267" i="9"/>
  <c r="G1267" i="9" s="1"/>
  <c r="E1268" i="9"/>
  <c r="G1268" i="9" s="1"/>
  <c r="E1269" i="9"/>
  <c r="G1269" i="9" s="1"/>
  <c r="E509" i="7"/>
  <c r="F509" i="7" s="1"/>
  <c r="H509" i="7" l="1"/>
  <c r="E1270" i="9"/>
  <c r="G1270" i="9" s="1"/>
  <c r="E1271" i="9"/>
  <c r="G1271" i="9" s="1"/>
  <c r="E510" i="7"/>
  <c r="F510" i="7" s="1"/>
  <c r="H510" i="7" l="1"/>
  <c r="E1274" i="9"/>
  <c r="G1274" i="9" s="1"/>
  <c r="E1272" i="9"/>
  <c r="G1272" i="9" s="1"/>
  <c r="E1273" i="9"/>
  <c r="G1273" i="9" s="1"/>
  <c r="E511" i="7"/>
  <c r="F511" i="7" s="1"/>
  <c r="H511" i="7" l="1"/>
  <c r="E1275" i="9"/>
  <c r="G1275" i="9" s="1"/>
  <c r="E1276" i="9"/>
  <c r="G1276" i="9" s="1"/>
  <c r="E512" i="7"/>
  <c r="F512" i="7" s="1"/>
  <c r="H512" i="7" l="1"/>
  <c r="E1277" i="9"/>
  <c r="G1277" i="9" s="1"/>
  <c r="E1278" i="9"/>
  <c r="G1278" i="9" s="1"/>
  <c r="E1279" i="9"/>
  <c r="G1279" i="9" s="1"/>
  <c r="E513" i="7"/>
  <c r="F513" i="7" s="1"/>
  <c r="H513" i="7" l="1"/>
  <c r="E1280" i="9"/>
  <c r="G1280" i="9" s="1"/>
  <c r="E1281" i="9"/>
  <c r="G1281" i="9" s="1"/>
  <c r="E514" i="7"/>
  <c r="F514" i="7" s="1"/>
  <c r="H514" i="7" l="1"/>
  <c r="E1282" i="9"/>
  <c r="G1282" i="9" s="1"/>
  <c r="E1283" i="9"/>
  <c r="G1283" i="9" s="1"/>
  <c r="E1284" i="9"/>
  <c r="G1284" i="9" s="1"/>
  <c r="E515" i="7"/>
  <c r="F515" i="7" s="1"/>
  <c r="H515" i="7" l="1"/>
  <c r="E1286" i="9"/>
  <c r="G1286" i="9" s="1"/>
  <c r="E1285" i="9"/>
  <c r="G1285" i="9" s="1"/>
  <c r="E516" i="7"/>
  <c r="F516" i="7" s="1"/>
  <c r="H516" i="7" l="1"/>
  <c r="E1289" i="9"/>
  <c r="G1289" i="9" s="1"/>
  <c r="E1287" i="9"/>
  <c r="G1287" i="9" s="1"/>
  <c r="E1288" i="9"/>
  <c r="G1288" i="9" s="1"/>
  <c r="E517" i="7"/>
  <c r="F517" i="7" s="1"/>
  <c r="H517" i="7" l="1"/>
  <c r="E1290" i="9"/>
  <c r="G1290" i="9" s="1"/>
  <c r="E1291" i="9"/>
  <c r="G1291" i="9" s="1"/>
  <c r="E518" i="7"/>
  <c r="F518" i="7" s="1"/>
  <c r="H518" i="7" l="1"/>
  <c r="E1292" i="9"/>
  <c r="G1292" i="9" s="1"/>
  <c r="E1293" i="9"/>
  <c r="G1293" i="9" s="1"/>
  <c r="E1294" i="9"/>
  <c r="G1294" i="9" s="1"/>
  <c r="E519" i="7"/>
  <c r="F519" i="7" s="1"/>
  <c r="H519" i="7" l="1"/>
  <c r="E1295" i="9"/>
  <c r="G1295" i="9" s="1"/>
  <c r="E1296" i="9"/>
  <c r="G1296" i="9" s="1"/>
  <c r="E520" i="7"/>
  <c r="F520" i="7" s="1"/>
  <c r="H520" i="7" l="1"/>
  <c r="E1298" i="9"/>
  <c r="G1298" i="9" s="1"/>
  <c r="E1297" i="9"/>
  <c r="G1297" i="9" s="1"/>
  <c r="E1299" i="9"/>
  <c r="G1299" i="9" s="1"/>
  <c r="E521" i="7"/>
  <c r="F521" i="7" s="1"/>
  <c r="H521" i="7" l="1"/>
  <c r="E1301" i="9"/>
  <c r="G1301" i="9" s="1"/>
  <c r="E1300" i="9"/>
  <c r="G1300" i="9" s="1"/>
  <c r="E522" i="7"/>
  <c r="F522" i="7" s="1"/>
  <c r="H522" i="7" l="1"/>
  <c r="E1302" i="9"/>
  <c r="G1302" i="9" s="1"/>
  <c r="E1303" i="9"/>
  <c r="G1303" i="9" s="1"/>
  <c r="E1304" i="9"/>
  <c r="G1304" i="9" s="1"/>
  <c r="E523" i="7"/>
  <c r="F523" i="7" s="1"/>
  <c r="H523" i="7" l="1"/>
  <c r="E1305" i="9"/>
  <c r="G1305" i="9" s="1"/>
  <c r="E1306" i="9"/>
  <c r="G1306" i="9" s="1"/>
  <c r="E524" i="7"/>
  <c r="F524" i="7" s="1"/>
  <c r="H524" i="7" l="1"/>
  <c r="E1307" i="9"/>
  <c r="G1307" i="9" s="1"/>
  <c r="E1308" i="9"/>
  <c r="G1308" i="9" s="1"/>
  <c r="E1309" i="9"/>
  <c r="G1309" i="9" s="1"/>
  <c r="E525" i="7"/>
  <c r="F525" i="7" s="1"/>
  <c r="H525" i="7" l="1"/>
  <c r="E1310" i="9"/>
  <c r="G1310" i="9" s="1"/>
  <c r="E1311" i="9"/>
  <c r="G1311" i="9" s="1"/>
  <c r="E526" i="7"/>
  <c r="F526" i="7" s="1"/>
  <c r="H526" i="7" l="1"/>
  <c r="E1313" i="9"/>
  <c r="G1313" i="9" s="1"/>
  <c r="E1314" i="9"/>
  <c r="G1314" i="9" s="1"/>
  <c r="E1312" i="9"/>
  <c r="G1312" i="9" s="1"/>
  <c r="E527" i="7"/>
  <c r="F527" i="7" s="1"/>
  <c r="H527" i="7" l="1"/>
  <c r="E1315" i="9"/>
  <c r="G1315" i="9" s="1"/>
  <c r="E1316" i="9"/>
  <c r="G1316" i="9" s="1"/>
  <c r="E528" i="7"/>
  <c r="F528" i="7" s="1"/>
  <c r="H528" i="7" l="1"/>
  <c r="E1317" i="9"/>
  <c r="G1317" i="9" s="1"/>
  <c r="E1318" i="9"/>
  <c r="G1318" i="9" s="1"/>
  <c r="E1319" i="9"/>
  <c r="G1319" i="9" s="1"/>
  <c r="E529" i="7"/>
  <c r="F529" i="7" s="1"/>
  <c r="H529" i="7" l="1"/>
  <c r="E1320" i="9"/>
  <c r="G1320" i="9" s="1"/>
  <c r="E1321" i="9"/>
  <c r="G1321" i="9" s="1"/>
  <c r="E530" i="7"/>
  <c r="F530" i="7" s="1"/>
  <c r="H530" i="7" l="1"/>
  <c r="E1322" i="9"/>
  <c r="G1322" i="9" s="1"/>
  <c r="E1324" i="9"/>
  <c r="G1324" i="9" s="1"/>
  <c r="E1323" i="9"/>
  <c r="G1323" i="9" s="1"/>
  <c r="E531" i="7"/>
  <c r="F531" i="7" s="1"/>
  <c r="H531" i="7" l="1"/>
  <c r="E1325" i="9"/>
  <c r="G1325" i="9" s="1"/>
  <c r="E1326" i="9"/>
  <c r="G1326" i="9" s="1"/>
  <c r="E532" i="7"/>
  <c r="F532" i="7" s="1"/>
  <c r="H532" i="7" l="1"/>
  <c r="E1327" i="9"/>
  <c r="G1327" i="9" s="1"/>
  <c r="E1328" i="9"/>
  <c r="G1328" i="9" s="1"/>
  <c r="E1329" i="9"/>
  <c r="G1329" i="9" s="1"/>
  <c r="E533" i="7"/>
  <c r="F533" i="7" s="1"/>
  <c r="H533" i="7" l="1"/>
  <c r="E1330" i="9"/>
  <c r="G1330" i="9" s="1"/>
  <c r="E1331" i="9"/>
  <c r="G1331" i="9" s="1"/>
  <c r="E534" i="7"/>
  <c r="F534" i="7" s="1"/>
  <c r="H534" i="7" l="1"/>
  <c r="E1334" i="9"/>
  <c r="G1334" i="9" s="1"/>
  <c r="E1332" i="9"/>
  <c r="G1332" i="9" s="1"/>
  <c r="E1333" i="9"/>
  <c r="G1333" i="9" s="1"/>
  <c r="E535" i="7"/>
  <c r="F535" i="7" s="1"/>
  <c r="H535" i="7" l="1"/>
  <c r="E1335" i="9"/>
  <c r="G1335" i="9" s="1"/>
  <c r="E1336" i="9"/>
  <c r="G1336" i="9" s="1"/>
  <c r="E536" i="7"/>
  <c r="F536" i="7" s="1"/>
  <c r="H536" i="7" l="1"/>
  <c r="E1337" i="9"/>
  <c r="G1337" i="9" s="1"/>
  <c r="E1338" i="9"/>
  <c r="G1338" i="9" s="1"/>
  <c r="E1339" i="9"/>
  <c r="G1339" i="9" s="1"/>
  <c r="E537" i="7"/>
  <c r="F537" i="7" s="1"/>
  <c r="H537" i="7" l="1"/>
  <c r="E1340" i="9"/>
  <c r="G1340" i="9" s="1"/>
  <c r="E1341" i="9"/>
  <c r="G1341" i="9" s="1"/>
  <c r="E538" i="7"/>
  <c r="F538" i="7" s="1"/>
  <c r="H538" i="7" l="1"/>
  <c r="E1342" i="9"/>
  <c r="G1342" i="9" s="1"/>
  <c r="E1343" i="9"/>
  <c r="G1343" i="9" s="1"/>
  <c r="E1344" i="9"/>
  <c r="G1344" i="9" s="1"/>
  <c r="E539" i="7"/>
  <c r="F539" i="7" s="1"/>
  <c r="H539" i="7" l="1"/>
  <c r="E1346" i="9"/>
  <c r="G1346" i="9" s="1"/>
  <c r="E1345" i="9"/>
  <c r="G1345" i="9" s="1"/>
  <c r="E540" i="7"/>
  <c r="F540" i="7" s="1"/>
  <c r="H540" i="7" l="1"/>
  <c r="E1349" i="9"/>
  <c r="G1349" i="9" s="1"/>
  <c r="E1347" i="9"/>
  <c r="G1347" i="9" s="1"/>
  <c r="E1348" i="9"/>
  <c r="G1348" i="9" s="1"/>
  <c r="E541" i="7"/>
  <c r="F541" i="7" s="1"/>
  <c r="H541" i="7" l="1"/>
  <c r="E1350" i="9"/>
  <c r="G1350" i="9" s="1"/>
  <c r="E1351" i="9"/>
  <c r="G1351" i="9" s="1"/>
  <c r="E542" i="7"/>
  <c r="F542" i="7" s="1"/>
  <c r="H542" i="7" l="1"/>
  <c r="E1352" i="9"/>
  <c r="G1352" i="9" s="1"/>
  <c r="E1353" i="9"/>
  <c r="G1353" i="9" s="1"/>
  <c r="E1354" i="9"/>
  <c r="G1354" i="9" s="1"/>
  <c r="E543" i="7"/>
  <c r="F543" i="7" s="1"/>
  <c r="H543" i="7" l="1"/>
  <c r="E1355" i="9"/>
  <c r="G1355" i="9" s="1"/>
  <c r="E1356" i="9"/>
  <c r="G1356" i="9" s="1"/>
  <c r="E544" i="7"/>
  <c r="F544" i="7" s="1"/>
  <c r="H544" i="7" l="1"/>
  <c r="E1358" i="9"/>
  <c r="G1358" i="9" s="1"/>
  <c r="E1357" i="9"/>
  <c r="G1357" i="9" s="1"/>
  <c r="E1359" i="9"/>
  <c r="G1359" i="9" s="1"/>
  <c r="E545" i="7"/>
  <c r="F545" i="7" s="1"/>
  <c r="H545" i="7" l="1"/>
  <c r="E1361" i="9"/>
  <c r="G1361" i="9" s="1"/>
  <c r="E1360" i="9"/>
  <c r="G1360" i="9" s="1"/>
  <c r="E546" i="7"/>
  <c r="F546" i="7" s="1"/>
  <c r="H546" i="7" l="1"/>
  <c r="E1362" i="9"/>
  <c r="G1362" i="9" s="1"/>
  <c r="E1363" i="9"/>
  <c r="G1363" i="9" s="1"/>
  <c r="E1364" i="9"/>
  <c r="G1364" i="9" s="1"/>
  <c r="E547" i="7"/>
  <c r="F547" i="7" s="1"/>
  <c r="H547" i="7" l="1"/>
  <c r="E1365" i="9"/>
  <c r="G1365" i="9" s="1"/>
  <c r="E1366" i="9"/>
  <c r="G1366" i="9" s="1"/>
  <c r="E548" i="7"/>
  <c r="F548" i="7" s="1"/>
  <c r="H548" i="7" l="1"/>
  <c r="E1367" i="9"/>
  <c r="G1367" i="9" s="1"/>
  <c r="E1368" i="9"/>
  <c r="G1368" i="9" s="1"/>
  <c r="E1369" i="9"/>
  <c r="G1369" i="9" s="1"/>
  <c r="E549" i="7"/>
  <c r="F549" i="7" s="1"/>
  <c r="H549" i="7" l="1"/>
  <c r="E1370" i="9"/>
  <c r="G1370" i="9" s="1"/>
  <c r="E1371" i="9"/>
  <c r="G1371" i="9" s="1"/>
  <c r="E550" i="7"/>
  <c r="F550" i="7" s="1"/>
  <c r="H550" i="7" l="1"/>
  <c r="E1373" i="9"/>
  <c r="G1373" i="9" s="1"/>
  <c r="E1374" i="9"/>
  <c r="G1374" i="9" s="1"/>
  <c r="E1372" i="9"/>
  <c r="G1372" i="9" s="1"/>
  <c r="E551" i="7"/>
  <c r="F551" i="7" s="1"/>
  <c r="H551" i="7" l="1"/>
  <c r="E1375" i="9"/>
  <c r="G1375" i="9" s="1"/>
  <c r="E1376" i="9"/>
  <c r="G1376" i="9" s="1"/>
  <c r="E552" i="7"/>
  <c r="F552" i="7" s="1"/>
  <c r="H552" i="7" l="1"/>
  <c r="E1377" i="9"/>
  <c r="G1377" i="9" s="1"/>
  <c r="E1378" i="9"/>
  <c r="G1378" i="9" s="1"/>
  <c r="E1379" i="9"/>
  <c r="G1379" i="9" s="1"/>
  <c r="E553" i="7"/>
  <c r="F553" i="7" s="1"/>
  <c r="H553" i="7" l="1"/>
  <c r="E1380" i="9"/>
  <c r="G1380" i="9" s="1"/>
  <c r="E1381" i="9"/>
  <c r="G1381" i="9" s="1"/>
  <c r="E554" i="7"/>
  <c r="F554" i="7" s="1"/>
  <c r="H554" i="7" l="1"/>
  <c r="E1382" i="9"/>
  <c r="G1382" i="9" s="1"/>
  <c r="E1383" i="9"/>
  <c r="G1383" i="9" s="1"/>
  <c r="E1384" i="9"/>
  <c r="G1384" i="9" s="1"/>
  <c r="E555" i="7"/>
  <c r="F555" i="7" s="1"/>
  <c r="H555" i="7" l="1"/>
  <c r="E1385" i="9"/>
  <c r="G1385" i="9" s="1"/>
  <c r="E1386" i="9"/>
  <c r="G1386" i="9" s="1"/>
  <c r="E556" i="7"/>
  <c r="F556" i="7" s="1"/>
  <c r="H556" i="7" l="1"/>
  <c r="E1387" i="9"/>
  <c r="G1387" i="9" s="1"/>
  <c r="E1388" i="9"/>
  <c r="G1388" i="9" s="1"/>
  <c r="E1389" i="9"/>
  <c r="G1389" i="9" s="1"/>
  <c r="E557" i="7"/>
  <c r="F557" i="7" s="1"/>
  <c r="H557" i="7" l="1"/>
  <c r="E1390" i="9"/>
  <c r="G1390" i="9" s="1"/>
  <c r="E1391" i="9"/>
  <c r="G1391" i="9" s="1"/>
  <c r="E558" i="7"/>
  <c r="F558" i="7" s="1"/>
  <c r="H558" i="7" l="1"/>
  <c r="E1394" i="9"/>
  <c r="G1394" i="9" s="1"/>
  <c r="E1392" i="9"/>
  <c r="G1392" i="9" s="1"/>
  <c r="E1393" i="9"/>
  <c r="G1393" i="9" s="1"/>
  <c r="E559" i="7"/>
  <c r="F559" i="7" s="1"/>
  <c r="H559" i="7" l="1"/>
  <c r="E1396" i="9"/>
  <c r="G1396" i="9" s="1"/>
  <c r="E1395" i="9"/>
  <c r="G1395" i="9" s="1"/>
  <c r="E560" i="7"/>
  <c r="F560" i="7" s="1"/>
  <c r="H560" i="7" l="1"/>
  <c r="E1397" i="9"/>
  <c r="G1397" i="9" s="1"/>
  <c r="E1398" i="9"/>
  <c r="G1398" i="9" s="1"/>
  <c r="E1399" i="9"/>
  <c r="G1399" i="9" s="1"/>
  <c r="E561" i="7"/>
  <c r="F561" i="7" s="1"/>
  <c r="H561" i="7" l="1"/>
  <c r="E1400" i="9"/>
  <c r="G1400" i="9" s="1"/>
  <c r="E1401" i="9"/>
  <c r="G1401" i="9" s="1"/>
  <c r="E562" i="7"/>
  <c r="F562" i="7" s="1"/>
  <c r="H562" i="7" l="1"/>
  <c r="E1402" i="9"/>
  <c r="G1402" i="9" s="1"/>
  <c r="E1403" i="9"/>
  <c r="G1403" i="9" s="1"/>
  <c r="E1404" i="9"/>
  <c r="G1404" i="9" s="1"/>
  <c r="E563" i="7"/>
  <c r="F563" i="7" s="1"/>
  <c r="H563" i="7" l="1"/>
  <c r="E1406" i="9"/>
  <c r="G1406" i="9" s="1"/>
  <c r="E1405" i="9"/>
  <c r="G1405" i="9" s="1"/>
  <c r="E564" i="7"/>
  <c r="F564" i="7" s="1"/>
  <c r="H564" i="7" l="1"/>
  <c r="E1409" i="9"/>
  <c r="G1409" i="9" s="1"/>
  <c r="E1407" i="9"/>
  <c r="G1407" i="9" s="1"/>
  <c r="E1408" i="9"/>
  <c r="G1408" i="9" s="1"/>
  <c r="E565" i="7"/>
  <c r="F565" i="7" s="1"/>
  <c r="H565" i="7" l="1"/>
  <c r="E1410" i="9"/>
  <c r="G1410" i="9" s="1"/>
  <c r="E1411" i="9"/>
  <c r="G1411" i="9" s="1"/>
  <c r="E566" i="7"/>
  <c r="F566" i="7" s="1"/>
  <c r="H566" i="7" l="1"/>
  <c r="E1412" i="9"/>
  <c r="G1412" i="9" s="1"/>
  <c r="E1413" i="9"/>
  <c r="G1413" i="9" s="1"/>
  <c r="E1414" i="9"/>
  <c r="G1414" i="9" s="1"/>
  <c r="E567" i="7"/>
  <c r="F567" i="7" s="1"/>
  <c r="H567" i="7" l="1"/>
  <c r="E1415" i="9"/>
  <c r="G1415" i="9" s="1"/>
  <c r="E1416" i="9"/>
  <c r="G1416" i="9" s="1"/>
  <c r="E568" i="7"/>
  <c r="F568" i="7" s="1"/>
  <c r="H568" i="7" l="1"/>
  <c r="E1418" i="9"/>
  <c r="G1418" i="9" s="1"/>
  <c r="E1417" i="9"/>
  <c r="G1417" i="9" s="1"/>
  <c r="E1419" i="9"/>
  <c r="G1419" i="9" s="1"/>
  <c r="E569" i="7"/>
  <c r="F569" i="7" s="1"/>
  <c r="H569" i="7" l="1"/>
  <c r="E1421" i="9"/>
  <c r="G1421" i="9" s="1"/>
  <c r="E1420" i="9"/>
  <c r="G1420" i="9" s="1"/>
  <c r="E570" i="7"/>
  <c r="F570" i="7" s="1"/>
  <c r="H570" i="7" l="1"/>
  <c r="E1422" i="9"/>
  <c r="G1422" i="9" s="1"/>
  <c r="E1423" i="9"/>
  <c r="G1423" i="9" s="1"/>
  <c r="E1424" i="9"/>
  <c r="G1424" i="9" s="1"/>
  <c r="E571" i="7"/>
  <c r="F571" i="7" s="1"/>
  <c r="H571" i="7" l="1"/>
  <c r="E1425" i="9"/>
  <c r="G1425" i="9" s="1"/>
  <c r="E1426" i="9"/>
  <c r="G1426" i="9" s="1"/>
  <c r="E572" i="7"/>
  <c r="F572" i="7" s="1"/>
  <c r="H572" i="7" l="1"/>
  <c r="E1427" i="9"/>
  <c r="G1427" i="9" s="1"/>
  <c r="E1428" i="9"/>
  <c r="G1428" i="9" s="1"/>
  <c r="E1429" i="9"/>
  <c r="G1429" i="9" s="1"/>
  <c r="E573" i="7"/>
  <c r="F573" i="7" s="1"/>
  <c r="H573" i="7" l="1"/>
  <c r="E1430" i="9"/>
  <c r="G1430" i="9" s="1"/>
  <c r="E1431" i="9"/>
  <c r="G1431" i="9" s="1"/>
  <c r="E574" i="7"/>
  <c r="F574" i="7" s="1"/>
  <c r="H574" i="7" l="1"/>
  <c r="E1433" i="9"/>
  <c r="G1433" i="9" s="1"/>
  <c r="E1434" i="9"/>
  <c r="G1434" i="9" s="1"/>
  <c r="E1432" i="9"/>
  <c r="G1432" i="9" s="1"/>
  <c r="E575" i="7"/>
  <c r="F575" i="7" s="1"/>
  <c r="H575" i="7" l="1"/>
  <c r="E1435" i="9"/>
  <c r="G1435" i="9" s="1"/>
  <c r="E1436" i="9"/>
  <c r="G1436" i="9" s="1"/>
  <c r="E576" i="7"/>
  <c r="F576" i="7" s="1"/>
  <c r="H576" i="7" l="1"/>
  <c r="E1437" i="9"/>
  <c r="G1437" i="9" s="1"/>
  <c r="E1438" i="9"/>
  <c r="G1438" i="9" s="1"/>
  <c r="E1439" i="9"/>
  <c r="G1439" i="9" s="1"/>
  <c r="E577" i="7"/>
  <c r="F577" i="7" s="1"/>
  <c r="H577" i="7" l="1"/>
  <c r="E1440" i="9"/>
  <c r="G1440" i="9" s="1"/>
  <c r="E1441" i="9"/>
  <c r="G1441" i="9" s="1"/>
  <c r="E578" i="7"/>
  <c r="F578" i="7" s="1"/>
  <c r="H578" i="7" l="1"/>
  <c r="E1442" i="9"/>
  <c r="G1442" i="9" s="1"/>
  <c r="E1443" i="9"/>
  <c r="G1443" i="9" s="1"/>
  <c r="E1444" i="9"/>
  <c r="G1444" i="9" s="1"/>
  <c r="E579" i="7"/>
  <c r="F579" i="7" s="1"/>
  <c r="H579" i="7" l="1"/>
  <c r="E1445" i="9"/>
  <c r="G1445" i="9" s="1"/>
  <c r="E1446" i="9"/>
  <c r="G1446" i="9" s="1"/>
  <c r="E580" i="7"/>
  <c r="F580" i="7" s="1"/>
  <c r="H580" i="7" l="1"/>
  <c r="E1447" i="9"/>
  <c r="G1447" i="9" s="1"/>
  <c r="E1448" i="9"/>
  <c r="G1448" i="9" s="1"/>
  <c r="E1449" i="9"/>
  <c r="G1449" i="9" s="1"/>
  <c r="E581" i="7"/>
  <c r="F581" i="7" s="1"/>
  <c r="H581" i="7" l="1"/>
  <c r="E1450" i="9"/>
  <c r="G1450" i="9" s="1"/>
  <c r="E1451" i="9"/>
  <c r="G1451" i="9" s="1"/>
  <c r="E582" i="7"/>
  <c r="F582" i="7" s="1"/>
  <c r="H582" i="7" l="1"/>
  <c r="E1454" i="9"/>
  <c r="G1454" i="9" s="1"/>
  <c r="E1452" i="9"/>
  <c r="G1452" i="9" s="1"/>
  <c r="E1453" i="9"/>
  <c r="G1453" i="9" s="1"/>
  <c r="E583" i="7"/>
  <c r="F583" i="7" s="1"/>
  <c r="H583" i="7" l="1"/>
  <c r="E1455" i="9"/>
  <c r="G1455" i="9" s="1"/>
  <c r="E1456" i="9"/>
  <c r="G1456" i="9" s="1"/>
  <c r="E584" i="7"/>
  <c r="F584" i="7" s="1"/>
  <c r="H584" i="7" l="1"/>
  <c r="E1457" i="9"/>
  <c r="G1457" i="9" s="1"/>
  <c r="E1458" i="9"/>
  <c r="G1458" i="9" s="1"/>
  <c r="E1459" i="9"/>
  <c r="G1459" i="9" s="1"/>
  <c r="E585" i="7"/>
  <c r="F585" i="7" s="1"/>
  <c r="H585" i="7" l="1"/>
  <c r="E1460" i="9"/>
  <c r="G1460" i="9" s="1"/>
  <c r="E1461" i="9"/>
  <c r="G1461" i="9" s="1"/>
  <c r="E586" i="7"/>
  <c r="F586" i="7" s="1"/>
  <c r="H586" i="7" l="1"/>
  <c r="E1462" i="9"/>
  <c r="G1462" i="9" s="1"/>
  <c r="E1463" i="9"/>
  <c r="G1463" i="9" s="1"/>
  <c r="E1464" i="9"/>
  <c r="G1464" i="9" s="1"/>
  <c r="E587" i="7"/>
  <c r="F587" i="7" s="1"/>
  <c r="H587" i="7" l="1"/>
  <c r="E1466" i="9"/>
  <c r="G1466" i="9" s="1"/>
  <c r="E1465" i="9"/>
  <c r="G1465" i="9" s="1"/>
  <c r="E588" i="7"/>
  <c r="F588" i="7" s="1"/>
  <c r="H588" i="7" l="1"/>
  <c r="E1469" i="9"/>
  <c r="G1469" i="9" s="1"/>
  <c r="E1468" i="9"/>
  <c r="G1468" i="9" s="1"/>
  <c r="E1467" i="9"/>
  <c r="G1467" i="9" s="1"/>
  <c r="E589" i="7"/>
  <c r="F589" i="7" s="1"/>
  <c r="H589" i="7" l="1"/>
  <c r="E1470" i="9"/>
  <c r="G1470" i="9" s="1"/>
  <c r="E1471" i="9"/>
  <c r="G1471" i="9" s="1"/>
  <c r="E590" i="7"/>
  <c r="F590" i="7" s="1"/>
  <c r="H590" i="7" l="1"/>
  <c r="E1472" i="9"/>
  <c r="G1472" i="9" s="1"/>
  <c r="E1473" i="9"/>
  <c r="G1473" i="9" s="1"/>
  <c r="E1474" i="9"/>
  <c r="G1474" i="9" s="1"/>
  <c r="E591" i="7"/>
  <c r="F591" i="7" s="1"/>
  <c r="H591" i="7" l="1"/>
  <c r="E1475" i="9"/>
  <c r="G1475" i="9" s="1"/>
  <c r="E1476" i="9"/>
  <c r="G1476" i="9" s="1"/>
  <c r="E592" i="7"/>
  <c r="F592" i="7" s="1"/>
  <c r="H592" i="7" l="1"/>
  <c r="E1478" i="9"/>
  <c r="G1478" i="9" s="1"/>
  <c r="E1477" i="9"/>
  <c r="G1477" i="9" s="1"/>
  <c r="E1479" i="9"/>
  <c r="G1479" i="9" s="1"/>
  <c r="E593" i="7"/>
  <c r="F593" i="7" s="1"/>
  <c r="H593" i="7" l="1"/>
  <c r="E1481" i="9"/>
  <c r="G1481" i="9" s="1"/>
  <c r="E1480" i="9"/>
  <c r="G1480" i="9" s="1"/>
  <c r="E594" i="7"/>
  <c r="F594" i="7" s="1"/>
  <c r="H594" i="7" l="1"/>
  <c r="E1482" i="9"/>
  <c r="G1482" i="9" s="1"/>
  <c r="E1483" i="9"/>
  <c r="G1483" i="9" s="1"/>
  <c r="E1484" i="9"/>
  <c r="G1484" i="9" s="1"/>
  <c r="E595" i="7"/>
  <c r="F595" i="7" s="1"/>
  <c r="H595" i="7" l="1"/>
  <c r="E1485" i="9"/>
  <c r="G1485" i="9" s="1"/>
  <c r="E1486" i="9"/>
  <c r="G1486" i="9" s="1"/>
  <c r="E596" i="7"/>
  <c r="F596" i="7" s="1"/>
  <c r="H596" i="7" l="1"/>
  <c r="E1487" i="9"/>
  <c r="G1487" i="9" s="1"/>
  <c r="E1488" i="9"/>
  <c r="G1488" i="9" s="1"/>
  <c r="E1489" i="9"/>
  <c r="G1489" i="9" s="1"/>
  <c r="E597" i="7"/>
  <c r="F597" i="7" s="1"/>
  <c r="H597" i="7" l="1"/>
  <c r="E1490" i="9"/>
  <c r="G1490" i="9" s="1"/>
  <c r="E1491" i="9"/>
  <c r="G1491" i="9" s="1"/>
  <c r="E598" i="7"/>
  <c r="F598" i="7" s="1"/>
  <c r="H598" i="7" l="1"/>
  <c r="E1493" i="9"/>
  <c r="G1493" i="9" s="1"/>
  <c r="E1494" i="9"/>
  <c r="G1494" i="9" s="1"/>
  <c r="E1492" i="9"/>
  <c r="G1492" i="9" s="1"/>
  <c r="E599" i="7"/>
  <c r="F599" i="7" s="1"/>
  <c r="H599" i="7" l="1"/>
  <c r="E1495" i="9"/>
  <c r="G1495" i="9" s="1"/>
  <c r="E1496" i="9"/>
  <c r="G1496" i="9" s="1"/>
  <c r="E600" i="7"/>
  <c r="F600" i="7" s="1"/>
  <c r="H600" i="7" l="1"/>
  <c r="E1497" i="9"/>
  <c r="G1497" i="9" s="1"/>
  <c r="E1498" i="9"/>
  <c r="G1498" i="9" s="1"/>
  <c r="E1499" i="9"/>
  <c r="G1499" i="9" s="1"/>
  <c r="E601" i="7"/>
  <c r="F601" i="7" s="1"/>
  <c r="H601" i="7" l="1"/>
  <c r="E1500" i="9"/>
  <c r="G1500" i="9" s="1"/>
  <c r="E1501" i="9"/>
  <c r="G1501" i="9" s="1"/>
  <c r="E602" i="7"/>
  <c r="F602" i="7" s="1"/>
  <c r="H602" i="7" l="1"/>
  <c r="E1502" i="9"/>
  <c r="G1502" i="9" s="1"/>
  <c r="E1503" i="9"/>
  <c r="G1503" i="9" s="1"/>
  <c r="E1504" i="9"/>
  <c r="G1504" i="9" s="1"/>
  <c r="E603" i="7"/>
  <c r="F603" i="7" s="1"/>
  <c r="H603" i="7" l="1"/>
  <c r="E1505" i="9"/>
  <c r="G1505" i="9" s="1"/>
  <c r="E1506" i="9"/>
  <c r="G1506" i="9" s="1"/>
  <c r="E604" i="7"/>
  <c r="F604" i="7" s="1"/>
  <c r="H604" i="7" l="1"/>
  <c r="E1507" i="9"/>
  <c r="G1507" i="9" s="1"/>
  <c r="E1508" i="9"/>
  <c r="G1508" i="9" s="1"/>
  <c r="E1509" i="9"/>
  <c r="G1509" i="9" s="1"/>
  <c r="E605" i="7"/>
  <c r="F605" i="7" s="1"/>
  <c r="H605" i="7" l="1"/>
  <c r="E1511" i="9"/>
  <c r="G1511" i="9" s="1"/>
  <c r="E1510" i="9"/>
  <c r="G1510" i="9" s="1"/>
  <c r="E606" i="7"/>
  <c r="F606" i="7" s="1"/>
  <c r="H606" i="7" l="1"/>
  <c r="E1514" i="9"/>
  <c r="G1514" i="9" s="1"/>
  <c r="E1512" i="9"/>
  <c r="G1512" i="9" s="1"/>
  <c r="E1513" i="9"/>
  <c r="G1513" i="9" s="1"/>
  <c r="E607" i="7"/>
  <c r="F607" i="7" s="1"/>
  <c r="H607" i="7" l="1"/>
  <c r="E1515" i="9"/>
  <c r="G1515" i="9" s="1"/>
  <c r="E1516" i="9"/>
  <c r="G1516" i="9" s="1"/>
  <c r="E608" i="7"/>
  <c r="F608" i="7" s="1"/>
  <c r="H608" i="7" l="1"/>
  <c r="E1518" i="9"/>
  <c r="G1518" i="9" s="1"/>
  <c r="E1519" i="9"/>
  <c r="G1519" i="9" s="1"/>
  <c r="E1517" i="9"/>
  <c r="G1517" i="9" s="1"/>
  <c r="E609" i="7"/>
  <c r="F609" i="7" s="1"/>
  <c r="H609" i="7" l="1"/>
  <c r="E1520" i="9"/>
  <c r="G1520" i="9" s="1"/>
  <c r="E1521" i="9"/>
  <c r="G1521" i="9" s="1"/>
  <c r="E610" i="7"/>
  <c r="F610" i="7" s="1"/>
  <c r="H610" i="7" l="1"/>
  <c r="E1523" i="9"/>
  <c r="G1523" i="9" s="1"/>
  <c r="E1524" i="9"/>
  <c r="G1524" i="9" s="1"/>
  <c r="E1522" i="9"/>
  <c r="G1522" i="9" s="1"/>
  <c r="E611" i="7"/>
  <c r="F611" i="7" s="1"/>
  <c r="H611" i="7" l="1"/>
  <c r="E1526" i="9"/>
  <c r="G1526" i="9" s="1"/>
  <c r="E1525" i="9"/>
  <c r="G1525" i="9" s="1"/>
  <c r="E612" i="7"/>
  <c r="F612" i="7" s="1"/>
  <c r="H612" i="7" l="1"/>
  <c r="E1527" i="9"/>
  <c r="G1527" i="9" s="1"/>
  <c r="E1528" i="9"/>
  <c r="G1528" i="9" s="1"/>
  <c r="E1529" i="9"/>
  <c r="G1529" i="9" s="1"/>
  <c r="E613" i="7"/>
  <c r="F613" i="7" s="1"/>
  <c r="H613" i="7" l="1"/>
  <c r="E1530" i="9"/>
  <c r="G1530" i="9" s="1"/>
  <c r="E1531" i="9"/>
  <c r="G1531" i="9" s="1"/>
  <c r="E614" i="7"/>
  <c r="F614" i="7" s="1"/>
  <c r="H614" i="7" l="1"/>
  <c r="E1532" i="9"/>
  <c r="G1532" i="9" s="1"/>
  <c r="E1533" i="9"/>
  <c r="G1533" i="9" s="1"/>
  <c r="E1534" i="9"/>
  <c r="G1534" i="9" s="1"/>
  <c r="E615" i="7"/>
  <c r="F615" i="7" s="1"/>
  <c r="H615" i="7" l="1"/>
  <c r="E1535" i="9"/>
  <c r="G1535" i="9" s="1"/>
  <c r="E1536" i="9"/>
  <c r="G1536" i="9" s="1"/>
  <c r="E616" i="7"/>
  <c r="F616" i="7" s="1"/>
  <c r="H616" i="7" l="1"/>
  <c r="E1538" i="9"/>
  <c r="G1538" i="9" s="1"/>
  <c r="E1537" i="9"/>
  <c r="G1537" i="9" s="1"/>
  <c r="E1539" i="9"/>
  <c r="G1539" i="9" s="1"/>
  <c r="E617" i="7"/>
  <c r="F617" i="7" s="1"/>
  <c r="H617" i="7" l="1"/>
  <c r="E1540" i="9"/>
  <c r="G1540" i="9" s="1"/>
  <c r="E1541" i="9"/>
  <c r="G1541" i="9" s="1"/>
  <c r="E618" i="7"/>
  <c r="F618" i="7" s="1"/>
  <c r="H618" i="7" l="1"/>
  <c r="E1542" i="9"/>
  <c r="G1542" i="9" s="1"/>
  <c r="E1543" i="9"/>
  <c r="G1543" i="9" s="1"/>
  <c r="E1544" i="9"/>
  <c r="G1544" i="9" s="1"/>
  <c r="E619" i="7"/>
  <c r="F619" i="7" s="1"/>
  <c r="H619" i="7" l="1"/>
  <c r="E1545" i="9"/>
  <c r="G1545" i="9" s="1"/>
  <c r="E1546" i="9"/>
  <c r="G1546" i="9" s="1"/>
  <c r="E620" i="7"/>
  <c r="F620" i="7" s="1"/>
  <c r="H620" i="7" l="1"/>
  <c r="E1547" i="9"/>
  <c r="G1547" i="9" s="1"/>
  <c r="E1549" i="9"/>
  <c r="G1549" i="9" s="1"/>
  <c r="E1548" i="9"/>
  <c r="G1548" i="9" s="1"/>
  <c r="E621" i="7"/>
  <c r="F621" i="7" s="1"/>
  <c r="H621" i="7" l="1"/>
  <c r="E1550" i="9"/>
  <c r="G1550" i="9" s="1"/>
  <c r="E1551" i="9"/>
  <c r="G1551" i="9" s="1"/>
  <c r="E622" i="7"/>
  <c r="F622" i="7" s="1"/>
  <c r="H622" i="7" l="1"/>
  <c r="E1554" i="9"/>
  <c r="G1554" i="9" s="1"/>
  <c r="E1552" i="9"/>
  <c r="G1552" i="9" s="1"/>
  <c r="E1553" i="9"/>
  <c r="G1553" i="9" s="1"/>
  <c r="E623" i="7"/>
  <c r="F623" i="7" s="1"/>
  <c r="H623" i="7" l="1"/>
  <c r="E1555" i="9"/>
  <c r="G1555" i="9" s="1"/>
  <c r="E1556" i="9"/>
  <c r="G1556" i="9" s="1"/>
  <c r="E624" i="7"/>
  <c r="F624" i="7" s="1"/>
  <c r="H624" i="7" l="1"/>
  <c r="E1557" i="9"/>
  <c r="G1557" i="9" s="1"/>
  <c r="E1558" i="9"/>
  <c r="G1558" i="9" s="1"/>
  <c r="E1559" i="9"/>
  <c r="G1559" i="9" s="1"/>
  <c r="E625" i="7"/>
  <c r="F625" i="7" s="1"/>
  <c r="H625" i="7" l="1"/>
  <c r="E1560" i="9"/>
  <c r="G1560" i="9" s="1"/>
  <c r="E1561" i="9"/>
  <c r="G1561" i="9" s="1"/>
  <c r="E626" i="7"/>
  <c r="F626" i="7" s="1"/>
  <c r="H626" i="7" l="1"/>
  <c r="E1562" i="9"/>
  <c r="G1562" i="9" s="1"/>
  <c r="E1563" i="9"/>
  <c r="G1563" i="9" s="1"/>
  <c r="E1564" i="9"/>
  <c r="G1564" i="9" s="1"/>
  <c r="E627" i="7"/>
  <c r="F627" i="7" s="1"/>
  <c r="H627" i="7" l="1"/>
  <c r="E1566" i="9"/>
  <c r="G1566" i="9" s="1"/>
  <c r="E1565" i="9"/>
  <c r="G1565" i="9" s="1"/>
  <c r="E628" i="7"/>
  <c r="F628" i="7" s="1"/>
  <c r="H628" i="7" l="1"/>
  <c r="E1567" i="9"/>
  <c r="G1567" i="9" s="1"/>
  <c r="E1569" i="9"/>
  <c r="G1569" i="9" s="1"/>
  <c r="E1568" i="9"/>
  <c r="G1568" i="9" s="1"/>
  <c r="E629" i="7"/>
  <c r="F629" i="7" s="1"/>
  <c r="H629" i="7" l="1"/>
  <c r="E1570" i="9"/>
  <c r="G1570" i="9" s="1"/>
  <c r="E1571" i="9"/>
  <c r="G1571" i="9" s="1"/>
  <c r="E630" i="7"/>
  <c r="F630" i="7" s="1"/>
  <c r="H630" i="7" l="1"/>
  <c r="E1574" i="9"/>
  <c r="G1574" i="9" s="1"/>
  <c r="E1572" i="9"/>
  <c r="G1572" i="9" s="1"/>
  <c r="E1573" i="9"/>
  <c r="G1573" i="9" s="1"/>
  <c r="E631" i="7"/>
  <c r="F631" i="7" s="1"/>
  <c r="H631" i="7" l="1"/>
  <c r="E1575" i="9"/>
  <c r="G1575" i="9" s="1"/>
  <c r="E1576" i="9"/>
  <c r="G1576" i="9" s="1"/>
  <c r="E632" i="7"/>
  <c r="F632" i="7" s="1"/>
  <c r="H632" i="7" l="1"/>
  <c r="E1578" i="9"/>
  <c r="G1578" i="9" s="1"/>
  <c r="E1579" i="9"/>
  <c r="G1579" i="9" s="1"/>
  <c r="E1577" i="9"/>
  <c r="G1577" i="9" s="1"/>
  <c r="E633" i="7"/>
  <c r="F633" i="7" s="1"/>
  <c r="H633" i="7" l="1"/>
  <c r="E1580" i="9"/>
  <c r="G1580" i="9" s="1"/>
  <c r="E1581" i="9"/>
  <c r="G1581" i="9" s="1"/>
  <c r="E634" i="7"/>
  <c r="F634" i="7" s="1"/>
  <c r="H634" i="7" l="1"/>
  <c r="E1584" i="9"/>
  <c r="G1584" i="9" s="1"/>
  <c r="E1582" i="9"/>
  <c r="G1582" i="9" s="1"/>
  <c r="E1583" i="9"/>
  <c r="G1583" i="9" s="1"/>
  <c r="E635" i="7"/>
  <c r="F635" i="7" s="1"/>
  <c r="H635" i="7" l="1"/>
  <c r="E1586" i="9"/>
  <c r="G1586" i="9" s="1"/>
  <c r="E1585" i="9"/>
  <c r="G1585" i="9" s="1"/>
  <c r="E636" i="7"/>
  <c r="F636" i="7" s="1"/>
  <c r="H636" i="7" l="1"/>
  <c r="E1587" i="9"/>
  <c r="G1587" i="9" s="1"/>
  <c r="E1588" i="9"/>
  <c r="G1588" i="9" s="1"/>
  <c r="E1589" i="9"/>
  <c r="G1589" i="9" s="1"/>
  <c r="E637" i="7"/>
  <c r="F637" i="7" s="1"/>
  <c r="H637" i="7" l="1"/>
  <c r="E1590" i="9"/>
  <c r="G1590" i="9" s="1"/>
  <c r="E1591" i="9"/>
  <c r="G1591" i="9" s="1"/>
  <c r="E638" i="7"/>
  <c r="F638" i="7" s="1"/>
  <c r="H638" i="7" l="1"/>
  <c r="E1592" i="9"/>
  <c r="G1592" i="9" s="1"/>
  <c r="E1593" i="9"/>
  <c r="G1593" i="9" s="1"/>
  <c r="E1594" i="9"/>
  <c r="G1594" i="9" s="1"/>
  <c r="E639" i="7"/>
  <c r="F639" i="7" s="1"/>
  <c r="H639" i="7" l="1"/>
  <c r="E1595" i="9"/>
  <c r="G1595" i="9" s="1"/>
  <c r="E1596" i="9"/>
  <c r="G1596" i="9" s="1"/>
  <c r="E640" i="7"/>
  <c r="F640" i="7" s="1"/>
  <c r="H640" i="7" l="1"/>
  <c r="E1598" i="9"/>
  <c r="G1598" i="9" s="1"/>
  <c r="E1597" i="9"/>
  <c r="G1597" i="9" s="1"/>
  <c r="E1599" i="9"/>
  <c r="G1599" i="9" s="1"/>
  <c r="E641" i="7"/>
  <c r="F641" i="7" s="1"/>
  <c r="H641" i="7" l="1"/>
  <c r="E1600" i="9"/>
  <c r="G1600" i="9" s="1"/>
  <c r="E1601" i="9"/>
  <c r="G1601" i="9" s="1"/>
  <c r="E642" i="7"/>
  <c r="F642" i="7" s="1"/>
  <c r="H642" i="7" l="1"/>
  <c r="E1602" i="9"/>
  <c r="G1602" i="9" s="1"/>
  <c r="E1603" i="9"/>
  <c r="G1603" i="9" s="1"/>
  <c r="E1604" i="9"/>
  <c r="G1604" i="9" s="1"/>
  <c r="E643" i="7"/>
  <c r="F643" i="7" s="1"/>
  <c r="H643" i="7" l="1"/>
  <c r="E1605" i="9"/>
  <c r="G1605" i="9" s="1"/>
  <c r="E1606" i="9"/>
  <c r="G1606" i="9" s="1"/>
  <c r="E644" i="7"/>
  <c r="F644" i="7" s="1"/>
  <c r="H644" i="7" l="1"/>
  <c r="E1607" i="9"/>
  <c r="G1607" i="9" s="1"/>
  <c r="E1608" i="9"/>
  <c r="G1608" i="9" s="1"/>
  <c r="E1609" i="9"/>
  <c r="G1609" i="9" s="1"/>
  <c r="E645" i="7"/>
  <c r="F645" i="7" s="1"/>
  <c r="H645" i="7" l="1"/>
  <c r="E1610" i="9"/>
  <c r="G1610" i="9" s="1"/>
  <c r="E1611" i="9"/>
  <c r="G1611" i="9" s="1"/>
  <c r="E646" i="7"/>
  <c r="F646" i="7" s="1"/>
  <c r="H646" i="7" l="1"/>
  <c r="E1612" i="9"/>
  <c r="G1612" i="9" s="1"/>
  <c r="E1613" i="9"/>
  <c r="G1613" i="9" s="1"/>
  <c r="E1614" i="9"/>
  <c r="G1614" i="9" s="1"/>
  <c r="E647" i="7"/>
  <c r="F647" i="7" s="1"/>
  <c r="H647" i="7" l="1"/>
  <c r="E1615" i="9"/>
  <c r="G1615" i="9" s="1"/>
  <c r="E1616" i="9"/>
  <c r="G1616" i="9" s="1"/>
  <c r="E648" i="7"/>
  <c r="F648" i="7" s="1"/>
  <c r="H648" i="7" l="1"/>
  <c r="E1617" i="9"/>
  <c r="G1617" i="9" s="1"/>
  <c r="E1618" i="9"/>
  <c r="G1618" i="9" s="1"/>
  <c r="E1619" i="9"/>
  <c r="G1619" i="9" s="1"/>
  <c r="E649" i="7"/>
  <c r="F649" i="7" s="1"/>
  <c r="H649" i="7" l="1"/>
  <c r="E1620" i="9"/>
  <c r="G1620" i="9" s="1"/>
  <c r="E1621" i="9"/>
  <c r="G1621" i="9" s="1"/>
  <c r="E650" i="7"/>
  <c r="F650" i="7" s="1"/>
  <c r="H650" i="7" l="1"/>
  <c r="E1622" i="9"/>
  <c r="G1622" i="9" s="1"/>
  <c r="E1624" i="9"/>
  <c r="G1624" i="9" s="1"/>
  <c r="E1623" i="9"/>
  <c r="G1623" i="9" s="1"/>
  <c r="E651" i="7"/>
  <c r="F651" i="7" s="1"/>
  <c r="H651" i="7" l="1"/>
  <c r="E1625" i="9"/>
  <c r="G1625" i="9" s="1"/>
  <c r="E1626" i="9"/>
  <c r="G1626" i="9" s="1"/>
  <c r="E652" i="7"/>
  <c r="F652" i="7" s="1"/>
  <c r="H652" i="7" l="1"/>
  <c r="E1627" i="9"/>
  <c r="G1627" i="9" s="1"/>
  <c r="E1628" i="9"/>
  <c r="G1628" i="9" s="1"/>
  <c r="E1629" i="9"/>
  <c r="G1629" i="9" s="1"/>
  <c r="E653" i="7"/>
  <c r="F653" i="7" s="1"/>
  <c r="H653" i="7" l="1"/>
  <c r="E1630" i="9"/>
  <c r="G1630" i="9" s="1"/>
  <c r="E1631" i="9"/>
  <c r="G1631" i="9" s="1"/>
  <c r="E654" i="7"/>
  <c r="F654" i="7" s="1"/>
  <c r="H654" i="7" l="1"/>
  <c r="E1634" i="9"/>
  <c r="G1634" i="9" s="1"/>
  <c r="E1632" i="9"/>
  <c r="G1632" i="9" s="1"/>
  <c r="E1633" i="9"/>
  <c r="G1633" i="9" s="1"/>
  <c r="E655" i="7"/>
  <c r="F655" i="7" s="1"/>
  <c r="H655" i="7" l="1"/>
  <c r="E1635" i="9"/>
  <c r="G1635" i="9" s="1"/>
  <c r="E1636" i="9"/>
  <c r="G1636" i="9" s="1"/>
  <c r="E656" i="7"/>
  <c r="F656" i="7" s="1"/>
  <c r="H656" i="7" l="1"/>
  <c r="E1637" i="9"/>
  <c r="G1637" i="9" s="1"/>
  <c r="E1638" i="9"/>
  <c r="G1638" i="9" s="1"/>
  <c r="E1639" i="9"/>
  <c r="G1639" i="9" s="1"/>
  <c r="E657" i="7"/>
  <c r="F657" i="7" s="1"/>
  <c r="H657" i="7" l="1"/>
  <c r="E1640" i="9"/>
  <c r="G1640" i="9" s="1"/>
  <c r="E1641" i="9"/>
  <c r="G1641" i="9" s="1"/>
  <c r="E658" i="7"/>
  <c r="F658" i="7" s="1"/>
  <c r="H658" i="7" l="1"/>
  <c r="E1642" i="9"/>
  <c r="G1642" i="9" s="1"/>
  <c r="E1643" i="9"/>
  <c r="G1643" i="9" s="1"/>
  <c r="E1644" i="9"/>
  <c r="G1644" i="9" s="1"/>
  <c r="E659" i="7"/>
  <c r="F659" i="7" s="1"/>
  <c r="H659" i="7" l="1"/>
  <c r="E1646" i="9"/>
  <c r="G1646" i="9" s="1"/>
  <c r="E1645" i="9"/>
  <c r="G1645" i="9" s="1"/>
  <c r="E660" i="7"/>
  <c r="F660" i="7" s="1"/>
  <c r="H660" i="7" l="1"/>
  <c r="E1647" i="9"/>
  <c r="G1647" i="9" s="1"/>
  <c r="E1648" i="9"/>
  <c r="G1648" i="9" s="1"/>
  <c r="E1649" i="9"/>
  <c r="G1649" i="9" s="1"/>
  <c r="E661" i="7"/>
  <c r="F661" i="7" s="1"/>
  <c r="H661" i="7" l="1"/>
  <c r="E1650" i="9"/>
  <c r="G1650" i="9" s="1"/>
  <c r="E1651" i="9"/>
  <c r="G1651" i="9" s="1"/>
  <c r="E662" i="7"/>
  <c r="F662" i="7" s="1"/>
  <c r="H662" i="7" l="1"/>
  <c r="E1652" i="9"/>
  <c r="G1652" i="9" s="1"/>
  <c r="E1653" i="9"/>
  <c r="G1653" i="9" s="1"/>
  <c r="E1654" i="9"/>
  <c r="G1654" i="9" s="1"/>
  <c r="E663" i="7"/>
  <c r="F663" i="7" s="1"/>
  <c r="H663" i="7" l="1"/>
  <c r="E1655" i="9"/>
  <c r="G1655" i="9" s="1"/>
  <c r="E1656" i="9"/>
  <c r="G1656" i="9" s="1"/>
  <c r="E664" i="7"/>
  <c r="F664" i="7" s="1"/>
  <c r="H664" i="7" l="1"/>
  <c r="E1658" i="9"/>
  <c r="G1658" i="9" s="1"/>
  <c r="E1657" i="9"/>
  <c r="G1657" i="9" s="1"/>
  <c r="E1659" i="9"/>
  <c r="G1659" i="9" s="1"/>
  <c r="E665" i="7"/>
  <c r="F665" i="7" s="1"/>
  <c r="H665" i="7" l="1"/>
  <c r="E1660" i="9"/>
  <c r="G1660" i="9" s="1"/>
  <c r="E1661" i="9"/>
  <c r="G1661" i="9" s="1"/>
  <c r="E666" i="7"/>
  <c r="F666" i="7" s="1"/>
  <c r="H666" i="7" l="1"/>
  <c r="E1663" i="9"/>
  <c r="G1663" i="9" s="1"/>
  <c r="E1664" i="9"/>
  <c r="G1664" i="9" s="1"/>
  <c r="E1662" i="9"/>
  <c r="G1662" i="9" s="1"/>
  <c r="E667" i="7"/>
  <c r="F667" i="7" s="1"/>
  <c r="H667" i="7" l="1"/>
  <c r="E1665" i="9"/>
  <c r="G1665" i="9" s="1"/>
  <c r="E1666" i="9"/>
  <c r="G1666" i="9" s="1"/>
  <c r="E668" i="7"/>
  <c r="F668" i="7" s="1"/>
  <c r="H668" i="7" l="1"/>
  <c r="E1667" i="9"/>
  <c r="G1667" i="9" s="1"/>
  <c r="E1668" i="9"/>
  <c r="G1668" i="9" s="1"/>
  <c r="E1669" i="9"/>
  <c r="G1669" i="9" s="1"/>
  <c r="E669" i="7"/>
  <c r="F669" i="7" s="1"/>
  <c r="H669" i="7" l="1"/>
  <c r="E1670" i="9"/>
  <c r="G1670" i="9" s="1"/>
  <c r="E1671" i="9"/>
  <c r="G1671" i="9" s="1"/>
  <c r="E670" i="7"/>
  <c r="F670" i="7" s="1"/>
  <c r="H670" i="7" l="1"/>
  <c r="E1672" i="9"/>
  <c r="G1672" i="9" s="1"/>
  <c r="E1673" i="9"/>
  <c r="G1673" i="9" s="1"/>
  <c r="E1674" i="9"/>
  <c r="G1674" i="9" s="1"/>
  <c r="E671" i="7"/>
  <c r="F671" i="7" s="1"/>
  <c r="H671" i="7" l="1"/>
  <c r="E1676" i="9"/>
  <c r="G1676" i="9" s="1"/>
  <c r="E1675" i="9"/>
  <c r="G1675" i="9" s="1"/>
  <c r="E672" i="7"/>
  <c r="F672" i="7" s="1"/>
  <c r="H672" i="7" l="1"/>
  <c r="E1677" i="9"/>
  <c r="G1677" i="9" s="1"/>
  <c r="E1678" i="9"/>
  <c r="G1678" i="9" s="1"/>
  <c r="E1679" i="9"/>
  <c r="G1679" i="9" s="1"/>
  <c r="E673" i="7"/>
  <c r="F673" i="7" s="1"/>
  <c r="H673" i="7" l="1"/>
  <c r="E1680" i="9"/>
  <c r="G1680" i="9" s="1"/>
  <c r="E1681" i="9"/>
  <c r="G1681" i="9" s="1"/>
  <c r="E674" i="7"/>
  <c r="F674" i="7" s="1"/>
  <c r="H674" i="7" l="1"/>
  <c r="E1682" i="9"/>
  <c r="G1682" i="9" s="1"/>
  <c r="E1683" i="9"/>
  <c r="G1683" i="9" s="1"/>
  <c r="E1684" i="9"/>
  <c r="G1684" i="9" s="1"/>
  <c r="E675" i="7"/>
  <c r="F675" i="7" s="1"/>
  <c r="H675" i="7" l="1"/>
  <c r="E1685" i="9"/>
  <c r="G1685" i="9" s="1"/>
  <c r="E1686" i="9"/>
  <c r="G1686" i="9" s="1"/>
  <c r="E676" i="7"/>
  <c r="F676" i="7" s="1"/>
  <c r="H676" i="7" l="1"/>
  <c r="E1688" i="9"/>
  <c r="G1688" i="9" s="1"/>
  <c r="E1689" i="9"/>
  <c r="G1689" i="9" s="1"/>
  <c r="E1687" i="9"/>
  <c r="G1687" i="9" s="1"/>
  <c r="E677" i="7"/>
  <c r="F677" i="7" s="1"/>
  <c r="H677" i="7" l="1"/>
  <c r="E1690" i="9"/>
  <c r="G1690" i="9" s="1"/>
  <c r="E1691" i="9"/>
  <c r="G1691" i="9" s="1"/>
  <c r="E678" i="7"/>
  <c r="F678" i="7" s="1"/>
  <c r="H678" i="7" l="1"/>
  <c r="E1692" i="9"/>
  <c r="G1692" i="9" s="1"/>
  <c r="E1693" i="9"/>
  <c r="G1693" i="9" s="1"/>
  <c r="E1694" i="9"/>
  <c r="G1694" i="9" s="1"/>
  <c r="E679" i="7"/>
  <c r="F679" i="7" s="1"/>
  <c r="H679" i="7" l="1"/>
  <c r="E1695" i="9"/>
  <c r="G1695" i="9" s="1"/>
  <c r="E1696" i="9"/>
  <c r="G1696" i="9" s="1"/>
  <c r="E680" i="7"/>
  <c r="F680" i="7" s="1"/>
  <c r="H680" i="7" l="1"/>
  <c r="E1697" i="9"/>
  <c r="G1697" i="9" s="1"/>
  <c r="E1698" i="9"/>
  <c r="G1698" i="9" s="1"/>
  <c r="E1699" i="9"/>
  <c r="G1699" i="9" s="1"/>
  <c r="E681" i="7"/>
  <c r="F681" i="7" s="1"/>
  <c r="H681" i="7" l="1"/>
  <c r="E1700" i="9"/>
  <c r="G1700" i="9" s="1"/>
  <c r="E1701" i="9"/>
  <c r="G1701" i="9" s="1"/>
  <c r="E682" i="7"/>
  <c r="F682" i="7" s="1"/>
  <c r="H682" i="7" l="1"/>
  <c r="E1702" i="9"/>
  <c r="G1702" i="9" s="1"/>
  <c r="E1703" i="9"/>
  <c r="G1703" i="9" s="1"/>
  <c r="E1704" i="9"/>
  <c r="G1704" i="9" s="1"/>
  <c r="E683" i="7"/>
  <c r="F683" i="7" s="1"/>
  <c r="H683" i="7" l="1"/>
  <c r="E1705" i="9"/>
  <c r="G1705" i="9" s="1"/>
  <c r="E1706" i="9"/>
  <c r="G1706" i="9" s="1"/>
  <c r="E684" i="7"/>
  <c r="F684" i="7" s="1"/>
  <c r="H684" i="7" l="1"/>
  <c r="E1707" i="9"/>
  <c r="G1707" i="9" s="1"/>
  <c r="E1708" i="9"/>
  <c r="G1708" i="9" s="1"/>
  <c r="E1709" i="9"/>
  <c r="G1709" i="9" s="1"/>
  <c r="E685" i="7"/>
  <c r="F685" i="7" s="1"/>
  <c r="H685" i="7" l="1"/>
  <c r="E1710" i="9"/>
  <c r="G1710" i="9" s="1"/>
  <c r="E1711" i="9"/>
  <c r="G1711" i="9" s="1"/>
  <c r="E686" i="7"/>
  <c r="F686" i="7" s="1"/>
  <c r="H686" i="7" l="1"/>
  <c r="E1712" i="9"/>
  <c r="G1712" i="9" s="1"/>
  <c r="E1713" i="9"/>
  <c r="G1713" i="9" s="1"/>
  <c r="E1714" i="9"/>
  <c r="G1714" i="9" s="1"/>
  <c r="E687" i="7"/>
  <c r="F687" i="7" s="1"/>
  <c r="H687" i="7" l="1"/>
  <c r="E1715" i="9"/>
  <c r="G1715" i="9" s="1"/>
  <c r="E1716" i="9"/>
  <c r="G1716" i="9" s="1"/>
  <c r="E688" i="7"/>
  <c r="F688" i="7" s="1"/>
  <c r="H688" i="7" l="1"/>
  <c r="E1717" i="9"/>
  <c r="G1717" i="9" s="1"/>
  <c r="E1718" i="9"/>
  <c r="G1718" i="9" s="1"/>
  <c r="E1719" i="9"/>
  <c r="G1719" i="9" s="1"/>
  <c r="E689" i="7"/>
  <c r="F689" i="7" s="1"/>
  <c r="H689" i="7" l="1"/>
  <c r="E1720" i="9"/>
  <c r="G1720" i="9" s="1"/>
  <c r="E1721" i="9"/>
  <c r="G1721" i="9" s="1"/>
  <c r="E690" i="7"/>
  <c r="F690" i="7" s="1"/>
  <c r="H690" i="7" l="1"/>
  <c r="E1724" i="9"/>
  <c r="G1724" i="9" s="1"/>
  <c r="E1722" i="9"/>
  <c r="G1722" i="9" s="1"/>
  <c r="E1723" i="9"/>
  <c r="G1723" i="9" s="1"/>
  <c r="E691" i="7"/>
  <c r="F691" i="7" s="1"/>
  <c r="H691" i="7" l="1"/>
  <c r="E1725" i="9"/>
  <c r="G1725" i="9" s="1"/>
  <c r="E1726" i="9"/>
  <c r="G1726" i="9" s="1"/>
  <c r="E692" i="7"/>
  <c r="F692" i="7" s="1"/>
  <c r="H692" i="7" l="1"/>
  <c r="E1727" i="9"/>
  <c r="G1727" i="9" s="1"/>
  <c r="E1728" i="9"/>
  <c r="G1728" i="9" s="1"/>
  <c r="E1729" i="9"/>
  <c r="G1729" i="9" s="1"/>
  <c r="E693" i="7"/>
  <c r="F693" i="7" s="1"/>
  <c r="H693" i="7" l="1"/>
  <c r="E1730" i="9"/>
  <c r="G1730" i="9" s="1"/>
  <c r="E1731" i="9"/>
  <c r="G1731" i="9" s="1"/>
  <c r="E694" i="7"/>
  <c r="F694" i="7" s="1"/>
  <c r="H694" i="7" l="1"/>
  <c r="E1732" i="9"/>
  <c r="G1732" i="9" s="1"/>
  <c r="E1733" i="9"/>
  <c r="G1733" i="9" s="1"/>
  <c r="E1734" i="9"/>
  <c r="G1734" i="9" s="1"/>
  <c r="E695" i="7"/>
  <c r="F695" i="7" s="1"/>
  <c r="H695" i="7" l="1"/>
  <c r="E1736" i="9"/>
  <c r="G1736" i="9" s="1"/>
  <c r="E1735" i="9"/>
  <c r="G1735" i="9" s="1"/>
  <c r="E696" i="7"/>
  <c r="F696" i="7" s="1"/>
  <c r="H696" i="7" l="1"/>
  <c r="E1737" i="9"/>
  <c r="G1737" i="9" s="1"/>
  <c r="E1738" i="9"/>
  <c r="G1738" i="9" s="1"/>
  <c r="E1739" i="9"/>
  <c r="G1739" i="9" s="1"/>
  <c r="E697" i="7"/>
  <c r="F697" i="7" s="1"/>
  <c r="H697" i="7" l="1"/>
  <c r="E1740" i="9"/>
  <c r="G1740" i="9" s="1"/>
  <c r="E1741" i="9"/>
  <c r="G1741" i="9" s="1"/>
  <c r="E698" i="7"/>
  <c r="F698" i="7" s="1"/>
  <c r="H698" i="7" l="1"/>
  <c r="E1742" i="9"/>
  <c r="G1742" i="9" s="1"/>
  <c r="E1743" i="9"/>
  <c r="G1743" i="9" s="1"/>
  <c r="E1744" i="9"/>
  <c r="G1744" i="9" s="1"/>
  <c r="E699" i="7"/>
  <c r="F699" i="7" s="1"/>
  <c r="H699" i="7" l="1"/>
  <c r="E1745" i="9"/>
  <c r="G1745" i="9" s="1"/>
  <c r="E1746" i="9"/>
  <c r="G1746" i="9" s="1"/>
  <c r="E700" i="7"/>
  <c r="F700" i="7" s="1"/>
  <c r="H700" i="7" l="1"/>
  <c r="E1748" i="9"/>
  <c r="G1748" i="9" s="1"/>
  <c r="E1749" i="9"/>
  <c r="G1749" i="9" s="1"/>
  <c r="E1747" i="9"/>
  <c r="G1747" i="9" s="1"/>
  <c r="E701" i="7"/>
  <c r="F701" i="7" s="1"/>
  <c r="H701" i="7" l="1"/>
  <c r="E1750" i="9"/>
  <c r="G1750" i="9" s="1"/>
  <c r="E1751" i="9"/>
  <c r="G1751" i="9" s="1"/>
  <c r="E702" i="7"/>
  <c r="F702" i="7" s="1"/>
  <c r="H702" i="7" l="1"/>
  <c r="E1752" i="9"/>
  <c r="G1752" i="9" s="1"/>
  <c r="E1753" i="9"/>
  <c r="G1753" i="9" s="1"/>
  <c r="E1754" i="9"/>
  <c r="G1754" i="9" s="1"/>
  <c r="E703" i="7"/>
  <c r="F703" i="7" s="1"/>
  <c r="H703" i="7" l="1"/>
  <c r="E1755" i="9"/>
  <c r="G1755" i="9" s="1"/>
  <c r="E1756" i="9"/>
  <c r="G1756" i="9" s="1"/>
  <c r="E704" i="7"/>
  <c r="F704" i="7" s="1"/>
  <c r="H704" i="7" l="1"/>
  <c r="E1757" i="9"/>
  <c r="G1757" i="9" s="1"/>
  <c r="E1758" i="9"/>
  <c r="G1758" i="9" s="1"/>
  <c r="E1759" i="9"/>
  <c r="G1759" i="9" s="1"/>
  <c r="E705" i="7"/>
  <c r="F705" i="7" s="1"/>
  <c r="H705" i="7" l="1"/>
  <c r="E1760" i="9"/>
  <c r="G1760" i="9" s="1"/>
  <c r="E1761" i="9"/>
  <c r="G1761" i="9" s="1"/>
  <c r="E706" i="7"/>
  <c r="F706" i="7" s="1"/>
  <c r="H706" i="7" l="1"/>
  <c r="E1762" i="9"/>
  <c r="G1762" i="9" s="1"/>
  <c r="E1763" i="9"/>
  <c r="G1763" i="9" s="1"/>
  <c r="E1764" i="9"/>
  <c r="G1764" i="9" s="1"/>
  <c r="E707" i="7"/>
  <c r="F707" i="7" s="1"/>
  <c r="H707" i="7" l="1"/>
  <c r="E1765" i="9"/>
  <c r="G1765" i="9" s="1"/>
  <c r="E1766" i="9"/>
  <c r="G1766" i="9" s="1"/>
  <c r="E708" i="7"/>
  <c r="F708" i="7" s="1"/>
  <c r="H708" i="7" l="1"/>
  <c r="E1767" i="9"/>
  <c r="G1767" i="9" s="1"/>
  <c r="E1768" i="9"/>
  <c r="G1768" i="9" s="1"/>
  <c r="E1769" i="9"/>
  <c r="G1769" i="9" s="1"/>
  <c r="E709" i="7"/>
  <c r="F709" i="7" s="1"/>
  <c r="H709" i="7" l="1"/>
  <c r="E1770" i="9"/>
  <c r="G1770" i="9" s="1"/>
  <c r="E1771" i="9"/>
  <c r="G1771" i="9" s="1"/>
  <c r="E710" i="7"/>
  <c r="F710" i="7" s="1"/>
  <c r="H710" i="7" l="1"/>
  <c r="E1772" i="9"/>
  <c r="G1772" i="9" s="1"/>
  <c r="E1773" i="9"/>
  <c r="G1773" i="9" s="1"/>
  <c r="E1774" i="9"/>
  <c r="G1774" i="9" s="1"/>
  <c r="E711" i="7"/>
  <c r="F711" i="7" s="1"/>
  <c r="H711" i="7" l="1"/>
  <c r="E1775" i="9"/>
  <c r="G1775" i="9" s="1"/>
  <c r="E1776" i="9"/>
  <c r="G1776" i="9" s="1"/>
  <c r="E712" i="7"/>
  <c r="F712" i="7" s="1"/>
  <c r="H712" i="7" l="1"/>
  <c r="E1777" i="9"/>
  <c r="G1777" i="9" s="1"/>
  <c r="E1778" i="9"/>
  <c r="G1778" i="9" s="1"/>
  <c r="E1779" i="9"/>
  <c r="G1779" i="9" s="1"/>
  <c r="E713" i="7"/>
  <c r="F713" i="7" s="1"/>
  <c r="H713" i="7" l="1"/>
  <c r="E1780" i="9"/>
  <c r="G1780" i="9" s="1"/>
  <c r="E1781" i="9"/>
  <c r="G1781" i="9" s="1"/>
  <c r="E714" i="7"/>
  <c r="F714" i="7" s="1"/>
  <c r="H714" i="7" l="1"/>
  <c r="E1784" i="9"/>
  <c r="G1784" i="9" s="1"/>
  <c r="E1782" i="9"/>
  <c r="G1782" i="9" s="1"/>
  <c r="E1783" i="9"/>
  <c r="G1783" i="9" s="1"/>
  <c r="E715" i="7"/>
  <c r="F715" i="7" s="1"/>
  <c r="H715" i="7" l="1"/>
  <c r="E1785" i="9"/>
  <c r="G1785" i="9" s="1"/>
  <c r="E1786" i="9"/>
  <c r="G1786" i="9" s="1"/>
  <c r="E716" i="7"/>
  <c r="F716" i="7" s="1"/>
  <c r="H716" i="7" l="1"/>
  <c r="E1787" i="9"/>
  <c r="G1787" i="9" s="1"/>
  <c r="E1788" i="9"/>
  <c r="G1788" i="9" s="1"/>
  <c r="E1789" i="9"/>
  <c r="G1789" i="9" s="1"/>
  <c r="E717" i="7"/>
  <c r="F717" i="7" s="1"/>
  <c r="H717" i="7" l="1"/>
  <c r="E1790" i="9"/>
  <c r="G1790" i="9" s="1"/>
  <c r="E1791" i="9"/>
  <c r="G1791" i="9" s="1"/>
  <c r="E718" i="7"/>
  <c r="F718" i="7" s="1"/>
  <c r="H718" i="7" l="1"/>
  <c r="E1792" i="9"/>
  <c r="G1792" i="9" s="1"/>
  <c r="E1793" i="9"/>
  <c r="G1793" i="9" s="1"/>
  <c r="E1794" i="9"/>
  <c r="G1794" i="9" s="1"/>
  <c r="E719" i="7"/>
  <c r="F719" i="7" s="1"/>
  <c r="H719" i="7" l="1"/>
  <c r="E1796" i="9"/>
  <c r="G1796" i="9" s="1"/>
  <c r="E1795" i="9"/>
  <c r="G1795" i="9" s="1"/>
  <c r="E720" i="7"/>
  <c r="F720" i="7" s="1"/>
  <c r="H720" i="7" l="1"/>
  <c r="E1797" i="9"/>
  <c r="G1797" i="9" s="1"/>
  <c r="E1798" i="9"/>
  <c r="G1798" i="9" s="1"/>
  <c r="E1799" i="9"/>
  <c r="G1799" i="9" s="1"/>
  <c r="E721" i="7"/>
  <c r="F721" i="7" s="1"/>
  <c r="H721" i="7" l="1"/>
  <c r="E1800" i="9"/>
  <c r="G1800" i="9" s="1"/>
  <c r="E1801" i="9"/>
  <c r="G1801" i="9" s="1"/>
  <c r="E722" i="7"/>
  <c r="F722" i="7" s="1"/>
  <c r="H722" i="7" l="1"/>
  <c r="E1802" i="9"/>
  <c r="G1802" i="9" s="1"/>
  <c r="E1803" i="9"/>
  <c r="G1803" i="9" s="1"/>
  <c r="E1804" i="9"/>
  <c r="G1804" i="9" s="1"/>
  <c r="E723" i="7"/>
  <c r="F723" i="7" s="1"/>
  <c r="H723" i="7" l="1"/>
  <c r="E1805" i="9"/>
  <c r="G1805" i="9" s="1"/>
  <c r="E1806" i="9"/>
  <c r="G1806" i="9" s="1"/>
  <c r="E724" i="7"/>
  <c r="F724" i="7" s="1"/>
  <c r="H724" i="7" l="1"/>
  <c r="E1808" i="9"/>
  <c r="G1808" i="9" s="1"/>
  <c r="E1809" i="9"/>
  <c r="G1809" i="9" s="1"/>
  <c r="E1807" i="9"/>
  <c r="G1807" i="9" s="1"/>
  <c r="E725" i="7"/>
  <c r="F725" i="7" s="1"/>
  <c r="H725" i="7" l="1"/>
  <c r="E1810" i="9"/>
  <c r="G1810" i="9" s="1"/>
  <c r="E1811" i="9"/>
  <c r="G1811" i="9" s="1"/>
  <c r="E726" i="7"/>
  <c r="F726" i="7" s="1"/>
  <c r="H726" i="7" l="1"/>
  <c r="E1812" i="9"/>
  <c r="G1812" i="9" s="1"/>
  <c r="E1813" i="9"/>
  <c r="G1813" i="9" s="1"/>
  <c r="E1814" i="9"/>
  <c r="G1814" i="9" s="1"/>
  <c r="E727" i="7"/>
  <c r="F727" i="7" s="1"/>
  <c r="H727" i="7" l="1"/>
  <c r="E1815" i="9"/>
  <c r="G1815" i="9" s="1"/>
  <c r="E1816" i="9"/>
  <c r="G1816" i="9" s="1"/>
  <c r="E728" i="7"/>
  <c r="F728" i="7" s="1"/>
  <c r="H728" i="7" l="1"/>
  <c r="E1817" i="9"/>
  <c r="G1817" i="9" s="1"/>
  <c r="E1818" i="9"/>
  <c r="G1818" i="9" s="1"/>
  <c r="E1819" i="9"/>
  <c r="G1819" i="9" s="1"/>
  <c r="E729" i="7"/>
  <c r="F729" i="7" s="1"/>
  <c r="H729" i="7" l="1"/>
  <c r="E1820" i="9"/>
  <c r="G1820" i="9" s="1"/>
  <c r="E1821" i="9"/>
  <c r="G1821" i="9" s="1"/>
  <c r="E730" i="7"/>
  <c r="F730" i="7" s="1"/>
  <c r="H730" i="7" l="1"/>
  <c r="E1822" i="9"/>
  <c r="G1822" i="9" s="1"/>
  <c r="E1823" i="9"/>
  <c r="G1823" i="9" s="1"/>
  <c r="E1824" i="9"/>
  <c r="G1824" i="9" s="1"/>
  <c r="E731" i="7"/>
  <c r="F731" i="7" s="1"/>
  <c r="H731" i="7" l="1"/>
  <c r="E1825" i="9"/>
  <c r="G1825" i="9" s="1"/>
  <c r="E1826" i="9"/>
  <c r="G1826" i="9" s="1"/>
  <c r="E732" i="7"/>
  <c r="F732" i="7" s="1"/>
  <c r="H732" i="7" l="1"/>
  <c r="E1827" i="9"/>
  <c r="G1827" i="9" s="1"/>
  <c r="E1828" i="9"/>
  <c r="G1828" i="9" s="1"/>
  <c r="E1829" i="9"/>
  <c r="G1829" i="9" s="1"/>
  <c r="E733" i="7"/>
  <c r="F733" i="7" s="1"/>
  <c r="H733" i="7" l="1"/>
  <c r="E1830" i="9"/>
  <c r="G1830" i="9" s="1"/>
  <c r="E1831" i="9"/>
  <c r="G1831" i="9" s="1"/>
  <c r="E734" i="7"/>
  <c r="F734" i="7" s="1"/>
  <c r="H734" i="7" l="1"/>
  <c r="E1832" i="9"/>
  <c r="G1832" i="9" s="1"/>
  <c r="E1833" i="9"/>
  <c r="G1833" i="9" s="1"/>
  <c r="E1834" i="9"/>
  <c r="G1834" i="9" s="1"/>
  <c r="E735" i="7"/>
  <c r="F735" i="7" s="1"/>
  <c r="H735" i="7" l="1"/>
  <c r="E1835" i="9"/>
  <c r="G1835" i="9" s="1"/>
  <c r="E1836" i="9"/>
  <c r="G1836" i="9" s="1"/>
  <c r="E736" i="7"/>
  <c r="F736" i="7" s="1"/>
  <c r="H736" i="7" l="1"/>
  <c r="E1837" i="9"/>
  <c r="G1837" i="9" s="1"/>
  <c r="E1838" i="9"/>
  <c r="G1838" i="9" s="1"/>
  <c r="E1839" i="9"/>
  <c r="G1839" i="9" s="1"/>
  <c r="E737" i="7"/>
  <c r="F737" i="7" s="1"/>
  <c r="H737" i="7" l="1"/>
  <c r="E1840" i="9"/>
  <c r="G1840" i="9" s="1"/>
  <c r="E1841" i="9"/>
  <c r="G1841" i="9" s="1"/>
  <c r="E738" i="7"/>
  <c r="F738" i="7" s="1"/>
  <c r="H738" i="7" l="1"/>
  <c r="E1844" i="9"/>
  <c r="G1844" i="9" s="1"/>
  <c r="E1842" i="9"/>
  <c r="G1842" i="9" s="1"/>
  <c r="E1843" i="9"/>
  <c r="G1843" i="9" s="1"/>
  <c r="E739" i="7"/>
  <c r="F739" i="7" s="1"/>
  <c r="H739" i="7" l="1"/>
  <c r="E1845" i="9"/>
  <c r="G1845" i="9" s="1"/>
  <c r="E1846" i="9"/>
  <c r="G1846" i="9" s="1"/>
  <c r="E740" i="7"/>
  <c r="F740" i="7" s="1"/>
  <c r="H740" i="7" l="1"/>
  <c r="E1847" i="9"/>
  <c r="G1847" i="9" s="1"/>
  <c r="E1848" i="9"/>
  <c r="G1848" i="9" s="1"/>
  <c r="E1849" i="9"/>
  <c r="G1849" i="9" s="1"/>
  <c r="E741" i="7"/>
  <c r="F741" i="7" s="1"/>
  <c r="H741" i="7" l="1"/>
  <c r="E1850" i="9"/>
  <c r="G1850" i="9" s="1"/>
  <c r="E1851" i="9"/>
  <c r="G1851" i="9" s="1"/>
  <c r="E742" i="7"/>
  <c r="F742" i="7" s="1"/>
  <c r="H742" i="7" l="1"/>
  <c r="E1852" i="9"/>
  <c r="G1852" i="9" s="1"/>
  <c r="E1853" i="9"/>
  <c r="G1853" i="9" s="1"/>
  <c r="E1854" i="9"/>
  <c r="G1854" i="9" s="1"/>
  <c r="E743" i="7"/>
  <c r="F743" i="7" s="1"/>
  <c r="H743" i="7" l="1"/>
  <c r="E1856" i="9"/>
  <c r="G1856" i="9" s="1"/>
  <c r="E1855" i="9"/>
  <c r="G1855" i="9" s="1"/>
  <c r="E744" i="7"/>
  <c r="F744" i="7" s="1"/>
  <c r="H744" i="7" l="1"/>
  <c r="E1857" i="9"/>
  <c r="G1857" i="9" s="1"/>
  <c r="E1858" i="9"/>
  <c r="G1858" i="9" s="1"/>
  <c r="E1859" i="9"/>
  <c r="G1859" i="9" s="1"/>
  <c r="E745" i="7"/>
  <c r="F745" i="7" s="1"/>
  <c r="H745" i="7" l="1"/>
  <c r="E1860" i="9"/>
  <c r="G1860" i="9" s="1"/>
  <c r="E1861" i="9"/>
  <c r="G1861" i="9" s="1"/>
  <c r="E746" i="7"/>
  <c r="F746" i="7" s="1"/>
  <c r="H746" i="7" l="1"/>
  <c r="E1862" i="9"/>
  <c r="G1862" i="9" s="1"/>
  <c r="E1863" i="9"/>
  <c r="G1863" i="9" s="1"/>
  <c r="E1864" i="9"/>
  <c r="G1864" i="9" s="1"/>
  <c r="E747" i="7"/>
  <c r="F747" i="7" s="1"/>
  <c r="H747" i="7" l="1"/>
  <c r="E1865" i="9"/>
  <c r="G1865" i="9" s="1"/>
  <c r="E1866" i="9"/>
  <c r="G1866" i="9" s="1"/>
  <c r="E748" i="7"/>
  <c r="F748" i="7" s="1"/>
  <c r="H748" i="7" l="1"/>
  <c r="E1868" i="9"/>
  <c r="G1868" i="9" s="1"/>
  <c r="E1869" i="9"/>
  <c r="G1869" i="9" s="1"/>
  <c r="E1867" i="9"/>
  <c r="G1867" i="9" s="1"/>
  <c r="E749" i="7"/>
  <c r="F749" i="7" s="1"/>
  <c r="H749" i="7" l="1"/>
  <c r="E1870" i="9"/>
  <c r="G1870" i="9" s="1"/>
  <c r="E1871" i="9"/>
  <c r="G1871" i="9" s="1"/>
  <c r="E750" i="7"/>
  <c r="F750" i="7" s="1"/>
  <c r="H750" i="7" l="1"/>
  <c r="E1872" i="9"/>
  <c r="G1872" i="9" s="1"/>
  <c r="E1873" i="9"/>
  <c r="G1873" i="9" s="1"/>
  <c r="E1874" i="9"/>
  <c r="G1874" i="9" s="1"/>
  <c r="E751" i="7"/>
  <c r="F751" i="7" s="1"/>
  <c r="H751" i="7" l="1"/>
  <c r="E1875" i="9"/>
  <c r="G1875" i="9" s="1"/>
  <c r="E1876" i="9"/>
  <c r="G1876" i="9" s="1"/>
  <c r="E752" i="7"/>
  <c r="F752" i="7" s="1"/>
  <c r="H752" i="7" l="1"/>
  <c r="E1877" i="9"/>
  <c r="G1877" i="9" s="1"/>
  <c r="E1878" i="9"/>
  <c r="G1878" i="9" s="1"/>
  <c r="E1879" i="9"/>
  <c r="G1879" i="9" s="1"/>
  <c r="E753" i="7"/>
  <c r="F753" i="7" s="1"/>
  <c r="H753" i="7" l="1"/>
  <c r="E1880" i="9"/>
  <c r="G1880" i="9" s="1"/>
  <c r="E1881" i="9"/>
  <c r="G1881" i="9" s="1"/>
  <c r="E754" i="7"/>
  <c r="F754" i="7" s="1"/>
  <c r="H754" i="7" l="1"/>
  <c r="E1882" i="9"/>
  <c r="G1882" i="9" s="1"/>
  <c r="E1883" i="9"/>
  <c r="G1883" i="9" s="1"/>
  <c r="E1884" i="9"/>
  <c r="G1884" i="9" s="1"/>
  <c r="E755" i="7"/>
  <c r="F755" i="7" s="1"/>
  <c r="H755" i="7" l="1"/>
  <c r="E1885" i="9"/>
  <c r="G1885" i="9" s="1"/>
  <c r="E1886" i="9"/>
  <c r="G1886" i="9" s="1"/>
  <c r="E756" i="7"/>
  <c r="F756" i="7" s="1"/>
  <c r="H756" i="7" l="1"/>
  <c r="E1887" i="9"/>
  <c r="G1887" i="9" s="1"/>
  <c r="E1888" i="9"/>
  <c r="G1888" i="9" s="1"/>
  <c r="E1889" i="9"/>
  <c r="G1889" i="9" s="1"/>
  <c r="E757" i="7"/>
  <c r="F757" i="7" s="1"/>
  <c r="H757" i="7" l="1"/>
  <c r="E1890" i="9"/>
  <c r="G1890" i="9" s="1"/>
  <c r="E1891" i="9"/>
  <c r="G1891" i="9" s="1"/>
  <c r="E758" i="7"/>
  <c r="F758" i="7" s="1"/>
  <c r="H758" i="7" l="1"/>
  <c r="E1892" i="9"/>
  <c r="G1892" i="9" s="1"/>
  <c r="E1893" i="9"/>
  <c r="G1893" i="9" s="1"/>
  <c r="E1894" i="9"/>
  <c r="G1894" i="9" s="1"/>
  <c r="E759" i="7"/>
  <c r="F759" i="7" s="1"/>
  <c r="H759" i="7" l="1"/>
  <c r="E1895" i="9"/>
  <c r="G1895" i="9" s="1"/>
  <c r="E1896" i="9"/>
  <c r="G1896" i="9" s="1"/>
  <c r="E760" i="7"/>
  <c r="F760" i="7" s="1"/>
  <c r="H760" i="7" l="1"/>
  <c r="E1897" i="9"/>
  <c r="G1897" i="9" s="1"/>
  <c r="E1898" i="9"/>
  <c r="G1898" i="9" s="1"/>
  <c r="E1899" i="9"/>
  <c r="G1899" i="9" s="1"/>
  <c r="E761" i="7"/>
  <c r="F761" i="7" s="1"/>
  <c r="H761" i="7" l="1"/>
  <c r="E1900" i="9"/>
  <c r="G1900" i="9" s="1"/>
  <c r="E1901" i="9"/>
  <c r="G1901" i="9" s="1"/>
  <c r="E762" i="7"/>
  <c r="F762" i="7" s="1"/>
  <c r="H762" i="7" l="1"/>
  <c r="E1904" i="9"/>
  <c r="G1904" i="9" s="1"/>
  <c r="E1902" i="9"/>
  <c r="G1902" i="9" s="1"/>
  <c r="E1903" i="9"/>
  <c r="G1903" i="9" s="1"/>
  <c r="E763" i="7"/>
  <c r="F763" i="7" s="1"/>
  <c r="H763" i="7" l="1"/>
  <c r="E1905" i="9"/>
  <c r="G1905" i="9" s="1"/>
  <c r="E1906" i="9"/>
  <c r="G1906" i="9" s="1"/>
  <c r="E764" i="7"/>
  <c r="F764" i="7" s="1"/>
  <c r="H764" i="7" l="1"/>
  <c r="E1907" i="9"/>
  <c r="G1907" i="9" s="1"/>
  <c r="E1908" i="9"/>
  <c r="G1908" i="9" s="1"/>
  <c r="E1909" i="9"/>
  <c r="G1909" i="9" s="1"/>
  <c r="E765" i="7"/>
  <c r="F765" i="7" s="1"/>
  <c r="H765" i="7" l="1"/>
  <c r="E1910" i="9"/>
  <c r="G1910" i="9" s="1"/>
  <c r="E1911" i="9"/>
  <c r="G1911" i="9" s="1"/>
  <c r="E766" i="7"/>
  <c r="F766" i="7" s="1"/>
  <c r="H766" i="7" l="1"/>
  <c r="E1912" i="9"/>
  <c r="G1912" i="9" s="1"/>
  <c r="E1913" i="9"/>
  <c r="G1913" i="9" s="1"/>
  <c r="E1914" i="9"/>
  <c r="G1914" i="9" s="1"/>
  <c r="E767" i="7"/>
  <c r="F767" i="7" s="1"/>
  <c r="H767" i="7" l="1"/>
  <c r="E1916" i="9"/>
  <c r="G1916" i="9" s="1"/>
  <c r="E1915" i="9"/>
  <c r="G1915" i="9" s="1"/>
  <c r="E768" i="7"/>
  <c r="F768" i="7" s="1"/>
  <c r="H768" i="7" l="1"/>
  <c r="E1917" i="9"/>
  <c r="G1917" i="9" s="1"/>
  <c r="E1918" i="9"/>
  <c r="G1918" i="9" s="1"/>
  <c r="E1919" i="9"/>
  <c r="G1919" i="9" s="1"/>
  <c r="E769" i="7"/>
  <c r="F769" i="7" s="1"/>
  <c r="H769" i="7" l="1"/>
  <c r="E1920" i="9"/>
  <c r="G1920" i="9" s="1"/>
  <c r="E1921" i="9"/>
  <c r="G1921" i="9" s="1"/>
  <c r="E770" i="7"/>
  <c r="F770" i="7" s="1"/>
  <c r="H770" i="7" l="1"/>
  <c r="E1922" i="9"/>
  <c r="G1922" i="9" s="1"/>
  <c r="E1923" i="9"/>
  <c r="G1923" i="9" s="1"/>
  <c r="E1924" i="9"/>
  <c r="G1924" i="9" s="1"/>
  <c r="E771" i="7"/>
  <c r="F771" i="7" s="1"/>
  <c r="H771" i="7" l="1"/>
  <c r="E1925" i="9"/>
  <c r="G1925" i="9" s="1"/>
  <c r="E1926" i="9"/>
  <c r="G1926" i="9" s="1"/>
  <c r="E772" i="7"/>
  <c r="F772" i="7" s="1"/>
  <c r="H772" i="7" l="1"/>
  <c r="E1928" i="9"/>
  <c r="G1928" i="9" s="1"/>
  <c r="E1929" i="9"/>
  <c r="G1929" i="9" s="1"/>
  <c r="E1927" i="9"/>
  <c r="G1927" i="9" s="1"/>
  <c r="E773" i="7"/>
  <c r="F773" i="7" s="1"/>
  <c r="H773" i="7" l="1"/>
  <c r="E1930" i="9"/>
  <c r="G1930" i="9" s="1"/>
  <c r="E1931" i="9"/>
  <c r="G1931" i="9" s="1"/>
  <c r="E774" i="7"/>
  <c r="F774" i="7" s="1"/>
  <c r="H774" i="7" l="1"/>
  <c r="E1932" i="9"/>
  <c r="G1932" i="9" s="1"/>
  <c r="E1933" i="9"/>
  <c r="G1933" i="9" s="1"/>
  <c r="E1934" i="9"/>
  <c r="G1934" i="9" s="1"/>
  <c r="E775" i="7"/>
  <c r="F775" i="7" s="1"/>
  <c r="H775" i="7" l="1"/>
  <c r="E1935" i="9"/>
  <c r="G1935" i="9" s="1"/>
  <c r="E1936" i="9"/>
  <c r="G1936" i="9" s="1"/>
  <c r="E776" i="7"/>
  <c r="F776" i="7" s="1"/>
  <c r="H776" i="7" l="1"/>
  <c r="E1937" i="9"/>
  <c r="G1937" i="9" s="1"/>
  <c r="E1938" i="9"/>
  <c r="G1938" i="9" s="1"/>
  <c r="E1939" i="9"/>
  <c r="G1939" i="9" s="1"/>
  <c r="E777" i="7"/>
  <c r="F777" i="7" s="1"/>
  <c r="H777" i="7" l="1"/>
  <c r="E1940" i="9"/>
  <c r="G1940" i="9" s="1"/>
  <c r="E1941" i="9"/>
  <c r="G1941" i="9" s="1"/>
  <c r="E778" i="7"/>
  <c r="F778" i="7" s="1"/>
  <c r="H778" i="7" l="1"/>
  <c r="E1942" i="9"/>
  <c r="G1942" i="9" s="1"/>
  <c r="E1943" i="9"/>
  <c r="G1943" i="9" s="1"/>
  <c r="E1944" i="9"/>
  <c r="G1944" i="9" s="1"/>
  <c r="E779" i="7"/>
  <c r="F779" i="7" s="1"/>
  <c r="H779" i="7" l="1"/>
  <c r="E1945" i="9"/>
  <c r="G1945" i="9" s="1"/>
  <c r="E1946" i="9"/>
  <c r="G1946" i="9" s="1"/>
  <c r="E780" i="7"/>
  <c r="F780" i="7" s="1"/>
  <c r="H780" i="7" l="1"/>
  <c r="E1947" i="9"/>
  <c r="G1947" i="9" s="1"/>
  <c r="E1948" i="9"/>
  <c r="G1948" i="9" s="1"/>
  <c r="E1949" i="9"/>
  <c r="G1949" i="9" s="1"/>
  <c r="E781" i="7"/>
  <c r="F781" i="7" s="1"/>
  <c r="H781" i="7" l="1"/>
  <c r="E1950" i="9"/>
  <c r="G1950" i="9" s="1"/>
  <c r="E1951" i="9"/>
  <c r="G1951" i="9" s="1"/>
  <c r="E782" i="7"/>
  <c r="F782" i="7" s="1"/>
  <c r="H782" i="7" l="1"/>
  <c r="E1952" i="9"/>
  <c r="G1952" i="9" s="1"/>
  <c r="E1953" i="9"/>
  <c r="G1953" i="9" s="1"/>
  <c r="E1954" i="9"/>
  <c r="G1954" i="9" s="1"/>
  <c r="E783" i="7"/>
  <c r="F783" i="7" s="1"/>
  <c r="H783" i="7" l="1"/>
  <c r="E1955" i="9"/>
  <c r="G1955" i="9" s="1"/>
  <c r="E1956" i="9"/>
  <c r="G1956" i="9" s="1"/>
  <c r="E784" i="7"/>
  <c r="F784" i="7" s="1"/>
  <c r="H784" i="7" l="1"/>
  <c r="E1957" i="9"/>
  <c r="G1957" i="9" s="1"/>
  <c r="E1958" i="9"/>
  <c r="G1958" i="9" s="1"/>
  <c r="E1959" i="9"/>
  <c r="G1959" i="9" s="1"/>
  <c r="E785" i="7"/>
  <c r="F785" i="7" s="1"/>
  <c r="H785" i="7" l="1"/>
  <c r="E1960" i="9"/>
  <c r="G1960" i="9" s="1"/>
  <c r="E1961" i="9"/>
  <c r="G1961" i="9" s="1"/>
  <c r="E786" i="7"/>
  <c r="F786" i="7" s="1"/>
  <c r="H786" i="7" l="1"/>
  <c r="E1964" i="9"/>
  <c r="G1964" i="9" s="1"/>
  <c r="E1962" i="9"/>
  <c r="G1962" i="9" s="1"/>
  <c r="E1963" i="9"/>
  <c r="G1963" i="9" s="1"/>
  <c r="E787" i="7"/>
  <c r="F787" i="7" s="1"/>
  <c r="H787" i="7" l="1"/>
  <c r="E1965" i="9"/>
  <c r="G1965" i="9" s="1"/>
  <c r="E1966" i="9"/>
  <c r="G1966" i="9" s="1"/>
  <c r="E788" i="7"/>
  <c r="F788" i="7" s="1"/>
  <c r="H788" i="7" l="1"/>
  <c r="E1967" i="9"/>
  <c r="G1967" i="9" s="1"/>
  <c r="E1968" i="9"/>
  <c r="G1968" i="9" s="1"/>
  <c r="E1969" i="9"/>
  <c r="G1969" i="9" s="1"/>
  <c r="E789" i="7"/>
  <c r="F789" i="7" s="1"/>
  <c r="H789" i="7" l="1"/>
  <c r="E1970" i="9"/>
  <c r="G1970" i="9" s="1"/>
  <c r="E1971" i="9"/>
  <c r="G1971" i="9" s="1"/>
  <c r="E790" i="7"/>
  <c r="F790" i="7" s="1"/>
  <c r="H790" i="7" l="1"/>
  <c r="E1972" i="9"/>
  <c r="G1972" i="9" s="1"/>
  <c r="E1973" i="9"/>
  <c r="G1973" i="9" s="1"/>
  <c r="E1974" i="9"/>
  <c r="G1974" i="9" s="1"/>
  <c r="E791" i="7"/>
  <c r="F791" i="7" s="1"/>
  <c r="H791" i="7" l="1"/>
  <c r="E1976" i="9"/>
  <c r="G1976" i="9" s="1"/>
  <c r="E1975" i="9"/>
  <c r="G1975" i="9" s="1"/>
  <c r="E792" i="7"/>
  <c r="F792" i="7" s="1"/>
  <c r="H792" i="7" l="1"/>
  <c r="E1977" i="9"/>
  <c r="G1977" i="9" s="1"/>
  <c r="E1978" i="9"/>
  <c r="G1978" i="9" s="1"/>
  <c r="E1979" i="9"/>
  <c r="G1979" i="9" s="1"/>
  <c r="E793" i="7"/>
  <c r="F793" i="7" s="1"/>
  <c r="H793" i="7" l="1"/>
  <c r="E1980" i="9"/>
  <c r="G1980" i="9" s="1"/>
  <c r="E1981" i="9"/>
  <c r="G1981" i="9" s="1"/>
  <c r="E794" i="7"/>
  <c r="F794" i="7" s="1"/>
  <c r="H794" i="7" l="1"/>
  <c r="E1982" i="9"/>
  <c r="G1982" i="9" s="1"/>
  <c r="E1983" i="9"/>
  <c r="G1983" i="9" s="1"/>
  <c r="E1984" i="9"/>
  <c r="G1984" i="9" s="1"/>
  <c r="E795" i="7"/>
  <c r="F795" i="7" s="1"/>
  <c r="H795" i="7" l="1"/>
  <c r="E1985" i="9"/>
  <c r="G1985" i="9" s="1"/>
  <c r="E1986" i="9"/>
  <c r="G1986" i="9" s="1"/>
  <c r="E796" i="7"/>
  <c r="F796" i="7" s="1"/>
  <c r="H796" i="7" l="1"/>
  <c r="E1988" i="9"/>
  <c r="G1988" i="9" s="1"/>
  <c r="E1989" i="9"/>
  <c r="G1989" i="9" s="1"/>
  <c r="E1987" i="9"/>
  <c r="G1987" i="9" s="1"/>
  <c r="E797" i="7"/>
  <c r="F797" i="7" s="1"/>
  <c r="H797" i="7" l="1"/>
  <c r="E1990" i="9"/>
  <c r="G1990" i="9" s="1"/>
  <c r="E1991" i="9"/>
  <c r="G1991" i="9" s="1"/>
  <c r="E798" i="7"/>
  <c r="F798" i="7" s="1"/>
  <c r="H798" i="7" l="1"/>
  <c r="E1992" i="9"/>
  <c r="G1992" i="9" s="1"/>
  <c r="E1993" i="9"/>
  <c r="G1993" i="9" s="1"/>
  <c r="E1994" i="9"/>
  <c r="G1994" i="9" s="1"/>
  <c r="E799" i="7"/>
  <c r="F799" i="7" s="1"/>
  <c r="H799" i="7" l="1"/>
  <c r="E1995" i="9"/>
  <c r="G1995" i="9" s="1"/>
  <c r="E1996" i="9"/>
  <c r="G1996" i="9" s="1"/>
  <c r="E800" i="7"/>
  <c r="F800" i="7" s="1"/>
  <c r="H800" i="7" l="1"/>
  <c r="E1997" i="9"/>
  <c r="G1997" i="9" s="1"/>
  <c r="E1998" i="9"/>
  <c r="G1998" i="9" s="1"/>
  <c r="E1999" i="9"/>
  <c r="G1999" i="9" s="1"/>
  <c r="E801" i="7"/>
  <c r="F801" i="7" s="1"/>
  <c r="H801" i="7" l="1"/>
  <c r="E2000" i="9"/>
  <c r="G2000" i="9" s="1"/>
  <c r="E2001" i="9"/>
  <c r="G2001" i="9" s="1"/>
  <c r="E802" i="7"/>
  <c r="F802" i="7" s="1"/>
  <c r="H802" i="7" l="1"/>
  <c r="E2002" i="9"/>
  <c r="G2002" i="9" s="1"/>
  <c r="E2003" i="9"/>
  <c r="G2003" i="9" s="1"/>
  <c r="E803" i="7"/>
  <c r="F803" i="7" s="1"/>
  <c r="H803" i="7" l="1"/>
</calcChain>
</file>

<file path=xl/sharedStrings.xml><?xml version="1.0" encoding="utf-8"?>
<sst xmlns="http://schemas.openxmlformats.org/spreadsheetml/2006/main" count="7124" uniqueCount="5194">
  <si>
    <t>Kunde</t>
  </si>
  <si>
    <t>---</t>
  </si>
  <si>
    <t>VereinsPartner</t>
  </si>
  <si>
    <t>Kategorie</t>
  </si>
  <si>
    <t>Produkt</t>
  </si>
  <si>
    <t>Bestellung</t>
  </si>
  <si>
    <t>Position</t>
  </si>
  <si>
    <t>Lieferung</t>
  </si>
  <si>
    <t>LieferDienst</t>
  </si>
  <si>
    <t>KundeID</t>
  </si>
  <si>
    <t>WohnHistID</t>
  </si>
  <si>
    <t>LieferDienstID</t>
  </si>
  <si>
    <t>BestellungID</t>
  </si>
  <si>
    <t>ProduktID</t>
  </si>
  <si>
    <t>KatID</t>
  </si>
  <si>
    <t>LieferAdrID</t>
  </si>
  <si>
    <t>Samen</t>
  </si>
  <si>
    <t>Setzling</t>
  </si>
  <si>
    <t>Pflanze</t>
  </si>
  <si>
    <t>Strauch</t>
  </si>
  <si>
    <t>Baum</t>
  </si>
  <si>
    <t>m</t>
  </si>
  <si>
    <t/>
  </si>
  <si>
    <t>w</t>
  </si>
  <si>
    <t>Roswita</t>
  </si>
  <si>
    <t>d</t>
  </si>
  <si>
    <t>Simon</t>
  </si>
  <si>
    <t>Nortrud</t>
  </si>
  <si>
    <t>Leoni</t>
  </si>
  <si>
    <t>Weyer</t>
  </si>
  <si>
    <t>Toralf</t>
  </si>
  <si>
    <t>Lienhard</t>
  </si>
  <si>
    <t>Dickel</t>
  </si>
  <si>
    <t>Hillebrandt</t>
  </si>
  <si>
    <t>Goos</t>
  </si>
  <si>
    <t>Ulwin</t>
  </si>
  <si>
    <t>Bettina</t>
  </si>
  <si>
    <t>Reinhold</t>
  </si>
  <si>
    <t>Ludolf</t>
  </si>
  <si>
    <t>Hanfried</t>
  </si>
  <si>
    <t>Schwark</t>
  </si>
  <si>
    <t>Hamacher</t>
  </si>
  <si>
    <t>Edelinde</t>
  </si>
  <si>
    <t>Horst</t>
  </si>
  <si>
    <t>Merten</t>
  </si>
  <si>
    <t>Rotraud</t>
  </si>
  <si>
    <t>Viktor</t>
  </si>
  <si>
    <t>Centa</t>
  </si>
  <si>
    <t>Anneke</t>
  </si>
  <si>
    <t>Gerdhild</t>
  </si>
  <si>
    <t>Margret</t>
  </si>
  <si>
    <t>Irminfried</t>
  </si>
  <si>
    <t>Poppinga</t>
  </si>
  <si>
    <t>Joseph</t>
  </si>
  <si>
    <t>Gretl</t>
  </si>
  <si>
    <t>Wolfram</t>
  </si>
  <si>
    <t>Adi</t>
  </si>
  <si>
    <t>Ludwig</t>
  </si>
  <si>
    <t>Bernecker</t>
  </si>
  <si>
    <t>Elke</t>
  </si>
  <si>
    <t>Sigg</t>
  </si>
  <si>
    <t>GlückAuf</t>
  </si>
  <si>
    <t>Ruhrmorig</t>
  </si>
  <si>
    <t>VolleRose</t>
  </si>
  <si>
    <t>WochenendGLück</t>
  </si>
  <si>
    <t>Druff1848</t>
  </si>
  <si>
    <t>Blaetterglueck</t>
  </si>
  <si>
    <t>Emmaliese</t>
  </si>
  <si>
    <t>Medina</t>
  </si>
  <si>
    <t>06753/65916995</t>
  </si>
  <si>
    <t>0159/6448938</t>
  </si>
  <si>
    <t>e_95@company.none</t>
  </si>
  <si>
    <t>746669230000</t>
  </si>
  <si>
    <t>Steffen</t>
  </si>
  <si>
    <t>Katz</t>
  </si>
  <si>
    <t>0164/3633985</t>
  </si>
  <si>
    <t>steffen_katz@bestmail.none</t>
  </si>
  <si>
    <t>096805232800</t>
  </si>
  <si>
    <t>Karlo</t>
  </si>
  <si>
    <t>Wieland</t>
  </si>
  <si>
    <t>02692/83118037</t>
  </si>
  <si>
    <t>0165/7430575</t>
  </si>
  <si>
    <t>k-wieland@private.none</t>
  </si>
  <si>
    <t>257435174000</t>
  </si>
  <si>
    <t>Siegfried</t>
  </si>
  <si>
    <t>Wolk</t>
  </si>
  <si>
    <t>04441/45086066</t>
  </si>
  <si>
    <t>0167/6560685</t>
  </si>
  <si>
    <t>siegfriedwolk@funmail.none</t>
  </si>
  <si>
    <t>396607002400</t>
  </si>
  <si>
    <t>Pankratius</t>
  </si>
  <si>
    <t>Eichberger</t>
  </si>
  <si>
    <t>0167/3312963</t>
  </si>
  <si>
    <t>pankratius.eichberger@open-mail.none</t>
  </si>
  <si>
    <t>235096120600</t>
  </si>
  <si>
    <t>Peuker</t>
  </si>
  <si>
    <t>06542/8898003</t>
  </si>
  <si>
    <t>0158/7935398</t>
  </si>
  <si>
    <t>leoni_peuker@justmail.none</t>
  </si>
  <si>
    <t>798505010000</t>
  </si>
  <si>
    <t>Pilgrim</t>
  </si>
  <si>
    <t>04533/19946621</t>
  </si>
  <si>
    <t>0163/9688384</t>
  </si>
  <si>
    <t>bettina-pilgrim@anymail.none</t>
  </si>
  <si>
    <t>022569163300</t>
  </si>
  <si>
    <t>Karin</t>
  </si>
  <si>
    <t>Hübler</t>
  </si>
  <si>
    <t>0671/21250949</t>
  </si>
  <si>
    <t>0177/3624772</t>
  </si>
  <si>
    <t>karin-1970@xyz.none</t>
  </si>
  <si>
    <t>642924002400</t>
  </si>
  <si>
    <t>Amy</t>
  </si>
  <si>
    <t>Taubert</t>
  </si>
  <si>
    <t>06323/75542091</t>
  </si>
  <si>
    <t>0173/3230382</t>
  </si>
  <si>
    <t>a1952@mymail.none</t>
  </si>
  <si>
    <t>848305000000</t>
  </si>
  <si>
    <t>Elgine</t>
  </si>
  <si>
    <t>Röhrle</t>
  </si>
  <si>
    <t>elgineroehrle@quickmail.none</t>
  </si>
  <si>
    <t>848709621400</t>
  </si>
  <si>
    <t>Hildburga</t>
  </si>
  <si>
    <t>Marin</t>
  </si>
  <si>
    <t>0152/3695675</t>
  </si>
  <si>
    <t>hildburga_marin@quickmail.none</t>
  </si>
  <si>
    <t>476806422200</t>
  </si>
  <si>
    <t>Tams</t>
  </si>
  <si>
    <t>06674/61178929</t>
  </si>
  <si>
    <t>0174/9706169</t>
  </si>
  <si>
    <t>elgine-tams@anymail.none</t>
  </si>
  <si>
    <t>318206403800</t>
  </si>
  <si>
    <t>Lana</t>
  </si>
  <si>
    <t>Soika</t>
  </si>
  <si>
    <t>lana_soika@bestmail.none</t>
  </si>
  <si>
    <t>531009000000</t>
  </si>
  <si>
    <t>Fred</t>
  </si>
  <si>
    <t>Metzdorf</t>
  </si>
  <si>
    <t>0203/33519563</t>
  </si>
  <si>
    <t>fred19@kitty.none</t>
  </si>
  <si>
    <t>957435000000</t>
  </si>
  <si>
    <t>Sanna</t>
  </si>
  <si>
    <t>Nimz</t>
  </si>
  <si>
    <t>08063/80783528</t>
  </si>
  <si>
    <t>sanna-nimz@funmail.none</t>
  </si>
  <si>
    <t>722829155100</t>
  </si>
  <si>
    <t>Alinde</t>
  </si>
  <si>
    <t>Rühling</t>
  </si>
  <si>
    <t>05905/19958701</t>
  </si>
  <si>
    <t>0150/3217238</t>
  </si>
  <si>
    <t>a-ruehling@bestmail.none</t>
  </si>
  <si>
    <t>155115191900</t>
  </si>
  <si>
    <t>Carin</t>
  </si>
  <si>
    <t>Jan</t>
  </si>
  <si>
    <t>06571/56142222</t>
  </si>
  <si>
    <t>0164/8364496</t>
  </si>
  <si>
    <t>c_jan@bestmail.none</t>
  </si>
  <si>
    <t>276643270000</t>
  </si>
  <si>
    <t>Annetrude</t>
  </si>
  <si>
    <t>Lühr</t>
  </si>
  <si>
    <t>07844/17363580</t>
  </si>
  <si>
    <t>0154/1485056</t>
  </si>
  <si>
    <t>aluehr@retromail.none</t>
  </si>
  <si>
    <t>777216976400</t>
  </si>
  <si>
    <t>Fridulf</t>
  </si>
  <si>
    <t>Domes</t>
  </si>
  <si>
    <t>03923/49177555</t>
  </si>
  <si>
    <t>fridulfdomes@goggle-mail.none</t>
  </si>
  <si>
    <t>126805232800</t>
  </si>
  <si>
    <t>Valerie</t>
  </si>
  <si>
    <t>Rolf</t>
  </si>
  <si>
    <t>07345/60576343</t>
  </si>
  <si>
    <t>valerie-rolf@kitty.none</t>
  </si>
  <si>
    <t>482073000700</t>
  </si>
  <si>
    <t>Gerheide</t>
  </si>
  <si>
    <t>Haarmann</t>
  </si>
  <si>
    <t>09971/83377112</t>
  </si>
  <si>
    <t>0165/2897996</t>
  </si>
  <si>
    <t>gerheide_42@live-mail.none</t>
  </si>
  <si>
    <t>505429000000</t>
  </si>
  <si>
    <t>Christhild</t>
  </si>
  <si>
    <t>Scherrer</t>
  </si>
  <si>
    <t>02602/26168121</t>
  </si>
  <si>
    <t>0169/8014927</t>
  </si>
  <si>
    <t>christhild.scherrer@bestmail.none</t>
  </si>
  <si>
    <t>733704004400</t>
  </si>
  <si>
    <t>Arnbert</t>
  </si>
  <si>
    <t>Tietje</t>
  </si>
  <si>
    <t>0591/59644531</t>
  </si>
  <si>
    <t>0159/3358890</t>
  </si>
  <si>
    <t>arnbert-1988@web.none</t>
  </si>
  <si>
    <t>342806999400</t>
  </si>
  <si>
    <t>Ben</t>
  </si>
  <si>
    <t>Trojan</t>
  </si>
  <si>
    <t>09134/26557007</t>
  </si>
  <si>
    <t>0150/6679640</t>
  </si>
  <si>
    <t>ben_trojan@goggle-mail.none</t>
  </si>
  <si>
    <t>107225152000</t>
  </si>
  <si>
    <t>Rochus</t>
  </si>
  <si>
    <t>Pfister</t>
  </si>
  <si>
    <t>09965/44889098</t>
  </si>
  <si>
    <t>0169/2055638</t>
  </si>
  <si>
    <t>rochus.pfister@xyz.none</t>
  </si>
  <si>
    <t>547606946800</t>
  </si>
  <si>
    <t>Melisande</t>
  </si>
  <si>
    <t>Lohmüller</t>
  </si>
  <si>
    <t>06564/32915070</t>
  </si>
  <si>
    <t>0161/3056964</t>
  </si>
  <si>
    <t>melisande-lohmueller@hoster.none</t>
  </si>
  <si>
    <t>423101083300</t>
  </si>
  <si>
    <t>Rosegunde</t>
  </si>
  <si>
    <t>Wolter</t>
  </si>
  <si>
    <t>06431/91531796</t>
  </si>
  <si>
    <t>0157/7637035</t>
  </si>
  <si>
    <t>rosegundewolter@open-mail.none</t>
  </si>
  <si>
    <t>176005010100</t>
  </si>
  <si>
    <t>Carola</t>
  </si>
  <si>
    <t>Ostermeier</t>
  </si>
  <si>
    <t>06551/50428822</t>
  </si>
  <si>
    <t>0171/3461070</t>
  </si>
  <si>
    <t>c-ostermeier@justmail.none</t>
  </si>
  <si>
    <t>796845229000</t>
  </si>
  <si>
    <t>Ambrosius</t>
  </si>
  <si>
    <t>Mertins</t>
  </si>
  <si>
    <t>04822/66724939</t>
  </si>
  <si>
    <t>0172/2642168</t>
  </si>
  <si>
    <t>a.mertins@ultramail.none</t>
  </si>
  <si>
    <t>875086231100</t>
  </si>
  <si>
    <t>Wittmar</t>
  </si>
  <si>
    <t>Schrader</t>
  </si>
  <si>
    <t>07232/51842551</t>
  </si>
  <si>
    <t>0157/7243767</t>
  </si>
  <si>
    <t>wittmar_schrader@spam-mail.none</t>
  </si>
  <si>
    <t>777345000000</t>
  </si>
  <si>
    <t>Baisch</t>
  </si>
  <si>
    <t>0159/9950654</t>
  </si>
  <si>
    <t>rbaisch@retromail.none</t>
  </si>
  <si>
    <t>077935309000</t>
  </si>
  <si>
    <t>Celia</t>
  </si>
  <si>
    <t>Strittmatter</t>
  </si>
  <si>
    <t>0166/6077249</t>
  </si>
  <si>
    <t>c.strittmatter@anymail.none</t>
  </si>
  <si>
    <t>417005430600</t>
  </si>
  <si>
    <t>Lothar</t>
  </si>
  <si>
    <t>Lloyd</t>
  </si>
  <si>
    <t>04773/8276789</t>
  </si>
  <si>
    <t>0168/4621067</t>
  </si>
  <si>
    <t>lothar_lloyd@quickmail.none</t>
  </si>
  <si>
    <t>028505030000</t>
  </si>
  <si>
    <t>Edelgard</t>
  </si>
  <si>
    <t>Becherer</t>
  </si>
  <si>
    <t>06201/9462228</t>
  </si>
  <si>
    <t>0169/7161130</t>
  </si>
  <si>
    <t>e-1924@domain.none</t>
  </si>
  <si>
    <t>036505011000</t>
  </si>
  <si>
    <t>Hans</t>
  </si>
  <si>
    <t>Baumstark</t>
  </si>
  <si>
    <t>02753/84805400</t>
  </si>
  <si>
    <t>0150/2469028</t>
  </si>
  <si>
    <t>hans.baumstark@quickmail.none</t>
  </si>
  <si>
    <t>193705029900</t>
  </si>
  <si>
    <t>Volkward</t>
  </si>
  <si>
    <t>Weihe</t>
  </si>
  <si>
    <t>06375/7123388</t>
  </si>
  <si>
    <t>0178/6864157</t>
  </si>
  <si>
    <t>volkwardweihe@live-mail.none</t>
  </si>
  <si>
    <t>107206215200</t>
  </si>
  <si>
    <t>Ottilie</t>
  </si>
  <si>
    <t>Kratz</t>
  </si>
  <si>
    <t>0162/4702019</t>
  </si>
  <si>
    <t>ottilie-kratz@net-mail.none</t>
  </si>
  <si>
    <t>855609000000</t>
  </si>
  <si>
    <t>Siegrid</t>
  </si>
  <si>
    <t>Jungmann</t>
  </si>
  <si>
    <t>02181/30012851</t>
  </si>
  <si>
    <t>0169/5393762</t>
  </si>
  <si>
    <t>siegrid2017@domain.none</t>
  </si>
  <si>
    <t>222695131100</t>
  </si>
  <si>
    <t>Ruthilde</t>
  </si>
  <si>
    <t>Hämmerle</t>
  </si>
  <si>
    <t>05943/5004255</t>
  </si>
  <si>
    <t>0161/3416088</t>
  </si>
  <si>
    <t>ruthilde.haemmerle@email.none</t>
  </si>
  <si>
    <t>746005010100</t>
  </si>
  <si>
    <t>Heideliese</t>
  </si>
  <si>
    <t>Reifenrath</t>
  </si>
  <si>
    <t>0671/57677112</t>
  </si>
  <si>
    <t>0158/1393829</t>
  </si>
  <si>
    <t>hreifenrath@trashmail.none</t>
  </si>
  <si>
    <t>418305050500</t>
  </si>
  <si>
    <t>Arkadius</t>
  </si>
  <si>
    <t>Mansfeld</t>
  </si>
  <si>
    <t>0159/4049900</t>
  </si>
  <si>
    <t>arkadius.mansfeld@kitty.none</t>
  </si>
  <si>
    <t>582802100200</t>
  </si>
  <si>
    <t>Nadja</t>
  </si>
  <si>
    <t>03883/90524820</t>
  </si>
  <si>
    <t>0172/3681988</t>
  </si>
  <si>
    <t>nadja.joseph@quickmail.none</t>
  </si>
  <si>
    <t>456626141600</t>
  </si>
  <si>
    <t>Helena</t>
  </si>
  <si>
    <t>Pauli</t>
  </si>
  <si>
    <t>08392/37548890</t>
  </si>
  <si>
    <t>0153/6302491</t>
  </si>
  <si>
    <t>helena-pauli@net-mail.none</t>
  </si>
  <si>
    <t>835105001500</t>
  </si>
  <si>
    <t>Ewalda</t>
  </si>
  <si>
    <t>Carmen</t>
  </si>
  <si>
    <t>0177/9629711</t>
  </si>
  <si>
    <t>ewaldacarmen@spam-mail.none</t>
  </si>
  <si>
    <t>856707002400</t>
  </si>
  <si>
    <t>Thier</t>
  </si>
  <si>
    <t>07302/65403365</t>
  </si>
  <si>
    <t>a1996@ultramail.none</t>
  </si>
  <si>
    <t>291307000000</t>
  </si>
  <si>
    <t>Lore</t>
  </si>
  <si>
    <t>Prokop</t>
  </si>
  <si>
    <t>04639/13387453</t>
  </si>
  <si>
    <t>0154/2552601</t>
  </si>
  <si>
    <t>l-prokop@net-mail.none</t>
  </si>
  <si>
    <t>565919000000</t>
  </si>
  <si>
    <t>Karolin</t>
  </si>
  <si>
    <t>06266/42926642</t>
  </si>
  <si>
    <t>0179/5941206</t>
  </si>
  <si>
    <t>karolin.simon@spam-mail.none</t>
  </si>
  <si>
    <t>222189002200</t>
  </si>
  <si>
    <t>Thorsten</t>
  </si>
  <si>
    <t>Petersen</t>
  </si>
  <si>
    <t>0941/56908084</t>
  </si>
  <si>
    <t>0152/8443033</t>
  </si>
  <si>
    <t>t-petersen@company.none</t>
  </si>
  <si>
    <t>146106050000</t>
  </si>
  <si>
    <t>Käthchen</t>
  </si>
  <si>
    <t>Majewski</t>
  </si>
  <si>
    <t>02643/72545370</t>
  </si>
  <si>
    <t>0179/1595807</t>
  </si>
  <si>
    <t>kaethchen_majewski@web.none</t>
  </si>
  <si>
    <t>035709000000</t>
  </si>
  <si>
    <t>Elfy</t>
  </si>
  <si>
    <t>Clayton</t>
  </si>
  <si>
    <t>08641/3459764</t>
  </si>
  <si>
    <t>0162/6542216</t>
  </si>
  <si>
    <t>elfyclayton@open-mail.none</t>
  </si>
  <si>
    <t>475405022000</t>
  </si>
  <si>
    <t>Evelore</t>
  </si>
  <si>
    <t>Bruno</t>
  </si>
  <si>
    <t>03996/15982107</t>
  </si>
  <si>
    <t>0154/6832603</t>
  </si>
  <si>
    <t>evelore.bruno@anymail.none</t>
  </si>
  <si>
    <t>915406165000</t>
  </si>
  <si>
    <t>Christel</t>
  </si>
  <si>
    <t>Dirks</t>
  </si>
  <si>
    <t>0152/7004644</t>
  </si>
  <si>
    <t>christel.dirks@domain.none</t>
  </si>
  <si>
    <t>567206932900</t>
  </si>
  <si>
    <t>Friedgard</t>
  </si>
  <si>
    <t>Hövel</t>
  </si>
  <si>
    <t>08034/83799366</t>
  </si>
  <si>
    <t>friedgard.hoevel@open-mail.none</t>
  </si>
  <si>
    <t>378309445400</t>
  </si>
  <si>
    <t>Markwart</t>
  </si>
  <si>
    <t>Klütsch</t>
  </si>
  <si>
    <t>0151/7314181</t>
  </si>
  <si>
    <t>markwart.kluetsch@ultramail.none</t>
  </si>
  <si>
    <t>946229011000</t>
  </si>
  <si>
    <t>Nick</t>
  </si>
  <si>
    <t>Willemsen</t>
  </si>
  <si>
    <t>04665/18437247</t>
  </si>
  <si>
    <t>nick-willemsen@web.none</t>
  </si>
  <si>
    <t>802166171900</t>
  </si>
  <si>
    <t>Ilselore</t>
  </si>
  <si>
    <t>Max</t>
  </si>
  <si>
    <t>05162/73083498</t>
  </si>
  <si>
    <t>ilseloremax@web.none</t>
  </si>
  <si>
    <t>432656269400</t>
  </si>
  <si>
    <t>Otfried</t>
  </si>
  <si>
    <t>Hopf</t>
  </si>
  <si>
    <t>02692/94777741</t>
  </si>
  <si>
    <t>0175/4106280</t>
  </si>
  <si>
    <t>o1925@web.none</t>
  </si>
  <si>
    <t>622806987800</t>
  </si>
  <si>
    <t>Gisbert</t>
  </si>
  <si>
    <t>Marks</t>
  </si>
  <si>
    <t>06696/55959241</t>
  </si>
  <si>
    <t>0175/5643608</t>
  </si>
  <si>
    <t>gisbert.marks@company.none</t>
  </si>
  <si>
    <t>547535000000</t>
  </si>
  <si>
    <t>Karlfried</t>
  </si>
  <si>
    <t>Bertram</t>
  </si>
  <si>
    <t>0177/1740225</t>
  </si>
  <si>
    <t>karlfriedbertram@spam-mail.none</t>
  </si>
  <si>
    <t>374727002900</t>
  </si>
  <si>
    <t>Vivien</t>
  </si>
  <si>
    <t>Kokott</t>
  </si>
  <si>
    <t>0173/5817542</t>
  </si>
  <si>
    <t>vivien.kokott@retromail.none</t>
  </si>
  <si>
    <t>257602600000</t>
  </si>
  <si>
    <t>Maik</t>
  </si>
  <si>
    <t>Maus</t>
  </si>
  <si>
    <t>02661/69236454</t>
  </si>
  <si>
    <t>m_maus@xyz.none</t>
  </si>
  <si>
    <t>456309010000</t>
  </si>
  <si>
    <t>Manning</t>
  </si>
  <si>
    <t>06550/10492762</t>
  </si>
  <si>
    <t>0168/7214764</t>
  </si>
  <si>
    <t>horst_manning@domain.none</t>
  </si>
  <si>
    <t>273013080000</t>
  </si>
  <si>
    <t>Anica</t>
  </si>
  <si>
    <t>Napp</t>
  </si>
  <si>
    <t>06221/80864193</t>
  </si>
  <si>
    <t>0150/6864515</t>
  </si>
  <si>
    <t>anica_napp@mymail.none</t>
  </si>
  <si>
    <t>925087000500</t>
  </si>
  <si>
    <t>Reni</t>
  </si>
  <si>
    <t>Epp</t>
  </si>
  <si>
    <t>0203/66929082</t>
  </si>
  <si>
    <t>0175/3210841</t>
  </si>
  <si>
    <t>reni_epp@kitty.none</t>
  </si>
  <si>
    <t>095509120000</t>
  </si>
  <si>
    <t>Willma</t>
  </si>
  <si>
    <t>Rockel</t>
  </si>
  <si>
    <t>06525/75330863</t>
  </si>
  <si>
    <t>0167/1247289</t>
  </si>
  <si>
    <t>willma-rockel@private.none</t>
  </si>
  <si>
    <t>156207002400</t>
  </si>
  <si>
    <t>Sonnhild</t>
  </si>
  <si>
    <t>Dütsch</t>
  </si>
  <si>
    <t>06751/87284175</t>
  </si>
  <si>
    <t>sonnhild-50@private.none</t>
  </si>
  <si>
    <t>916029112000</t>
  </si>
  <si>
    <t>Margrit</t>
  </si>
  <si>
    <t>Händler</t>
  </si>
  <si>
    <t>0170/8890846</t>
  </si>
  <si>
    <t>margrit_62@hoster.none</t>
  </si>
  <si>
    <t>314785352000</t>
  </si>
  <si>
    <t>Ambros</t>
  </si>
  <si>
    <t>Hanemann</t>
  </si>
  <si>
    <t>05875/61951269</t>
  </si>
  <si>
    <t>0168/2390726</t>
  </si>
  <si>
    <t>ambroshanemann@spam-mail.none</t>
  </si>
  <si>
    <t>933306009800</t>
  </si>
  <si>
    <t>Kathrina</t>
  </si>
  <si>
    <t>Lüttich</t>
  </si>
  <si>
    <t>02692/44265118</t>
  </si>
  <si>
    <t>0156/5593583</t>
  </si>
  <si>
    <t>kathrina_luettich@funmail.none</t>
  </si>
  <si>
    <t>662406030000</t>
  </si>
  <si>
    <t>Jörn</t>
  </si>
  <si>
    <t>Göpfert</t>
  </si>
  <si>
    <t>02691/2774377</t>
  </si>
  <si>
    <t>0150/5469457</t>
  </si>
  <si>
    <t>joern.goepfert@justmail.none</t>
  </si>
  <si>
    <t>827206911900</t>
  </si>
  <si>
    <t>Tiemo</t>
  </si>
  <si>
    <t>06551/61635596</t>
  </si>
  <si>
    <t>0179/8130491</t>
  </si>
  <si>
    <t>t-hamacher@xyz.none</t>
  </si>
  <si>
    <t>937205010100</t>
  </si>
  <si>
    <t>Magdalene</t>
  </si>
  <si>
    <t>Fritsche</t>
  </si>
  <si>
    <t>0172/8658234</t>
  </si>
  <si>
    <t>magdalene.20@goggle-mail.none</t>
  </si>
  <si>
    <t>737635156000</t>
  </si>
  <si>
    <t>Käthi</t>
  </si>
  <si>
    <t>Kupsch</t>
  </si>
  <si>
    <t>04282/98612255</t>
  </si>
  <si>
    <t>0178/9213730</t>
  </si>
  <si>
    <t>kaethi_kupsch@goggle-mail.none</t>
  </si>
  <si>
    <t>664404003700</t>
  </si>
  <si>
    <t>Nehring</t>
  </si>
  <si>
    <t>06486/22166869</t>
  </si>
  <si>
    <t>0158/6964270</t>
  </si>
  <si>
    <t>edelinde-1978@open-mail.none</t>
  </si>
  <si>
    <t>605065212400</t>
  </si>
  <si>
    <t>Griseldis</t>
  </si>
  <si>
    <t>Fahrner</t>
  </si>
  <si>
    <t>02691/12234171</t>
  </si>
  <si>
    <t>0178/6842406</t>
  </si>
  <si>
    <t>griseldis34@net-mail.none</t>
  </si>
  <si>
    <t>038008000000</t>
  </si>
  <si>
    <t>Below</t>
  </si>
  <si>
    <t>0174/9833434</t>
  </si>
  <si>
    <t>lienhard-below@mymail.none</t>
  </si>
  <si>
    <t>276137008600</t>
  </si>
  <si>
    <t>Tilman</t>
  </si>
  <si>
    <t>Figueroa</t>
  </si>
  <si>
    <t>0168/1521599</t>
  </si>
  <si>
    <t>tilman.figueroa@email.none</t>
  </si>
  <si>
    <t>266929000000</t>
  </si>
  <si>
    <t>Erkhild</t>
  </si>
  <si>
    <t>Arens</t>
  </si>
  <si>
    <t>06724/69475033</t>
  </si>
  <si>
    <t>erkhild_arens@company.none</t>
  </si>
  <si>
    <t>672405011000</t>
  </si>
  <si>
    <t>Marianne</t>
  </si>
  <si>
    <t>Markovic</t>
  </si>
  <si>
    <t>04561/73667857</t>
  </si>
  <si>
    <t>0157/8745023</t>
  </si>
  <si>
    <t>marianne.markovic@private.none</t>
  </si>
  <si>
    <t>504458007000</t>
  </si>
  <si>
    <t>Anfriede</t>
  </si>
  <si>
    <t>Löw</t>
  </si>
  <si>
    <t>08243/86370067</t>
  </si>
  <si>
    <t>0160/9702614</t>
  </si>
  <si>
    <t>a.loew@hoster.none</t>
  </si>
  <si>
    <t>176509104000</t>
  </si>
  <si>
    <t>Rosa</t>
  </si>
  <si>
    <t>Wendler</t>
  </si>
  <si>
    <t>0821/24195966</t>
  </si>
  <si>
    <t>rosa_wendler@retromail.none</t>
  </si>
  <si>
    <t>725765001000</t>
  </si>
  <si>
    <t>Nik</t>
  </si>
  <si>
    <t>Lindemann</t>
  </si>
  <si>
    <t>niklindemann@open-mail.none</t>
  </si>
  <si>
    <t>266835004800</t>
  </si>
  <si>
    <t>Diethart</t>
  </si>
  <si>
    <t>Detlefsen</t>
  </si>
  <si>
    <t>0228/39047774</t>
  </si>
  <si>
    <t>0171/7845678</t>
  </si>
  <si>
    <t>diethart-07@retromail.none</t>
  </si>
  <si>
    <t>178705400000</t>
  </si>
  <si>
    <t>Wolfgard</t>
  </si>
  <si>
    <t>Gabel</t>
  </si>
  <si>
    <t>04281/7179799</t>
  </si>
  <si>
    <t>0160/5921773</t>
  </si>
  <si>
    <t>wolfgard-gabel@anymail.none</t>
  </si>
  <si>
    <t>265709280000</t>
  </si>
  <si>
    <t>Marius</t>
  </si>
  <si>
    <t>Rathke</t>
  </si>
  <si>
    <t>08106/70916661</t>
  </si>
  <si>
    <t>0154/3326042</t>
  </si>
  <si>
    <t>marius1960@quickmail.none</t>
  </si>
  <si>
    <t>607116000000</t>
  </si>
  <si>
    <t>Ribana</t>
  </si>
  <si>
    <t>Eisenblätter</t>
  </si>
  <si>
    <t>0155/7969886</t>
  </si>
  <si>
    <t>ribana.eisenblaetter@justmail.none</t>
  </si>
  <si>
    <t>985457009400</t>
  </si>
  <si>
    <t>Hansgerd</t>
  </si>
  <si>
    <t>Lautner</t>
  </si>
  <si>
    <t>03973/38898490</t>
  </si>
  <si>
    <t>0166/7147530</t>
  </si>
  <si>
    <t>h.lautner@web.none</t>
  </si>
  <si>
    <t>765335000000</t>
  </si>
  <si>
    <t>Melissa</t>
  </si>
  <si>
    <t>Breitfeld</t>
  </si>
  <si>
    <t>02233/74514817</t>
  </si>
  <si>
    <t>0176/8137512</t>
  </si>
  <si>
    <t>melissa-breitfeld@mymail.none</t>
  </si>
  <si>
    <t>496835004800</t>
  </si>
  <si>
    <t>Helgomar</t>
  </si>
  <si>
    <t>Matthiessen</t>
  </si>
  <si>
    <t>06525/47736641</t>
  </si>
  <si>
    <t>0151/7766881</t>
  </si>
  <si>
    <t>helgomar1959@spam-mail.none</t>
  </si>
  <si>
    <t>152656249000</t>
  </si>
  <si>
    <t>Christhelm</t>
  </si>
  <si>
    <t>Neuendorf</t>
  </si>
  <si>
    <t>06586/52208040</t>
  </si>
  <si>
    <t>cneuendorf@quickmail.none</t>
  </si>
  <si>
    <t>756005010100</t>
  </si>
  <si>
    <t>Friedlies</t>
  </si>
  <si>
    <t>Jenkins</t>
  </si>
  <si>
    <t>07042/49917301</t>
  </si>
  <si>
    <t>0165/4790619</t>
  </si>
  <si>
    <t>friedlies.jenkins@hoster.none</t>
  </si>
  <si>
    <t>598306456800</t>
  </si>
  <si>
    <t>Ricardo</t>
  </si>
  <si>
    <t>Rieber</t>
  </si>
  <si>
    <t>06785/48422260</t>
  </si>
  <si>
    <t>0174/9283236</t>
  </si>
  <si>
    <t>ricardo.rieber@mymail.none</t>
  </si>
  <si>
    <t>541006100600</t>
  </si>
  <si>
    <t>Woldemar</t>
  </si>
  <si>
    <t>Kampa</t>
  </si>
  <si>
    <t>0355/78183021</t>
  </si>
  <si>
    <t>0159/8259709</t>
  </si>
  <si>
    <t>w.kampa@kitty.none</t>
  </si>
  <si>
    <t>505901003900</t>
  </si>
  <si>
    <t>Babette</t>
  </si>
  <si>
    <t>Rößner</t>
  </si>
  <si>
    <t>0153/1866257</t>
  </si>
  <si>
    <t>babetteroessner@domain.none</t>
  </si>
  <si>
    <t>035747004700</t>
  </si>
  <si>
    <t>Kathleen</t>
  </si>
  <si>
    <t>Eigner</t>
  </si>
  <si>
    <t>05861/84253109</t>
  </si>
  <si>
    <t>kathleen-eigner@company.none</t>
  </si>
  <si>
    <t>548601042400</t>
  </si>
  <si>
    <t>Steimle</t>
  </si>
  <si>
    <t>02402/49777479</t>
  </si>
  <si>
    <t>0152/6733217</t>
  </si>
  <si>
    <t>rotraud_steimle@trashmail.none</t>
  </si>
  <si>
    <t>021007002400</t>
  </si>
  <si>
    <t>Cäcilia</t>
  </si>
  <si>
    <t>Bretschneider</t>
  </si>
  <si>
    <t>06087/50598849</t>
  </si>
  <si>
    <t>0160/6390992</t>
  </si>
  <si>
    <t>caecilia_bretschneider@goggle-mail.none</t>
  </si>
  <si>
    <t>528207000000</t>
  </si>
  <si>
    <t>Diemo</t>
  </si>
  <si>
    <t>Wilkerson</t>
  </si>
  <si>
    <t>06500/28186455</t>
  </si>
  <si>
    <t>0173/1606228</t>
  </si>
  <si>
    <t>diemo-wilkerson@anymail.none</t>
  </si>
  <si>
    <t>387602600000</t>
  </si>
  <si>
    <t>Karlheinrich</t>
  </si>
  <si>
    <t>Conrady</t>
  </si>
  <si>
    <t>0165/1342200</t>
  </si>
  <si>
    <t>karlheinrich_conrady@validmail.none</t>
  </si>
  <si>
    <t>877009050000</t>
  </si>
  <si>
    <t>Friedlieb</t>
  </si>
  <si>
    <t>Jimenez</t>
  </si>
  <si>
    <t>06554/48617409</t>
  </si>
  <si>
    <t>friedlieb.jimenez@net-mail.none</t>
  </si>
  <si>
    <t>576629140000</t>
  </si>
  <si>
    <t>Anouschka</t>
  </si>
  <si>
    <t>Schwegmann</t>
  </si>
  <si>
    <t>06361/36776096</t>
  </si>
  <si>
    <t>0164/2432738</t>
  </si>
  <si>
    <t>anouschka.schwegmann@mymail.none</t>
  </si>
  <si>
    <t>607105000000</t>
  </si>
  <si>
    <t>Rosely</t>
  </si>
  <si>
    <t>Zender</t>
  </si>
  <si>
    <t>06131/15964260</t>
  </si>
  <si>
    <t>0172/8315324</t>
  </si>
  <si>
    <t>r.zender@net-mail.none</t>
  </si>
  <si>
    <t>565009300000</t>
  </si>
  <si>
    <t>Josefine</t>
  </si>
  <si>
    <t>0173/5212117</t>
  </si>
  <si>
    <t>josefine.bernecker@private.none</t>
  </si>
  <si>
    <t>145325000000</t>
  </si>
  <si>
    <t>Sigfried</t>
  </si>
  <si>
    <t>Veith</t>
  </si>
  <si>
    <t>sigfried_veith@quickmail.none</t>
  </si>
  <si>
    <t>157005180500</t>
  </si>
  <si>
    <t>Mechthilde</t>
  </si>
  <si>
    <t>Fitzner</t>
  </si>
  <si>
    <t>08230/88088649</t>
  </si>
  <si>
    <t>0152/5415707</t>
  </si>
  <si>
    <t>mechthilde.fitzner@email.none</t>
  </si>
  <si>
    <t>157425000000</t>
  </si>
  <si>
    <t>Eggers</t>
  </si>
  <si>
    <t>06771/25012286</t>
  </si>
  <si>
    <t>0154/7614104</t>
  </si>
  <si>
    <t>rosely_1974@quickmail.none</t>
  </si>
  <si>
    <t>572004000000</t>
  </si>
  <si>
    <t>Waltraud</t>
  </si>
  <si>
    <t>07157/85249796</t>
  </si>
  <si>
    <t>0165/4543863</t>
  </si>
  <si>
    <t>waltraudthier@web.none</t>
  </si>
  <si>
    <t>642508002000</t>
  </si>
  <si>
    <t>Willibert</t>
  </si>
  <si>
    <t>Wanders</t>
  </si>
  <si>
    <t>07025/19172323</t>
  </si>
  <si>
    <t>0179/3613414</t>
  </si>
  <si>
    <t>willibert_wanders@justmail.none</t>
  </si>
  <si>
    <t>655866190100</t>
  </si>
  <si>
    <t>Elrike</t>
  </si>
  <si>
    <t>Buchheim</t>
  </si>
  <si>
    <t>04153/5921214</t>
  </si>
  <si>
    <t>elrike_buchheim@goggle-mail.none</t>
  </si>
  <si>
    <t>842666006000</t>
  </si>
  <si>
    <t>Mattis</t>
  </si>
  <si>
    <t>Burghard</t>
  </si>
  <si>
    <t>02832/93682161</t>
  </si>
  <si>
    <t>0166/1288184</t>
  </si>
  <si>
    <t>mattis_burghard@quickmail.none</t>
  </si>
  <si>
    <t>432916269700</t>
  </si>
  <si>
    <t>Svea</t>
  </si>
  <si>
    <t>Eckel</t>
  </si>
  <si>
    <t>0162/7171893</t>
  </si>
  <si>
    <t>s.eckel@bestmail.none</t>
  </si>
  <si>
    <t>407635156000</t>
  </si>
  <si>
    <t>Walther</t>
  </si>
  <si>
    <t>Reichhardt</t>
  </si>
  <si>
    <t>06564/97040137</t>
  </si>
  <si>
    <t>0156/2857961</t>
  </si>
  <si>
    <t>w.reichhardt@spam-mail.none</t>
  </si>
  <si>
    <t>065051013200</t>
  </si>
  <si>
    <t>Lotta</t>
  </si>
  <si>
    <t>Wüstefeld</t>
  </si>
  <si>
    <t>l_wuestefeld@trashmail.none</t>
  </si>
  <si>
    <t>754726012100</t>
  </si>
  <si>
    <t>Innozenz</t>
  </si>
  <si>
    <t>Wilke</t>
  </si>
  <si>
    <t>04547/81148640</t>
  </si>
  <si>
    <t>0171/7850260</t>
  </si>
  <si>
    <t>innozenz_wilke@anymail.none</t>
  </si>
  <si>
    <t>822507002400</t>
  </si>
  <si>
    <t>Irmlind</t>
  </si>
  <si>
    <t>Demirel</t>
  </si>
  <si>
    <t>06727/63554870</t>
  </si>
  <si>
    <t>0169/1290925</t>
  </si>
  <si>
    <t>idemirel@net-mail.none</t>
  </si>
  <si>
    <t>077806089600</t>
  </si>
  <si>
    <t>Bödecker</t>
  </si>
  <si>
    <t>02131/88434418</t>
  </si>
  <si>
    <t>0170/4707150</t>
  </si>
  <si>
    <t>e-boedecker@open-mail.none</t>
  </si>
  <si>
    <t>364807002000</t>
  </si>
  <si>
    <t>Karlgünter</t>
  </si>
  <si>
    <t>Lindenau</t>
  </si>
  <si>
    <t>0171/1386923</t>
  </si>
  <si>
    <t>karlguenter43@bestmail.none</t>
  </si>
  <si>
    <t>778405404000</t>
  </si>
  <si>
    <t>Edeltraud</t>
  </si>
  <si>
    <t>Hardt</t>
  </si>
  <si>
    <t>02663/46415610</t>
  </si>
  <si>
    <t>0177/3655143</t>
  </si>
  <si>
    <t>edeltraudhardt@quickmail.none</t>
  </si>
  <si>
    <t>377336926400</t>
  </si>
  <si>
    <t>Bert</t>
  </si>
  <si>
    <t>Zahn</t>
  </si>
  <si>
    <t>02691/42996751</t>
  </si>
  <si>
    <t>0152/4447608</t>
  </si>
  <si>
    <t>bert.zahn@anymail.none</t>
  </si>
  <si>
    <t>367004004800</t>
  </si>
  <si>
    <t>Emma</t>
  </si>
  <si>
    <t>Riepe</t>
  </si>
  <si>
    <t>07255/32413004</t>
  </si>
  <si>
    <t>0178/9252417</t>
  </si>
  <si>
    <t>emma-riepe@justmail.none</t>
  </si>
  <si>
    <t>905207002400</t>
  </si>
  <si>
    <t>Bertfriede</t>
  </si>
  <si>
    <t>Brunkhorst</t>
  </si>
  <si>
    <t>0157/5019255</t>
  </si>
  <si>
    <t>b.brunkhorst@kitty.none</t>
  </si>
  <si>
    <t>637106100900</t>
  </si>
  <si>
    <t>Jessica</t>
  </si>
  <si>
    <t>Reißig</t>
  </si>
  <si>
    <t>04305/43834509</t>
  </si>
  <si>
    <t>0170/8475308</t>
  </si>
  <si>
    <t>j.reissig@validmail.none</t>
  </si>
  <si>
    <t>763608008000</t>
  </si>
  <si>
    <t>Oscar</t>
  </si>
  <si>
    <t>Bart</t>
  </si>
  <si>
    <t>02202/90389090</t>
  </si>
  <si>
    <t>0179/7033000</t>
  </si>
  <si>
    <t>o_bart@xyz.none</t>
  </si>
  <si>
    <t>583007002400</t>
  </si>
  <si>
    <t>Dario</t>
  </si>
  <si>
    <t>Rohlfs</t>
  </si>
  <si>
    <t>0170/3402421</t>
  </si>
  <si>
    <t>dario.rohlfs@quickmail.none</t>
  </si>
  <si>
    <t>707216081800</t>
  </si>
  <si>
    <t>Eileen</t>
  </si>
  <si>
    <t>07531/8313514</t>
  </si>
  <si>
    <t>eileenpoppinga@anymail.none</t>
  </si>
  <si>
    <t>455855013000</t>
  </si>
  <si>
    <t>Gottwald</t>
  </si>
  <si>
    <t>Lichtenberger</t>
  </si>
  <si>
    <t>06563/44424869</t>
  </si>
  <si>
    <t>0160/5202612</t>
  </si>
  <si>
    <t>glichtenberger@inter-mail.none</t>
  </si>
  <si>
    <t>177606946800</t>
  </si>
  <si>
    <t>Sighilde</t>
  </si>
  <si>
    <t>Allmendinger</t>
  </si>
  <si>
    <t>04834/82684812</t>
  </si>
  <si>
    <t>0159/4743966</t>
  </si>
  <si>
    <t>sighilde-allmendinger@ultramail.none</t>
  </si>
  <si>
    <t>187416414900</t>
  </si>
  <si>
    <t>Reidenbach</t>
  </si>
  <si>
    <t>05751/85481576</t>
  </si>
  <si>
    <t>0175/4401688</t>
  </si>
  <si>
    <t>ureidenbach@bestmail.none</t>
  </si>
  <si>
    <t>081805500000</t>
  </si>
  <si>
    <t>Ludger</t>
  </si>
  <si>
    <t>Gerber</t>
  </si>
  <si>
    <t>06762/34710919</t>
  </si>
  <si>
    <t>0155/2206746</t>
  </si>
  <si>
    <t>ludger.gerber@open-mail.none</t>
  </si>
  <si>
    <t>297005307000</t>
  </si>
  <si>
    <t>Arnfred</t>
  </si>
  <si>
    <t>Juhnke</t>
  </si>
  <si>
    <t>05364/11267894</t>
  </si>
  <si>
    <t>0160/3171276</t>
  </si>
  <si>
    <t>arnfred_juhnke@trashmail.none</t>
  </si>
  <si>
    <t>411406130800</t>
  </si>
  <si>
    <t>Hannelie</t>
  </si>
  <si>
    <t>Dopfer</t>
  </si>
  <si>
    <t>0156/7415251</t>
  </si>
  <si>
    <t>h-dopfer@ultramail.none</t>
  </si>
  <si>
    <t>965075009400</t>
  </si>
  <si>
    <t>Delf</t>
  </si>
  <si>
    <t>Schiel</t>
  </si>
  <si>
    <t>0158/5313535</t>
  </si>
  <si>
    <t>d-schiel@kitty.none</t>
  </si>
  <si>
    <t>886905000100</t>
  </si>
  <si>
    <t>Eitelbert</t>
  </si>
  <si>
    <t>Westenberger</t>
  </si>
  <si>
    <t>06094/7833060</t>
  </si>
  <si>
    <t>eitelbertwestenberger@funmail.none</t>
  </si>
  <si>
    <t>896809200000</t>
  </si>
  <si>
    <t>Penzel</t>
  </si>
  <si>
    <t>0156/4775632</t>
  </si>
  <si>
    <t>gretl-penzel@mymail.none</t>
  </si>
  <si>
    <t>564203060000</t>
  </si>
  <si>
    <t>Holk</t>
  </si>
  <si>
    <t>Wilms</t>
  </si>
  <si>
    <t>07243/1270334</t>
  </si>
  <si>
    <t>0174/7421839</t>
  </si>
  <si>
    <t>holk-wilms@company.none</t>
  </si>
  <si>
    <t>792926574700</t>
  </si>
  <si>
    <t>Gudula</t>
  </si>
  <si>
    <t>Wehrle</t>
  </si>
  <si>
    <t>0179/5639418</t>
  </si>
  <si>
    <t>gudula_46@bestmail.none</t>
  </si>
  <si>
    <t>056835155700</t>
  </si>
  <si>
    <t>Susanne</t>
  </si>
  <si>
    <t>Neufeld</t>
  </si>
  <si>
    <t>07141/71790384</t>
  </si>
  <si>
    <t>0161/9182032</t>
  </si>
  <si>
    <t>s.01@kitty.none</t>
  </si>
  <si>
    <t>956306148600</t>
  </si>
  <si>
    <t>Doris</t>
  </si>
  <si>
    <t>Köhnlein</t>
  </si>
  <si>
    <t>02685/89713045</t>
  </si>
  <si>
    <t>doris_koehnlein@retromail.none</t>
  </si>
  <si>
    <t>985075009400</t>
  </si>
  <si>
    <t>Annalena</t>
  </si>
  <si>
    <t>Schaf</t>
  </si>
  <si>
    <t>02651/56442183</t>
  </si>
  <si>
    <t>a-schaf@net-mail.none</t>
  </si>
  <si>
    <t>506906180000</t>
  </si>
  <si>
    <t>Bernhardt</t>
  </si>
  <si>
    <t>merten.bernhardt@goggle-mail.none</t>
  </si>
  <si>
    <t>483206036200</t>
  </si>
  <si>
    <t>Robin</t>
  </si>
  <si>
    <t>Zoeller</t>
  </si>
  <si>
    <t>0163/9813343</t>
  </si>
  <si>
    <t>r-zoeller@net-mail.none</t>
  </si>
  <si>
    <t>058505500000</t>
  </si>
  <si>
    <t>Martens</t>
  </si>
  <si>
    <t>07236/1704201</t>
  </si>
  <si>
    <t>f_martens@funmail.none</t>
  </si>
  <si>
    <t>483125122000</t>
  </si>
  <si>
    <t>Karleugen</t>
  </si>
  <si>
    <t>Perry</t>
  </si>
  <si>
    <t>0511/70719831</t>
  </si>
  <si>
    <t>karleugen17@email.none</t>
  </si>
  <si>
    <t>615023040000</t>
  </si>
  <si>
    <t>Helwig</t>
  </si>
  <si>
    <t>Stone</t>
  </si>
  <si>
    <t>07451/52326173</t>
  </si>
  <si>
    <t>0170/2740914</t>
  </si>
  <si>
    <t>h_stone@email.none</t>
  </si>
  <si>
    <t>732075000000</t>
  </si>
  <si>
    <t>Ireneus</t>
  </si>
  <si>
    <t>Hauber</t>
  </si>
  <si>
    <t>06751/29142747</t>
  </si>
  <si>
    <t>ireneushauber@ultramail.none</t>
  </si>
  <si>
    <t>914608001000</t>
  </si>
  <si>
    <t>Albert</t>
  </si>
  <si>
    <t>Wurster</t>
  </si>
  <si>
    <t>07275/4298476</t>
  </si>
  <si>
    <t>0162/9773261</t>
  </si>
  <si>
    <t>albertwurster@private.none</t>
  </si>
  <si>
    <t>167405000000</t>
  </si>
  <si>
    <t>Achim</t>
  </si>
  <si>
    <t>Reineke</t>
  </si>
  <si>
    <t>0161/3220482</t>
  </si>
  <si>
    <t>achim.1986@bestmail.none</t>
  </si>
  <si>
    <t>894306096700</t>
  </si>
  <si>
    <t>Loremarie</t>
  </si>
  <si>
    <t>Kocks</t>
  </si>
  <si>
    <t>030/45007487</t>
  </si>
  <si>
    <t>0176/2970079</t>
  </si>
  <si>
    <t>loremarie.21@inter-mail.none</t>
  </si>
  <si>
    <t>217206903600</t>
  </si>
  <si>
    <t>Erk</t>
  </si>
  <si>
    <t>Graber</t>
  </si>
  <si>
    <t>06371/31100223</t>
  </si>
  <si>
    <t>0179/9029001</t>
  </si>
  <si>
    <t>egraber@trashmail.none</t>
  </si>
  <si>
    <t>481505050000</t>
  </si>
  <si>
    <t>Otwald</t>
  </si>
  <si>
    <t>Nußbaumer</t>
  </si>
  <si>
    <t>05936/60168068</t>
  </si>
  <si>
    <t>0167/5490249</t>
  </si>
  <si>
    <t>otwaldnussbaumer@domain.none</t>
  </si>
  <si>
    <t>085236005900</t>
  </si>
  <si>
    <t>Dann</t>
  </si>
  <si>
    <t>03371/15260417</t>
  </si>
  <si>
    <t>0152/8070120</t>
  </si>
  <si>
    <t>rosely_dann@justmail.none</t>
  </si>
  <si>
    <t>918559000000</t>
  </si>
  <si>
    <t>Didi</t>
  </si>
  <si>
    <t>Seidemann</t>
  </si>
  <si>
    <t>06708/61372940</t>
  </si>
  <si>
    <t>0157/8573057</t>
  </si>
  <si>
    <t>didi02@spam-mail.none</t>
  </si>
  <si>
    <t>814725155000</t>
  </si>
  <si>
    <t>Wilbrand</t>
  </si>
  <si>
    <t>Kasimir</t>
  </si>
  <si>
    <t>06771/91648909</t>
  </si>
  <si>
    <t>0159/5669625</t>
  </si>
  <si>
    <t>wilbrand-kasimir@inter-mail.none</t>
  </si>
  <si>
    <t>707916149900</t>
  </si>
  <si>
    <t>Willmar</t>
  </si>
  <si>
    <t>Kaminski</t>
  </si>
  <si>
    <t>0169/9096998</t>
  </si>
  <si>
    <t>willmar-kaminski@inter-mail.none</t>
  </si>
  <si>
    <t>847606944100</t>
  </si>
  <si>
    <t>Schreiber</t>
  </si>
  <si>
    <t>04344/96745640</t>
  </si>
  <si>
    <t>0165/1164161</t>
  </si>
  <si>
    <t>irminfried.schreiber@private.none</t>
  </si>
  <si>
    <t>242802162300</t>
  </si>
  <si>
    <t>Miguel</t>
  </si>
  <si>
    <t>Grothe</t>
  </si>
  <si>
    <t>06527/12465464</t>
  </si>
  <si>
    <t>0151/9355769</t>
  </si>
  <si>
    <t>m.grothe@spam-mail.none</t>
  </si>
  <si>
    <t>186809200000</t>
  </si>
  <si>
    <t>Obermann</t>
  </si>
  <si>
    <t>08122/52800493</t>
  </si>
  <si>
    <t>0160/7837252</t>
  </si>
  <si>
    <t>anneke_obermann@funmail.none</t>
  </si>
  <si>
    <t>197345145000</t>
  </si>
  <si>
    <t>Ingemarie</t>
  </si>
  <si>
    <t>Stephan</t>
  </si>
  <si>
    <t>06375/22936249</t>
  </si>
  <si>
    <t>0162/1907093</t>
  </si>
  <si>
    <t>ingemarie-stephan@xyz.none</t>
  </si>
  <si>
    <t>516026181800</t>
  </si>
  <si>
    <t>Lilia</t>
  </si>
  <si>
    <t>Leitl</t>
  </si>
  <si>
    <t>0179/1742823</t>
  </si>
  <si>
    <t>l.leitl@validmail.none</t>
  </si>
  <si>
    <t>088207000000</t>
  </si>
  <si>
    <t>Doraline</t>
  </si>
  <si>
    <t>Fehling</t>
  </si>
  <si>
    <t>04283/90175873</t>
  </si>
  <si>
    <t>d.fehling@anymail.none</t>
  </si>
  <si>
    <t>807806089600</t>
  </si>
  <si>
    <t>Schorsch</t>
  </si>
  <si>
    <t>Moreno</t>
  </si>
  <si>
    <t>0152/1663892</t>
  </si>
  <si>
    <t>schorsch_moreno@web.none</t>
  </si>
  <si>
    <t>815309320000</t>
  </si>
  <si>
    <t>Ursula</t>
  </si>
  <si>
    <t>West</t>
  </si>
  <si>
    <t>0152/3243116</t>
  </si>
  <si>
    <t>u_west@live-mail.none</t>
  </si>
  <si>
    <t>792305103000</t>
  </si>
  <si>
    <t>Schnoor</t>
  </si>
  <si>
    <t>0154/5528051</t>
  </si>
  <si>
    <t>margret.schnoor@private.none</t>
  </si>
  <si>
    <t>878408000000</t>
  </si>
  <si>
    <t>Udo</t>
  </si>
  <si>
    <t>Sikora</t>
  </si>
  <si>
    <t>08253/5196691</t>
  </si>
  <si>
    <t>0152/5161316</t>
  </si>
  <si>
    <t>u-sikora@quickmail.none</t>
  </si>
  <si>
    <t>906746173300</t>
  </si>
  <si>
    <t>Kristiane</t>
  </si>
  <si>
    <t>Ahr</t>
  </si>
  <si>
    <t>06550/60305867</t>
  </si>
  <si>
    <t>0150/2417499</t>
  </si>
  <si>
    <t>kristiane-1960@trashmail.none</t>
  </si>
  <si>
    <t>102416289800</t>
  </si>
  <si>
    <t>040/38836250</t>
  </si>
  <si>
    <t>0164/8188813</t>
  </si>
  <si>
    <t>viktorburghard@company.none</t>
  </si>
  <si>
    <t>517019000000</t>
  </si>
  <si>
    <t>Eckehart</t>
  </si>
  <si>
    <t>Mehrens</t>
  </si>
  <si>
    <t>0157/3773901</t>
  </si>
  <si>
    <t>e.mehrens@anymail.none</t>
  </si>
  <si>
    <t>527005100300</t>
  </si>
  <si>
    <t>Muhammed</t>
  </si>
  <si>
    <t>m.hillebrandt@anymail.none</t>
  </si>
  <si>
    <t>937039000000</t>
  </si>
  <si>
    <t>Withold</t>
  </si>
  <si>
    <t>Grundmann</t>
  </si>
  <si>
    <t>06581/25834972</t>
  </si>
  <si>
    <t>0170/7765522</t>
  </si>
  <si>
    <t>w-grundmann@justmail.none</t>
  </si>
  <si>
    <t>481505040000</t>
  </si>
  <si>
    <t>Ilka</t>
  </si>
  <si>
    <t>Wiemer</t>
  </si>
  <si>
    <t>0551/13724446</t>
  </si>
  <si>
    <t>0161/8288861</t>
  </si>
  <si>
    <t>i-wiemer@company.none</t>
  </si>
  <si>
    <t>496655007000</t>
  </si>
  <si>
    <t>Köhler</t>
  </si>
  <si>
    <t>0481/60166219</t>
  </si>
  <si>
    <t>eileenkoehler@private.none</t>
  </si>
  <si>
    <t>662809063300</t>
  </si>
  <si>
    <t>Klingelhöfer</t>
  </si>
  <si>
    <t>0173/5162584</t>
  </si>
  <si>
    <t>ludwig.klingelhoefer@hoster.none</t>
  </si>
  <si>
    <t>824606004000</t>
  </si>
  <si>
    <t>Heimgard</t>
  </si>
  <si>
    <t>Petrich</t>
  </si>
  <si>
    <t>07272/49929440</t>
  </si>
  <si>
    <t>0175/4403002</t>
  </si>
  <si>
    <t>heimgard-petrich@email.none</t>
  </si>
  <si>
    <t>836936203200</t>
  </si>
  <si>
    <t>Antonie</t>
  </si>
  <si>
    <t>Juraschek</t>
  </si>
  <si>
    <t>08654/32494493</t>
  </si>
  <si>
    <t>0158/7010623</t>
  </si>
  <si>
    <t>antoniejuraschek@goggle-mail.none</t>
  </si>
  <si>
    <t>977206930800</t>
  </si>
  <si>
    <t>Ingmar</t>
  </si>
  <si>
    <t>Endler</t>
  </si>
  <si>
    <t>06541/22731521</t>
  </si>
  <si>
    <t>0158/5647872</t>
  </si>
  <si>
    <t>i.endler@domain.none</t>
  </si>
  <si>
    <t>051508000000</t>
  </si>
  <si>
    <t>Desiderius</t>
  </si>
  <si>
    <t>Guth</t>
  </si>
  <si>
    <t>06747/57854339</t>
  </si>
  <si>
    <t>0164/6197375</t>
  </si>
  <si>
    <t>desiderius.guth@bestmail.none</t>
  </si>
  <si>
    <t>573708008700</t>
  </si>
  <si>
    <t>Steudel</t>
  </si>
  <si>
    <t>04681/90481821</t>
  </si>
  <si>
    <t>0179/9983728</t>
  </si>
  <si>
    <t>nik.steudel@bestmail.none</t>
  </si>
  <si>
    <t>566635003600</t>
  </si>
  <si>
    <t>Hiltrud</t>
  </si>
  <si>
    <t>Osman</t>
  </si>
  <si>
    <t>02628/82287124</t>
  </si>
  <si>
    <t>hiltrud_osman@mymail.none</t>
  </si>
  <si>
    <t>088002008700</t>
  </si>
  <si>
    <t>Janette</t>
  </si>
  <si>
    <t>Fitz</t>
  </si>
  <si>
    <t>07393/41893716</t>
  </si>
  <si>
    <t>j-fitz@mymail.none</t>
  </si>
  <si>
    <t>228707000000</t>
  </si>
  <si>
    <t>Lienard</t>
  </si>
  <si>
    <t>Rennert</t>
  </si>
  <si>
    <t>0761/19822395</t>
  </si>
  <si>
    <t>lienard-rennert@quickmail.none</t>
  </si>
  <si>
    <t>117419100000</t>
  </si>
  <si>
    <t>Landeck</t>
  </si>
  <si>
    <t>02663/56384371</t>
  </si>
  <si>
    <t>amy_landeck@justmail.none</t>
  </si>
  <si>
    <t>545326120200</t>
  </si>
  <si>
    <t>Dankwart</t>
  </si>
  <si>
    <t>Bockholt</t>
  </si>
  <si>
    <t>06346/29907604</t>
  </si>
  <si>
    <t>0173/7903917</t>
  </si>
  <si>
    <t>d1937@ultramail.none</t>
  </si>
  <si>
    <t>226949170000</t>
  </si>
  <si>
    <t>Sybil</t>
  </si>
  <si>
    <t>Rosendahl</t>
  </si>
  <si>
    <t>02685/81299487</t>
  </si>
  <si>
    <t>srosendahl@xyz.none</t>
  </si>
  <si>
    <t>217025015000</t>
  </si>
  <si>
    <t>Korb</t>
  </si>
  <si>
    <t>arnbert_korb@bestmail.none</t>
  </si>
  <si>
    <t>887905000000</t>
  </si>
  <si>
    <t>Edwina</t>
  </si>
  <si>
    <t>Klauer</t>
  </si>
  <si>
    <t>edwina-klauer@private.none</t>
  </si>
  <si>
    <t>817706514100</t>
  </si>
  <si>
    <t>Sascha</t>
  </si>
  <si>
    <t>03907/91547360</t>
  </si>
  <si>
    <t>0179/8940136</t>
  </si>
  <si>
    <t>s.30@xyz.none</t>
  </si>
  <si>
    <t>875766226300</t>
  </si>
  <si>
    <t>Hansjürgen</t>
  </si>
  <si>
    <t>0179/8784231</t>
  </si>
  <si>
    <t>hansjuergen_dirks@goggle-mail.none</t>
  </si>
  <si>
    <t>626126121300</t>
  </si>
  <si>
    <t>Irlanda</t>
  </si>
  <si>
    <t>Sirch</t>
  </si>
  <si>
    <t>06764/99222348</t>
  </si>
  <si>
    <t>i_sirch@net-mail.none</t>
  </si>
  <si>
    <t>655006174100</t>
  </si>
  <si>
    <t>Dankward</t>
  </si>
  <si>
    <t>Jost</t>
  </si>
  <si>
    <t>030/1515492</t>
  </si>
  <si>
    <t>0171/7671678</t>
  </si>
  <si>
    <t>dankward.1920@email.none</t>
  </si>
  <si>
    <t>505205215400</t>
  </si>
  <si>
    <t>Olbrich</t>
  </si>
  <si>
    <t>0157/5520925</t>
  </si>
  <si>
    <t>elke.olbrich@kitty.none</t>
  </si>
  <si>
    <t>727206911300</t>
  </si>
  <si>
    <t>Nikolaus</t>
  </si>
  <si>
    <t>Gölz</t>
  </si>
  <si>
    <t>07044/47166104</t>
  </si>
  <si>
    <t>0156/2613451</t>
  </si>
  <si>
    <t>nikolaus_goelz@hoster.none</t>
  </si>
  <si>
    <t>253205000000</t>
  </si>
  <si>
    <t>0171/9973681</t>
  </si>
  <si>
    <t>v.goos@bestmail.none</t>
  </si>
  <si>
    <t>502229003100</t>
  </si>
  <si>
    <t>Volkhardt</t>
  </si>
  <si>
    <t>Tschöpe</t>
  </si>
  <si>
    <t>06331/24887626</t>
  </si>
  <si>
    <t>0159/5385686</t>
  </si>
  <si>
    <t>v.39@live-mail.none</t>
  </si>
  <si>
    <t>267606955900</t>
  </si>
  <si>
    <t>Kurd</t>
  </si>
  <si>
    <t>Tiemann</t>
  </si>
  <si>
    <t>0421/15547423</t>
  </si>
  <si>
    <t>0152/2727573</t>
  </si>
  <si>
    <t>k.tiemann@email.none</t>
  </si>
  <si>
    <t>882169002000</t>
  </si>
  <si>
    <t>Cilly</t>
  </si>
  <si>
    <t>Resch</t>
  </si>
  <si>
    <t>04364/46890390</t>
  </si>
  <si>
    <t>0169/7757950</t>
  </si>
  <si>
    <t>cilly.resch@inter-mail.none</t>
  </si>
  <si>
    <t>816439013000</t>
  </si>
  <si>
    <t>Leongard</t>
  </si>
  <si>
    <t>Kunzmann</t>
  </si>
  <si>
    <t>05383/3869166</t>
  </si>
  <si>
    <t>0169/8913694</t>
  </si>
  <si>
    <t>lkunzmann@private.none</t>
  </si>
  <si>
    <t>735021013900</t>
  </si>
  <si>
    <t>Ingelore</t>
  </si>
  <si>
    <t>Marktschreier</t>
  </si>
  <si>
    <t>0166/6001650</t>
  </si>
  <si>
    <t>ingelore02@open-mail.none</t>
  </si>
  <si>
    <t>726845229000</t>
  </si>
  <si>
    <t>Diane</t>
  </si>
  <si>
    <t>Conner</t>
  </si>
  <si>
    <t>03605/44955161</t>
  </si>
  <si>
    <t>0163/6040421</t>
  </si>
  <si>
    <t>d-63@validmail.none</t>
  </si>
  <si>
    <t>435902009000</t>
  </si>
  <si>
    <t>Rothmund</t>
  </si>
  <si>
    <t>Kuhnen</t>
  </si>
  <si>
    <t>07132/44393503</t>
  </si>
  <si>
    <t>r-kuhnen@trashmail.none</t>
  </si>
  <si>
    <t>085003050000</t>
  </si>
  <si>
    <t>Wiltrud</t>
  </si>
  <si>
    <t>0176/7880227</t>
  </si>
  <si>
    <t>w.conrady@domain.none</t>
  </si>
  <si>
    <t>056006959500</t>
  </si>
  <si>
    <t>Dierk</t>
  </si>
  <si>
    <t>Löwenstein</t>
  </si>
  <si>
    <t>06341/90639433</t>
  </si>
  <si>
    <t>dierk.37@live-mail.none</t>
  </si>
  <si>
    <t>916115002000</t>
  </si>
  <si>
    <t>Emely</t>
  </si>
  <si>
    <t>Patz</t>
  </si>
  <si>
    <t>06136/30678943</t>
  </si>
  <si>
    <t>emely.patz@quickmail.none</t>
  </si>
  <si>
    <t>246509201000</t>
  </si>
  <si>
    <t>Nill</t>
  </si>
  <si>
    <t>07366/71282161</t>
  </si>
  <si>
    <t>0176/2159892</t>
  </si>
  <si>
    <t>friedgard-38@kitty.none</t>
  </si>
  <si>
    <t>663708004000</t>
  </si>
  <si>
    <t>Myriam</t>
  </si>
  <si>
    <t>Höfer</t>
  </si>
  <si>
    <t>030/18118928</t>
  </si>
  <si>
    <t>0152/3599532</t>
  </si>
  <si>
    <t>myriamhoefer@spam-mail.none</t>
  </si>
  <si>
    <t>564584103100</t>
  </si>
  <si>
    <t>Zeiske</t>
  </si>
  <si>
    <t>05182/72351912</t>
  </si>
  <si>
    <t>0156/9613255</t>
  </si>
  <si>
    <t>h-zeiske@validmail.none</t>
  </si>
  <si>
    <t>252606243300</t>
  </si>
  <si>
    <t>Theo</t>
  </si>
  <si>
    <t>Ammer</t>
  </si>
  <si>
    <t>02599/35336070</t>
  </si>
  <si>
    <t>0179/3065296</t>
  </si>
  <si>
    <t>theo.ammer@funmail.none</t>
  </si>
  <si>
    <t>277016945000</t>
  </si>
  <si>
    <t>Lydia</t>
  </si>
  <si>
    <t>Haferkamp</t>
  </si>
  <si>
    <t>05187/79582313</t>
  </si>
  <si>
    <t>0169/6345764</t>
  </si>
  <si>
    <t>lydia-07@net-mail.none</t>
  </si>
  <si>
    <t>147706010000</t>
  </si>
  <si>
    <t>Hanno</t>
  </si>
  <si>
    <t>0681/86607563</t>
  </si>
  <si>
    <t>0171/4251691</t>
  </si>
  <si>
    <t>hanno-haendler@quickmail.none</t>
  </si>
  <si>
    <t>281307000000</t>
  </si>
  <si>
    <t>Herwald</t>
  </si>
  <si>
    <t>Merkl</t>
  </si>
  <si>
    <t>06372/34338912</t>
  </si>
  <si>
    <t>herwald.2001@kitty.none</t>
  </si>
  <si>
    <t>562504006600</t>
  </si>
  <si>
    <t>Helmward</t>
  </si>
  <si>
    <t>Engelbert</t>
  </si>
  <si>
    <t>06361/70752682</t>
  </si>
  <si>
    <t>0177/7048497</t>
  </si>
  <si>
    <t>h.engelbert@spam-mail.none</t>
  </si>
  <si>
    <t>927004004800</t>
  </si>
  <si>
    <t>Anje</t>
  </si>
  <si>
    <t>Weingart</t>
  </si>
  <si>
    <t>06622/91028119</t>
  </si>
  <si>
    <t>0167/1491436</t>
  </si>
  <si>
    <t>aweingart@goggle-mail.none</t>
  </si>
  <si>
    <t>236705120300</t>
  </si>
  <si>
    <t>Betti</t>
  </si>
  <si>
    <t>Rauscher</t>
  </si>
  <si>
    <t>06430/78501591</t>
  </si>
  <si>
    <t>0151/4342492</t>
  </si>
  <si>
    <t>b_rauscher@anymail.none</t>
  </si>
  <si>
    <t>632598002700</t>
  </si>
  <si>
    <t>Joelina</t>
  </si>
  <si>
    <t>Munoz</t>
  </si>
  <si>
    <t>07251/35609654</t>
  </si>
  <si>
    <t>0155/4496691</t>
  </si>
  <si>
    <t>joelina1940@xyz.none</t>
  </si>
  <si>
    <t>837016337000</t>
  </si>
  <si>
    <t>Adele</t>
  </si>
  <si>
    <t>Bieg</t>
  </si>
  <si>
    <t>040/68751305</t>
  </si>
  <si>
    <t>0157/2452605</t>
  </si>
  <si>
    <t>adele-bieg@kitty.none</t>
  </si>
  <si>
    <t>597625102000</t>
  </si>
  <si>
    <t>Detrich</t>
  </si>
  <si>
    <t>Kulla</t>
  </si>
  <si>
    <t>0175/1317911</t>
  </si>
  <si>
    <t>d-kulla@company.none</t>
  </si>
  <si>
    <t>366006986000</t>
  </si>
  <si>
    <t>Danz</t>
  </si>
  <si>
    <t>0156/9816772</t>
  </si>
  <si>
    <t>nortrud.danz@ultramail.none</t>
  </si>
  <si>
    <t>855206041000</t>
  </si>
  <si>
    <t>Manuela</t>
  </si>
  <si>
    <t>Stiehler</t>
  </si>
  <si>
    <t>05952/92253501</t>
  </si>
  <si>
    <t>0165/8553436</t>
  </si>
  <si>
    <t>m.stiehler@goggle-mail.none</t>
  </si>
  <si>
    <t>607426011000</t>
  </si>
  <si>
    <t>Dörthe</t>
  </si>
  <si>
    <t>Doll</t>
  </si>
  <si>
    <t>02235/98283187</t>
  </si>
  <si>
    <t>0162/5029834</t>
  </si>
  <si>
    <t>d1934@domain.none</t>
  </si>
  <si>
    <t>036945006500</t>
  </si>
  <si>
    <t>Marfried</t>
  </si>
  <si>
    <t>Speicher</t>
  </si>
  <si>
    <t>0711/8420089</t>
  </si>
  <si>
    <t>0169/5870081</t>
  </si>
  <si>
    <t>m.1979@web.none</t>
  </si>
  <si>
    <t>156606030000</t>
  </si>
  <si>
    <t>Maßmann</t>
  </si>
  <si>
    <t>0169/4945947</t>
  </si>
  <si>
    <t>n_massmann@private.none</t>
  </si>
  <si>
    <t>158004000000</t>
  </si>
  <si>
    <t>Sylvelin</t>
  </si>
  <si>
    <t>Kölbel</t>
  </si>
  <si>
    <t>06391/85972965</t>
  </si>
  <si>
    <t>0176/2578399</t>
  </si>
  <si>
    <t>sylvelin_koelbel@quickmail.none</t>
  </si>
  <si>
    <t>837966654800</t>
  </si>
  <si>
    <t>Giselher</t>
  </si>
  <si>
    <t>Weinhardt</t>
  </si>
  <si>
    <t>07326/71148666</t>
  </si>
  <si>
    <t>0155/8990849</t>
  </si>
  <si>
    <t>g-weinhardt@retromail.none</t>
  </si>
  <si>
    <t>247005100300</t>
  </si>
  <si>
    <t>Ammermann</t>
  </si>
  <si>
    <t>02365/17533849</t>
  </si>
  <si>
    <t>0156/7533711</t>
  </si>
  <si>
    <t>w.ammermann@open-mail.none</t>
  </si>
  <si>
    <t>397412007100</t>
  </si>
  <si>
    <t>Simone</t>
  </si>
  <si>
    <t>Lill</t>
  </si>
  <si>
    <t>03606/1082569</t>
  </si>
  <si>
    <t>0177/4307786</t>
  </si>
  <si>
    <t>simone.lill@quickmail.none</t>
  </si>
  <si>
    <t>022001002000</t>
  </si>
  <si>
    <t>Hertha</t>
  </si>
  <si>
    <t>Schnieders</t>
  </si>
  <si>
    <t>08806/61495215</t>
  </si>
  <si>
    <t>0164/2117910</t>
  </si>
  <si>
    <t>hertha-schnieders@funmail.none</t>
  </si>
  <si>
    <t>517207002400</t>
  </si>
  <si>
    <t>Rico</t>
  </si>
  <si>
    <t>Cunningham</t>
  </si>
  <si>
    <t>0621/59106356</t>
  </si>
  <si>
    <t>rico-1912@goggle-mail.none</t>
  </si>
  <si>
    <t>282003000000</t>
  </si>
  <si>
    <t>Theophil</t>
  </si>
  <si>
    <t>Metzler</t>
  </si>
  <si>
    <t>06382/40254210</t>
  </si>
  <si>
    <t>0163/6429015</t>
  </si>
  <si>
    <t>theophil.1910@inter-mail.none</t>
  </si>
  <si>
    <t>874607002400</t>
  </si>
  <si>
    <t>Monika</t>
  </si>
  <si>
    <t>Ruß</t>
  </si>
  <si>
    <t>02741/42443750</t>
  </si>
  <si>
    <t>monika_36@anymail.none</t>
  </si>
  <si>
    <t>276839150000</t>
  </si>
  <si>
    <t>Rieke</t>
  </si>
  <si>
    <t>Scheler</t>
  </si>
  <si>
    <t>0851/99017936</t>
  </si>
  <si>
    <t>0165/3934743</t>
  </si>
  <si>
    <t>r_1977@inter-mail.none</t>
  </si>
  <si>
    <t>667436908800</t>
  </si>
  <si>
    <t>Carolin</t>
  </si>
  <si>
    <t>Hoppen</t>
  </si>
  <si>
    <t>02426/55749252</t>
  </si>
  <si>
    <t>0155/2701099</t>
  </si>
  <si>
    <t>c.hoppen@justmail.none</t>
  </si>
  <si>
    <t>917016961400</t>
  </si>
  <si>
    <t>Arite</t>
  </si>
  <si>
    <t>Bolten</t>
  </si>
  <si>
    <t>0157/6071005</t>
  </si>
  <si>
    <t>arite_bolten@mymail.none</t>
  </si>
  <si>
    <t>826042000000</t>
  </si>
  <si>
    <t>Glaser</t>
  </si>
  <si>
    <t>05445/15795482</t>
  </si>
  <si>
    <t>0158/6476029</t>
  </si>
  <si>
    <t>toralf-glaser@funmail.none</t>
  </si>
  <si>
    <t>695066163900</t>
  </si>
  <si>
    <t>Gertraude</t>
  </si>
  <si>
    <t>Maul</t>
  </si>
  <si>
    <t>02662/53721352</t>
  </si>
  <si>
    <t>gertraude.maul@justmail.none</t>
  </si>
  <si>
    <t>816305000000</t>
  </si>
  <si>
    <t>Eckhold</t>
  </si>
  <si>
    <t>Pinter</t>
  </si>
  <si>
    <t>02681/59591009</t>
  </si>
  <si>
    <t>0151/2767052</t>
  </si>
  <si>
    <t>eckhold_pinter@live-mail.none</t>
  </si>
  <si>
    <t>157016946500</t>
  </si>
  <si>
    <t>Carla</t>
  </si>
  <si>
    <t>Stetter</t>
  </si>
  <si>
    <t>06135/42445112</t>
  </si>
  <si>
    <t>0168/5647002</t>
  </si>
  <si>
    <t>c_12@ultramail.none</t>
  </si>
  <si>
    <t>766809230000</t>
  </si>
  <si>
    <t>Rebecca</t>
  </si>
  <si>
    <t>Prestel</t>
  </si>
  <si>
    <t>0381/73552736</t>
  </si>
  <si>
    <t>0155/7064149</t>
  </si>
  <si>
    <t>rebecca.11@funmail.none</t>
  </si>
  <si>
    <t>478704000000</t>
  </si>
  <si>
    <t>Nathanael</t>
  </si>
  <si>
    <t>Ebersbach</t>
  </si>
  <si>
    <t>09408/94146966</t>
  </si>
  <si>
    <t>0163/8487760</t>
  </si>
  <si>
    <t>n1950@open-mail.none</t>
  </si>
  <si>
    <t>387405000000</t>
  </si>
  <si>
    <t>Bennett</t>
  </si>
  <si>
    <t>Köller</t>
  </si>
  <si>
    <t>07231/53900118</t>
  </si>
  <si>
    <t>bkoeller@domain.none</t>
  </si>
  <si>
    <t>786307008800</t>
  </si>
  <si>
    <t>Waltraut</t>
  </si>
  <si>
    <t>Biel</t>
  </si>
  <si>
    <t>04821/61590218</t>
  </si>
  <si>
    <t>waltraut-biel@mymail.none</t>
  </si>
  <si>
    <t>635085004900</t>
  </si>
  <si>
    <t>06136/80981834</t>
  </si>
  <si>
    <t>0156/5103817</t>
  </si>
  <si>
    <t>helwig-1935@hoster.none</t>
  </si>
  <si>
    <t>604407002400</t>
  </si>
  <si>
    <t>Christhart</t>
  </si>
  <si>
    <t>Burke</t>
  </si>
  <si>
    <t>0521/79599813</t>
  </si>
  <si>
    <t>0172/6079269</t>
  </si>
  <si>
    <t>christhart1977@anymail.none</t>
  </si>
  <si>
    <t>501207008800</t>
  </si>
  <si>
    <t>Mathis</t>
  </si>
  <si>
    <t>Holloway</t>
  </si>
  <si>
    <t>0221/26255568</t>
  </si>
  <si>
    <t>0156/7704675</t>
  </si>
  <si>
    <t>m_2002@private.none</t>
  </si>
  <si>
    <t>788504000000</t>
  </si>
  <si>
    <t>Dora</t>
  </si>
  <si>
    <t>04845/74034879</t>
  </si>
  <si>
    <t>0172/7480425</t>
  </si>
  <si>
    <t>dora-1955@mymail.none</t>
  </si>
  <si>
    <t>766006992600</t>
  </si>
  <si>
    <t>Sergius</t>
  </si>
  <si>
    <t>Vega</t>
  </si>
  <si>
    <t>06861/37225719</t>
  </si>
  <si>
    <t>0174/5550486</t>
  </si>
  <si>
    <t>s-1928@justmail.none</t>
  </si>
  <si>
    <t>698107002400</t>
  </si>
  <si>
    <t>Carsten</t>
  </si>
  <si>
    <t>Giering</t>
  </si>
  <si>
    <t>02271/80678378</t>
  </si>
  <si>
    <t>0172/6798763</t>
  </si>
  <si>
    <t>carsten_20@mymail.none</t>
  </si>
  <si>
    <t>391209659700</t>
  </si>
  <si>
    <t>Clivia</t>
  </si>
  <si>
    <t>06274/94732093</t>
  </si>
  <si>
    <t>clivia.pinter@private.none</t>
  </si>
  <si>
    <t>727706213900</t>
  </si>
  <si>
    <t>Traudl</t>
  </si>
  <si>
    <t>Vaughn</t>
  </si>
  <si>
    <t>07161/7414254</t>
  </si>
  <si>
    <t>0170/2160981</t>
  </si>
  <si>
    <t>tvaughn@open-mail.none</t>
  </si>
  <si>
    <t>952565010600</t>
  </si>
  <si>
    <t>Claudius</t>
  </si>
  <si>
    <t>Schönfeldt</t>
  </si>
  <si>
    <t>02661/34365246</t>
  </si>
  <si>
    <t>0151/1204365</t>
  </si>
  <si>
    <t>cschoenfeldt@kitty.none</t>
  </si>
  <si>
    <t>976209180000</t>
  </si>
  <si>
    <t>Wolfhard</t>
  </si>
  <si>
    <t>Korff</t>
  </si>
  <si>
    <t>0151/1562120</t>
  </si>
  <si>
    <t>wolfhard_korff@company.none</t>
  </si>
  <si>
    <t>148206416800</t>
  </si>
  <si>
    <t>Reinig</t>
  </si>
  <si>
    <t>09131/71483872</t>
  </si>
  <si>
    <t>0153/4083348</t>
  </si>
  <si>
    <t>margret.reinig@funmail.none</t>
  </si>
  <si>
    <t>312806909200</t>
  </si>
  <si>
    <t>Roslinde</t>
  </si>
  <si>
    <t>Lampert</t>
  </si>
  <si>
    <t>06542/48814317</t>
  </si>
  <si>
    <t>0150/9369492</t>
  </si>
  <si>
    <t>roslinde.1967@goggle-mail.none</t>
  </si>
  <si>
    <t>366035013000</t>
  </si>
  <si>
    <t>Sieghart</t>
  </si>
  <si>
    <t>Thönnes</t>
  </si>
  <si>
    <t>06564/68593845</t>
  </si>
  <si>
    <t>sieghartthoennes@open-mail.none</t>
  </si>
  <si>
    <t>375107002400</t>
  </si>
  <si>
    <t>Utsch</t>
  </si>
  <si>
    <t>09176/48069089</t>
  </si>
  <si>
    <t>0172/4746185</t>
  </si>
  <si>
    <t>markwart1937@kitty.none</t>
  </si>
  <si>
    <t>317008000000</t>
  </si>
  <si>
    <t>Mechthild</t>
  </si>
  <si>
    <t>Lass</t>
  </si>
  <si>
    <t>09287/9221284</t>
  </si>
  <si>
    <t>0161/1509090</t>
  </si>
  <si>
    <t>mechthild44@net-mail.none</t>
  </si>
  <si>
    <t>745023070000</t>
  </si>
  <si>
    <t>Stephania</t>
  </si>
  <si>
    <t>Knerr</t>
  </si>
  <si>
    <t>05324/70801748</t>
  </si>
  <si>
    <t>0170/5462552</t>
  </si>
  <si>
    <t>stephania_knerr@private.none</t>
  </si>
  <si>
    <t>325095146900</t>
  </si>
  <si>
    <t>Jeannine</t>
  </si>
  <si>
    <t>Hofmann</t>
  </si>
  <si>
    <t>08639/63486674</t>
  </si>
  <si>
    <t>0175/2085713</t>
  </si>
  <si>
    <t>jeannine.1931@anymail.none</t>
  </si>
  <si>
    <t>072916568100</t>
  </si>
  <si>
    <t>Heimbert</t>
  </si>
  <si>
    <t>Traut</t>
  </si>
  <si>
    <t>06352/97258047</t>
  </si>
  <si>
    <t>0169/4201875</t>
  </si>
  <si>
    <t>heimbert68@retromail.none</t>
  </si>
  <si>
    <t>266645005000</t>
  </si>
  <si>
    <t>Klinke</t>
  </si>
  <si>
    <t>08282/45929127</t>
  </si>
  <si>
    <t>0166/8766411</t>
  </si>
  <si>
    <t>d_klinke@net-mail.none</t>
  </si>
  <si>
    <t>096006971000</t>
  </si>
  <si>
    <t>Geißler</t>
  </si>
  <si>
    <t>0202/22065973</t>
  </si>
  <si>
    <t>0173/4916999</t>
  </si>
  <si>
    <t>centageissler@kitty.none</t>
  </si>
  <si>
    <t>615241090000</t>
  </si>
  <si>
    <t>Beat</t>
  </si>
  <si>
    <t>Engemann</t>
  </si>
  <si>
    <t>03386/58526402</t>
  </si>
  <si>
    <t>0175/2202036</t>
  </si>
  <si>
    <t>beat-engemann@funmail.none</t>
  </si>
  <si>
    <t>335206041000</t>
  </si>
  <si>
    <t>Fridolin</t>
  </si>
  <si>
    <t>Fisch</t>
  </si>
  <si>
    <t>0154/7847161</t>
  </si>
  <si>
    <t>ffisch@quickmail.none</t>
  </si>
  <si>
    <t>382905010100</t>
  </si>
  <si>
    <t>Tomas</t>
  </si>
  <si>
    <t>Oettel</t>
  </si>
  <si>
    <t>06550/72256747</t>
  </si>
  <si>
    <t>0168/4991564</t>
  </si>
  <si>
    <t>tomas.33@domain.none</t>
  </si>
  <si>
    <t>656609080000</t>
  </si>
  <si>
    <t>Winterhoff</t>
  </si>
  <si>
    <t>05584/13464530</t>
  </si>
  <si>
    <t>0172/7997805</t>
  </si>
  <si>
    <t>hiltrud.winterhoff@hoster.none</t>
  </si>
  <si>
    <t>327506906100</t>
  </si>
  <si>
    <t>Selina</t>
  </si>
  <si>
    <t>Bingel</t>
  </si>
  <si>
    <t>06325/20799879</t>
  </si>
  <si>
    <t>0179/3338274</t>
  </si>
  <si>
    <t>selinabingel@open-mail.none</t>
  </si>
  <si>
    <t>386225003000</t>
  </si>
  <si>
    <t>Dagobert</t>
  </si>
  <si>
    <t>Stucke</t>
  </si>
  <si>
    <t>06435/1608303</t>
  </si>
  <si>
    <t>dagobert.stucke@inter-mail.none</t>
  </si>
  <si>
    <t>172806725700</t>
  </si>
  <si>
    <t>Regelinde</t>
  </si>
  <si>
    <t>Seewald</t>
  </si>
  <si>
    <t>0159/9836167</t>
  </si>
  <si>
    <t>regelinde.seewald@inter-mail.none</t>
  </si>
  <si>
    <t>592146360300</t>
  </si>
  <si>
    <t>Kathrin</t>
  </si>
  <si>
    <t>Hinz</t>
  </si>
  <si>
    <t>06751/84846150</t>
  </si>
  <si>
    <t>0179/3793995</t>
  </si>
  <si>
    <t>kathrin.hinz@kitty.none</t>
  </si>
  <si>
    <t>846005010100</t>
  </si>
  <si>
    <t>Adeltraut</t>
  </si>
  <si>
    <t>Heinisch</t>
  </si>
  <si>
    <t>02984/16310999</t>
  </si>
  <si>
    <t>0157/6154914</t>
  </si>
  <si>
    <t>adeltraut-heinisch@trashmail.none</t>
  </si>
  <si>
    <t>286809000000</t>
  </si>
  <si>
    <t>Cornelia</t>
  </si>
  <si>
    <t>Riederer</t>
  </si>
  <si>
    <t>0172/8251958</t>
  </si>
  <si>
    <t>cornelia-riederer@mymail.none</t>
  </si>
  <si>
    <t>315009050000</t>
  </si>
  <si>
    <t>Ann</t>
  </si>
  <si>
    <t>Pfahl</t>
  </si>
  <si>
    <t>02626/77895744</t>
  </si>
  <si>
    <t>0163/6582992</t>
  </si>
  <si>
    <t>ann.pfahl@domain.none</t>
  </si>
  <si>
    <t>716546187800</t>
  </si>
  <si>
    <t>Olszewski</t>
  </si>
  <si>
    <t>0172/6058936</t>
  </si>
  <si>
    <t>ludolf.olszewski@goggle-mail.none</t>
  </si>
  <si>
    <t>358107002400</t>
  </si>
  <si>
    <t>Ilsemarie</t>
  </si>
  <si>
    <t>Küstner</t>
  </si>
  <si>
    <t>02192/85028179</t>
  </si>
  <si>
    <t>0158/1251956</t>
  </si>
  <si>
    <t>ilsemarie-kuestner@goggle-mail.none</t>
  </si>
  <si>
    <t>215105001500</t>
  </si>
  <si>
    <t>Beate</t>
  </si>
  <si>
    <t>07533/97143005</t>
  </si>
  <si>
    <t>0171/5530010</t>
  </si>
  <si>
    <t>beate_sigg@spam-mail.none</t>
  </si>
  <si>
    <t>116225155000</t>
  </si>
  <si>
    <t>Kjell</t>
  </si>
  <si>
    <t>Vedder</t>
  </si>
  <si>
    <t>04943/47177452</t>
  </si>
  <si>
    <t>0166/2302220</t>
  </si>
  <si>
    <t>kvedder@company.none</t>
  </si>
  <si>
    <t>975033050000</t>
  </si>
  <si>
    <t>Bertolt</t>
  </si>
  <si>
    <t>Häußermann</t>
  </si>
  <si>
    <t>05192/42387229</t>
  </si>
  <si>
    <t>0167/7320037</t>
  </si>
  <si>
    <t>b.haeussermann@spam-mail.none</t>
  </si>
  <si>
    <t>238601011100</t>
  </si>
  <si>
    <t>Doppelpunkt</t>
  </si>
  <si>
    <t>0165/6396952</t>
  </si>
  <si>
    <t>gerdhild_13@hoster.none</t>
  </si>
  <si>
    <t>176949000000</t>
  </si>
  <si>
    <t>Dittrich</t>
  </si>
  <si>
    <t>07657/25257633</t>
  </si>
  <si>
    <t>reni_dittrich@goggle-mail.none</t>
  </si>
  <si>
    <t>335502070000</t>
  </si>
  <si>
    <t>Goeke</t>
  </si>
  <si>
    <t>030/21998343</t>
  </si>
  <si>
    <t>0159/4854445</t>
  </si>
  <si>
    <t>willmar.goeke@anymail.none</t>
  </si>
  <si>
    <t>407505000000</t>
  </si>
  <si>
    <t>Benedikta</t>
  </si>
  <si>
    <t>Baumbach</t>
  </si>
  <si>
    <t>06525/70851498</t>
  </si>
  <si>
    <t>0167/6292792</t>
  </si>
  <si>
    <t>benedikta.baumbach@spam-mail.none</t>
  </si>
  <si>
    <t>475086432200</t>
  </si>
  <si>
    <t>Hildrun</t>
  </si>
  <si>
    <t>Kiene</t>
  </si>
  <si>
    <t>06053/80897733</t>
  </si>
  <si>
    <t>0165/1408501</t>
  </si>
  <si>
    <t>hildrun_kiene@company.none</t>
  </si>
  <si>
    <t>775012090000</t>
  </si>
  <si>
    <t>Otger</t>
  </si>
  <si>
    <t>0170/2976998</t>
  </si>
  <si>
    <t>otger-rennert@validmail.none</t>
  </si>
  <si>
    <t>485856010300</t>
  </si>
  <si>
    <t>Ira</t>
  </si>
  <si>
    <t>Harmon</t>
  </si>
  <si>
    <t>0234/7063961</t>
  </si>
  <si>
    <t>0169/2362650</t>
  </si>
  <si>
    <t>ira-harmon@trashmail.none</t>
  </si>
  <si>
    <t>906025001000</t>
  </si>
  <si>
    <t>Alexander</t>
  </si>
  <si>
    <t>Jeckel</t>
  </si>
  <si>
    <t>09293/32553138</t>
  </si>
  <si>
    <t>0159/7248912</t>
  </si>
  <si>
    <t>a.jeckel@email.none</t>
  </si>
  <si>
    <t>625503053300</t>
  </si>
  <si>
    <t>Lembcke</t>
  </si>
  <si>
    <t>06754/97285895</t>
  </si>
  <si>
    <t>0167/1243840</t>
  </si>
  <si>
    <t>roswita_lembcke@goggle-mail.none</t>
  </si>
  <si>
    <t>705109170000</t>
  </si>
  <si>
    <t>Marcus</t>
  </si>
  <si>
    <t>Hachmeister</t>
  </si>
  <si>
    <t>04532/21308925</t>
  </si>
  <si>
    <t>0178/3706843</t>
  </si>
  <si>
    <t>mhachmeister@retromail.none</t>
  </si>
  <si>
    <t>882575000100</t>
  </si>
  <si>
    <t>Götz</t>
  </si>
  <si>
    <t>Schönborn</t>
  </si>
  <si>
    <t>0172/7062299</t>
  </si>
  <si>
    <t>goetz.schoenborn@funmail.none</t>
  </si>
  <si>
    <t>405206902900</t>
  </si>
  <si>
    <t>Rosmarie</t>
  </si>
  <si>
    <t>Mages</t>
  </si>
  <si>
    <t>06634/29172594</t>
  </si>
  <si>
    <t>0161/5134955</t>
  </si>
  <si>
    <t>r_1953@kitty.none</t>
  </si>
  <si>
    <t>633604008500</t>
  </si>
  <si>
    <t>Volkher</t>
  </si>
  <si>
    <t>Fährmann</t>
  </si>
  <si>
    <t>04531/54723494</t>
  </si>
  <si>
    <t>0153/4098740</t>
  </si>
  <si>
    <t>volkher-faehrmann@justmail.none</t>
  </si>
  <si>
    <t>365866265300</t>
  </si>
  <si>
    <t>Ingo</t>
  </si>
  <si>
    <t>Huck</t>
  </si>
  <si>
    <t>09153/24357372</t>
  </si>
  <si>
    <t>ingohuck@inter-mail.none</t>
  </si>
  <si>
    <t>037212007800</t>
  </si>
  <si>
    <t>Gislinde</t>
  </si>
  <si>
    <t>Eichholz</t>
  </si>
  <si>
    <t>gislindeeichholz@hoster.none</t>
  </si>
  <si>
    <t>631011040000</t>
  </si>
  <si>
    <t>Noel</t>
  </si>
  <si>
    <t>Sprick</t>
  </si>
  <si>
    <t>06047/18166244</t>
  </si>
  <si>
    <t>0162/5786957</t>
  </si>
  <si>
    <t>noel_sprick@retromail.none</t>
  </si>
  <si>
    <t>105185007900</t>
  </si>
  <si>
    <t>Fabienne</t>
  </si>
  <si>
    <t>Harzer</t>
  </si>
  <si>
    <t>06525/13145231</t>
  </si>
  <si>
    <t>fabienne_harzer@private.none</t>
  </si>
  <si>
    <t>484455004500</t>
  </si>
  <si>
    <t>Leandra</t>
  </si>
  <si>
    <t>Koplin</t>
  </si>
  <si>
    <t>04191/16139629</t>
  </si>
  <si>
    <t>0160/1490461</t>
  </si>
  <si>
    <t>lkoplin@domain.none</t>
  </si>
  <si>
    <t>422806977300</t>
  </si>
  <si>
    <t>Renate</t>
  </si>
  <si>
    <t>Zentner</t>
  </si>
  <si>
    <t>07152/71347125</t>
  </si>
  <si>
    <t>0172/1148249</t>
  </si>
  <si>
    <t>rzentner@hoster.none</t>
  </si>
  <si>
    <t>973206138400</t>
  </si>
  <si>
    <t>Cäzilie</t>
  </si>
  <si>
    <t>Wehrhahn</t>
  </si>
  <si>
    <t>04275/55727339</t>
  </si>
  <si>
    <t>0172/3468664</t>
  </si>
  <si>
    <t>caezilie-1919@spam-mail.none</t>
  </si>
  <si>
    <t>522156531600</t>
  </si>
  <si>
    <t>Sigmar</t>
  </si>
  <si>
    <t>Kliem</t>
  </si>
  <si>
    <t>06541/40241502</t>
  </si>
  <si>
    <t>0154/1378872</t>
  </si>
  <si>
    <t>sigmar-kliem@email.none</t>
  </si>
  <si>
    <t>465854003500</t>
  </si>
  <si>
    <t>Adolph</t>
  </si>
  <si>
    <t>Chambers</t>
  </si>
  <si>
    <t>0150/5859117</t>
  </si>
  <si>
    <t>a_chambers@retromail.none</t>
  </si>
  <si>
    <t>627905000000</t>
  </si>
  <si>
    <t>Ekhard</t>
  </si>
  <si>
    <t>Nicklaus</t>
  </si>
  <si>
    <t>0167/4189196</t>
  </si>
  <si>
    <t>ekhard-nicklaus@net-mail.none</t>
  </si>
  <si>
    <t>342105017000</t>
  </si>
  <si>
    <t>Sybilla</t>
  </si>
  <si>
    <t>Goltz</t>
  </si>
  <si>
    <t>02692/75091599</t>
  </si>
  <si>
    <t>0164/1787899</t>
  </si>
  <si>
    <t>s.05@private.none</t>
  </si>
  <si>
    <t>157009320000</t>
  </si>
  <si>
    <t>Tilli</t>
  </si>
  <si>
    <t>Bethge</t>
  </si>
  <si>
    <t>05173/97960857</t>
  </si>
  <si>
    <t>0159/8153916</t>
  </si>
  <si>
    <t>tilli.bethge@kitty.none</t>
  </si>
  <si>
    <t>326509220000</t>
  </si>
  <si>
    <t>Fax</t>
  </si>
  <si>
    <t>Neusser Straße</t>
  </si>
  <si>
    <t>Rehburg-Loccum</t>
  </si>
  <si>
    <t>Haulingort</t>
  </si>
  <si>
    <t>Wiernsheim</t>
  </si>
  <si>
    <t>Vogesenstraße</t>
  </si>
  <si>
    <t>Allenfeld</t>
  </si>
  <si>
    <t>Stauffenbergring</t>
  </si>
  <si>
    <t>Stedesand</t>
  </si>
  <si>
    <t>Walter-Liebig-Straße</t>
  </si>
  <si>
    <t>Estorf</t>
  </si>
  <si>
    <t>Elzerstraße</t>
  </si>
  <si>
    <t>Schönberg</t>
  </si>
  <si>
    <t>Bitburger Straße</t>
  </si>
  <si>
    <t>Cloppenburg</t>
  </si>
  <si>
    <t>Pastor-Sanders-Weg</t>
  </si>
  <si>
    <t>Westerheim</t>
  </si>
  <si>
    <t>Kalfstraße</t>
  </si>
  <si>
    <t>Nellingen</t>
  </si>
  <si>
    <t>Im Strötchen</t>
  </si>
  <si>
    <t>Wingst</t>
  </si>
  <si>
    <t>Am Schorenberg</t>
  </si>
  <si>
    <t>Schwangau</t>
  </si>
  <si>
    <t>Am Eulenhorst</t>
  </si>
  <si>
    <t>Altendiez</t>
  </si>
  <si>
    <t>Brüsseler Straße</t>
  </si>
  <si>
    <t>Böbing</t>
  </si>
  <si>
    <t>Am Wasserstollen</t>
  </si>
  <si>
    <t>Göttingen</t>
  </si>
  <si>
    <t>Koppelstraße</t>
  </si>
  <si>
    <t>55a</t>
  </si>
  <si>
    <t>Lohfelden</t>
  </si>
  <si>
    <t>Damiansweg</t>
  </si>
  <si>
    <t>Britz</t>
  </si>
  <si>
    <t>Roeserberg</t>
  </si>
  <si>
    <t>Wehingen</t>
  </si>
  <si>
    <t>Ossenbruch</t>
  </si>
  <si>
    <t>162b</t>
  </si>
  <si>
    <t>Neuhausen</t>
  </si>
  <si>
    <t>Rauenberg</t>
  </si>
  <si>
    <t>Gelsenkirchen</t>
  </si>
  <si>
    <t>Kattowitzer Straße</t>
  </si>
  <si>
    <t>Niederheimbach</t>
  </si>
  <si>
    <t>Avendruper Straße</t>
  </si>
  <si>
    <t>Bongard</t>
  </si>
  <si>
    <t>Mönkenstiege</t>
  </si>
  <si>
    <t>Kaschenbach</t>
  </si>
  <si>
    <t>Friedensweg</t>
  </si>
  <si>
    <t>Deppengau</t>
  </si>
  <si>
    <t>Niedererbach</t>
  </si>
  <si>
    <t>Soetenkamp</t>
  </si>
  <si>
    <t>Bad Dürkheim an der Weinstraße</t>
  </si>
  <si>
    <t>Wehrer Straße</t>
  </si>
  <si>
    <t>Rüdesheim am Rhein</t>
  </si>
  <si>
    <t>Am alten Garten</t>
  </si>
  <si>
    <t>Hausen</t>
  </si>
  <si>
    <t>Am Wulfkamp</t>
  </si>
  <si>
    <t>Paderborn</t>
  </si>
  <si>
    <t>Roggenkamp</t>
  </si>
  <si>
    <t>Oer-Erkenschwick</t>
  </si>
  <si>
    <t>Nordhäuser Straße</t>
  </si>
  <si>
    <t>Oestrich-Winkel</t>
  </si>
  <si>
    <t>In der Bitz</t>
  </si>
  <si>
    <t>Kleinheubach</t>
  </si>
  <si>
    <t>Ratzert</t>
  </si>
  <si>
    <t>Im Sässel</t>
  </si>
  <si>
    <t>Bremen</t>
  </si>
  <si>
    <t>Kurtrierer Straße</t>
  </si>
  <si>
    <t>Witzenhausen</t>
  </si>
  <si>
    <t>Bitzchen</t>
  </si>
  <si>
    <t>Lohne</t>
  </si>
  <si>
    <t>Hellertalstraße</t>
  </si>
  <si>
    <t>109a</t>
  </si>
  <si>
    <t>Falkenstein</t>
  </si>
  <si>
    <t>Am Wasserwerk</t>
  </si>
  <si>
    <t>Oberwesel</t>
  </si>
  <si>
    <t>Fresnostraße</t>
  </si>
  <si>
    <t>Forstinning</t>
  </si>
  <si>
    <t>Gladbecker Straße</t>
  </si>
  <si>
    <t>Hude</t>
  </si>
  <si>
    <t>Im Römerkastell</t>
  </si>
  <si>
    <t>Nastätten</t>
  </si>
  <si>
    <t>Marother Straße</t>
  </si>
  <si>
    <t>Heimweiler</t>
  </si>
  <si>
    <t>Im Kappesgarten</t>
  </si>
  <si>
    <t>Holm</t>
  </si>
  <si>
    <t>Ahbachstraße</t>
  </si>
  <si>
    <t>Hilkenbrook</t>
  </si>
  <si>
    <t>Fürstenbergstraße</t>
  </si>
  <si>
    <t>Auel</t>
  </si>
  <si>
    <t>Eggenpfad</t>
  </si>
  <si>
    <t>Zendscheid</t>
  </si>
  <si>
    <t>Venn</t>
  </si>
  <si>
    <t>Matzenbach</t>
  </si>
  <si>
    <t>Neue Reihe</t>
  </si>
  <si>
    <t>Markt Bibart</t>
  </si>
  <si>
    <t>Sevelener Straße</t>
  </si>
  <si>
    <t>Bad Wimpfen</t>
  </si>
  <si>
    <t>Sängerstraße</t>
  </si>
  <si>
    <t>Illmensee</t>
  </si>
  <si>
    <t>Hermann-Treff-Weg</t>
  </si>
  <si>
    <t>Vilsbiburg</t>
  </si>
  <si>
    <t>Pilsgasse</t>
  </si>
  <si>
    <t>Sterup</t>
  </si>
  <si>
    <t>Gustav-Tweer-Weg</t>
  </si>
  <si>
    <t>Hennstedt</t>
  </si>
  <si>
    <t>Mettmanner Straße</t>
  </si>
  <si>
    <t>Kasel</t>
  </si>
  <si>
    <t>Niederbreitbacher Straße</t>
  </si>
  <si>
    <t>Nortrup</t>
  </si>
  <si>
    <t>Tannenweg</t>
  </si>
  <si>
    <t>Bubesheim</t>
  </si>
  <si>
    <t>Weiherdamm</t>
  </si>
  <si>
    <t>Rehling</t>
  </si>
  <si>
    <t>Im Weiler</t>
  </si>
  <si>
    <t>Remlingen</t>
  </si>
  <si>
    <t>Frenzer Driesch</t>
  </si>
  <si>
    <t>Essen</t>
  </si>
  <si>
    <t>Freiberger Straße</t>
  </si>
  <si>
    <t>197c</t>
  </si>
  <si>
    <t>Neuwied</t>
  </si>
  <si>
    <t>Schildsheider Straße</t>
  </si>
  <si>
    <t>Spangdahlem</t>
  </si>
  <si>
    <t>Goldenbock</t>
  </si>
  <si>
    <t>Schoningen</t>
  </si>
  <si>
    <t>Am Lindchen</t>
  </si>
  <si>
    <t>Esens</t>
  </si>
  <si>
    <t>Bergweg</t>
  </si>
  <si>
    <t>Fredeburg</t>
  </si>
  <si>
    <t>Albert-Schweitzer-Straße</t>
  </si>
  <si>
    <t>Schönbeck</t>
  </si>
  <si>
    <t>Niederberger Straße</t>
  </si>
  <si>
    <t>Sendenhorst</t>
  </si>
  <si>
    <t>Rother Straße</t>
  </si>
  <si>
    <t>Waghäusel</t>
  </si>
  <si>
    <t>Thanheimer Straße</t>
  </si>
  <si>
    <t>163 b</t>
  </si>
  <si>
    <t>Bornhöved</t>
  </si>
  <si>
    <t>Bernwardring</t>
  </si>
  <si>
    <t>Mustin</t>
  </si>
  <si>
    <t>Pappelstraße</t>
  </si>
  <si>
    <t>Dörpling</t>
  </si>
  <si>
    <t>Rheiner Straße</t>
  </si>
  <si>
    <t>Wieden</t>
  </si>
  <si>
    <t>Im Wingertsberg</t>
  </si>
  <si>
    <t>Hof</t>
  </si>
  <si>
    <t>Schwiepinghook</t>
  </si>
  <si>
    <t>Ettenheim</t>
  </si>
  <si>
    <t>Netter</t>
  </si>
  <si>
    <t>Welterod</t>
  </si>
  <si>
    <t>Reichenbacher Straße</t>
  </si>
  <si>
    <t>Huglfing</t>
  </si>
  <si>
    <t>Schwabacher Straße</t>
  </si>
  <si>
    <t>Kleinostheim</t>
  </si>
  <si>
    <t>Dresdner Straße</t>
  </si>
  <si>
    <t>Bad Sooden-Allendorf</t>
  </si>
  <si>
    <t>Im Kirdorf</t>
  </si>
  <si>
    <t>Zarpen</t>
  </si>
  <si>
    <t>Lingelbacher Straße</t>
  </si>
  <si>
    <t>Niederhausen</t>
  </si>
  <si>
    <t>Gollenseifen</t>
  </si>
  <si>
    <t>Bargstedt</t>
  </si>
  <si>
    <t>Oberhausener Straße</t>
  </si>
  <si>
    <t>Landsberg am Lech</t>
  </si>
  <si>
    <t>Robert-Schuman-Straße</t>
  </si>
  <si>
    <t>Heinsdorfergrund</t>
  </si>
  <si>
    <t>Schelmenweg</t>
  </si>
  <si>
    <t>Nonnweiler</t>
  </si>
  <si>
    <t>Zum Felsen</t>
  </si>
  <si>
    <t>Friedeburg</t>
  </si>
  <si>
    <t>Eichenweg</t>
  </si>
  <si>
    <t>Osterhorn</t>
  </si>
  <si>
    <t>Ahrblick</t>
  </si>
  <si>
    <t>16 b</t>
  </si>
  <si>
    <t>Steinheim an der Murr</t>
  </si>
  <si>
    <t>Königsfelder Allee</t>
  </si>
  <si>
    <t>Ohne</t>
  </si>
  <si>
    <t>Köpenicker Straße</t>
  </si>
  <si>
    <t>Mölkau</t>
  </si>
  <si>
    <t>Leuzbacher Weg</t>
  </si>
  <si>
    <t>53b</t>
  </si>
  <si>
    <t>Lautertal</t>
  </si>
  <si>
    <t>Mengerskircher Weg</t>
  </si>
  <si>
    <t>Looft</t>
  </si>
  <si>
    <t>Kesselheimer Straße</t>
  </si>
  <si>
    <t>Neuberg</t>
  </si>
  <si>
    <t>Beulstraße</t>
  </si>
  <si>
    <t>Strohn</t>
  </si>
  <si>
    <t>Gaterstraße</t>
  </si>
  <si>
    <t>Ladbergen</t>
  </si>
  <si>
    <t>Südwall</t>
  </si>
  <si>
    <t>Kadenbach</t>
  </si>
  <si>
    <t>Richard-Strauß-Straße</t>
  </si>
  <si>
    <t>Heimburg</t>
  </si>
  <si>
    <t>Helbecker Weg</t>
  </si>
  <si>
    <t>Borkum</t>
  </si>
  <si>
    <t>Neuendorfer Straße</t>
  </si>
  <si>
    <t>Berlin - Neukölln</t>
  </si>
  <si>
    <t>Linscheider Straße</t>
  </si>
  <si>
    <t>Ering</t>
  </si>
  <si>
    <t>Dienethaler Straße</t>
  </si>
  <si>
    <t>133b</t>
  </si>
  <si>
    <t>Dreizehnerstraße</t>
  </si>
  <si>
    <t>Cuxhaven</t>
  </si>
  <si>
    <t>Im Hamm</t>
  </si>
  <si>
    <t>Hadamar</t>
  </si>
  <si>
    <t>Gabelsbergerstraße</t>
  </si>
  <si>
    <t>191c</t>
  </si>
  <si>
    <t>Wöllstein</t>
  </si>
  <si>
    <t>Reeperbahn</t>
  </si>
  <si>
    <t>Lamspringe</t>
  </si>
  <si>
    <t>Zur Windmühle</t>
  </si>
  <si>
    <t>Maisborn</t>
  </si>
  <si>
    <t>Im Gässchen</t>
  </si>
  <si>
    <t>Oberjettingen</t>
  </si>
  <si>
    <t>Im Haubenfeld</t>
  </si>
  <si>
    <t>Neckarsteinach</t>
  </si>
  <si>
    <t>Flachskamp</t>
  </si>
  <si>
    <t>Harthausen</t>
  </si>
  <si>
    <t>Jerichostraße</t>
  </si>
  <si>
    <t>Stuttgart</t>
  </si>
  <si>
    <t>Waldorfer Straße</t>
  </si>
  <si>
    <t>Berlin</t>
  </si>
  <si>
    <t>Offerkämpe</t>
  </si>
  <si>
    <t>Eppelheim</t>
  </si>
  <si>
    <t>Am Struckey</t>
  </si>
  <si>
    <t>Helmeroth</t>
  </si>
  <si>
    <t>Tiefer Weg</t>
  </si>
  <si>
    <t>Plettenberg</t>
  </si>
  <si>
    <t>Alter Markt</t>
  </si>
  <si>
    <t>Schwabstedt</t>
  </si>
  <si>
    <t>Lagemannstraße</t>
  </si>
  <si>
    <t>Kempten</t>
  </si>
  <si>
    <t>Hügelstraße</t>
  </si>
  <si>
    <t>Emmendorf</t>
  </si>
  <si>
    <t>Im Lag</t>
  </si>
  <si>
    <t>Vechelde</t>
  </si>
  <si>
    <t>Im Haltebrock</t>
  </si>
  <si>
    <t>Salzhemmendorf</t>
  </si>
  <si>
    <t>Laukamp</t>
  </si>
  <si>
    <t>Rieseby</t>
  </si>
  <si>
    <t>Am Hofacker</t>
  </si>
  <si>
    <t>Pfinztal</t>
  </si>
  <si>
    <t>Am Grauen Stein</t>
  </si>
  <si>
    <t>Heisdorf</t>
  </si>
  <si>
    <t>Eckeseyer Straße</t>
  </si>
  <si>
    <t>Willstätt</t>
  </si>
  <si>
    <t>Angermunder Straße</t>
  </si>
  <si>
    <t>38c</t>
  </si>
  <si>
    <t>Börtlingen</t>
  </si>
  <si>
    <t>Benediktstraße</t>
  </si>
  <si>
    <t>Ebersburg</t>
  </si>
  <si>
    <t>Kornhahnstraße</t>
  </si>
  <si>
    <t>Bakum</t>
  </si>
  <si>
    <t>Zum Müggenberg</t>
  </si>
  <si>
    <t>Heek</t>
  </si>
  <si>
    <t>Am Urnenfeld</t>
  </si>
  <si>
    <t>Horststraße</t>
  </si>
  <si>
    <t>Dogern</t>
  </si>
  <si>
    <t>Baumberg</t>
  </si>
  <si>
    <t>Bühren</t>
  </si>
  <si>
    <t>Eicher Straße</t>
  </si>
  <si>
    <t>Edertal</t>
  </si>
  <si>
    <t>Kälberbitze</t>
  </si>
  <si>
    <t>Hagemer Kirchweg</t>
  </si>
  <si>
    <t>Bersenbrück</t>
  </si>
  <si>
    <t>Deversdonk</t>
  </si>
  <si>
    <t>Dünsen</t>
  </si>
  <si>
    <t>Am Heekeren</t>
  </si>
  <si>
    <t>Hallschlag</t>
  </si>
  <si>
    <t>Rhönweg</t>
  </si>
  <si>
    <t>Bonn</t>
  </si>
  <si>
    <t>Floriansweg</t>
  </si>
  <si>
    <t>Dischingen</t>
  </si>
  <si>
    <t>Ohlenhard</t>
  </si>
  <si>
    <t>Heidenheimer Straße</t>
  </si>
  <si>
    <t>Langwedel</t>
  </si>
  <si>
    <t>Oberer Rainweg</t>
  </si>
  <si>
    <t>Hasselbach</t>
  </si>
  <si>
    <t>Altefeldstraße</t>
  </si>
  <si>
    <t>Werther</t>
  </si>
  <si>
    <t>Berliner Ring</t>
  </si>
  <si>
    <t>Biberbach</t>
  </si>
  <si>
    <t>Kochstraße</t>
  </si>
  <si>
    <t>Bad Homburg vor der Höhe</t>
  </si>
  <si>
    <t>Zum Kalkofen</t>
  </si>
  <si>
    <t>Göggingen</t>
  </si>
  <si>
    <t>Am Altewingert</t>
  </si>
  <si>
    <t>Molziger Straße</t>
  </si>
  <si>
    <t>Wadgassen</t>
  </si>
  <si>
    <t>Sydowstraße</t>
  </si>
  <si>
    <t>Laubach</t>
  </si>
  <si>
    <t>Moselstraße</t>
  </si>
  <si>
    <t>Elbe</t>
  </si>
  <si>
    <t>Elve</t>
  </si>
  <si>
    <t>Aschaffenburg</t>
  </si>
  <si>
    <t>Dorotheenstraße</t>
  </si>
  <si>
    <t>Wollbachstraße</t>
  </si>
  <si>
    <t>Baiern</t>
  </si>
  <si>
    <t>Polcher Straße</t>
  </si>
  <si>
    <t>Köln</t>
  </si>
  <si>
    <t>Wilhelm-Tent-Straße</t>
  </si>
  <si>
    <t>Hitzhofen</t>
  </si>
  <si>
    <t>Asbecker Straße</t>
  </si>
  <si>
    <t>Schenkenzell</t>
  </si>
  <si>
    <t>Dornes Straße</t>
  </si>
  <si>
    <t>Leezdorf</t>
  </si>
  <si>
    <t>Brombeerweg</t>
  </si>
  <si>
    <t>Herrsching am Ammersee</t>
  </si>
  <si>
    <t>Rüdesheimer Straße</t>
  </si>
  <si>
    <t>119 c</t>
  </si>
  <si>
    <t>Schnega</t>
  </si>
  <si>
    <t>Ostpreußenweg</t>
  </si>
  <si>
    <t>Senheim-Senhals</t>
  </si>
  <si>
    <t>Im Rötchen</t>
  </si>
  <si>
    <t>Sulzdorf</t>
  </si>
  <si>
    <t>Bülowstraße</t>
  </si>
  <si>
    <t>Titting</t>
  </si>
  <si>
    <t>Im Hähnchen</t>
  </si>
  <si>
    <t>Relsberg</t>
  </si>
  <si>
    <t>Am Nothbach</t>
  </si>
  <si>
    <t>Erichshagen-Wölpe</t>
  </si>
  <si>
    <t>Scheddebrock</t>
  </si>
  <si>
    <t>Waldaschaff</t>
  </si>
  <si>
    <t>Am Ringofen</t>
  </si>
  <si>
    <t>Steinbach</t>
  </si>
  <si>
    <t>Peter-Ostermayr-Straße</t>
  </si>
  <si>
    <t>Karbach</t>
  </si>
  <si>
    <t>Burgacker</t>
  </si>
  <si>
    <t>Landkern</t>
  </si>
  <si>
    <t>Nievenheimer Straße</t>
  </si>
  <si>
    <t>Modautal</t>
  </si>
  <si>
    <t>Oberbierenbach</t>
  </si>
  <si>
    <t>Mittelbrunn</t>
  </si>
  <si>
    <t>Sonnenkamp</t>
  </si>
  <si>
    <t>Dümmer</t>
  </si>
  <si>
    <t>Kirchheimer Straße</t>
  </si>
  <si>
    <t>111 a</t>
  </si>
  <si>
    <t>Ney</t>
  </si>
  <si>
    <t>Hauffstraße</t>
  </si>
  <si>
    <t>Wiedensahl</t>
  </si>
  <si>
    <t>Im Gründchen</t>
  </si>
  <si>
    <t>Eper Straße</t>
  </si>
  <si>
    <t>Offenburg</t>
  </si>
  <si>
    <t>Gangolfusstraße</t>
  </si>
  <si>
    <t>Seeth</t>
  </si>
  <si>
    <t>Aachener Straße</t>
  </si>
  <si>
    <t>Hontheim</t>
  </si>
  <si>
    <t>Brachter Straße</t>
  </si>
  <si>
    <t>Mossautal</t>
  </si>
  <si>
    <t>Tannenhof</t>
  </si>
  <si>
    <t>In der Borngasse</t>
  </si>
  <si>
    <t>Marzahn</t>
  </si>
  <si>
    <t>Elsumer Weg</t>
  </si>
  <si>
    <t>Winterwerb</t>
  </si>
  <si>
    <t>Fritzengasse</t>
  </si>
  <si>
    <t>Leonberg</t>
  </si>
  <si>
    <t>Alte Jülicher Straße</t>
  </si>
  <si>
    <t>Boms</t>
  </si>
  <si>
    <t>Graf-Arnold-Platz</t>
  </si>
  <si>
    <t>14 c</t>
  </si>
  <si>
    <t>Schmedeswurth</t>
  </si>
  <si>
    <t>Auf der Huth</t>
  </si>
  <si>
    <t>Ratingen</t>
  </si>
  <si>
    <t>Peter-Weiler-Straße</t>
  </si>
  <si>
    <t>188c</t>
  </si>
  <si>
    <t>Groß-Umstadt</t>
  </si>
  <si>
    <t>Gräfelfing</t>
  </si>
  <si>
    <t>Zaungartenstraße</t>
  </si>
  <si>
    <t>Zierenberg</t>
  </si>
  <si>
    <t>Andreas-Bräm-Straße</t>
  </si>
  <si>
    <t>Triberg</t>
  </si>
  <si>
    <t>Gänsberg</t>
  </si>
  <si>
    <t>Remscheid</t>
  </si>
  <si>
    <t>Rheinallee</t>
  </si>
  <si>
    <t>Ofterdingen</t>
  </si>
  <si>
    <t>Rottmannstraße</t>
  </si>
  <si>
    <t>Krummesse</t>
  </si>
  <si>
    <t>Deterberger Straße</t>
  </si>
  <si>
    <t>Peissen</t>
  </si>
  <si>
    <t>Sporckweg</t>
  </si>
  <si>
    <t>Frettenheim</t>
  </si>
  <si>
    <t>Wassenberger Straße</t>
  </si>
  <si>
    <t>Treptow-Köpenick</t>
  </si>
  <si>
    <t>Sonnenau</t>
  </si>
  <si>
    <t>Tiefenbach</t>
  </si>
  <si>
    <t>Sophienthaler Straße</t>
  </si>
  <si>
    <t>Großaitingen</t>
  </si>
  <si>
    <t>Elbbachweg</t>
  </si>
  <si>
    <t>Unnau</t>
  </si>
  <si>
    <t>Steverstraße</t>
  </si>
  <si>
    <t>Bochum</t>
  </si>
  <si>
    <t>Dr.-Klausener-Straße</t>
  </si>
  <si>
    <t>Garching an der Alz</t>
  </si>
  <si>
    <t>Bauvereinstraße</t>
  </si>
  <si>
    <t>Mönchengladbach</t>
  </si>
  <si>
    <t>Am Südpark</t>
  </si>
  <si>
    <t>Newel</t>
  </si>
  <si>
    <t>Klotzbahn</t>
  </si>
  <si>
    <t>Bergen an der Dumme</t>
  </si>
  <si>
    <t>Elbingerode</t>
  </si>
  <si>
    <t>Am Fischteich</t>
  </si>
  <si>
    <t>Flensburg</t>
  </si>
  <si>
    <t>Wintert</t>
  </si>
  <si>
    <t>Stierweg</t>
  </si>
  <si>
    <t>Neuenbürg</t>
  </si>
  <si>
    <t>Husarenstraße</t>
  </si>
  <si>
    <t>Langsur</t>
  </si>
  <si>
    <t>Borghof</t>
  </si>
  <si>
    <t>Woppenroth</t>
  </si>
  <si>
    <t>Elsenborner Straße</t>
  </si>
  <si>
    <t>Verden</t>
  </si>
  <si>
    <t>Boppard</t>
  </si>
  <si>
    <t>Münstereifeler Straße</t>
  </si>
  <si>
    <t>97a</t>
  </si>
  <si>
    <t>Heroldsberg</t>
  </si>
  <si>
    <t>Mühlackerweg</t>
  </si>
  <si>
    <t>Westendorf</t>
  </si>
  <si>
    <t>Altendorfer Straße</t>
  </si>
  <si>
    <t>Krevese</t>
  </si>
  <si>
    <t>Bozener Straße</t>
  </si>
  <si>
    <t>Bielefeld</t>
  </si>
  <si>
    <t>Tellstraße</t>
  </si>
  <si>
    <t>Ãœbach-Palenberg</t>
  </si>
  <si>
    <t>Braunsheck</t>
  </si>
  <si>
    <t>Laboe</t>
  </si>
  <si>
    <t>Zur Jägerwiese</t>
  </si>
  <si>
    <t>Karlsruhe</t>
  </si>
  <si>
    <t>Holtkamp</t>
  </si>
  <si>
    <t>Fließem</t>
  </si>
  <si>
    <t>Illericher Straße</t>
  </si>
  <si>
    <t>Horrweiler</t>
  </si>
  <si>
    <t>Beringallee</t>
  </si>
  <si>
    <t>Ludwigshafen am Rhein</t>
  </si>
  <si>
    <t>Schloßgasse</t>
  </si>
  <si>
    <t>Hannover</t>
  </si>
  <si>
    <t>Markusstraße</t>
  </si>
  <si>
    <t>Hattersheim am Main</t>
  </si>
  <si>
    <t>Ahrstraße</t>
  </si>
  <si>
    <t>Ahle</t>
  </si>
  <si>
    <t>Birkenstraße</t>
  </si>
  <si>
    <t>Am Rheineck</t>
  </si>
  <si>
    <t>Nordhastedt</t>
  </si>
  <si>
    <t>Westergastweg</t>
  </si>
  <si>
    <t>Dürmentingen</t>
  </si>
  <si>
    <t>Burgwiese</t>
  </si>
  <si>
    <t>Niedernberg</t>
  </si>
  <si>
    <t>Waldenburger Straße</t>
  </si>
  <si>
    <t>Pleisweiler-Oberhofen</t>
  </si>
  <si>
    <t>Mosen</t>
  </si>
  <si>
    <t>Leverkusen</t>
  </si>
  <si>
    <t>Gewerbegasse</t>
  </si>
  <si>
    <t>Hilscheid</t>
  </si>
  <si>
    <t>Willingrott</t>
  </si>
  <si>
    <t>Ritterode</t>
  </si>
  <si>
    <t>Strodeweg</t>
  </si>
  <si>
    <t>52c</t>
  </si>
  <si>
    <t>Lohrheim</t>
  </si>
  <si>
    <t>Provinzialstraße</t>
  </si>
  <si>
    <t>Bodenwerder</t>
  </si>
  <si>
    <t>Lärchenhof</t>
  </si>
  <si>
    <t>Geislingen</t>
  </si>
  <si>
    <t>Sachsenstraße</t>
  </si>
  <si>
    <t>Ronshausen</t>
  </si>
  <si>
    <t>Bünkamp</t>
  </si>
  <si>
    <t>Plaidterwegsrest</t>
  </si>
  <si>
    <t>Achtrup</t>
  </si>
  <si>
    <t>Zum Steinbruch</t>
  </si>
  <si>
    <t>Krumstedt</t>
  </si>
  <si>
    <t>Klinkkampweg</t>
  </si>
  <si>
    <t>Wetzlar</t>
  </si>
  <si>
    <t>Grafschaft</t>
  </si>
  <si>
    <t>Eggeroder Straße</t>
  </si>
  <si>
    <t>Bremer Weg</t>
  </si>
  <si>
    <t>Owen</t>
  </si>
  <si>
    <t>Hermann-Löns-Weg</t>
  </si>
  <si>
    <t>Wirthstraße</t>
  </si>
  <si>
    <t>Georgsdorf</t>
  </si>
  <si>
    <t>Vor der Steinert</t>
  </si>
  <si>
    <t>Neuburg am Rhein</t>
  </si>
  <si>
    <t>Goldknopfgasse</t>
  </si>
  <si>
    <t>Müden</t>
  </si>
  <si>
    <t>Dronkestraße</t>
  </si>
  <si>
    <t>Deggingen</t>
  </si>
  <si>
    <t>Johanna-Neuman-Straße</t>
  </si>
  <si>
    <t>Würzweiler</t>
  </si>
  <si>
    <t>Plantagenweg</t>
  </si>
  <si>
    <t>Stuvenborn</t>
  </si>
  <si>
    <t>Auf dem Hollen</t>
  </si>
  <si>
    <t>Eschau</t>
  </si>
  <si>
    <t>Zillestraße</t>
  </si>
  <si>
    <t>Dillingen</t>
  </si>
  <si>
    <t>Rankestraße</t>
  </si>
  <si>
    <t>Bietigheim</t>
  </si>
  <si>
    <t>Große Pützgasse</t>
  </si>
  <si>
    <t>Frankenwinheim</t>
  </si>
  <si>
    <t>Gewannstraße</t>
  </si>
  <si>
    <t>Geisfeld</t>
  </si>
  <si>
    <t>Sprakebüll</t>
  </si>
  <si>
    <t>Geneschen</t>
  </si>
  <si>
    <t>177 b</t>
  </si>
  <si>
    <t>Stürzelbach</t>
  </si>
  <si>
    <t>Im Weiandsgarten</t>
  </si>
  <si>
    <t>Hanstedt</t>
  </si>
  <si>
    <t>Bendenstraße</t>
  </si>
  <si>
    <t>Eckersweiler</t>
  </si>
  <si>
    <t>Grumsiner Straße</t>
  </si>
  <si>
    <t>Hostertgasse</t>
  </si>
  <si>
    <t>Sembach</t>
  </si>
  <si>
    <t>Gladbacher Straße</t>
  </si>
  <si>
    <t>Goddert</t>
  </si>
  <si>
    <t>Gryphiusstraße</t>
  </si>
  <si>
    <t>Ammeldingen an der Our</t>
  </si>
  <si>
    <t>Heisterbusch</t>
  </si>
  <si>
    <t>Heilberscheid</t>
  </si>
  <si>
    <t>Basselweg</t>
  </si>
  <si>
    <t>Bahlingen am Kaiserstuhl</t>
  </si>
  <si>
    <t>Steubenstraße</t>
  </si>
  <si>
    <t>Villingen-Schwenningen</t>
  </si>
  <si>
    <t>Bert-Brecht-Straße</t>
  </si>
  <si>
    <t>Mermuth</t>
  </si>
  <si>
    <t>Klagebach</t>
  </si>
  <si>
    <t>Herne</t>
  </si>
  <si>
    <t>An der Landstraße</t>
  </si>
  <si>
    <t>Pluwig</t>
  </si>
  <si>
    <t>Delmondstraße</t>
  </si>
  <si>
    <t>Feilsdorf</t>
  </si>
  <si>
    <t>Holzweg</t>
  </si>
  <si>
    <t>Haibach</t>
  </si>
  <si>
    <t>Hildastraße</t>
  </si>
  <si>
    <t>Grünstadt</t>
  </si>
  <si>
    <t>Laacher Straße</t>
  </si>
  <si>
    <t>Neuenkirchen</t>
  </si>
  <si>
    <t>Auf dem Nüchel</t>
  </si>
  <si>
    <t>Büchel</t>
  </si>
  <si>
    <t>Am Eichbaum</t>
  </si>
  <si>
    <t>Garlstorf am Walde</t>
  </si>
  <si>
    <t>Eggenfelden</t>
  </si>
  <si>
    <t>Bernhardstraße</t>
  </si>
  <si>
    <t>Oevenum</t>
  </si>
  <si>
    <t>An der Leye</t>
  </si>
  <si>
    <t>Hemau</t>
  </si>
  <si>
    <t>Rosenacker</t>
  </si>
  <si>
    <t>Riegel am Kaiserstuhl</t>
  </si>
  <si>
    <t>Fröndenberger Straße</t>
  </si>
  <si>
    <t>Kiel</t>
  </si>
  <si>
    <t>Friedlandstraße</t>
  </si>
  <si>
    <t>Wassenacher Straße</t>
  </si>
  <si>
    <t>Heidgasse</t>
  </si>
  <si>
    <t>Reimerath</t>
  </si>
  <si>
    <t>Nikolaus-Groß-Straße</t>
  </si>
  <si>
    <t>Uchte</t>
  </si>
  <si>
    <t>Weitefelder Garten</t>
  </si>
  <si>
    <t>86c</t>
  </si>
  <si>
    <t>Quern</t>
  </si>
  <si>
    <t>Im Gesetz</t>
  </si>
  <si>
    <t>Wieblitz-Eversdorf</t>
  </si>
  <si>
    <t>Am Weiher</t>
  </si>
  <si>
    <t>Walsdorf</t>
  </si>
  <si>
    <t>Weltersbachstraße</t>
  </si>
  <si>
    <t>Dankerath</t>
  </si>
  <si>
    <t>Bösenberg</t>
  </si>
  <si>
    <t>Dollern</t>
  </si>
  <si>
    <t>Im Viertel</t>
  </si>
  <si>
    <t>Frankfurt</t>
  </si>
  <si>
    <t>Martinsstraße</t>
  </si>
  <si>
    <t>Münchweiler an der Rodalb</t>
  </si>
  <si>
    <t>Schiffahrter Damm</t>
  </si>
  <si>
    <t>Darscheid</t>
  </si>
  <si>
    <t>Holzbachstraße</t>
  </si>
  <si>
    <t>131b</t>
  </si>
  <si>
    <t>Limburg an der Lahn</t>
  </si>
  <si>
    <t>Am Seifen</t>
  </si>
  <si>
    <t>Irsch</t>
  </si>
  <si>
    <t>Schönangerstraße</t>
  </si>
  <si>
    <t>Herzfelder Straße</t>
  </si>
  <si>
    <t>Duisburg</t>
  </si>
  <si>
    <t>Linzhausenstraße</t>
  </si>
  <si>
    <t>Calberlah</t>
  </si>
  <si>
    <t>Oberwaldstraße</t>
  </si>
  <si>
    <t>Konstanz</t>
  </si>
  <si>
    <t>Am Gutshof</t>
  </si>
  <si>
    <t>Südring</t>
  </si>
  <si>
    <t>Zwingenberg</t>
  </si>
  <si>
    <t>Hälverstraße</t>
  </si>
  <si>
    <t>Brunn</t>
  </si>
  <si>
    <t>Im Boden</t>
  </si>
  <si>
    <t>Bischbrunn</t>
  </si>
  <si>
    <t>Olsdorf</t>
  </si>
  <si>
    <t>Kirchwald</t>
  </si>
  <si>
    <t>Dessauer Straße</t>
  </si>
  <si>
    <t>Wutach</t>
  </si>
  <si>
    <t>Hohes Feld</t>
  </si>
  <si>
    <t>Teuschnitz</t>
  </si>
  <si>
    <t>Niedenstraße</t>
  </si>
  <si>
    <t>Nenndorf</t>
  </si>
  <si>
    <t>Reeswinkeler Weg</t>
  </si>
  <si>
    <t>Emden</t>
  </si>
  <si>
    <t>Mühlengasse</t>
  </si>
  <si>
    <t>Neustadt</t>
  </si>
  <si>
    <t>Stubenrauchstraße</t>
  </si>
  <si>
    <t>Hirzener Straße</t>
  </si>
  <si>
    <t>Lasel</t>
  </si>
  <si>
    <t>Zur Hohley</t>
  </si>
  <si>
    <t>Scharnhorststraße</t>
  </si>
  <si>
    <t>Greifenberg</t>
  </si>
  <si>
    <t>Im Winkel</t>
  </si>
  <si>
    <t>Walkenbrügger Weg</t>
  </si>
  <si>
    <t>Offenbach am Main</t>
  </si>
  <si>
    <t>Kiefernweg</t>
  </si>
  <si>
    <t>Langenhorn</t>
  </si>
  <si>
    <t>Buchenende</t>
  </si>
  <si>
    <t>Böbingen an der Rems</t>
  </si>
  <si>
    <t>Sommerkamp</t>
  </si>
  <si>
    <t>Ochtendung</t>
  </si>
  <si>
    <t>Nistertalstraße</t>
  </si>
  <si>
    <t>Reckershausen</t>
  </si>
  <si>
    <t>Stadtring</t>
  </si>
  <si>
    <t>Scharfbillig</t>
  </si>
  <si>
    <t>Quakenbrück</t>
  </si>
  <si>
    <t>Räuschelstraße</t>
  </si>
  <si>
    <t>Oedheim</t>
  </si>
  <si>
    <t>Im Kloster</t>
  </si>
  <si>
    <t>Solms</t>
  </si>
  <si>
    <t>Im Büchel</t>
  </si>
  <si>
    <t>Ampfing</t>
  </si>
  <si>
    <t>In den Gruben</t>
  </si>
  <si>
    <t>Hassel</t>
  </si>
  <si>
    <t>Ladestraße</t>
  </si>
  <si>
    <t>Längenfeldweg</t>
  </si>
  <si>
    <t>Windhagen</t>
  </si>
  <si>
    <t>Am alten Schulplatz</t>
  </si>
  <si>
    <t>Furth</t>
  </si>
  <si>
    <t>Bonsfelder Straße</t>
  </si>
  <si>
    <t>Molzhain</t>
  </si>
  <si>
    <t>Johann-August-Ring</t>
  </si>
  <si>
    <t>Deisenhausen</t>
  </si>
  <si>
    <t>Märkische Straße</t>
  </si>
  <si>
    <t>Geisleden</t>
  </si>
  <si>
    <t>Lambertistraße</t>
  </si>
  <si>
    <t>Raschau-Markersbach</t>
  </si>
  <si>
    <t>Rott</t>
  </si>
  <si>
    <t>Herrischried</t>
  </si>
  <si>
    <t>Rote Erde</t>
  </si>
  <si>
    <t>Sankt Peter-Ording</t>
  </si>
  <si>
    <t>Stammbach</t>
  </si>
  <si>
    <t>Diepe Kuhweg</t>
  </si>
  <si>
    <t>Rosche</t>
  </si>
  <si>
    <t>Bahnhofstraße</t>
  </si>
  <si>
    <t>Berglen</t>
  </si>
  <si>
    <t>Südostring</t>
  </si>
  <si>
    <t>Dörrmoschel</t>
  </si>
  <si>
    <t>Unverhofftstraße</t>
  </si>
  <si>
    <t>Krempdorf</t>
  </si>
  <si>
    <t>Auf den Middeln</t>
  </si>
  <si>
    <t>Kyllburgweiler</t>
  </si>
  <si>
    <t>Kiesgräble</t>
  </si>
  <si>
    <t>Spiegelberg</t>
  </si>
  <si>
    <t>Gärtenstraße</t>
  </si>
  <si>
    <t>Zell am Harmersbach</t>
  </si>
  <si>
    <t>Neue Kirchstraße</t>
  </si>
  <si>
    <t>Bärenthal</t>
  </si>
  <si>
    <t>Schönblick</t>
  </si>
  <si>
    <t>Hainau</t>
  </si>
  <si>
    <t>Leyler Weg</t>
  </si>
  <si>
    <t>Wershofen</t>
  </si>
  <si>
    <t>Neubaustraße</t>
  </si>
  <si>
    <t>Dreggers</t>
  </si>
  <si>
    <t>Asterweg</t>
  </si>
  <si>
    <t>Lengenwang</t>
  </si>
  <si>
    <t>Ascheberg</t>
  </si>
  <si>
    <t>Trogen</t>
  </si>
  <si>
    <t>Markstraße</t>
  </si>
  <si>
    <t>Weltersburg</t>
  </si>
  <si>
    <t>Große Fährgasse</t>
  </si>
  <si>
    <t>Daldorf</t>
  </si>
  <si>
    <t>Bergstiege</t>
  </si>
  <si>
    <t>Hehlen</t>
  </si>
  <si>
    <t>Eichener Straße</t>
  </si>
  <si>
    <t>Kolverath</t>
  </si>
  <si>
    <t>Lange Straße</t>
  </si>
  <si>
    <t>Schönbach</t>
  </si>
  <si>
    <t>Rothenberger Straße</t>
  </si>
  <si>
    <t>Dittweiler</t>
  </si>
  <si>
    <t>Hohler Weg</t>
  </si>
  <si>
    <t>Wollershausen</t>
  </si>
  <si>
    <t>Schaafsweg</t>
  </si>
  <si>
    <t>Neufelderkoog</t>
  </si>
  <si>
    <t>Judengasse</t>
  </si>
  <si>
    <t>198a</t>
  </si>
  <si>
    <t>Hamburg</t>
  </si>
  <si>
    <t>Ludwigstraße</t>
  </si>
  <si>
    <t>Mülheim an der Ruhr</t>
  </si>
  <si>
    <t>Am Erlkönig</t>
  </si>
  <si>
    <t>Ludwigsburg</t>
  </si>
  <si>
    <t>Schmiedgasse</t>
  </si>
  <si>
    <t>Fischbach</t>
  </si>
  <si>
    <t>Uhlenhorst</t>
  </si>
  <si>
    <t>Stammham</t>
  </si>
  <si>
    <t>Kempelstraße</t>
  </si>
  <si>
    <t>Böhmfeld</t>
  </si>
  <si>
    <t>Krankenhausstraße</t>
  </si>
  <si>
    <t>Pahlen</t>
  </si>
  <si>
    <t>Kemptener Straße</t>
  </si>
  <si>
    <t>Wesel am Rhein</t>
  </si>
  <si>
    <t>Maria-Lind</t>
  </si>
  <si>
    <t>Karlsbad</t>
  </si>
  <si>
    <t>Breite Straße</t>
  </si>
  <si>
    <t>Heinzenbach</t>
  </si>
  <si>
    <t>Lenningser Straße</t>
  </si>
  <si>
    <t>Görisried</t>
  </si>
  <si>
    <t>Paul-Keller-Straße</t>
  </si>
  <si>
    <t>Sommerhausen</t>
  </si>
  <si>
    <t>Breisacher Straße</t>
  </si>
  <si>
    <t>Bottenbach</t>
  </si>
  <si>
    <t>Grundschötteler Straße</t>
  </si>
  <si>
    <t>Wahlheim</t>
  </si>
  <si>
    <t>Schiffenborn</t>
  </si>
  <si>
    <t>Hochstätten</t>
  </si>
  <si>
    <t>Köln-Leipziger-Straße</t>
  </si>
  <si>
    <t>Sögel</t>
  </si>
  <si>
    <t>Kaiser-Heinrich-Straße</t>
  </si>
  <si>
    <t>Nordrach</t>
  </si>
  <si>
    <t>In der Oberwies</t>
  </si>
  <si>
    <t>Eschlohn</t>
  </si>
  <si>
    <t>Südermarsch</t>
  </si>
  <si>
    <t>Delpstraße</t>
  </si>
  <si>
    <t>Offenbach-Hundheim</t>
  </si>
  <si>
    <t>Huthsweg</t>
  </si>
  <si>
    <t>Klixbüll</t>
  </si>
  <si>
    <t>Diemelweg</t>
  </si>
  <si>
    <t>Hüttenberg</t>
  </si>
  <si>
    <t>Alte Wiese</t>
  </si>
  <si>
    <t>Wäschenbeuren</t>
  </si>
  <si>
    <t>Berrischstraße</t>
  </si>
  <si>
    <t>Niederfischbach</t>
  </si>
  <si>
    <t>Vorm Arheckengarten</t>
  </si>
  <si>
    <t>Braunweiler</t>
  </si>
  <si>
    <t>Ulmtalstraße</t>
  </si>
  <si>
    <t>Horhausen</t>
  </si>
  <si>
    <t>Eschgarten</t>
  </si>
  <si>
    <t>Biedesheim</t>
  </si>
  <si>
    <t>Kaulstraße</t>
  </si>
  <si>
    <t>Durlangen</t>
  </si>
  <si>
    <t>Haselstraße</t>
  </si>
  <si>
    <t>Schwarzach</t>
  </si>
  <si>
    <t>Redder</t>
  </si>
  <si>
    <t>133 c</t>
  </si>
  <si>
    <t>Runding</t>
  </si>
  <si>
    <t>Egenstraße</t>
  </si>
  <si>
    <t>Riol</t>
  </si>
  <si>
    <t>Urmitzer Weg</t>
  </si>
  <si>
    <t>Eppertshausen</t>
  </si>
  <si>
    <t>Watzmannstraße</t>
  </si>
  <si>
    <t>Simmersfeld</t>
  </si>
  <si>
    <t>Sandstiege</t>
  </si>
  <si>
    <t>Pförring</t>
  </si>
  <si>
    <t>Alvingheide</t>
  </si>
  <si>
    <t>Frankfurt am Main</t>
  </si>
  <si>
    <t>Frankenhof</t>
  </si>
  <si>
    <t>Lorch</t>
  </si>
  <si>
    <t>Schwarzbachstraße</t>
  </si>
  <si>
    <t>Obersontheim</t>
  </si>
  <si>
    <t>Zum Röthchen</t>
  </si>
  <si>
    <t>Teschenmoschel</t>
  </si>
  <si>
    <t>Donnenstraße</t>
  </si>
  <si>
    <t>Börsborn</t>
  </si>
  <si>
    <t>Joststraße</t>
  </si>
  <si>
    <t>Steyerberg</t>
  </si>
  <si>
    <t>Borgkamp</t>
  </si>
  <si>
    <t>Klausenstraße</t>
  </si>
  <si>
    <t>Kötterichen</t>
  </si>
  <si>
    <t>Brentanostraße</t>
  </si>
  <si>
    <t>Hövelhof</t>
  </si>
  <si>
    <t>Ruhrallee</t>
  </si>
  <si>
    <t>Gägelow</t>
  </si>
  <si>
    <t>Ziegeleistraße</t>
  </si>
  <si>
    <t>Joseph-Haydn-Straße</t>
  </si>
  <si>
    <t>Neckartailfingen</t>
  </si>
  <si>
    <t>In der Blemke</t>
  </si>
  <si>
    <t>Mehlingen</t>
  </si>
  <si>
    <t>Am Kaltberg</t>
  </si>
  <si>
    <t>Siegelsbach</t>
  </si>
  <si>
    <t>Adelheidstraße</t>
  </si>
  <si>
    <t>Unterammergau</t>
  </si>
  <si>
    <t>Starweg</t>
  </si>
  <si>
    <t>Insul</t>
  </si>
  <si>
    <t>Roseggerstraße</t>
  </si>
  <si>
    <t>Niederneisen</t>
  </si>
  <si>
    <t>Willertshagen</t>
  </si>
  <si>
    <t>Hagelkreuzstraße</t>
  </si>
  <si>
    <t>Ottenstein</t>
  </si>
  <si>
    <t>Kurfürstenwiese</t>
  </si>
  <si>
    <t>Siegen</t>
  </si>
  <si>
    <t>Im Hagen</t>
  </si>
  <si>
    <t>Duvensee</t>
  </si>
  <si>
    <t>Harpstedt</t>
  </si>
  <si>
    <t>Wollinstraße</t>
  </si>
  <si>
    <t>Lütjenwestedt</t>
  </si>
  <si>
    <t>Havichhorster Mühle</t>
  </si>
  <si>
    <t>Lüder</t>
  </si>
  <si>
    <t>Böttgerstraße</t>
  </si>
  <si>
    <t>Dollrottfeld</t>
  </si>
  <si>
    <t>Auf dem Flurzaun</t>
  </si>
  <si>
    <t>Darmstadt</t>
  </si>
  <si>
    <t>Brückstraße</t>
  </si>
  <si>
    <t>Bondorf</t>
  </si>
  <si>
    <t>Landkerner Straße</t>
  </si>
  <si>
    <t>Habighorst</t>
  </si>
  <si>
    <t>Am Berg</t>
  </si>
  <si>
    <t>Dachsenhausen</t>
  </si>
  <si>
    <t>Petersstraße</t>
  </si>
  <si>
    <t>188a</t>
  </si>
  <si>
    <t>Bichl</t>
  </si>
  <si>
    <t>Nelkenstraße</t>
  </si>
  <si>
    <t>Biesdorf</t>
  </si>
  <si>
    <t>Grünenthal</t>
  </si>
  <si>
    <t>65c</t>
  </si>
  <si>
    <t>Neunkirchen</t>
  </si>
  <si>
    <t>Olmerich</t>
  </si>
  <si>
    <t>Lindenberg</t>
  </si>
  <si>
    <t>Nußbaumstraße</t>
  </si>
  <si>
    <t>Sindelfingen</t>
  </si>
  <si>
    <t>Ostenbergstraße</t>
  </si>
  <si>
    <t>Carlsberg</t>
  </si>
  <si>
    <t>Bernhardtstraße</t>
  </si>
  <si>
    <t>Seeshaupt</t>
  </si>
  <si>
    <t>Ursulinenstraße</t>
  </si>
  <si>
    <t>Herleshausen</t>
  </si>
  <si>
    <t>Eislebener Straße</t>
  </si>
  <si>
    <t>Felde</t>
  </si>
  <si>
    <t>Im Unterdorf</t>
  </si>
  <si>
    <t>Bodenheim</t>
  </si>
  <si>
    <t>Hollertszug</t>
  </si>
  <si>
    <t>Bad Rodach</t>
  </si>
  <si>
    <t>Breitenrathstraße</t>
  </si>
  <si>
    <t>Nierstein</t>
  </si>
  <si>
    <t>Steinergasse</t>
  </si>
  <si>
    <t>Moers</t>
  </si>
  <si>
    <t>Schefferstraße</t>
  </si>
  <si>
    <t>Strübbel</t>
  </si>
  <si>
    <t>Gehrde</t>
  </si>
  <si>
    <t>In den Heilgärten</t>
  </si>
  <si>
    <t>Ahneby</t>
  </si>
  <si>
    <t>Koblenzer Straße</t>
  </si>
  <si>
    <t>Beseritz</t>
  </si>
  <si>
    <t>Am Hennengärtchen</t>
  </si>
  <si>
    <t>Waldfischbach-Burgalben</t>
  </si>
  <si>
    <t>Martinusstraße</t>
  </si>
  <si>
    <t>Gillenfeld</t>
  </si>
  <si>
    <t>Raesfelder Straße</t>
  </si>
  <si>
    <t>Todendorf</t>
  </si>
  <si>
    <t>Saynwaldstraße</t>
  </si>
  <si>
    <t>Schwarzen</t>
  </si>
  <si>
    <t>In der Wolfshecke</t>
  </si>
  <si>
    <t>Oberwolfach</t>
  </si>
  <si>
    <t>Heiligenhausstraße</t>
  </si>
  <si>
    <t>Kyllburg</t>
  </si>
  <si>
    <t>Kaiser-Friedrich-Straße</t>
  </si>
  <si>
    <t>Mondring</t>
  </si>
  <si>
    <t>Neuenhaus</t>
  </si>
  <si>
    <t>Nauort</t>
  </si>
  <si>
    <t>Heiligenweg</t>
  </si>
  <si>
    <t>Reichsthal</t>
  </si>
  <si>
    <t>Kirchenweinbergstraße</t>
  </si>
  <si>
    <t>Beuren</t>
  </si>
  <si>
    <t>Im Kirchenstück</t>
  </si>
  <si>
    <t>Idar-Oberstein</t>
  </si>
  <si>
    <t>Klötze</t>
  </si>
  <si>
    <t>Waldbreitbacher Straße</t>
  </si>
  <si>
    <t>Ranies</t>
  </si>
  <si>
    <t>Kinderhauser Straße</t>
  </si>
  <si>
    <t>Niedersteinebach</t>
  </si>
  <si>
    <t>Dömerstiege</t>
  </si>
  <si>
    <t>Ammerbuch</t>
  </si>
  <si>
    <t>Burloer Straße</t>
  </si>
  <si>
    <t>82b</t>
  </si>
  <si>
    <t>Wennigsen</t>
  </si>
  <si>
    <t>Speestraße</t>
  </si>
  <si>
    <t>Wiesemscheid</t>
  </si>
  <si>
    <t>Bielefelder Straße</t>
  </si>
  <si>
    <t>Theilheim</t>
  </si>
  <si>
    <t>Obertalstraße</t>
  </si>
  <si>
    <t>Gammelby</t>
  </si>
  <si>
    <t>Afelskreuzstraße</t>
  </si>
  <si>
    <t>Laerstraße</t>
  </si>
  <si>
    <t>Rinnebachstraße</t>
  </si>
  <si>
    <t>Erlenbach am Main</t>
  </si>
  <si>
    <t>Krähenweg</t>
  </si>
  <si>
    <t>Willebadessen</t>
  </si>
  <si>
    <t>Heimstättenweg</t>
  </si>
  <si>
    <t>Herforst</t>
  </si>
  <si>
    <t>Oberer Buigenweg</t>
  </si>
  <si>
    <t>Emmingen-Liptingen</t>
  </si>
  <si>
    <t>Höllburg</t>
  </si>
  <si>
    <t>Breuberg</t>
  </si>
  <si>
    <t>Finkenstraße</t>
  </si>
  <si>
    <t>Nübbel</t>
  </si>
  <si>
    <t>Brachelener Straße</t>
  </si>
  <si>
    <t>Böwingring</t>
  </si>
  <si>
    <t>Sehlde</t>
  </si>
  <si>
    <t>Bornstraße</t>
  </si>
  <si>
    <t>Wallersheim</t>
  </si>
  <si>
    <t>Hegenerstraße</t>
  </si>
  <si>
    <t>Bokholt-Hanredder</t>
  </si>
  <si>
    <t>Hubertushöhe</t>
  </si>
  <si>
    <t>Alte Moselstraße</t>
  </si>
  <si>
    <t>Arnsberg</t>
  </si>
  <si>
    <t>Morkener Straße</t>
  </si>
  <si>
    <t>Meesenstiege</t>
  </si>
  <si>
    <t>Peine</t>
  </si>
  <si>
    <t>Im Kirschengarten</t>
  </si>
  <si>
    <t>Freiburg</t>
  </si>
  <si>
    <t>Heltengarten</t>
  </si>
  <si>
    <t>Ruhstorf an der Rott</t>
  </si>
  <si>
    <t>Zum Erlenborn</t>
  </si>
  <si>
    <t>Zirndorf</t>
  </si>
  <si>
    <t>Spall</t>
  </si>
  <si>
    <t>Auf der Hardt</t>
  </si>
  <si>
    <t>Oberried</t>
  </si>
  <si>
    <t>RavenÃ©straße</t>
  </si>
  <si>
    <t>Mühlacker</t>
  </si>
  <si>
    <t>Friedenstraße</t>
  </si>
  <si>
    <t>Schönecken</t>
  </si>
  <si>
    <t>Ob dem Lahrtal</t>
  </si>
  <si>
    <t>Lübberstedt</t>
  </si>
  <si>
    <t>Limbachstraße</t>
  </si>
  <si>
    <t>Eichenbach</t>
  </si>
  <si>
    <t>Kolpingstraße</t>
  </si>
  <si>
    <t>Büchen</t>
  </si>
  <si>
    <t>Lützowstraße</t>
  </si>
  <si>
    <t>Süderhöft</t>
  </si>
  <si>
    <t>Alte Bahn</t>
  </si>
  <si>
    <t>Freiberg</t>
  </si>
  <si>
    <t>Ebbinghoff</t>
  </si>
  <si>
    <t>Rüdenau</t>
  </si>
  <si>
    <t>Marktgasse</t>
  </si>
  <si>
    <t>Böllenborn</t>
  </si>
  <si>
    <t>Schladeberg</t>
  </si>
  <si>
    <t>Nehren</t>
  </si>
  <si>
    <t>Am Ulmenhof</t>
  </si>
  <si>
    <t>Wintrich</t>
  </si>
  <si>
    <t>Frankenweg</t>
  </si>
  <si>
    <t>55 a</t>
  </si>
  <si>
    <t>Himbergen</t>
  </si>
  <si>
    <t>Becklingen</t>
  </si>
  <si>
    <t>154 b</t>
  </si>
  <si>
    <t>Gemünden</t>
  </si>
  <si>
    <t>Bachstraße</t>
  </si>
  <si>
    <t>Raben Steinfeld</t>
  </si>
  <si>
    <t>Knüverdarp</t>
  </si>
  <si>
    <t>Magdeburg</t>
  </si>
  <si>
    <t>Niederelben</t>
  </si>
  <si>
    <t>Ostbevern</t>
  </si>
  <si>
    <t>Hembergener Straße</t>
  </si>
  <si>
    <t>Reichelsheim</t>
  </si>
  <si>
    <t>Dieker Straße</t>
  </si>
  <si>
    <t>Weil</t>
  </si>
  <si>
    <t>Küstriner Straße</t>
  </si>
  <si>
    <t>Weidenkamp</t>
  </si>
  <si>
    <t>Groß Meckelsen</t>
  </si>
  <si>
    <t>Am Sonnenhang</t>
  </si>
  <si>
    <t>74b</t>
  </si>
  <si>
    <t>Nachrodt-Wiblingwerde</t>
  </si>
  <si>
    <t>Hallenstraße</t>
  </si>
  <si>
    <t>Birlenbach</t>
  </si>
  <si>
    <t>In den Wulferten</t>
  </si>
  <si>
    <t>Osterspai</t>
  </si>
  <si>
    <t>Weezer Straße</t>
  </si>
  <si>
    <t>Lichtenau</t>
  </si>
  <si>
    <t>Ahlener Straße</t>
  </si>
  <si>
    <t>Nideggen</t>
  </si>
  <si>
    <t>Wieselweg</t>
  </si>
  <si>
    <t>Gundremmingen</t>
  </si>
  <si>
    <t>Marienweg</t>
  </si>
  <si>
    <t>Castroper Straße</t>
  </si>
  <si>
    <t>Adelshofen</t>
  </si>
  <si>
    <t>Moosweg</t>
  </si>
  <si>
    <t>Aichach an der Paar</t>
  </si>
  <si>
    <t>Liebfrauenstraße</t>
  </si>
  <si>
    <t>Sargenroth</t>
  </si>
  <si>
    <t>Neue Straße</t>
  </si>
  <si>
    <t>Sankt Augustin</t>
  </si>
  <si>
    <t>Merveldtstraße</t>
  </si>
  <si>
    <t>Wiesbaden</t>
  </si>
  <si>
    <t>Im Springen</t>
  </si>
  <si>
    <t>Ehweiler</t>
  </si>
  <si>
    <t>Alte Stroth</t>
  </si>
  <si>
    <t>Stockstadt am Rhein</t>
  </si>
  <si>
    <t>Nebeliner Straße</t>
  </si>
  <si>
    <t>Menslage</t>
  </si>
  <si>
    <t>Schusterstraße</t>
  </si>
  <si>
    <t>Brockum</t>
  </si>
  <si>
    <t>Nüdlingen</t>
  </si>
  <si>
    <t>Greifswalder Straße</t>
  </si>
  <si>
    <t>Birkenhördt</t>
  </si>
  <si>
    <t>Bärenbachstraße</t>
  </si>
  <si>
    <t>Affing</t>
  </si>
  <si>
    <t>Telemannstraße</t>
  </si>
  <si>
    <t>Linsengericht</t>
  </si>
  <si>
    <t>An der Schmiede</t>
  </si>
  <si>
    <t>Paßstraße</t>
  </si>
  <si>
    <t>Oppertshausen</t>
  </si>
  <si>
    <t>Wittenbergstraße</t>
  </si>
  <si>
    <t>München</t>
  </si>
  <si>
    <t>Nordstraße</t>
  </si>
  <si>
    <t>Müssen</t>
  </si>
  <si>
    <t>Droste-Hülshoff-Weg</t>
  </si>
  <si>
    <t>Buchbach</t>
  </si>
  <si>
    <t>Helmarshäuser Straße</t>
  </si>
  <si>
    <t>Grinau</t>
  </si>
  <si>
    <t>Rahmerweg</t>
  </si>
  <si>
    <t>30 a</t>
  </si>
  <si>
    <t>Vorgebirgsstraße</t>
  </si>
  <si>
    <t>Börslingen</t>
  </si>
  <si>
    <t>Kalteborn</t>
  </si>
  <si>
    <t>Königsau</t>
  </si>
  <si>
    <t>Teutoburger Weg</t>
  </si>
  <si>
    <t>Katzweiler</t>
  </si>
  <si>
    <t>Goldbach</t>
  </si>
  <si>
    <t>Steinacker Straße</t>
  </si>
  <si>
    <t>Wawern</t>
  </si>
  <si>
    <t>Bruch</t>
  </si>
  <si>
    <t>Medelby</t>
  </si>
  <si>
    <t>Am Sundern</t>
  </si>
  <si>
    <t>Dahlheim</t>
  </si>
  <si>
    <t>Türmchenstraße</t>
  </si>
  <si>
    <t>Hückeswagen</t>
  </si>
  <si>
    <t>Sieglarer Straße</t>
  </si>
  <si>
    <t>Mühlingen</t>
  </si>
  <si>
    <t>Hollstraße</t>
  </si>
  <si>
    <t>Patersdorf</t>
  </si>
  <si>
    <t>Am Brook</t>
  </si>
  <si>
    <t>Walddorfhäslach</t>
  </si>
  <si>
    <t>Heusenstamm</t>
  </si>
  <si>
    <t>Kervenheimer Straße</t>
  </si>
  <si>
    <t>Merzalben</t>
  </si>
  <si>
    <t>Mutter-Rosa-Straße</t>
  </si>
  <si>
    <t>Wallhausen</t>
  </si>
  <si>
    <t>Haggenmüllerstraße</t>
  </si>
  <si>
    <t>Hockenheim</t>
  </si>
  <si>
    <t>Haarstraße</t>
  </si>
  <si>
    <t>Am Lauterberg</t>
  </si>
  <si>
    <t>Heilenbach</t>
  </si>
  <si>
    <t>Kaulenweg</t>
  </si>
  <si>
    <t>Theresienleite</t>
  </si>
  <si>
    <t>Bergkamen</t>
  </si>
  <si>
    <t>Heidelberger Landstraße</t>
  </si>
  <si>
    <t>Am Köppel</t>
  </si>
  <si>
    <t>Röslau</t>
  </si>
  <si>
    <t>Siedenberger Straße</t>
  </si>
  <si>
    <t>Adenstedt</t>
  </si>
  <si>
    <t>Lieberichsweg</t>
  </si>
  <si>
    <t>Mürlenbach</t>
  </si>
  <si>
    <t>Rosendahler Straße</t>
  </si>
  <si>
    <t>Kuhnhöfen</t>
  </si>
  <si>
    <t>Bassenheimer Straße</t>
  </si>
  <si>
    <t>Breitscheider Straße</t>
  </si>
  <si>
    <t>Boren</t>
  </si>
  <si>
    <t>Liststraße</t>
  </si>
  <si>
    <t>Schweizertalstraße</t>
  </si>
  <si>
    <t>Henau</t>
  </si>
  <si>
    <t>Ohmden</t>
  </si>
  <si>
    <t>Am Nußberg</t>
  </si>
  <si>
    <t>Birder Straße</t>
  </si>
  <si>
    <t>Waldniel</t>
  </si>
  <si>
    <t>Gerstenfeld</t>
  </si>
  <si>
    <t>Herrenberg</t>
  </si>
  <si>
    <t>Kölner Straße</t>
  </si>
  <si>
    <t>Kampen</t>
  </si>
  <si>
    <t>Gertrudenstraße</t>
  </si>
  <si>
    <t>Emseloh</t>
  </si>
  <si>
    <t>Hüblinger Straße</t>
  </si>
  <si>
    <t>Bergen</t>
  </si>
  <si>
    <t>25c</t>
  </si>
  <si>
    <t>Im Vogelsang</t>
  </si>
  <si>
    <t>Sinziger Straße</t>
  </si>
  <si>
    <t>41c</t>
  </si>
  <si>
    <t>Berkenthin</t>
  </si>
  <si>
    <t>Everswinkeler Straße</t>
  </si>
  <si>
    <t>Liebshausen</t>
  </si>
  <si>
    <t>Dierbach</t>
  </si>
  <si>
    <t>Bornlochweg</t>
  </si>
  <si>
    <t>Döttinger Straße</t>
  </si>
  <si>
    <t>Berchtesgaden</t>
  </si>
  <si>
    <t>Westallee</t>
  </si>
  <si>
    <t>Orenhofen</t>
  </si>
  <si>
    <t>Brunhildstraße</t>
  </si>
  <si>
    <t>Idelberg</t>
  </si>
  <si>
    <t>Breul</t>
  </si>
  <si>
    <t>Grüner Grund</t>
  </si>
  <si>
    <t>Am Schloßpark</t>
  </si>
  <si>
    <t>Klein Trebbow</t>
  </si>
  <si>
    <t>Schirmerstraße</t>
  </si>
  <si>
    <t>Solingen</t>
  </si>
  <si>
    <t>Handwerkerstraße</t>
  </si>
  <si>
    <t>Neuburg an der Kammel</t>
  </si>
  <si>
    <t>Bicker Weg</t>
  </si>
  <si>
    <t>Fichtelberg</t>
  </si>
  <si>
    <t>Hasley</t>
  </si>
  <si>
    <t>Kahl am Main</t>
  </si>
  <si>
    <t>Hanftalstraße</t>
  </si>
  <si>
    <t>Onsdorf</t>
  </si>
  <si>
    <t>Erpeler Straße</t>
  </si>
  <si>
    <t>Ruppertsberg</t>
  </si>
  <si>
    <t>Dr.-Domarus-Straße</t>
  </si>
  <si>
    <t>Mittenwald</t>
  </si>
  <si>
    <t>Kupferkaute</t>
  </si>
  <si>
    <t>Jagsthausen</t>
  </si>
  <si>
    <t>Am Kreuzweg</t>
  </si>
  <si>
    <t>Blankenrath</t>
  </si>
  <si>
    <t>Auf Peschhelle</t>
  </si>
  <si>
    <t>An der Struth</t>
  </si>
  <si>
    <t>Wolfenbüttel</t>
  </si>
  <si>
    <t>Sulmisheimer Weg</t>
  </si>
  <si>
    <t>Neuschoo</t>
  </si>
  <si>
    <t>Am Blauen Stein</t>
  </si>
  <si>
    <t>Scherfeldstraße</t>
  </si>
  <si>
    <t>Hohenaspe</t>
  </si>
  <si>
    <t>187 a</t>
  </si>
  <si>
    <t>Kohlwiese</t>
  </si>
  <si>
    <t>Oberhaching</t>
  </si>
  <si>
    <t>Brechhofer Straße</t>
  </si>
  <si>
    <t>Münster</t>
  </si>
  <si>
    <t>Uhuweg</t>
  </si>
  <si>
    <t>Alt Mölln</t>
  </si>
  <si>
    <t>Erlengrund</t>
  </si>
  <si>
    <t>Im Wickelfeld</t>
  </si>
  <si>
    <t>Tramm</t>
  </si>
  <si>
    <t>Maarweg</t>
  </si>
  <si>
    <t>Schwerte</t>
  </si>
  <si>
    <t>Hompeschstraße</t>
  </si>
  <si>
    <t>Sachsenhagen</t>
  </si>
  <si>
    <t>Grube Anna</t>
  </si>
  <si>
    <t>Wiltingen</t>
  </si>
  <si>
    <t>Rudolf-Schneiders-Straße</t>
  </si>
  <si>
    <t>Eckernförde</t>
  </si>
  <si>
    <t>Lange Stiege</t>
  </si>
  <si>
    <t>Vordorf</t>
  </si>
  <si>
    <t>Langenfelder Straße</t>
  </si>
  <si>
    <t>Strutweg</t>
  </si>
  <si>
    <t>Heimbach</t>
  </si>
  <si>
    <t>Bebelstraße</t>
  </si>
  <si>
    <t>Müllenbach</t>
  </si>
  <si>
    <t>Nürburger Weg</t>
  </si>
  <si>
    <t>Leck</t>
  </si>
  <si>
    <t>Ohmstraße</t>
  </si>
  <si>
    <t>Bischweier</t>
  </si>
  <si>
    <t>Streckenpfad</t>
  </si>
  <si>
    <t>Dortmund</t>
  </si>
  <si>
    <t>Hohenrother Straße</t>
  </si>
  <si>
    <t>Kammerstein</t>
  </si>
  <si>
    <t>Bäckergasse</t>
  </si>
  <si>
    <t>Neckargemünd</t>
  </si>
  <si>
    <t>Wiepke</t>
  </si>
  <si>
    <t>Wasserstraße</t>
  </si>
  <si>
    <t>Försterweg</t>
  </si>
  <si>
    <t>Feuerscheid</t>
  </si>
  <si>
    <t>Ernst-Moritz-Arndt-Straße</t>
  </si>
  <si>
    <t>Hemmingstedt</t>
  </si>
  <si>
    <t>Auf dem Köllenhof</t>
  </si>
  <si>
    <t>Wiesent</t>
  </si>
  <si>
    <t>Waldheideweg</t>
  </si>
  <si>
    <t>Steinmauern</t>
  </si>
  <si>
    <t>Zechenstraße</t>
  </si>
  <si>
    <t>Grande</t>
  </si>
  <si>
    <t>Akazienstraße</t>
  </si>
  <si>
    <t>Recklinghausen</t>
  </si>
  <si>
    <t>Clara-Zetkin-Straße</t>
  </si>
  <si>
    <t>Elchesheim-Illingen</t>
  </si>
  <si>
    <t>Schwabenstraße</t>
  </si>
  <si>
    <t>Tönning</t>
  </si>
  <si>
    <t>Bürgerweg</t>
  </si>
  <si>
    <t>149 c</t>
  </si>
  <si>
    <t>Wahlsburg</t>
  </si>
  <si>
    <t>Waldbronn</t>
  </si>
  <si>
    <t>Kastellauner Straße</t>
  </si>
  <si>
    <t>124 c</t>
  </si>
  <si>
    <t>Eberswalde</t>
  </si>
  <si>
    <t>Laerer Straße</t>
  </si>
  <si>
    <t>Oeversee</t>
  </si>
  <si>
    <t>Im Heidchen</t>
  </si>
  <si>
    <t>Wassenach</t>
  </si>
  <si>
    <t>Hallerstraße</t>
  </si>
  <si>
    <t>Tapfheim</t>
  </si>
  <si>
    <t>Edisonstraße</t>
  </si>
  <si>
    <t>Schwanenkamp</t>
  </si>
  <si>
    <t>Orchideenstraße</t>
  </si>
  <si>
    <t>Engelsbrand</t>
  </si>
  <si>
    <t>Auf dem Hasenberg</t>
  </si>
  <si>
    <t>Tüßling</t>
  </si>
  <si>
    <t>Saynhofstraße</t>
  </si>
  <si>
    <t>Nübel</t>
  </si>
  <si>
    <t>Voßstraße</t>
  </si>
  <si>
    <t>Schwaan</t>
  </si>
  <si>
    <t>Pilgerbornstraße</t>
  </si>
  <si>
    <t>Straelen</t>
  </si>
  <si>
    <t>Fockenbachstraße</t>
  </si>
  <si>
    <t>Becherbach</t>
  </si>
  <si>
    <t>Am Silberberg</t>
  </si>
  <si>
    <t>Am Ziegelofen</t>
  </si>
  <si>
    <t>Breitenbach</t>
  </si>
  <si>
    <t>Hermann-Kätelhön-Straße</t>
  </si>
  <si>
    <t>Fränkisch-Crumbach</t>
  </si>
  <si>
    <t>Veilchenweg</t>
  </si>
  <si>
    <t>Tiddische</t>
  </si>
  <si>
    <t>Am Mühlgraben</t>
  </si>
  <si>
    <t>Kirtorf</t>
  </si>
  <si>
    <t>Claudiusstraße</t>
  </si>
  <si>
    <t>Am Apostelberg</t>
  </si>
  <si>
    <t>Bernstorf</t>
  </si>
  <si>
    <t>Meerheck</t>
  </si>
  <si>
    <t>Oberaurach</t>
  </si>
  <si>
    <t>Bayernweg</t>
  </si>
  <si>
    <t>Rurstraße</t>
  </si>
  <si>
    <t>Reichling</t>
  </si>
  <si>
    <t>In der Lüh</t>
  </si>
  <si>
    <t>Hagen</t>
  </si>
  <si>
    <t>47 a</t>
  </si>
  <si>
    <t>Morshausen</t>
  </si>
  <si>
    <t>Leienstraße</t>
  </si>
  <si>
    <t>Welbsleben</t>
  </si>
  <si>
    <t>Im Dorf</t>
  </si>
  <si>
    <t>Altenhof</t>
  </si>
  <si>
    <t>In den Birken</t>
  </si>
  <si>
    <t>Düsedau</t>
  </si>
  <si>
    <t>Geiersknappen</t>
  </si>
  <si>
    <t>Eisenberg</t>
  </si>
  <si>
    <t>Habichtshöhe</t>
  </si>
  <si>
    <t>Hof an der Saale</t>
  </si>
  <si>
    <t>Langenbacher Straße</t>
  </si>
  <si>
    <t>An der Brache</t>
  </si>
  <si>
    <t>Vogt</t>
  </si>
  <si>
    <t>In der Aue</t>
  </si>
  <si>
    <t>Bothel</t>
  </si>
  <si>
    <t>Elzerhöfe</t>
  </si>
  <si>
    <t>Winkeln</t>
  </si>
  <si>
    <t>Wuppertal</t>
  </si>
  <si>
    <t>Kolbingen</t>
  </si>
  <si>
    <t>Tulpenstraße</t>
  </si>
  <si>
    <t>Hamm</t>
  </si>
  <si>
    <t>Gerolsheim</t>
  </si>
  <si>
    <t>Am Kanal</t>
  </si>
  <si>
    <t>Geratskirchen</t>
  </si>
  <si>
    <t>Kaarster Straße</t>
  </si>
  <si>
    <t>Diepholz</t>
  </si>
  <si>
    <t>Auf der Füll</t>
  </si>
  <si>
    <t>Großerlach</t>
  </si>
  <si>
    <t>Schniewindstraße</t>
  </si>
  <si>
    <t>Rheinstetten</t>
  </si>
  <si>
    <t>Mühlweg</t>
  </si>
  <si>
    <t>Gerdau</t>
  </si>
  <si>
    <t>Kremperheide</t>
  </si>
  <si>
    <t>Löwenburgweg</t>
  </si>
  <si>
    <t>Enspel</t>
  </si>
  <si>
    <t>Klosterweg</t>
  </si>
  <si>
    <t>Lippstadt</t>
  </si>
  <si>
    <t>Kämpchen</t>
  </si>
  <si>
    <t>Westerburg</t>
  </si>
  <si>
    <t>Hirzenhubstraße</t>
  </si>
  <si>
    <t>Lortzingstraße</t>
  </si>
  <si>
    <t>Kuppenheim</t>
  </si>
  <si>
    <t>Scheibenstraße</t>
  </si>
  <si>
    <t>Hofstetten</t>
  </si>
  <si>
    <t>Engerser Landstraße</t>
  </si>
  <si>
    <t>Kellereistraße</t>
  </si>
  <si>
    <t>Neuenbrook</t>
  </si>
  <si>
    <t>Naunheimer Straße</t>
  </si>
  <si>
    <t>Gülzow</t>
  </si>
  <si>
    <t>Dominikanerstraße</t>
  </si>
  <si>
    <t>Plüschow</t>
  </si>
  <si>
    <t>Obere Bergstraße</t>
  </si>
  <si>
    <t>Ettenstatt</t>
  </si>
  <si>
    <t>Haderschener Straße</t>
  </si>
  <si>
    <t>Wustrow</t>
  </si>
  <si>
    <t>Erbdrostenweg</t>
  </si>
  <si>
    <t>Sandstedt</t>
  </si>
  <si>
    <t>Wallendorf</t>
  </si>
  <si>
    <t>Am Kamp</t>
  </si>
  <si>
    <t>Lich</t>
  </si>
  <si>
    <t>Eschbach</t>
  </si>
  <si>
    <t>Notscheider Straße</t>
  </si>
  <si>
    <t>Woltersdorf</t>
  </si>
  <si>
    <t>Hübingerweg</t>
  </si>
  <si>
    <t>Aalen</t>
  </si>
  <si>
    <t>Julius-Leber-Straße</t>
  </si>
  <si>
    <t>Holzhof</t>
  </si>
  <si>
    <t>Eichhornweg</t>
  </si>
  <si>
    <t>Wiebelsheim</t>
  </si>
  <si>
    <t>Hufelandstraße</t>
  </si>
  <si>
    <t>Düsseldorf</t>
  </si>
  <si>
    <t>Holbeinstraße</t>
  </si>
  <si>
    <t>Neuburg an der Donau</t>
  </si>
  <si>
    <t>Wiehagener Straße</t>
  </si>
  <si>
    <t>Heimbuchenthal</t>
  </si>
  <si>
    <t>Am Friedheimer See</t>
  </si>
  <si>
    <t>Weroth</t>
  </si>
  <si>
    <t>Krayer Straße</t>
  </si>
  <si>
    <t>Krautscheid</t>
  </si>
  <si>
    <t>Backnang</t>
  </si>
  <si>
    <t>Pellmannssteg</t>
  </si>
  <si>
    <t>Niederseelbach</t>
  </si>
  <si>
    <t>Neustadt an der Weinstraße</t>
  </si>
  <si>
    <t>Köttenicher Straße</t>
  </si>
  <si>
    <t>Hattstedt</t>
  </si>
  <si>
    <t>Zur Hardt</t>
  </si>
  <si>
    <t>Gödenstorf</t>
  </si>
  <si>
    <t>Lachenstraße</t>
  </si>
  <si>
    <t>Hütterscheid</t>
  </si>
  <si>
    <t>Hohenberg an der Eger</t>
  </si>
  <si>
    <t>Dillbrechter Straße</t>
  </si>
  <si>
    <t>Battweiler</t>
  </si>
  <si>
    <t>Brunsbütteler Damm</t>
  </si>
  <si>
    <t>Aventoft</t>
  </si>
  <si>
    <t>Neuland</t>
  </si>
  <si>
    <t>Neef</t>
  </si>
  <si>
    <t>Tribergstraße</t>
  </si>
  <si>
    <t>Tanzbergstraße</t>
  </si>
  <si>
    <t>Grainet</t>
  </si>
  <si>
    <t>Thingslindestraße</t>
  </si>
  <si>
    <t>Burgschwalbach</t>
  </si>
  <si>
    <t>Karolingerstraße</t>
  </si>
  <si>
    <t>Rockeskyll</t>
  </si>
  <si>
    <t>Regentenstraße</t>
  </si>
  <si>
    <t>Niederkassel</t>
  </si>
  <si>
    <t>Klingenhagen</t>
  </si>
  <si>
    <t>Kleinkarlbach</t>
  </si>
  <si>
    <t>Brockamp</t>
  </si>
  <si>
    <t>Schlesierweg</t>
  </si>
  <si>
    <t>Jütrichau</t>
  </si>
  <si>
    <t>Wickers Immberg</t>
  </si>
  <si>
    <t>Bosbüll</t>
  </si>
  <si>
    <t>Hochstadenstraße</t>
  </si>
  <si>
    <t>Osnabrück</t>
  </si>
  <si>
    <t>Hummelsberger Straße</t>
  </si>
  <si>
    <t>Eichberg</t>
  </si>
  <si>
    <t>Unna</t>
  </si>
  <si>
    <t>67 b</t>
  </si>
  <si>
    <t>Heiningen</t>
  </si>
  <si>
    <t>Höhenweg</t>
  </si>
  <si>
    <t>Fahrenbach</t>
  </si>
  <si>
    <t>Patterner Ring</t>
  </si>
  <si>
    <t>Goltoft</t>
  </si>
  <si>
    <t>Reipeldingen</t>
  </si>
  <si>
    <t>Bischof-Rüth-Straße</t>
  </si>
  <si>
    <t>Dersum</t>
  </si>
  <si>
    <t>Lautzenbrücken</t>
  </si>
  <si>
    <t>In der Obermark</t>
  </si>
  <si>
    <t>Bachenberg</t>
  </si>
  <si>
    <t>Griesheim</t>
  </si>
  <si>
    <t>Dompfaffweg</t>
  </si>
  <si>
    <t>Brekendorf</t>
  </si>
  <si>
    <t>Ludwig-Richter-Straße</t>
  </si>
  <si>
    <t>Zerf</t>
  </si>
  <si>
    <t>Filchnerstraße</t>
  </si>
  <si>
    <t>Uedem</t>
  </si>
  <si>
    <t>Schäferstraße</t>
  </si>
  <si>
    <t>Hüttblek</t>
  </si>
  <si>
    <t>Frongasse</t>
  </si>
  <si>
    <t>Richard-Strauss-Weg</t>
  </si>
  <si>
    <t>Pätow-Steegen</t>
  </si>
  <si>
    <t>Hauptweg</t>
  </si>
  <si>
    <t>Damflos</t>
  </si>
  <si>
    <t>Kretenbergstraße</t>
  </si>
  <si>
    <t>Hein-Saß-Weg</t>
  </si>
  <si>
    <t>Eschweiler</t>
  </si>
  <si>
    <t>Schadowstraße</t>
  </si>
  <si>
    <t>Sankt Annen</t>
  </si>
  <si>
    <t>Neue Bergstraße</t>
  </si>
  <si>
    <t>Heiligenhaus</t>
  </si>
  <si>
    <t>Lautenschlägerstraße</t>
  </si>
  <si>
    <t>Borgholzhausen</t>
  </si>
  <si>
    <t>Neue Schulstraße</t>
  </si>
  <si>
    <t>Burgpreppach</t>
  </si>
  <si>
    <t>Rohrbachstraße</t>
  </si>
  <si>
    <t>Am Kolk</t>
  </si>
  <si>
    <t>Guderhandviertel</t>
  </si>
  <si>
    <t>Gaulental</t>
  </si>
  <si>
    <t>Lütau</t>
  </si>
  <si>
    <t>Auf dem Felde</t>
  </si>
  <si>
    <t>Ratekau</t>
  </si>
  <si>
    <t>Ascheberger Straße</t>
  </si>
  <si>
    <t>Biberach an der Riß</t>
  </si>
  <si>
    <t>Käuserstruth</t>
  </si>
  <si>
    <t>Lage</t>
  </si>
  <si>
    <t>Franz-Sellhorst-Straße</t>
  </si>
  <si>
    <t>Ottweiler</t>
  </si>
  <si>
    <t>Waldenburger Weg</t>
  </si>
  <si>
    <t>Münster-Sarmsheim</t>
  </si>
  <si>
    <t>Steinbörnchenweg</t>
  </si>
  <si>
    <t>Walzbachtal</t>
  </si>
  <si>
    <t>Auf dem Kampe</t>
  </si>
  <si>
    <t>Körperich</t>
  </si>
  <si>
    <t>Ansbach</t>
  </si>
  <si>
    <t>Heller Weg</t>
  </si>
  <si>
    <t>12a</t>
  </si>
  <si>
    <t>Hemsbünde</t>
  </si>
  <si>
    <t>Grabenweg</t>
  </si>
  <si>
    <t>Mörschied</t>
  </si>
  <si>
    <t>Adalbertstraße</t>
  </si>
  <si>
    <t>Sasbach</t>
  </si>
  <si>
    <t>Lürmannstraße</t>
  </si>
  <si>
    <t>Sölden</t>
  </si>
  <si>
    <t>Wilkenheide</t>
  </si>
  <si>
    <t>Welden</t>
  </si>
  <si>
    <t>Wenauer Straße</t>
  </si>
  <si>
    <t>Berglicht</t>
  </si>
  <si>
    <t>Blender</t>
  </si>
  <si>
    <t>Bodelschwinghstraße</t>
  </si>
  <si>
    <t>Appensee</t>
  </si>
  <si>
    <t>Hohle Gasse</t>
  </si>
  <si>
    <t>Rantzau</t>
  </si>
  <si>
    <t>Westerfelder Straße</t>
  </si>
  <si>
    <t>Sankt Ingbert</t>
  </si>
  <si>
    <t>Am Taubenberg</t>
  </si>
  <si>
    <t>Weitersbach</t>
  </si>
  <si>
    <t>Jerxheim</t>
  </si>
  <si>
    <t>Königsteiner Straße</t>
  </si>
  <si>
    <t>Melbeck</t>
  </si>
  <si>
    <t>Klyer Damm</t>
  </si>
  <si>
    <t>Kirchdorf</t>
  </si>
  <si>
    <t>Bornheg</t>
  </si>
  <si>
    <t>Im Grund</t>
  </si>
  <si>
    <t>Niederdürenbach</t>
  </si>
  <si>
    <t>Schultenhof</t>
  </si>
  <si>
    <t>Groß Dratow</t>
  </si>
  <si>
    <t>Georgsweiler Straße</t>
  </si>
  <si>
    <t>Steinenbronn</t>
  </si>
  <si>
    <t>Urdorfer Weg</t>
  </si>
  <si>
    <t>Nohn</t>
  </si>
  <si>
    <t>Kampstraße</t>
  </si>
  <si>
    <t>Eitelborn</t>
  </si>
  <si>
    <t>Rother Berg</t>
  </si>
  <si>
    <t>Zusmarshausen</t>
  </si>
  <si>
    <t>Steinfelder Straße</t>
  </si>
  <si>
    <t>10a</t>
  </si>
  <si>
    <t>Niendorf</t>
  </si>
  <si>
    <t>Hofbergstraße</t>
  </si>
  <si>
    <t>Alter Venloer Weg</t>
  </si>
  <si>
    <t>Walkersbrunn</t>
  </si>
  <si>
    <t>Bempflingen</t>
  </si>
  <si>
    <t>Werkstraße</t>
  </si>
  <si>
    <t>Egesheim</t>
  </si>
  <si>
    <t>Feußweg</t>
  </si>
  <si>
    <t>Wilhelmshaven</t>
  </si>
  <si>
    <t>Landoisstraße</t>
  </si>
  <si>
    <t>Gundelfingen an der Donau</t>
  </si>
  <si>
    <t>Im Hofacker</t>
  </si>
  <si>
    <t>Mayener Straße</t>
  </si>
  <si>
    <t>Osterby</t>
  </si>
  <si>
    <t>Eichenfeld</t>
  </si>
  <si>
    <t>Kratzenburg</t>
  </si>
  <si>
    <t>Oderstraße</t>
  </si>
  <si>
    <t>Osterwohle</t>
  </si>
  <si>
    <t>Bischof-Hermann-Straße</t>
  </si>
  <si>
    <t>Im Kringelbuhr</t>
  </si>
  <si>
    <t>Härtlingen</t>
  </si>
  <si>
    <t>Bitzerweg</t>
  </si>
  <si>
    <t>Mallersdorf-Pfaffenberg</t>
  </si>
  <si>
    <t>Goethestraße</t>
  </si>
  <si>
    <t>Auf dem Haidchen</t>
  </si>
  <si>
    <t>Unter der Burg</t>
  </si>
  <si>
    <t>Farchant</t>
  </si>
  <si>
    <t>Sonnenweg</t>
  </si>
  <si>
    <t>Obernkirchen</t>
  </si>
  <si>
    <t>Sonsbecker Straße</t>
  </si>
  <si>
    <t>Grenzhäuser Straße</t>
  </si>
  <si>
    <t>Attenhausen</t>
  </si>
  <si>
    <t>Siegelsteiner Straße</t>
  </si>
  <si>
    <t>Waldböckelheim</t>
  </si>
  <si>
    <t>Nikolausweg</t>
  </si>
  <si>
    <t>Neuberend</t>
  </si>
  <si>
    <t>Laakbaum</t>
  </si>
  <si>
    <t>25b</t>
  </si>
  <si>
    <t>Klingenberg am Main</t>
  </si>
  <si>
    <t>Steinbergstraße</t>
  </si>
  <si>
    <t>Bauler</t>
  </si>
  <si>
    <t>Wittekindstraße</t>
  </si>
  <si>
    <t>Gornsdorf</t>
  </si>
  <si>
    <t>32 a</t>
  </si>
  <si>
    <t>Am Bahndamm</t>
  </si>
  <si>
    <t>Düngenheim</t>
  </si>
  <si>
    <t>Zum Grünbusch</t>
  </si>
  <si>
    <t>Maischeider Straße</t>
  </si>
  <si>
    <t>Söllingen</t>
  </si>
  <si>
    <t>Winterstraße</t>
  </si>
  <si>
    <t>Allenbach</t>
  </si>
  <si>
    <t>Goldberger Straße</t>
  </si>
  <si>
    <t>Steinbergkirche</t>
  </si>
  <si>
    <t>Hauer Heide</t>
  </si>
  <si>
    <t>Sontra</t>
  </si>
  <si>
    <t>Mertener Straße</t>
  </si>
  <si>
    <t>Bad Kreuznach</t>
  </si>
  <si>
    <t>Hollerweg</t>
  </si>
  <si>
    <t>Ochsenkamp</t>
  </si>
  <si>
    <t>Im Freistal</t>
  </si>
  <si>
    <t>Stiller Winkel</t>
  </si>
  <si>
    <t>Kefenrod</t>
  </si>
  <si>
    <t>Kapellenweg</t>
  </si>
  <si>
    <t>Longkamp</t>
  </si>
  <si>
    <t>Hahnenbergstraße</t>
  </si>
  <si>
    <t>Lohe-Föhrden</t>
  </si>
  <si>
    <t>Dietrich-Bonhoeffer-Straße</t>
  </si>
  <si>
    <t>100 b</t>
  </si>
  <si>
    <t>Ramberg</t>
  </si>
  <si>
    <t>Von-der-Tinnen-Straße</t>
  </si>
  <si>
    <t>Bad Laasphe</t>
  </si>
  <si>
    <t>Triaccaweg</t>
  </si>
  <si>
    <t>Freiensteinau</t>
  </si>
  <si>
    <t>Alte-Wipperfürther-Straße</t>
  </si>
  <si>
    <t>Beuelsweg</t>
  </si>
  <si>
    <t>Göppingen</t>
  </si>
  <si>
    <t>Deutz-Kalker Straße</t>
  </si>
  <si>
    <t>Bad Aibling</t>
  </si>
  <si>
    <t>Hedemündener Straße</t>
  </si>
  <si>
    <t>Neckarwestheim</t>
  </si>
  <si>
    <t>An der Kreuzstraße</t>
  </si>
  <si>
    <t>Neustadt am Main</t>
  </si>
  <si>
    <t>Dörrhoff</t>
  </si>
  <si>
    <t>Harrislee</t>
  </si>
  <si>
    <t>Rheinuferstraße</t>
  </si>
  <si>
    <t>Niedermurach</t>
  </si>
  <si>
    <t>Janningsweg</t>
  </si>
  <si>
    <t>Oberraden</t>
  </si>
  <si>
    <t>Fallerwasen</t>
  </si>
  <si>
    <t>Neuwittenbek</t>
  </si>
  <si>
    <t>Celler Straße</t>
  </si>
  <si>
    <t>Pronsfeld</t>
  </si>
  <si>
    <t>Panoramastraße</t>
  </si>
  <si>
    <t>Mainz am Rhein</t>
  </si>
  <si>
    <t>Aichhalden</t>
  </si>
  <si>
    <t>Gerichtstraße</t>
  </si>
  <si>
    <t>39 c</t>
  </si>
  <si>
    <t>Räbke</t>
  </si>
  <si>
    <t>Fischbacher Straße</t>
  </si>
  <si>
    <t>Veltheim</t>
  </si>
  <si>
    <t>Dautmergen</t>
  </si>
  <si>
    <t>Matthiasstraße</t>
  </si>
  <si>
    <t>Am Kapellenberg</t>
  </si>
  <si>
    <t>Wolfsburg</t>
  </si>
  <si>
    <t>Frankenring</t>
  </si>
  <si>
    <t>Glandorf</t>
  </si>
  <si>
    <t>Hamberge</t>
  </si>
  <si>
    <t>Brabanter Straße</t>
  </si>
  <si>
    <t>Kassel</t>
  </si>
  <si>
    <t>Am Marienheim</t>
  </si>
  <si>
    <t>173 b</t>
  </si>
  <si>
    <t>Oldenburg</t>
  </si>
  <si>
    <t>Rilkestraße</t>
  </si>
  <si>
    <t>Ditscheid</t>
  </si>
  <si>
    <t>Im Esch</t>
  </si>
  <si>
    <t>Kirchheim am Ries</t>
  </si>
  <si>
    <t>Händelstraße</t>
  </si>
  <si>
    <t>Hennweiler</t>
  </si>
  <si>
    <t>Neitzerter Straße</t>
  </si>
  <si>
    <t>155 b</t>
  </si>
  <si>
    <t>Bernried</t>
  </si>
  <si>
    <t>Karl-Busch-Straße</t>
  </si>
  <si>
    <t>Lübeck</t>
  </si>
  <si>
    <t>Im Teich</t>
  </si>
  <si>
    <t>Sinn</t>
  </si>
  <si>
    <t>In der Kauth</t>
  </si>
  <si>
    <t>Groß Oesingen</t>
  </si>
  <si>
    <t>Bussardstraße</t>
  </si>
  <si>
    <t>Keila</t>
  </si>
  <si>
    <t>Mühlenberg</t>
  </si>
  <si>
    <t>Sarlhusen</t>
  </si>
  <si>
    <t>Ahauser Straße</t>
  </si>
  <si>
    <t>Reipoltskirchen</t>
  </si>
  <si>
    <t>Siebengebirgsstraße</t>
  </si>
  <si>
    <t>Postplatz</t>
  </si>
  <si>
    <t>Engden</t>
  </si>
  <si>
    <t>Auf dem Graben</t>
  </si>
  <si>
    <t>Eckhausen</t>
  </si>
  <si>
    <t>Hermelinweg</t>
  </si>
  <si>
    <t>Gau-Heppenheim</t>
  </si>
  <si>
    <t>Sterkrader Straße</t>
  </si>
  <si>
    <t>Dingolfing</t>
  </si>
  <si>
    <t>Preußenstraße</t>
  </si>
  <si>
    <t>Fulda</t>
  </si>
  <si>
    <t>Freiheitsring</t>
  </si>
  <si>
    <t>Wyhl am Kaiserstuhl</t>
  </si>
  <si>
    <t>Gießener Straße</t>
  </si>
  <si>
    <t>Kall</t>
  </si>
  <si>
    <t>Heydenstraße</t>
  </si>
  <si>
    <t>194 c</t>
  </si>
  <si>
    <t>Siebenbach</t>
  </si>
  <si>
    <t>Wissener Straße</t>
  </si>
  <si>
    <t>Salzgitter</t>
  </si>
  <si>
    <t>Im Maerenthal</t>
  </si>
  <si>
    <t>Mooswiese</t>
  </si>
  <si>
    <t>Oberste Bitze</t>
  </si>
  <si>
    <t>18 b</t>
  </si>
  <si>
    <t>Ochsenhausen</t>
  </si>
  <si>
    <t>Börnsener Straße</t>
  </si>
  <si>
    <t>Neuss</t>
  </si>
  <si>
    <t>Müsener Straße</t>
  </si>
  <si>
    <t>Traben-Trarbach</t>
  </si>
  <si>
    <t>Bennigser Straße</t>
  </si>
  <si>
    <t>Bekond</t>
  </si>
  <si>
    <t>Forsthausstraße</t>
  </si>
  <si>
    <t>Dreifelden</t>
  </si>
  <si>
    <t>Gorch-Fock-Weg</t>
  </si>
  <si>
    <t>Zschopau</t>
  </si>
  <si>
    <t>Schwerter Straße</t>
  </si>
  <si>
    <t>Am Reitplatz</t>
  </si>
  <si>
    <t>Warnkenhagen</t>
  </si>
  <si>
    <t>Ruhrblick</t>
  </si>
  <si>
    <t>Dellbrücker Straße</t>
  </si>
  <si>
    <t>118c</t>
  </si>
  <si>
    <t>Salem</t>
  </si>
  <si>
    <t>Steinackerstraße</t>
  </si>
  <si>
    <t>Kleinsteinhausen</t>
  </si>
  <si>
    <t>Dröft</t>
  </si>
  <si>
    <t>Nieder-Olm</t>
  </si>
  <si>
    <t>Pommernstraße</t>
  </si>
  <si>
    <t>Landscheid</t>
  </si>
  <si>
    <t>Schwarme</t>
  </si>
  <si>
    <t>Am Wiesenrain</t>
  </si>
  <si>
    <t>Bauernweg</t>
  </si>
  <si>
    <t>Sessenbach</t>
  </si>
  <si>
    <t>Böcklerstraße</t>
  </si>
  <si>
    <t>Wimsheim</t>
  </si>
  <si>
    <t>Langenhahner Straße</t>
  </si>
  <si>
    <t>151c</t>
  </si>
  <si>
    <t>Oberzissen</t>
  </si>
  <si>
    <t>Bornwiesenstraße</t>
  </si>
  <si>
    <t>Sigmarszell</t>
  </si>
  <si>
    <t>Frankfurter Straße</t>
  </si>
  <si>
    <t>Tasdorf</t>
  </si>
  <si>
    <t>Heppinger Straße</t>
  </si>
  <si>
    <t>Benkendorf</t>
  </si>
  <si>
    <t>Pattbergstraße</t>
  </si>
  <si>
    <t>Straubenhardt</t>
  </si>
  <si>
    <t>Nicolaistraße</t>
  </si>
  <si>
    <t>Aßling</t>
  </si>
  <si>
    <t>Am Stömpgen</t>
  </si>
  <si>
    <t>Rundweg</t>
  </si>
  <si>
    <t>Mühlenbreite</t>
  </si>
  <si>
    <t>Hasborn</t>
  </si>
  <si>
    <t>Im Wingert</t>
  </si>
  <si>
    <t>Hattorf am Harz</t>
  </si>
  <si>
    <t>Buldernweg</t>
  </si>
  <si>
    <t>122c</t>
  </si>
  <si>
    <t>Wachtberg</t>
  </si>
  <si>
    <t>Sanddornweg</t>
  </si>
  <si>
    <t>Auf der Seeburg</t>
  </si>
  <si>
    <t>Hahn am See</t>
  </si>
  <si>
    <t>Arenbergstraße</t>
  </si>
  <si>
    <t>Braunschweig</t>
  </si>
  <si>
    <t>In der Stehle</t>
  </si>
  <si>
    <t>Tittmoning</t>
  </si>
  <si>
    <t>Schumacherstraße</t>
  </si>
  <si>
    <t>105 c</t>
  </si>
  <si>
    <t>Seethen</t>
  </si>
  <si>
    <t>Saarlandring</t>
  </si>
  <si>
    <t>Melsungen</t>
  </si>
  <si>
    <t>Eichhofstraße</t>
  </si>
  <si>
    <t>Krefeld</t>
  </si>
  <si>
    <t>Ludewigstraße</t>
  </si>
  <si>
    <t>172c</t>
  </si>
  <si>
    <t>Bäk</t>
  </si>
  <si>
    <t>Estern</t>
  </si>
  <si>
    <t>Mettenheim</t>
  </si>
  <si>
    <t>Wäschbachstraße</t>
  </si>
  <si>
    <t>Gummersbach</t>
  </si>
  <si>
    <t>Thielenstraße</t>
  </si>
  <si>
    <t>Scherstetten</t>
  </si>
  <si>
    <t>Benrather Straße</t>
  </si>
  <si>
    <t>Barweiler</t>
  </si>
  <si>
    <t>Buchwaldstraße</t>
  </si>
  <si>
    <t>Hauroth</t>
  </si>
  <si>
    <t>Burg</t>
  </si>
  <si>
    <t>Suderburg</t>
  </si>
  <si>
    <t>Breslauer Weg</t>
  </si>
  <si>
    <t>Ã–stringen</t>
  </si>
  <si>
    <t>Ludwig-Thoma-Straße</t>
  </si>
  <si>
    <t>Attendorn</t>
  </si>
  <si>
    <t>Jan-von-Werth-Straße</t>
  </si>
  <si>
    <t>Hohen Pritz</t>
  </si>
  <si>
    <t>Tilsiter Weg</t>
  </si>
  <si>
    <t>Helgoland</t>
  </si>
  <si>
    <t>Seelbacher Straße</t>
  </si>
  <si>
    <t>Gabsheim</t>
  </si>
  <si>
    <t>Kaltbachtal</t>
  </si>
  <si>
    <t>Gau-Algesheim</t>
  </si>
  <si>
    <t>Kleve</t>
  </si>
  <si>
    <t>Grabbestraße</t>
  </si>
  <si>
    <t>Gütersloh</t>
  </si>
  <si>
    <t>An der Floßwiese</t>
  </si>
  <si>
    <t>Olsberg</t>
  </si>
  <si>
    <t>August-Bebel-Straße</t>
  </si>
  <si>
    <t>Alflen</t>
  </si>
  <si>
    <t>Am Rain</t>
  </si>
  <si>
    <t>Niersbach</t>
  </si>
  <si>
    <t>Neckarzimmern</t>
  </si>
  <si>
    <t>Balder Straße</t>
  </si>
  <si>
    <t>Damnatz</t>
  </si>
  <si>
    <t>Höhweg</t>
  </si>
  <si>
    <t>Arpsdorf</t>
  </si>
  <si>
    <t>Haßlinghauser Straße</t>
  </si>
  <si>
    <t>Langenbernsdorf</t>
  </si>
  <si>
    <t>An den Quellen</t>
  </si>
  <si>
    <t>Tübingen</t>
  </si>
  <si>
    <t>Schwerzfelder Straße</t>
  </si>
  <si>
    <t>Nackenheim</t>
  </si>
  <si>
    <t>Barmker Straße</t>
  </si>
  <si>
    <t>Klein Upahl</t>
  </si>
  <si>
    <t>Wilkestraße</t>
  </si>
  <si>
    <t>Taunusstein</t>
  </si>
  <si>
    <t>Schimmelbuschstraße</t>
  </si>
  <si>
    <t>80 a</t>
  </si>
  <si>
    <t>Gusborn</t>
  </si>
  <si>
    <t>Bleibergstraße</t>
  </si>
  <si>
    <t>Felm</t>
  </si>
  <si>
    <t>Wilhelm-Leuschner-Straße</t>
  </si>
  <si>
    <t>Hamdorf</t>
  </si>
  <si>
    <t>Hoffeldstraße</t>
  </si>
  <si>
    <t>Westerhever</t>
  </si>
  <si>
    <t>Am Dorfplatz</t>
  </si>
  <si>
    <t>Kruchten</t>
  </si>
  <si>
    <t>Am Guckelsberg</t>
  </si>
  <si>
    <t>Offenhausen</t>
  </si>
  <si>
    <t>Silz</t>
  </si>
  <si>
    <t>Reiweg</t>
  </si>
  <si>
    <t>Steinkirchen</t>
  </si>
  <si>
    <t>Wülfingstraße</t>
  </si>
  <si>
    <t>Hohenwart</t>
  </si>
  <si>
    <t>Bergisch Gladbacher Straße</t>
  </si>
  <si>
    <t>Stubben</t>
  </si>
  <si>
    <t>Krumme Straße</t>
  </si>
  <si>
    <t>Eberbach</t>
  </si>
  <si>
    <t>Merowinger Straße</t>
  </si>
  <si>
    <t>Kronshagen</t>
  </si>
  <si>
    <t>Moselblick</t>
  </si>
  <si>
    <t>Hornbach</t>
  </si>
  <si>
    <t>Am Hohen Ufer</t>
  </si>
  <si>
    <t>Ellenhausen</t>
  </si>
  <si>
    <t>Wendelstraße</t>
  </si>
  <si>
    <t>Langeneß</t>
  </si>
  <si>
    <t>Hagenstraße</t>
  </si>
  <si>
    <t>Johannesberg</t>
  </si>
  <si>
    <t>Neufelder Weg</t>
  </si>
  <si>
    <t>Rosenberg</t>
  </si>
  <si>
    <t>In der nassen Struth</t>
  </si>
  <si>
    <t>Neuötting</t>
  </si>
  <si>
    <t>Kiefernstraße</t>
  </si>
  <si>
    <t>Im Thomasfeld</t>
  </si>
  <si>
    <t>Ebingen</t>
  </si>
  <si>
    <t>Von-Thünen-Straße</t>
  </si>
  <si>
    <t>Langestraße</t>
  </si>
  <si>
    <t>Seifen</t>
  </si>
  <si>
    <t>Gevelsberger Straße</t>
  </si>
  <si>
    <t>Simmozheim</t>
  </si>
  <si>
    <t>Oleanderweg</t>
  </si>
  <si>
    <t>Nottensdorf</t>
  </si>
  <si>
    <t>Heerener Straße</t>
  </si>
  <si>
    <t>Echternacherbrück</t>
  </si>
  <si>
    <t>Oberseifener Straße</t>
  </si>
  <si>
    <t>Köppern</t>
  </si>
  <si>
    <t>Ulmenweg</t>
  </si>
  <si>
    <t>Kraftisried</t>
  </si>
  <si>
    <t>Speyerer Straße</t>
  </si>
  <si>
    <t>Am Heller</t>
  </si>
  <si>
    <t>Am Schlagbaum</t>
  </si>
  <si>
    <t>Garrel</t>
  </si>
  <si>
    <t>Weidenhof</t>
  </si>
  <si>
    <t>Arzfeld</t>
  </si>
  <si>
    <t>Lienener Damm</t>
  </si>
  <si>
    <t>Zülpich</t>
  </si>
  <si>
    <t>Wupperstraße</t>
  </si>
  <si>
    <t>Kraam</t>
  </si>
  <si>
    <t>Hartenfels</t>
  </si>
  <si>
    <t>Eintrachtstraße</t>
  </si>
  <si>
    <t>Kirf</t>
  </si>
  <si>
    <t>Industriering</t>
  </si>
  <si>
    <t>Untermarchtal</t>
  </si>
  <si>
    <t>Alte Dorfstraße</t>
  </si>
  <si>
    <t>Reichenberg</t>
  </si>
  <si>
    <t>Wachtendonker Straße</t>
  </si>
  <si>
    <t>Urbach</t>
  </si>
  <si>
    <t>Eulenbergstraße</t>
  </si>
  <si>
    <t>Altefähr</t>
  </si>
  <si>
    <t>Von-Bodelschwingh-Straße</t>
  </si>
  <si>
    <t>Gries</t>
  </si>
  <si>
    <t>Im Frohnchen</t>
  </si>
  <si>
    <t>Theilenhofen</t>
  </si>
  <si>
    <t>Fuhrweg</t>
  </si>
  <si>
    <t>Berghof</t>
  </si>
  <si>
    <t>Walluf</t>
  </si>
  <si>
    <t>Junglasstraße</t>
  </si>
  <si>
    <t>Alfred-Döblin-Straße</t>
  </si>
  <si>
    <t>Augartenstraße</t>
  </si>
  <si>
    <t>Heringen</t>
  </si>
  <si>
    <t>Schlägel-u.-Eisen-Straße</t>
  </si>
  <si>
    <t>Horbach</t>
  </si>
  <si>
    <t>Am Streite</t>
  </si>
  <si>
    <t>Gilten</t>
  </si>
  <si>
    <t>Lüneburger Straße</t>
  </si>
  <si>
    <t>Trechtingshausen</t>
  </si>
  <si>
    <t>Am Krausen Baum</t>
  </si>
  <si>
    <t>Hesweiler</t>
  </si>
  <si>
    <t>Gehweg</t>
  </si>
  <si>
    <t>Damsdorf</t>
  </si>
  <si>
    <t>Pötterhoek</t>
  </si>
  <si>
    <t>Burgholzhausen vor der Höhe</t>
  </si>
  <si>
    <t>Am Rollenbusch</t>
  </si>
  <si>
    <t>Daiting</t>
  </si>
  <si>
    <t>Nettekovener Straße</t>
  </si>
  <si>
    <t>Werne</t>
  </si>
  <si>
    <t>Kasbachtalstraße</t>
  </si>
  <si>
    <t>Grimmstraße</t>
  </si>
  <si>
    <t>Messerich</t>
  </si>
  <si>
    <t>Cölbe</t>
  </si>
  <si>
    <t>Forst</t>
  </si>
  <si>
    <t>Wiener Straße</t>
  </si>
  <si>
    <t>Nürnberg</t>
  </si>
  <si>
    <t>Vulkanweg</t>
  </si>
  <si>
    <t>Jünkerath</t>
  </si>
  <si>
    <t>Alsenstraße</t>
  </si>
  <si>
    <t>Wienrode</t>
  </si>
  <si>
    <t>An der Eiche</t>
  </si>
  <si>
    <t>Hellenthal</t>
  </si>
  <si>
    <t>Kreuzkirchstraße</t>
  </si>
  <si>
    <t>Udenheim</t>
  </si>
  <si>
    <t>Lange Hecke</t>
  </si>
  <si>
    <t>Zum Thiesenhof</t>
  </si>
  <si>
    <t>Kleinsendelbach</t>
  </si>
  <si>
    <t>Goebenstraße</t>
  </si>
  <si>
    <t>Weberstraße</t>
  </si>
  <si>
    <t>Sulzbach an der Murr</t>
  </si>
  <si>
    <t>St.-Barbara-Straße</t>
  </si>
  <si>
    <t>Mönkloh</t>
  </si>
  <si>
    <t>Grefrather Straße</t>
  </si>
  <si>
    <t>Salmgasse</t>
  </si>
  <si>
    <t>Dargelin</t>
  </si>
  <si>
    <t>Heidchesgarten</t>
  </si>
  <si>
    <t>Höttingen</t>
  </si>
  <si>
    <t>Schladeweg</t>
  </si>
  <si>
    <t>Bindweider Straße</t>
  </si>
  <si>
    <t>Dörrenbach</t>
  </si>
  <si>
    <t>Lüttelforster Straße</t>
  </si>
  <si>
    <t>Scherlebecker Straße</t>
  </si>
  <si>
    <t>Bad Hönningen</t>
  </si>
  <si>
    <t>Buschmühlenweg</t>
  </si>
  <si>
    <t>Altleiningen</t>
  </si>
  <si>
    <t>Johann-Strauß-Straße</t>
  </si>
  <si>
    <t>Greding</t>
  </si>
  <si>
    <t>45 a</t>
  </si>
  <si>
    <t>Contwig</t>
  </si>
  <si>
    <t>Empeler Straße</t>
  </si>
  <si>
    <t>Balgheimer Straße</t>
  </si>
  <si>
    <t>Kabelhorst</t>
  </si>
  <si>
    <t>Kantstraße</t>
  </si>
  <si>
    <t>Bürmannstraße</t>
  </si>
  <si>
    <t>Minderlittgen</t>
  </si>
  <si>
    <t>Pfalzstraße</t>
  </si>
  <si>
    <t>Heiligensee</t>
  </si>
  <si>
    <t>Im Acker</t>
  </si>
  <si>
    <t>Schiltberg</t>
  </si>
  <si>
    <t>Hausen am Bussen</t>
  </si>
  <si>
    <t>Im Park</t>
  </si>
  <si>
    <t>Liesenich</t>
  </si>
  <si>
    <t>Hachtorstraße</t>
  </si>
  <si>
    <t>Ostheim vor der Rhön</t>
  </si>
  <si>
    <t>Karl-Haarmann-Straße</t>
  </si>
  <si>
    <t>Schlesische Straße</t>
  </si>
  <si>
    <t>75 c</t>
  </si>
  <si>
    <t>Heupelzen</t>
  </si>
  <si>
    <t>Paska</t>
  </si>
  <si>
    <t>Elzstraße</t>
  </si>
  <si>
    <t>Pohlstraße</t>
  </si>
  <si>
    <t>Bottrop</t>
  </si>
  <si>
    <t>Hindenburgstraße</t>
  </si>
  <si>
    <t>Süderhackstedt</t>
  </si>
  <si>
    <t>Wernau</t>
  </si>
  <si>
    <t>Wolfschlugen</t>
  </si>
  <si>
    <t>Gleiwitzer Straße</t>
  </si>
  <si>
    <t>Valley</t>
  </si>
  <si>
    <t>Voßkamp</t>
  </si>
  <si>
    <t>Häberlstraße</t>
  </si>
  <si>
    <t>Haigerloch</t>
  </si>
  <si>
    <t>Heinrich-Schütz-Straße</t>
  </si>
  <si>
    <t>Osterode am Harz</t>
  </si>
  <si>
    <t>Wolfsgasse</t>
  </si>
  <si>
    <t>List</t>
  </si>
  <si>
    <t>Kardinal-von-Galen-Straße</t>
  </si>
  <si>
    <t>Herchenrath</t>
  </si>
  <si>
    <t>Im Meisenbusch</t>
  </si>
  <si>
    <t>Raunheim</t>
  </si>
  <si>
    <t>Elpidiusstraße</t>
  </si>
  <si>
    <t>Bromskirchen</t>
  </si>
  <si>
    <t>Marienbader Straße</t>
  </si>
  <si>
    <t>Farschweiler</t>
  </si>
  <si>
    <t>Emscherstraße</t>
  </si>
  <si>
    <t>Hohenpeißenberg</t>
  </si>
  <si>
    <t>Greta-Bünichmann-Straße</t>
  </si>
  <si>
    <t>Fichtenberg</t>
  </si>
  <si>
    <t>Masselbachstraße</t>
  </si>
  <si>
    <t>Neubiberg</t>
  </si>
  <si>
    <t>Kettershausen</t>
  </si>
  <si>
    <t>Hafenstraße</t>
  </si>
  <si>
    <t>Pestalozziring</t>
  </si>
  <si>
    <t>Bühlerzell</t>
  </si>
  <si>
    <t>Nollstraße</t>
  </si>
  <si>
    <t>Eltville am Rhein</t>
  </si>
  <si>
    <t>Ahauser Damm</t>
  </si>
  <si>
    <t>Sölder Straße</t>
  </si>
  <si>
    <t>Marktweg</t>
  </si>
  <si>
    <t>Oberwerrn</t>
  </si>
  <si>
    <t>Hübelsheckerweg</t>
  </si>
  <si>
    <t>Niedert</t>
  </si>
  <si>
    <t>Heedfelder Straße</t>
  </si>
  <si>
    <t>Tensfeld</t>
  </si>
  <si>
    <t>Hochsteinsiedlung</t>
  </si>
  <si>
    <t>Uetersen</t>
  </si>
  <si>
    <t>Giersberg</t>
  </si>
  <si>
    <t>Rade</t>
  </si>
  <si>
    <t>Kaiserswerther Straße</t>
  </si>
  <si>
    <t>Marxen</t>
  </si>
  <si>
    <t>Schützbitz</t>
  </si>
  <si>
    <t>Reichertsheim</t>
  </si>
  <si>
    <t>Bamberg</t>
  </si>
  <si>
    <t>Roetgenbachstraße</t>
  </si>
  <si>
    <t>Wang</t>
  </si>
  <si>
    <t>Schwerinstraße</t>
  </si>
  <si>
    <t>Mühlhausen</t>
  </si>
  <si>
    <t>Habichtsweg</t>
  </si>
  <si>
    <t>Hölderlinstraße</t>
  </si>
  <si>
    <t>Freigericht</t>
  </si>
  <si>
    <t>Enzianstraße</t>
  </si>
  <si>
    <t>Wendeburg</t>
  </si>
  <si>
    <t>Georgstraße</t>
  </si>
  <si>
    <t>Veringenstadt</t>
  </si>
  <si>
    <t>Kerkertserstraße</t>
  </si>
  <si>
    <t>Heisterner Weg</t>
  </si>
  <si>
    <t>Wackernheim</t>
  </si>
  <si>
    <t>Eschelbacher Straße</t>
  </si>
  <si>
    <t>Pleizenhausen</t>
  </si>
  <si>
    <t>Veilchenhang</t>
  </si>
  <si>
    <t>Losheim am See</t>
  </si>
  <si>
    <t>Im Hasenwinkel</t>
  </si>
  <si>
    <t>Helmstorf</t>
  </si>
  <si>
    <t>Im Kalk</t>
  </si>
  <si>
    <t>Olmscheid</t>
  </si>
  <si>
    <t>Im Falker</t>
  </si>
  <si>
    <t>Saterland</t>
  </si>
  <si>
    <t>Juliusstraße</t>
  </si>
  <si>
    <t>Bubsheim</t>
  </si>
  <si>
    <t>Ditzentalweg</t>
  </si>
  <si>
    <t>Minden</t>
  </si>
  <si>
    <t>Köhlerstraße</t>
  </si>
  <si>
    <t>Niebüll</t>
  </si>
  <si>
    <t>Vor der Loos</t>
  </si>
  <si>
    <t>Weingarten</t>
  </si>
  <si>
    <t>Michaelisweg</t>
  </si>
  <si>
    <t>Johanniskirchen</t>
  </si>
  <si>
    <t>Giebelwaldstraße</t>
  </si>
  <si>
    <t>Heßles</t>
  </si>
  <si>
    <t>Altlußheim</t>
  </si>
  <si>
    <t>Grünepleistraße</t>
  </si>
  <si>
    <t>Käshofen</t>
  </si>
  <si>
    <t>Klarastraße</t>
  </si>
  <si>
    <t>Bad Münstereifel</t>
  </si>
  <si>
    <t>Klausenhofstraße</t>
  </si>
  <si>
    <t>Kottenheimer Straße</t>
  </si>
  <si>
    <t>Regensburg</t>
  </si>
  <si>
    <t>Thiergartenstraße</t>
  </si>
  <si>
    <t>Elzweiler</t>
  </si>
  <si>
    <t>Föritz</t>
  </si>
  <si>
    <t>Sonneneck</t>
  </si>
  <si>
    <t>Bad Salzuflen</t>
  </si>
  <si>
    <t>Obersayn</t>
  </si>
  <si>
    <t>56c</t>
  </si>
  <si>
    <t>Nohfelden</t>
  </si>
  <si>
    <t>Martinistraße</t>
  </si>
  <si>
    <t>Oberottmarshausen</t>
  </si>
  <si>
    <t>Kiesenbacher Straße</t>
  </si>
  <si>
    <t>Aßlar</t>
  </si>
  <si>
    <t>Ortelsburger Straße</t>
  </si>
  <si>
    <t>Knüllwald</t>
  </si>
  <si>
    <t>Fällstraße</t>
  </si>
  <si>
    <t>Almstedt</t>
  </si>
  <si>
    <t>Remser Weg</t>
  </si>
  <si>
    <t>Oberehe-Stroheich</t>
  </si>
  <si>
    <t>Am Weidenbusch</t>
  </si>
  <si>
    <t>Gevenich</t>
  </si>
  <si>
    <t>Tunnelstraße</t>
  </si>
  <si>
    <t>Bösingen</t>
  </si>
  <si>
    <t>Wolbecker Straße</t>
  </si>
  <si>
    <t>Eschershausen</t>
  </si>
  <si>
    <t>Kermeterstraße</t>
  </si>
  <si>
    <t>Aarbergen</t>
  </si>
  <si>
    <t>Erlenweg</t>
  </si>
  <si>
    <t>Fischbachau</t>
  </si>
  <si>
    <t>Querstraße</t>
  </si>
  <si>
    <t>Eppelborn</t>
  </si>
  <si>
    <t>Schmiedegasse</t>
  </si>
  <si>
    <t>Brandenburg an der Havel</t>
  </si>
  <si>
    <t>Ellbachstraße</t>
  </si>
  <si>
    <t>Emmelsbüll-Horsbüll</t>
  </si>
  <si>
    <t>Hündekausen</t>
  </si>
  <si>
    <t>Marxheim</t>
  </si>
  <si>
    <t>Am Wald</t>
  </si>
  <si>
    <t>10 b</t>
  </si>
  <si>
    <t>Wulsbüttel</t>
  </si>
  <si>
    <t>Kreuztaler Straße</t>
  </si>
  <si>
    <t>Wolfhagen</t>
  </si>
  <si>
    <t>Schillingstraße</t>
  </si>
  <si>
    <t>Rhade</t>
  </si>
  <si>
    <t>Forellenweg</t>
  </si>
  <si>
    <t>Vierherrenborn</t>
  </si>
  <si>
    <t>Richard-Sprick-Weg</t>
  </si>
  <si>
    <t>Kevelaerer Straße</t>
  </si>
  <si>
    <t>125c</t>
  </si>
  <si>
    <t>Geslau</t>
  </si>
  <si>
    <t>Sülztalstraße</t>
  </si>
  <si>
    <t>Am Rundstück</t>
  </si>
  <si>
    <t>Blomesche Wildnis</t>
  </si>
  <si>
    <t>Laar</t>
  </si>
  <si>
    <t>Barbarastraße</t>
  </si>
  <si>
    <t>Alf</t>
  </si>
  <si>
    <t>Am Spielplatz</t>
  </si>
  <si>
    <t>Bodenwöhr</t>
  </si>
  <si>
    <t>Krähenbergstraße</t>
  </si>
  <si>
    <t>Werchow</t>
  </si>
  <si>
    <t>Rieth</t>
  </si>
  <si>
    <t>Wallhalben</t>
  </si>
  <si>
    <t>Moritz</t>
  </si>
  <si>
    <t>Wittenberger Straße</t>
  </si>
  <si>
    <t>Tannhäuserstraße</t>
  </si>
  <si>
    <t>Elsterheide</t>
  </si>
  <si>
    <t>36 b</t>
  </si>
  <si>
    <t>St.-Matthias-Straße</t>
  </si>
  <si>
    <t>Westhausen</t>
  </si>
  <si>
    <t>Waldweg</t>
  </si>
  <si>
    <t>Berumbur</t>
  </si>
  <si>
    <t>Wöste</t>
  </si>
  <si>
    <t>Herbstmühle</t>
  </si>
  <si>
    <t>Bad Schönborn</t>
  </si>
  <si>
    <t>Raesfeldstraße</t>
  </si>
  <si>
    <t>Frankelbach</t>
  </si>
  <si>
    <t>Landskroner Straße</t>
  </si>
  <si>
    <t>53 c</t>
  </si>
  <si>
    <t>Dettenhausen</t>
  </si>
  <si>
    <t>Kleewiesenweg</t>
  </si>
  <si>
    <t>Huisheim</t>
  </si>
  <si>
    <t>Gräfin-Hedwig-Straße</t>
  </si>
  <si>
    <t>Nordermeldorf</t>
  </si>
  <si>
    <t>Thielkeskamp</t>
  </si>
  <si>
    <t>Delmenhorst</t>
  </si>
  <si>
    <t>Am Zehntkeller</t>
  </si>
  <si>
    <t>Köngernheim</t>
  </si>
  <si>
    <t>Weller Straße</t>
  </si>
  <si>
    <t>Schweigen-Rechtenbach</t>
  </si>
  <si>
    <t>Finkenkamp</t>
  </si>
  <si>
    <t>Büdesheim</t>
  </si>
  <si>
    <t>Gahlener Straße</t>
  </si>
  <si>
    <t>Füllenfeld</t>
  </si>
  <si>
    <t>Schraberg</t>
  </si>
  <si>
    <t>124c</t>
  </si>
  <si>
    <t>Neuleiningen</t>
  </si>
  <si>
    <t>Weitersburger Weg</t>
  </si>
  <si>
    <t>Töging am Inn</t>
  </si>
  <si>
    <t>Haus-Heyden-Straße</t>
  </si>
  <si>
    <t>Utscheid</t>
  </si>
  <si>
    <t>Katzenberger Weg</t>
  </si>
  <si>
    <t>Ulmen</t>
  </si>
  <si>
    <t>Nelly-Sachs-Straße</t>
  </si>
  <si>
    <t>Prinzstraße</t>
  </si>
  <si>
    <t>Reinsfeld</t>
  </si>
  <si>
    <t>Auf Mathiasberg</t>
  </si>
  <si>
    <t>Eicherfeldstraße</t>
  </si>
  <si>
    <t>Wiesthal</t>
  </si>
  <si>
    <t>Wieser Weg</t>
  </si>
  <si>
    <t>Niederdreisbach</t>
  </si>
  <si>
    <t>Limesstraße</t>
  </si>
  <si>
    <t>Biburg</t>
  </si>
  <si>
    <t>Schwanenweg</t>
  </si>
  <si>
    <t>Utzerath</t>
  </si>
  <si>
    <t>Kuhheide</t>
  </si>
  <si>
    <t>Hammersbach</t>
  </si>
  <si>
    <t>Mühlenholzweg</t>
  </si>
  <si>
    <t>Kurstraße</t>
  </si>
  <si>
    <t>Strukdorf</t>
  </si>
  <si>
    <t>Rottweg</t>
  </si>
  <si>
    <t>92 a</t>
  </si>
  <si>
    <t>Worringer Straße</t>
  </si>
  <si>
    <t>Bad Pyrmont</t>
  </si>
  <si>
    <t>Auf dem Brink</t>
  </si>
  <si>
    <t>Im Bubenstück</t>
  </si>
  <si>
    <t>Bachhagel</t>
  </si>
  <si>
    <t>Schützenallee</t>
  </si>
  <si>
    <t>Büdlich</t>
  </si>
  <si>
    <t>Im Schlag</t>
  </si>
  <si>
    <t>Altenglan</t>
  </si>
  <si>
    <t>Obere Gondorf</t>
  </si>
  <si>
    <t>Klosterkumbd</t>
  </si>
  <si>
    <t>Haldenweg</t>
  </si>
  <si>
    <t>Geichlingen</t>
  </si>
  <si>
    <t>Kalenborn</t>
  </si>
  <si>
    <t>Nachrodter Straße</t>
  </si>
  <si>
    <t>Großenlüder</t>
  </si>
  <si>
    <t>Am Bülten</t>
  </si>
  <si>
    <t>Azaleenstraße</t>
  </si>
  <si>
    <t>Ostesch</t>
  </si>
  <si>
    <t>Ziethen</t>
  </si>
  <si>
    <t>Triftweg</t>
  </si>
  <si>
    <t>Husum</t>
  </si>
  <si>
    <t>Lerchenfeldstraße</t>
  </si>
  <si>
    <t>Steinhagen</t>
  </si>
  <si>
    <t>Holzweiler Straße</t>
  </si>
  <si>
    <t>Bad Urach</t>
  </si>
  <si>
    <t>Abteistraße</t>
  </si>
  <si>
    <t>Potsdam</t>
  </si>
  <si>
    <t>Offenbacher Straße</t>
  </si>
  <si>
    <t>Wiesenbach</t>
  </si>
  <si>
    <t>Amsterdamer Straße</t>
  </si>
  <si>
    <t>Im guten Acker</t>
  </si>
  <si>
    <t>Ronneburg</t>
  </si>
  <si>
    <t>Haddorf</t>
  </si>
  <si>
    <t>Dürrlauingen</t>
  </si>
  <si>
    <t>Mühlenend</t>
  </si>
  <si>
    <t>Zernien</t>
  </si>
  <si>
    <t>Eschenweg</t>
  </si>
  <si>
    <t>Körborn</t>
  </si>
  <si>
    <t>Klosterhöhe</t>
  </si>
  <si>
    <t>Kettig</t>
  </si>
  <si>
    <t>Naurother Straße</t>
  </si>
  <si>
    <t>Friedrichsthal</t>
  </si>
  <si>
    <t>Zum Rüsperwald</t>
  </si>
  <si>
    <t>Oster-Ohrstedt</t>
  </si>
  <si>
    <t>Schmittmannstraße</t>
  </si>
  <si>
    <t>Buch am Buchrain</t>
  </si>
  <si>
    <t>Tetendonk</t>
  </si>
  <si>
    <t>Wesseln</t>
  </si>
  <si>
    <t>Schneidlinger Straße</t>
  </si>
  <si>
    <t>Tuchenbach</t>
  </si>
  <si>
    <t>Kaperberg</t>
  </si>
  <si>
    <t>Nordstemmen</t>
  </si>
  <si>
    <t>Glashütte</t>
  </si>
  <si>
    <t>Hanau</t>
  </si>
  <si>
    <t>Schlegelstraße</t>
  </si>
  <si>
    <t>Polmerheide</t>
  </si>
  <si>
    <t>Kipfenberg</t>
  </si>
  <si>
    <t>Steinwiesenstraße</t>
  </si>
  <si>
    <t>Oppenheim</t>
  </si>
  <si>
    <t>Liersbachtal</t>
  </si>
  <si>
    <t>Ransweiler</t>
  </si>
  <si>
    <t>Kriegsstraße</t>
  </si>
  <si>
    <t>Neu-Bamberg</t>
  </si>
  <si>
    <t>Domhofstraße</t>
  </si>
  <si>
    <t>Rheinbreitbach</t>
  </si>
  <si>
    <t>Klausdorf</t>
  </si>
  <si>
    <t>Rote Kaulen</t>
  </si>
  <si>
    <t>Weiden</t>
  </si>
  <si>
    <t>Hinzenburg</t>
  </si>
  <si>
    <t>Groß Wittensee</t>
  </si>
  <si>
    <t>Neumühlenstraße</t>
  </si>
  <si>
    <t>Anemonenweg</t>
  </si>
  <si>
    <t>Aach</t>
  </si>
  <si>
    <t>Schliekhege</t>
  </si>
  <si>
    <t>Nonnenley</t>
  </si>
  <si>
    <t>Oberriexingen</t>
  </si>
  <si>
    <t>Mündersbacher Straße</t>
  </si>
  <si>
    <t>Niederelberter Straße</t>
  </si>
  <si>
    <t>Graach an der Mosel</t>
  </si>
  <si>
    <t>Dorfwiese</t>
  </si>
  <si>
    <t>Markgröningen</t>
  </si>
  <si>
    <t>Breiter Weg</t>
  </si>
  <si>
    <t>Nienbüttel</t>
  </si>
  <si>
    <t>Auf Heinzenbuchen</t>
  </si>
  <si>
    <t>Wildemann</t>
  </si>
  <si>
    <t>Methweg</t>
  </si>
  <si>
    <t>Friedberg</t>
  </si>
  <si>
    <t>Esking</t>
  </si>
  <si>
    <t>Kinderbeuern</t>
  </si>
  <si>
    <t>Merodestraße</t>
  </si>
  <si>
    <t>Sauzin</t>
  </si>
  <si>
    <t>Regerstraße</t>
  </si>
  <si>
    <t>Lahr</t>
  </si>
  <si>
    <t>Im Schauinsland</t>
  </si>
  <si>
    <t>Groß Ippener</t>
  </si>
  <si>
    <t>St.-Martin-Straße</t>
  </si>
  <si>
    <t>Oberwiesen</t>
  </si>
  <si>
    <t>Rothstraße</t>
  </si>
  <si>
    <t>Rödersheim-Gronau</t>
  </si>
  <si>
    <t>Kämpensiedlung</t>
  </si>
  <si>
    <t>Rodenbek</t>
  </si>
  <si>
    <t>Hainbuchenstraße</t>
  </si>
  <si>
    <t>Carl-Diem-Straße</t>
  </si>
  <si>
    <t>Schwindegg</t>
  </si>
  <si>
    <t>Kastorbachstraße</t>
  </si>
  <si>
    <t>Bröhlstraße</t>
  </si>
  <si>
    <t>Stresemannstraße</t>
  </si>
  <si>
    <t>Bensheim</t>
  </si>
  <si>
    <t>Kruppstraße</t>
  </si>
  <si>
    <t>Niddatal</t>
  </si>
  <si>
    <t>Merkelheider Weg</t>
  </si>
  <si>
    <t>Herberner Straße</t>
  </si>
  <si>
    <t>Zetel</t>
  </si>
  <si>
    <t>Kohlaustraße</t>
  </si>
  <si>
    <t>Bad Marienberg</t>
  </si>
  <si>
    <t>Dieke</t>
  </si>
  <si>
    <t>Büdingen</t>
  </si>
  <si>
    <t>Schloßstraße</t>
  </si>
  <si>
    <t>Biebricher Allee</t>
  </si>
  <si>
    <t>Sankt Oswald-Riedlhütte</t>
  </si>
  <si>
    <t>Bleialf</t>
  </si>
  <si>
    <t>Zum Wiesengrund</t>
  </si>
  <si>
    <t>Lexgaard</t>
  </si>
  <si>
    <t>Pastor-Wigger-Straße</t>
  </si>
  <si>
    <t>Pinnow</t>
  </si>
  <si>
    <t>Im Burggarten</t>
  </si>
  <si>
    <t>Im Garten</t>
  </si>
  <si>
    <t>Bahnweg</t>
  </si>
  <si>
    <t>Groß Buchwald</t>
  </si>
  <si>
    <t>Ködnitz</t>
  </si>
  <si>
    <t>Weißdornstraße</t>
  </si>
  <si>
    <t>Kaiserslautern</t>
  </si>
  <si>
    <t>Homberg</t>
  </si>
  <si>
    <t>Hohe Oststraße</t>
  </si>
  <si>
    <t>Wallenborn</t>
  </si>
  <si>
    <t>Teichstraße</t>
  </si>
  <si>
    <t>Harscheid</t>
  </si>
  <si>
    <t>Waitzstraße</t>
  </si>
  <si>
    <t>Ellenberg</t>
  </si>
  <si>
    <t>Weisenheim am Sand</t>
  </si>
  <si>
    <t>Nordweg</t>
  </si>
  <si>
    <t>Mahlstetten</t>
  </si>
  <si>
    <t>Wurmstraße</t>
  </si>
  <si>
    <t>Wahlenau</t>
  </si>
  <si>
    <t>Schallershofer Straße</t>
  </si>
  <si>
    <t>93b</t>
  </si>
  <si>
    <t>Biblis</t>
  </si>
  <si>
    <t>Am Nörrenpfad</t>
  </si>
  <si>
    <t>In den Weiden</t>
  </si>
  <si>
    <t>Fensdorf</t>
  </si>
  <si>
    <t>Auf dem Schoppen</t>
  </si>
  <si>
    <t>Engeln</t>
  </si>
  <si>
    <t>Am Steig</t>
  </si>
  <si>
    <t>Mauth</t>
  </si>
  <si>
    <t>Schäferweg</t>
  </si>
  <si>
    <t>Bargenstedt</t>
  </si>
  <si>
    <t>Graf-Trips-Straße</t>
  </si>
  <si>
    <t>105a</t>
  </si>
  <si>
    <t>Neulehe</t>
  </si>
  <si>
    <t>Gymnicher Hauptstraße</t>
  </si>
  <si>
    <t>Neue Hoffnung</t>
  </si>
  <si>
    <t>Serrig</t>
  </si>
  <si>
    <t>Im Weiher</t>
  </si>
  <si>
    <t>Heiligenwald</t>
  </si>
  <si>
    <t>Obere Heide</t>
  </si>
  <si>
    <t>Erligheim</t>
  </si>
  <si>
    <t>Im Mühlengrund</t>
  </si>
  <si>
    <t>Tyrlaching</t>
  </si>
  <si>
    <t>Badener Straße</t>
  </si>
  <si>
    <t>Stadtoldendorf</t>
  </si>
  <si>
    <t>Irisweg</t>
  </si>
  <si>
    <t>Dornburg</t>
  </si>
  <si>
    <t>Bertolt-Brecht-Straße</t>
  </si>
  <si>
    <t>Segeberger Straße</t>
  </si>
  <si>
    <t>Brey</t>
  </si>
  <si>
    <t>Theodorstraße</t>
  </si>
  <si>
    <t>Schwalmtal</t>
  </si>
  <si>
    <t>Am Nocken</t>
  </si>
  <si>
    <t>Sinzig</t>
  </si>
  <si>
    <t>Nachtigallenstraße</t>
  </si>
  <si>
    <t>Hüllstraße</t>
  </si>
  <si>
    <t>Pfaffenhausener Straße</t>
  </si>
  <si>
    <t>Illingen</t>
  </si>
  <si>
    <t>Gerhardstraße</t>
  </si>
  <si>
    <t>Lohnsfeld</t>
  </si>
  <si>
    <t>Gilgenborn</t>
  </si>
  <si>
    <t>Auf dem Stausten</t>
  </si>
  <si>
    <t>Schönwald</t>
  </si>
  <si>
    <t>Kirchheim an der Weinstraße</t>
  </si>
  <si>
    <t>Schutzbacher Weg</t>
  </si>
  <si>
    <t>Vallstedter Weg</t>
  </si>
  <si>
    <t>Landau</t>
  </si>
  <si>
    <t>Hirschbergstraße</t>
  </si>
  <si>
    <t>Unterensingen</t>
  </si>
  <si>
    <t>Maisloch</t>
  </si>
  <si>
    <t>Mannheim</t>
  </si>
  <si>
    <t>Friefeldstraße</t>
  </si>
  <si>
    <t>Mittelfischbach</t>
  </si>
  <si>
    <t>Molkereiweg</t>
  </si>
  <si>
    <t>107 c</t>
  </si>
  <si>
    <t>Romrod</t>
  </si>
  <si>
    <t>Laurenzstraße</t>
  </si>
  <si>
    <t>Behlendorf</t>
  </si>
  <si>
    <t>Im Spring</t>
  </si>
  <si>
    <t>Iserlohn</t>
  </si>
  <si>
    <t>Gotenweg</t>
  </si>
  <si>
    <t>Schleich</t>
  </si>
  <si>
    <t>Siedlerweg</t>
  </si>
  <si>
    <t>Selbach</t>
  </si>
  <si>
    <t>Im Heimbachtal</t>
  </si>
  <si>
    <t>117 a</t>
  </si>
  <si>
    <t>Angstweg</t>
  </si>
  <si>
    <t>Wolfertschwenden</t>
  </si>
  <si>
    <t>Kieler Straße</t>
  </si>
  <si>
    <t>Belgweiler</t>
  </si>
  <si>
    <t>Urseler Straße</t>
  </si>
  <si>
    <t>Kalletal</t>
  </si>
  <si>
    <t>Serkenroder Straße</t>
  </si>
  <si>
    <t>Leipzig</t>
  </si>
  <si>
    <t>Riedstraße</t>
  </si>
  <si>
    <t>Uplengen</t>
  </si>
  <si>
    <t>Kiebitzpohl</t>
  </si>
  <si>
    <t>Ecklak</t>
  </si>
  <si>
    <t>Am Halloh</t>
  </si>
  <si>
    <t>Siebengebirgsweg</t>
  </si>
  <si>
    <t>Weißensberg</t>
  </si>
  <si>
    <t>Unter den Zäunen</t>
  </si>
  <si>
    <t>Bingen am Rhein</t>
  </si>
  <si>
    <t>Irisstraße</t>
  </si>
  <si>
    <t>Oranienstraße</t>
  </si>
  <si>
    <t>Bitburg</t>
  </si>
  <si>
    <t>Regtbrink</t>
  </si>
  <si>
    <t>Basler Straße</t>
  </si>
  <si>
    <t>Stadtbusch</t>
  </si>
  <si>
    <t>Peter-Schemmer-Straße</t>
  </si>
  <si>
    <t>Hilden</t>
  </si>
  <si>
    <t>Mersmannsstiege</t>
  </si>
  <si>
    <t>Todenroth</t>
  </si>
  <si>
    <t>In der Waldemey</t>
  </si>
  <si>
    <t>Nansenstraße</t>
  </si>
  <si>
    <t>Alkersum</t>
  </si>
  <si>
    <t>Dr.-Wilhelm-Külz-Straße</t>
  </si>
  <si>
    <t>Rutsweiler am Glan</t>
  </si>
  <si>
    <t>Piesport</t>
  </si>
  <si>
    <t>Bischof-Ketteler-Straße</t>
  </si>
  <si>
    <t>Wedding</t>
  </si>
  <si>
    <t>Im Reuschewäldchen</t>
  </si>
  <si>
    <t>Blumenhagen</t>
  </si>
  <si>
    <t>145c</t>
  </si>
  <si>
    <t>Meitingen</t>
  </si>
  <si>
    <t>Küstersweg</t>
  </si>
  <si>
    <t>185 a</t>
  </si>
  <si>
    <t>Murg</t>
  </si>
  <si>
    <t>Hertzstraße</t>
  </si>
  <si>
    <t>Neresheim</t>
  </si>
  <si>
    <t>Grootkoppel</t>
  </si>
  <si>
    <t>138b</t>
  </si>
  <si>
    <t>Kroschstraße</t>
  </si>
  <si>
    <t>Niederschönenfeld</t>
  </si>
  <si>
    <t>Niederhorbach</t>
  </si>
  <si>
    <t>Beckerhookstraße</t>
  </si>
  <si>
    <t>Dillenburg</t>
  </si>
  <si>
    <t>Luchsweg</t>
  </si>
  <si>
    <t>Ottenbach</t>
  </si>
  <si>
    <t>Mensingstraße</t>
  </si>
  <si>
    <t>Pomster</t>
  </si>
  <si>
    <t>Röntgenweg</t>
  </si>
  <si>
    <t>Michelbach</t>
  </si>
  <si>
    <t>Pleidelsheim</t>
  </si>
  <si>
    <t>Waiblingen</t>
  </si>
  <si>
    <t>Hohlstraße</t>
  </si>
  <si>
    <t>Winsen</t>
  </si>
  <si>
    <t>Alte Schule</t>
  </si>
  <si>
    <t>Busenberg</t>
  </si>
  <si>
    <t>Diedenberg</t>
  </si>
  <si>
    <t>Uelzen</t>
  </si>
  <si>
    <t>Wacholderstraße</t>
  </si>
  <si>
    <t>Klein Rheide</t>
  </si>
  <si>
    <t>Stebach</t>
  </si>
  <si>
    <t>Weimarer Straße</t>
  </si>
  <si>
    <t>Gorch-Fock-Straße</t>
  </si>
  <si>
    <t>154b</t>
  </si>
  <si>
    <t>Wackenbrucher Straße</t>
  </si>
  <si>
    <t>Havekost</t>
  </si>
  <si>
    <t>Am Hasenberg</t>
  </si>
  <si>
    <t>Erxleben</t>
  </si>
  <si>
    <t>Rüschhausweg</t>
  </si>
  <si>
    <t>Bad Wildbad</t>
  </si>
  <si>
    <t>Loit</t>
  </si>
  <si>
    <t>Barmer Straße</t>
  </si>
  <si>
    <t>Eichelhardt</t>
  </si>
  <si>
    <t>Zum Heisterholz</t>
  </si>
  <si>
    <t>Groß Wokern</t>
  </si>
  <si>
    <t>Gersfeld</t>
  </si>
  <si>
    <t>Butendiek</t>
  </si>
  <si>
    <t>Maternusstraße</t>
  </si>
  <si>
    <t>Hunzel</t>
  </si>
  <si>
    <t>Niederbachstraße</t>
  </si>
  <si>
    <t>Bickenbach</t>
  </si>
  <si>
    <t>Josefshausstraße</t>
  </si>
  <si>
    <t>Markenweg</t>
  </si>
  <si>
    <t>Rosdorf</t>
  </si>
  <si>
    <t>Renaudstraße</t>
  </si>
  <si>
    <t>Schöppenstedt</t>
  </si>
  <si>
    <t>Trills</t>
  </si>
  <si>
    <t>Baesweiler</t>
  </si>
  <si>
    <t>Heroldstraße</t>
  </si>
  <si>
    <t>Odenkirchener Straße</t>
  </si>
  <si>
    <t>Ludwigsburger Straße</t>
  </si>
  <si>
    <t>Mainburg</t>
  </si>
  <si>
    <t>Im Niederdorf</t>
  </si>
  <si>
    <t>Schönebeck</t>
  </si>
  <si>
    <t>Markt Erlbach</t>
  </si>
  <si>
    <t>Am Flürchen</t>
  </si>
  <si>
    <t>Geisingen</t>
  </si>
  <si>
    <t>Lerchensteg</t>
  </si>
  <si>
    <t>Hammersteinstraße</t>
  </si>
  <si>
    <t>Geiselberg</t>
  </si>
  <si>
    <t>Heupelbergstraße</t>
  </si>
  <si>
    <t>21 a</t>
  </si>
  <si>
    <t>Oyten</t>
  </si>
  <si>
    <t>Im Wiesengrund</t>
  </si>
  <si>
    <t>Quirnbach</t>
  </si>
  <si>
    <t>Messenkamp</t>
  </si>
  <si>
    <t>Wibbeltweg</t>
  </si>
  <si>
    <t>Kalefeld</t>
  </si>
  <si>
    <t>Oberfeller Straße</t>
  </si>
  <si>
    <t>Bahndamm</t>
  </si>
  <si>
    <t>Bad Krozingen</t>
  </si>
  <si>
    <t>Kaulbachstraße</t>
  </si>
  <si>
    <t>Kordel</t>
  </si>
  <si>
    <t>Bildstöckleweg</t>
  </si>
  <si>
    <t>Wermelskirchen</t>
  </si>
  <si>
    <t>Laer</t>
  </si>
  <si>
    <t>Von der Leyenstraße</t>
  </si>
  <si>
    <t>Mühlheim am Main</t>
  </si>
  <si>
    <t>Volmestraße</t>
  </si>
  <si>
    <t>Mittelnkirchen</t>
  </si>
  <si>
    <t>Weihergasse</t>
  </si>
  <si>
    <t>Spiesen-Elversberg</t>
  </si>
  <si>
    <t>Heuchlingen</t>
  </si>
  <si>
    <t>Siebenbürgenstraße</t>
  </si>
  <si>
    <t>Dohr</t>
  </si>
  <si>
    <t>Sorpestraße</t>
  </si>
  <si>
    <t>Unterpleichfeld</t>
  </si>
  <si>
    <t>Kleine Hohl</t>
  </si>
  <si>
    <t>Borod</t>
  </si>
  <si>
    <t>Laurentiusstraße</t>
  </si>
  <si>
    <t>Bad Herrenalb</t>
  </si>
  <si>
    <t>Delve</t>
  </si>
  <si>
    <t>Burggrafstraße</t>
  </si>
  <si>
    <t>Gladbeck</t>
  </si>
  <si>
    <t>Kleinfeldstraße</t>
  </si>
  <si>
    <t>Hollingstedt</t>
  </si>
  <si>
    <t>Im Sundern</t>
  </si>
  <si>
    <t>Bothkamp</t>
  </si>
  <si>
    <t>Rhein-Wied-Straße</t>
  </si>
  <si>
    <t>Markt Wald</t>
  </si>
  <si>
    <t>Lindenplatz</t>
  </si>
  <si>
    <t>Niederzier</t>
  </si>
  <si>
    <t>Harperscheid</t>
  </si>
  <si>
    <t>Oberhausen</t>
  </si>
  <si>
    <t>Walder Straße</t>
  </si>
  <si>
    <t>Urftseestraße</t>
  </si>
  <si>
    <t>Mertloch</t>
  </si>
  <si>
    <t>Schürmannstraße</t>
  </si>
  <si>
    <t>Reichenbach am Heuberg</t>
  </si>
  <si>
    <t>Kolumbusstraße</t>
  </si>
  <si>
    <t>Malborn</t>
  </si>
  <si>
    <t>Engelbertusstraße</t>
  </si>
  <si>
    <t>Sauerthal</t>
  </si>
  <si>
    <t>Rekener Straße</t>
  </si>
  <si>
    <t>Albaching</t>
  </si>
  <si>
    <t>Am Kreuz</t>
  </si>
  <si>
    <t>Binzen</t>
  </si>
  <si>
    <t>Holtgast</t>
  </si>
  <si>
    <t>Hetzerath</t>
  </si>
  <si>
    <t>Glogauer Straße</t>
  </si>
  <si>
    <t>Böbrach</t>
  </si>
  <si>
    <t>Bodener Weg</t>
  </si>
  <si>
    <t>Wittingen</t>
  </si>
  <si>
    <t>Professor-von-Capitaine-Straße</t>
  </si>
  <si>
    <t>Cronenberg</t>
  </si>
  <si>
    <t>Hochkamerstraße</t>
  </si>
  <si>
    <t>Detmold</t>
  </si>
  <si>
    <t>In der Hardt</t>
  </si>
  <si>
    <t>Landshut</t>
  </si>
  <si>
    <t>Layweg</t>
  </si>
  <si>
    <t>Alter Münsterweg</t>
  </si>
  <si>
    <t>Boos</t>
  </si>
  <si>
    <t>Cleebronn</t>
  </si>
  <si>
    <t>Sentmaringer Weg</t>
  </si>
  <si>
    <t>Voerder Straße</t>
  </si>
  <si>
    <t>Oberelbert</t>
  </si>
  <si>
    <t>Heisstraße</t>
  </si>
  <si>
    <t>Gotteszell</t>
  </si>
  <si>
    <t>Zehntstraße</t>
  </si>
  <si>
    <t>Rosenfeld</t>
  </si>
  <si>
    <t>Westhöhe</t>
  </si>
  <si>
    <t>117c</t>
  </si>
  <si>
    <t>Lichtenstein</t>
  </si>
  <si>
    <t>Himpfenstraße</t>
  </si>
  <si>
    <t>Forstern</t>
  </si>
  <si>
    <t>Montessoristraße</t>
  </si>
  <si>
    <t>Immesheim</t>
  </si>
  <si>
    <t>Melanchthonstraße</t>
  </si>
  <si>
    <t>Hettenshausen</t>
  </si>
  <si>
    <t>Jägerpfad</t>
  </si>
  <si>
    <t>Westerrade</t>
  </si>
  <si>
    <t>Ehrenberg</t>
  </si>
  <si>
    <t>Fischerweg</t>
  </si>
  <si>
    <t>Stromberger Straße</t>
  </si>
  <si>
    <t>Budenheim</t>
  </si>
  <si>
    <t>Haagweg</t>
  </si>
  <si>
    <t>Stannmauer</t>
  </si>
  <si>
    <t>Werdohl</t>
  </si>
  <si>
    <t>Burscheder Weg</t>
  </si>
  <si>
    <t>Hessenweg</t>
  </si>
  <si>
    <t>Kleinkahl</t>
  </si>
  <si>
    <t>Bischof-Wehr-Straße</t>
  </si>
  <si>
    <t>Obertiefenbach</t>
  </si>
  <si>
    <t>Elberfelder Straße</t>
  </si>
  <si>
    <t>Elsfleth</t>
  </si>
  <si>
    <t>Kelberger Weg</t>
  </si>
  <si>
    <t>Petersaurach</t>
  </si>
  <si>
    <t>Schenkendorfstraße</t>
  </si>
  <si>
    <t>Meßstetten</t>
  </si>
  <si>
    <t>Tippelstraße</t>
  </si>
  <si>
    <t>Tiefenbronn</t>
  </si>
  <si>
    <t>Bruchhausener Straße</t>
  </si>
  <si>
    <t>Ried</t>
  </si>
  <si>
    <t>Simon-Meister-Straße</t>
  </si>
  <si>
    <t>Brickeln</t>
  </si>
  <si>
    <t>Heiligenkamp</t>
  </si>
  <si>
    <t>Am Ginsterhahn</t>
  </si>
  <si>
    <t>Hooge</t>
  </si>
  <si>
    <t>Unter Scherrlinden</t>
  </si>
  <si>
    <t>Nidderau</t>
  </si>
  <si>
    <t>Manebach</t>
  </si>
  <si>
    <t>Fuhrberger Straße</t>
  </si>
  <si>
    <t>Fahrenzhausen</t>
  </si>
  <si>
    <t>Rosental</t>
  </si>
  <si>
    <t>Unteregg</t>
  </si>
  <si>
    <t>Seilbahnstraße</t>
  </si>
  <si>
    <t>Oftersheim</t>
  </si>
  <si>
    <t>Fleher Straße</t>
  </si>
  <si>
    <t>Kamen</t>
  </si>
  <si>
    <t>Lammersdorfer Straße</t>
  </si>
  <si>
    <t>Wettringen</t>
  </si>
  <si>
    <t>Wendlingen am Neckar</t>
  </si>
  <si>
    <t>Johannesstraße</t>
  </si>
  <si>
    <t>Kreuth</t>
  </si>
  <si>
    <t>Preist</t>
  </si>
  <si>
    <t>83a</t>
  </si>
  <si>
    <t>Brandgasse</t>
  </si>
  <si>
    <t>128b</t>
  </si>
  <si>
    <t>Alte Ziegelei</t>
  </si>
  <si>
    <t>Grefrather Weg</t>
  </si>
  <si>
    <t>Weibersbrunn</t>
  </si>
  <si>
    <t>Erasmusstraße</t>
  </si>
  <si>
    <t>Ruppertshofen</t>
  </si>
  <si>
    <t>Geiststraße</t>
  </si>
  <si>
    <t>169 b</t>
  </si>
  <si>
    <t>Stephanstraße</t>
  </si>
  <si>
    <t>Laberweinting</t>
  </si>
  <si>
    <t>Rabenkamp</t>
  </si>
  <si>
    <t>44c</t>
  </si>
  <si>
    <t>Riedlingen</t>
  </si>
  <si>
    <t>Oranienplatz</t>
  </si>
  <si>
    <t>Prath</t>
  </si>
  <si>
    <t>Schömerich</t>
  </si>
  <si>
    <t>Kreuzgartenweg</t>
  </si>
  <si>
    <t>Kaisborstel</t>
  </si>
  <si>
    <t>Kirn</t>
  </si>
  <si>
    <t>Brenscheid</t>
  </si>
  <si>
    <t>Uelsen</t>
  </si>
  <si>
    <t>Wagenweg</t>
  </si>
  <si>
    <t>Heinrich-von-Kleist-Straße</t>
  </si>
  <si>
    <t>Eschstraße</t>
  </si>
  <si>
    <t>Münchhausen</t>
  </si>
  <si>
    <t>Heinrich-Heine-Platz</t>
  </si>
  <si>
    <t>Südstraße</t>
  </si>
  <si>
    <t>Kastellstraße</t>
  </si>
  <si>
    <t>Bad Gandersheim</t>
  </si>
  <si>
    <t>Schonach</t>
  </si>
  <si>
    <t>Am Ehrenmal</t>
  </si>
  <si>
    <t>Niederkumbd</t>
  </si>
  <si>
    <t>Auf Braunshell</t>
  </si>
  <si>
    <t>Ensch</t>
  </si>
  <si>
    <t>In der Loh</t>
  </si>
  <si>
    <t>Ladenburg</t>
  </si>
  <si>
    <t>Dietrichstraße</t>
  </si>
  <si>
    <t>Alzey</t>
  </si>
  <si>
    <t>Im Steilen Stück</t>
  </si>
  <si>
    <t>Rudolf-Breitscheid-Straße</t>
  </si>
  <si>
    <t>Melle</t>
  </si>
  <si>
    <t>Franzstraße</t>
  </si>
  <si>
    <t>Schlesen</t>
  </si>
  <si>
    <t>Tierparkstraße</t>
  </si>
  <si>
    <t>Vreden</t>
  </si>
  <si>
    <t>An der Bundesstraße</t>
  </si>
  <si>
    <t>Bürdenbach</t>
  </si>
  <si>
    <t>Josef-Pütz-Straße</t>
  </si>
  <si>
    <t>80c</t>
  </si>
  <si>
    <t>Langenhagen</t>
  </si>
  <si>
    <t>Unterer Berg</t>
  </si>
  <si>
    <t>Haina</t>
  </si>
  <si>
    <t>Eispfad</t>
  </si>
  <si>
    <t>Pommelsbrunn</t>
  </si>
  <si>
    <t>Flandersbacher Straße</t>
  </si>
  <si>
    <t>Dahlem</t>
  </si>
  <si>
    <t>Welmbüttel</t>
  </si>
  <si>
    <t>Nordseestraße</t>
  </si>
  <si>
    <t>Schallbach</t>
  </si>
  <si>
    <t>Langenzenn</t>
  </si>
  <si>
    <t>Hinter den Zäunen</t>
  </si>
  <si>
    <t>Ã–hringen</t>
  </si>
  <si>
    <t>Hanfgarten</t>
  </si>
  <si>
    <t>Morbach</t>
  </si>
  <si>
    <t>Husemannstraße</t>
  </si>
  <si>
    <t>Hankensbüttel</t>
  </si>
  <si>
    <t>Speichstraße</t>
  </si>
  <si>
    <t>Erlhager Weg</t>
  </si>
  <si>
    <t>Gansenbergweg</t>
  </si>
  <si>
    <t>Kappelrodeck</t>
  </si>
  <si>
    <t>Zum Wingert</t>
  </si>
  <si>
    <t>Nahe</t>
  </si>
  <si>
    <t>Floßweg</t>
  </si>
  <si>
    <t>Enggasse</t>
  </si>
  <si>
    <t>Mehlbek</t>
  </si>
  <si>
    <t>Rheingoldstraße</t>
  </si>
  <si>
    <t>Alesheim</t>
  </si>
  <si>
    <t>Theisfloss</t>
  </si>
  <si>
    <t>Heigenbrücken</t>
  </si>
  <si>
    <t>Hahner Straße</t>
  </si>
  <si>
    <t>Tengen</t>
  </si>
  <si>
    <t>Am Neray</t>
  </si>
  <si>
    <t>Fredenbeck</t>
  </si>
  <si>
    <t>Dillweg</t>
  </si>
  <si>
    <t>Wertach</t>
  </si>
  <si>
    <t>Twistedener Straße</t>
  </si>
  <si>
    <t>194 a</t>
  </si>
  <si>
    <t>Vrees</t>
  </si>
  <si>
    <t>Nahestraße</t>
  </si>
  <si>
    <t>5 b</t>
  </si>
  <si>
    <t>Oberderdingen</t>
  </si>
  <si>
    <t>Kneippstraße</t>
  </si>
  <si>
    <t>Dörsdorf</t>
  </si>
  <si>
    <t>Eichendorffstraße</t>
  </si>
  <si>
    <t>Hömberg</t>
  </si>
  <si>
    <t>Holländische Straße</t>
  </si>
  <si>
    <t>Obergröningen</t>
  </si>
  <si>
    <t>Haldener Straße</t>
  </si>
  <si>
    <t>Ulm</t>
  </si>
  <si>
    <t>Nordtor</t>
  </si>
  <si>
    <t>Rückweiler</t>
  </si>
  <si>
    <t>Hegelstraße</t>
  </si>
  <si>
    <t>Rehbachstraße</t>
  </si>
  <si>
    <t>Fellbach</t>
  </si>
  <si>
    <t>Hombrede</t>
  </si>
  <si>
    <t>Herold</t>
  </si>
  <si>
    <t>Sulzbach</t>
  </si>
  <si>
    <t>Rochusstraße</t>
  </si>
  <si>
    <t>Aluminiumstraße</t>
  </si>
  <si>
    <t>Alpener Straße</t>
  </si>
  <si>
    <t>Walterschen</t>
  </si>
  <si>
    <t>Alleshausen</t>
  </si>
  <si>
    <t>Hünxer Feld</t>
  </si>
  <si>
    <t>Ekenis</t>
  </si>
  <si>
    <t>Alter Weg</t>
  </si>
  <si>
    <t>Uhingen</t>
  </si>
  <si>
    <t>Sulzbach-Rosenberg</t>
  </si>
  <si>
    <t>In der Wesser</t>
  </si>
  <si>
    <t>Wulfsen</t>
  </si>
  <si>
    <t>Küttiger Straße</t>
  </si>
  <si>
    <t>Bad Eilsen</t>
  </si>
  <si>
    <t>St. Barbara-Straße</t>
  </si>
  <si>
    <t>Schauren</t>
  </si>
  <si>
    <t>Bellerwiese</t>
  </si>
  <si>
    <t>Weinähr</t>
  </si>
  <si>
    <t>Auf dem Steinstück</t>
  </si>
  <si>
    <t>Volkenschwand</t>
  </si>
  <si>
    <t>Ebbinghook</t>
  </si>
  <si>
    <t>Willich</t>
  </si>
  <si>
    <t>Friedensstraße</t>
  </si>
  <si>
    <t>Hiltenfingen</t>
  </si>
  <si>
    <t>Hornstraße</t>
  </si>
  <si>
    <t>Freienwill</t>
  </si>
  <si>
    <t>Flachsbruch</t>
  </si>
  <si>
    <t>Stein</t>
  </si>
  <si>
    <t>Kirchberg</t>
  </si>
  <si>
    <t>Hahnbach</t>
  </si>
  <si>
    <t>Großefehn</t>
  </si>
  <si>
    <t>Hahnengasse</t>
  </si>
  <si>
    <t>Norddeich</t>
  </si>
  <si>
    <t>Zwischen den Hölzern</t>
  </si>
  <si>
    <t>Vor den Eichen</t>
  </si>
  <si>
    <t>Hunderdorf</t>
  </si>
  <si>
    <t>Am Tannenbusch</t>
  </si>
  <si>
    <t>Todtenweis</t>
  </si>
  <si>
    <t>Heinrichstraße</t>
  </si>
  <si>
    <t>Roßdorf</t>
  </si>
  <si>
    <t>Seeburger Straße</t>
  </si>
  <si>
    <t>Bammental</t>
  </si>
  <si>
    <t>Bensberger Straße</t>
  </si>
  <si>
    <t>Ingelheim am Rhein</t>
  </si>
  <si>
    <t>Xantener Straße</t>
  </si>
  <si>
    <t>27 b</t>
  </si>
  <si>
    <t>Hanshagen</t>
  </si>
  <si>
    <t>An Sankt Wolfgang</t>
  </si>
  <si>
    <t>Heyda</t>
  </si>
  <si>
    <t>Walther-Rathenau-Straße</t>
  </si>
  <si>
    <t>Wulfsmoor</t>
  </si>
  <si>
    <t>Wambachstraße</t>
  </si>
  <si>
    <t>Friedenweiler</t>
  </si>
  <si>
    <t>Am Schafbach</t>
  </si>
  <si>
    <t>Ottersheim</t>
  </si>
  <si>
    <t>nie vor 12 Uhr klingeln</t>
  </si>
  <si>
    <t>im Hinterhof</t>
  </si>
  <si>
    <t>Vorsicht vor dem Hund</t>
  </si>
  <si>
    <t>Email</t>
  </si>
  <si>
    <t>Leeb KGaA</t>
  </si>
  <si>
    <t>09082/13709651</t>
  </si>
  <si>
    <t>09082/89300690</t>
  </si>
  <si>
    <t>notker.1996@inter-mail.none</t>
  </si>
  <si>
    <t>Ossenkampstiege</t>
  </si>
  <si>
    <t>47c</t>
  </si>
  <si>
    <t>Oettingen</t>
  </si>
  <si>
    <t>Bayern</t>
  </si>
  <si>
    <t>Paffrath KG</t>
  </si>
  <si>
    <t>06771/70040255</t>
  </si>
  <si>
    <t>06771/13768143</t>
  </si>
  <si>
    <t>dietwolfbaldus@ultramail.none</t>
  </si>
  <si>
    <t>Rheinland-Pfalz</t>
  </si>
  <si>
    <t>Krst OHG</t>
  </si>
  <si>
    <t>09827/6491845</t>
  </si>
  <si>
    <t>idamarie-strassburger@justmail.none</t>
  </si>
  <si>
    <t>Neue-Anlage-Straße</t>
  </si>
  <si>
    <t>Sachsen</t>
  </si>
  <si>
    <t>Leiter GmbH</t>
  </si>
  <si>
    <t>04102/85636619</t>
  </si>
  <si>
    <t>04102/48534042</t>
  </si>
  <si>
    <t>brandolfhenneke@open-mail.none</t>
  </si>
  <si>
    <t>Ahrensburg</t>
  </si>
  <si>
    <t>Schleswig-Holstein</t>
  </si>
  <si>
    <t>Wiuha AG</t>
  </si>
  <si>
    <t>02685/89993779</t>
  </si>
  <si>
    <t>02685/55035117</t>
  </si>
  <si>
    <t>carstahalbe@live-mail.none</t>
  </si>
  <si>
    <t>Am Hövelwald</t>
  </si>
  <si>
    <t>Hennig UG</t>
  </si>
  <si>
    <t>06435/98876816</t>
  </si>
  <si>
    <t>alhard.scott@private.none</t>
  </si>
  <si>
    <t>Naheweg</t>
  </si>
  <si>
    <t>Mähren</t>
  </si>
  <si>
    <t>Möhrle GmbH &amp; Co. KG</t>
  </si>
  <si>
    <t>0371/18294554</t>
  </si>
  <si>
    <t>0371/59167928</t>
  </si>
  <si>
    <t>i_platzek@hoster.none</t>
  </si>
  <si>
    <t>Westkirchener Straße</t>
  </si>
  <si>
    <t>Chemnitz</t>
  </si>
  <si>
    <t>Bleuk OHG</t>
  </si>
  <si>
    <t>02942/92757059</t>
  </si>
  <si>
    <t>02942/60433047</t>
  </si>
  <si>
    <t>arntraud_kratzer@quickmail.none</t>
  </si>
  <si>
    <t>Geseke</t>
  </si>
  <si>
    <t>Joosten UG</t>
  </si>
  <si>
    <t>0911/12153081</t>
  </si>
  <si>
    <t>0911/69974274</t>
  </si>
  <si>
    <t>s.zanker@validmail.none</t>
  </si>
  <si>
    <t>Grundstraße</t>
  </si>
  <si>
    <t>Obermichelbach</t>
  </si>
  <si>
    <t>Karp und Schweers AG</t>
  </si>
  <si>
    <t>04251/43355758</t>
  </si>
  <si>
    <t>f_90@inter-mail.none</t>
  </si>
  <si>
    <t>Tuchstraße</t>
  </si>
  <si>
    <t>Hoya</t>
  </si>
  <si>
    <t>Niedersachsen</t>
  </si>
  <si>
    <t>Gietl AG</t>
  </si>
  <si>
    <t>07571/18718523</t>
  </si>
  <si>
    <t>07571/26559895</t>
  </si>
  <si>
    <t>erk1929@hoster.none</t>
  </si>
  <si>
    <t>Hoheluftchaussee</t>
  </si>
  <si>
    <t>Inzigkofen</t>
  </si>
  <si>
    <t>Baden-Württemberg</t>
  </si>
  <si>
    <t>Holst und Tippmann GmbH &amp; Co. KG</t>
  </si>
  <si>
    <t>06897/57594606</t>
  </si>
  <si>
    <t>06897/22495934</t>
  </si>
  <si>
    <t>andy59@retromail.none</t>
  </si>
  <si>
    <t>Bürgermeister-Schmidt-Straße</t>
  </si>
  <si>
    <t>Saarland</t>
  </si>
  <si>
    <t>Bayerlein UG</t>
  </si>
  <si>
    <t>04641/36998207</t>
  </si>
  <si>
    <t>04641/37021352</t>
  </si>
  <si>
    <t>tanja-eiden@mymail.none</t>
  </si>
  <si>
    <t>Max-Winkelmann-Straße</t>
  </si>
  <si>
    <t>Knott GmbH &amp; Co. KG</t>
  </si>
  <si>
    <t>02741/10284331</t>
  </si>
  <si>
    <t>02741/45592866</t>
  </si>
  <si>
    <t>aloistesch@anymail.none</t>
  </si>
  <si>
    <t>Herborner Straße</t>
  </si>
  <si>
    <t>Scheuerfeld</t>
  </si>
  <si>
    <t>Friede und Cordes GbR</t>
  </si>
  <si>
    <t>05276/94558789</t>
  </si>
  <si>
    <t>relindis.cordes@company.none</t>
  </si>
  <si>
    <t>Am Steg</t>
  </si>
  <si>
    <t>113b</t>
  </si>
  <si>
    <t>Marienmünster</t>
  </si>
  <si>
    <t>Nordrhein-Westfalen</t>
  </si>
  <si>
    <t>Skibbe UG</t>
  </si>
  <si>
    <t>08454/69711631</t>
  </si>
  <si>
    <t>08454/5644259</t>
  </si>
  <si>
    <t>mstaerk@anymail.none</t>
  </si>
  <si>
    <t>Windthorststraße</t>
  </si>
  <si>
    <t>Karlshuld</t>
  </si>
  <si>
    <t>Wessely KGaA</t>
  </si>
  <si>
    <t>06572/17394134</t>
  </si>
  <si>
    <t>mariuswessely@validmail.none</t>
  </si>
  <si>
    <t>Niederscheidweiler</t>
  </si>
  <si>
    <t>Schwinghammer und Bill KG</t>
  </si>
  <si>
    <t>06503/72000083</t>
  </si>
  <si>
    <t>06503/98821891</t>
  </si>
  <si>
    <t>uschwinghammer@live-mail.none</t>
  </si>
  <si>
    <t>Am Graben</t>
  </si>
  <si>
    <t>Bhei GmbH</t>
  </si>
  <si>
    <t>04244/14819342</t>
  </si>
  <si>
    <t>eheinzl@web.none</t>
  </si>
  <si>
    <t>Bilker Allee</t>
  </si>
  <si>
    <t>Winkelsett</t>
  </si>
  <si>
    <t>Achenbach und Heidkamp GmbH</t>
  </si>
  <si>
    <t>05263/51280473</t>
  </si>
  <si>
    <t>05263/44343604</t>
  </si>
  <si>
    <t>l.1967@validmail.none</t>
  </si>
  <si>
    <t>Neckarstraße</t>
  </si>
  <si>
    <t>Barntrup</t>
  </si>
  <si>
    <t>Job und Meuter KG</t>
  </si>
  <si>
    <t>02747/20665831</t>
  </si>
  <si>
    <t>02747/73262546</t>
  </si>
  <si>
    <t>smeuter@xyz.none</t>
  </si>
  <si>
    <t>Alba OHG</t>
  </si>
  <si>
    <t>0391/88163421</t>
  </si>
  <si>
    <t>0391/94025133</t>
  </si>
  <si>
    <t>ehrentraud_bartmann@web.none</t>
  </si>
  <si>
    <t>Matterhornstraße</t>
  </si>
  <si>
    <t>Henne und Alter OHG</t>
  </si>
  <si>
    <t>06486/18260484</t>
  </si>
  <si>
    <t>06486/7529715</t>
  </si>
  <si>
    <t>christhelm-alter@net-mail.none</t>
  </si>
  <si>
    <t>Biebrich</t>
  </si>
  <si>
    <t>Hutterer UG</t>
  </si>
  <si>
    <t>05221/83729466</t>
  </si>
  <si>
    <t>05221/20263688</t>
  </si>
  <si>
    <t>anrich_juergensen@net-mail.none</t>
  </si>
  <si>
    <t>Hiddenhausen</t>
  </si>
  <si>
    <t>Wissing OHG</t>
  </si>
  <si>
    <t>05361/64651919</t>
  </si>
  <si>
    <t>05361/66176362</t>
  </si>
  <si>
    <t>monja-zuendorf@bestmail.none</t>
  </si>
  <si>
    <t>Sassenberger Straße</t>
  </si>
  <si>
    <t>Reiner GbR</t>
  </si>
  <si>
    <t>04756/56505198</t>
  </si>
  <si>
    <t>04756/57581786</t>
  </si>
  <si>
    <t>m-sickinger@anymail.none</t>
  </si>
  <si>
    <t>Fürkhofstraße</t>
  </si>
  <si>
    <t>Odisheim</t>
  </si>
  <si>
    <t>Remus OHG</t>
  </si>
  <si>
    <t>08266/21909660</t>
  </si>
  <si>
    <t>valeska_lenkeit@goggle-mail.none</t>
  </si>
  <si>
    <t>Hirtsgrunder Weg</t>
  </si>
  <si>
    <t>Kirchheim</t>
  </si>
  <si>
    <t>Tanner und Kater GbR</t>
  </si>
  <si>
    <t>06021/72293458</t>
  </si>
  <si>
    <t>06021/47593221</t>
  </si>
  <si>
    <t>raingardis.06@anymail.none</t>
  </si>
  <si>
    <t>Raatz KG</t>
  </si>
  <si>
    <t>05722/61539037</t>
  </si>
  <si>
    <t>05722/40297200</t>
  </si>
  <si>
    <t>xaver_himmelsbach@xyz.none</t>
  </si>
  <si>
    <t>Heeßen</t>
  </si>
  <si>
    <t>Brabas OHG</t>
  </si>
  <si>
    <t>07732/12225060</t>
  </si>
  <si>
    <t>07732/83324109</t>
  </si>
  <si>
    <t>evabasse@web.none</t>
  </si>
  <si>
    <t>Radolfzell am Bodensee</t>
  </si>
  <si>
    <t>Obermüller und Trost GmbH</t>
  </si>
  <si>
    <t>06592/36458066</t>
  </si>
  <si>
    <t>06592/35380548</t>
  </si>
  <si>
    <t>gobermueller@live-mail.none</t>
  </si>
  <si>
    <t>Köttinger Weg</t>
  </si>
  <si>
    <t>Daun</t>
  </si>
  <si>
    <t>Panitz OHG</t>
  </si>
  <si>
    <t>02594/88953827</t>
  </si>
  <si>
    <t>02594/27516955</t>
  </si>
  <si>
    <t>tabea.panitz@private.none</t>
  </si>
  <si>
    <t>Bohlenstraße</t>
  </si>
  <si>
    <t>180c</t>
  </si>
  <si>
    <t>Dülmen</t>
  </si>
  <si>
    <t>Gorges AG</t>
  </si>
  <si>
    <t>07976/53459801</t>
  </si>
  <si>
    <t>07976/78274926</t>
  </si>
  <si>
    <t>gotthard_streicher@justmail.none</t>
  </si>
  <si>
    <t>Salzmannstraße</t>
  </si>
  <si>
    <t>Sulzbach-Laufen</t>
  </si>
  <si>
    <t>Hage GbR</t>
  </si>
  <si>
    <t>06452/56967492</t>
  </si>
  <si>
    <t>06452/51469705</t>
  </si>
  <si>
    <t>d_15@inter-mail.none</t>
  </si>
  <si>
    <t>Sesterbachstraße</t>
  </si>
  <si>
    <t>Battenberg</t>
  </si>
  <si>
    <t>Dickmann KGaA</t>
  </si>
  <si>
    <t>07081/75452370</t>
  </si>
  <si>
    <t>07081/85381948</t>
  </si>
  <si>
    <t>amalia.1912@mymail.none</t>
  </si>
  <si>
    <t>Linzer Straße</t>
  </si>
  <si>
    <t>Krumpholz und Seegers KGaA</t>
  </si>
  <si>
    <t>0511/14025779</t>
  </si>
  <si>
    <t>marieseegers@net-mail.none</t>
  </si>
  <si>
    <t>Rölefeld</t>
  </si>
  <si>
    <t>Kopp OHG</t>
  </si>
  <si>
    <t>02636/60887769</t>
  </si>
  <si>
    <t>02636/8488824</t>
  </si>
  <si>
    <t>d-92@spam-mail.none</t>
  </si>
  <si>
    <t>Wehr</t>
  </si>
  <si>
    <t>Hill GmbH</t>
  </si>
  <si>
    <t>02274/83163938</t>
  </si>
  <si>
    <t>02274/53219048</t>
  </si>
  <si>
    <t>roseline.hintz@xyz.none</t>
  </si>
  <si>
    <t>Elsdorf</t>
  </si>
  <si>
    <t>Klotz und Bollmann UG</t>
  </si>
  <si>
    <t>05971/98234548</t>
  </si>
  <si>
    <t>05971/51032811</t>
  </si>
  <si>
    <t>h.bollmann@private.none</t>
  </si>
  <si>
    <t>Maastrichter Straße</t>
  </si>
  <si>
    <t>Rheine</t>
  </si>
  <si>
    <t>Quadt GbR</t>
  </si>
  <si>
    <t>06772/39215187</t>
  </si>
  <si>
    <t>06772/54345294</t>
  </si>
  <si>
    <t>anne-1991@company.none</t>
  </si>
  <si>
    <t>Kehlbach</t>
  </si>
  <si>
    <t>Nunez OHG</t>
  </si>
  <si>
    <t>05665/9712098</t>
  </si>
  <si>
    <t>05665/62238144</t>
  </si>
  <si>
    <t>helena_16@funmail.none</t>
  </si>
  <si>
    <t>Parkweg</t>
  </si>
  <si>
    <t>Körle</t>
  </si>
  <si>
    <t>Hessen</t>
  </si>
  <si>
    <t>Veigel GbR</t>
  </si>
  <si>
    <t>06564/6877980</t>
  </si>
  <si>
    <t>06564/74132681</t>
  </si>
  <si>
    <t>elly-heim@open-mail.none</t>
  </si>
  <si>
    <t>Torweg</t>
  </si>
  <si>
    <t>Sinspelt</t>
  </si>
  <si>
    <t>Kolberg und Büchel OHG</t>
  </si>
  <si>
    <t>05744/8215414</t>
  </si>
  <si>
    <t>05744/87812737</t>
  </si>
  <si>
    <t>a.13@validmail.none</t>
  </si>
  <si>
    <t>Hauptstraße</t>
  </si>
  <si>
    <t>Hüllhorst</t>
  </si>
  <si>
    <t>Filter GmbH &amp; Co. KG</t>
  </si>
  <si>
    <t>02681/91757347</t>
  </si>
  <si>
    <t>02681/21029570</t>
  </si>
  <si>
    <t>mathis-maas@live-mail.none</t>
  </si>
  <si>
    <t>Drovestraße</t>
  </si>
  <si>
    <t>Holzmann und Woelk AG</t>
  </si>
  <si>
    <t>06597/6267695</t>
  </si>
  <si>
    <t>06597/44650089</t>
  </si>
  <si>
    <t>roselind-woelk@justmail.none</t>
  </si>
  <si>
    <t>Anton-Bruckner-Straße</t>
  </si>
  <si>
    <t>Ormont</t>
  </si>
  <si>
    <t>Beetz KGaA</t>
  </si>
  <si>
    <t>04532/17315523</t>
  </si>
  <si>
    <t>04532/31623512</t>
  </si>
  <si>
    <t>erna-schneiders@email.none</t>
  </si>
  <si>
    <t>Marienstraße</t>
  </si>
  <si>
    <t>Hammoor</t>
  </si>
  <si>
    <t>Pfund UG</t>
  </si>
  <si>
    <t>02842/14437184</t>
  </si>
  <si>
    <t>02842/78544871</t>
  </si>
  <si>
    <t>p_29@email.none</t>
  </si>
  <si>
    <t>Homburger Straße</t>
  </si>
  <si>
    <t>Kamp-Lintfort</t>
  </si>
  <si>
    <t>Stierle KGaA</t>
  </si>
  <si>
    <t>06062/48845203</t>
  </si>
  <si>
    <t>06062/75113092</t>
  </si>
  <si>
    <t>elfi-fletcher@trashmail.none</t>
  </si>
  <si>
    <t>Kölner Landstraße</t>
  </si>
  <si>
    <t>Grigo KG</t>
  </si>
  <si>
    <t>08024/94877480</t>
  </si>
  <si>
    <t>08024/91629880</t>
  </si>
  <si>
    <t>agnes24@trashmail.none</t>
  </si>
  <si>
    <t>Weitscheidter Straße</t>
  </si>
  <si>
    <t>Niermann GmbH &amp; Co. KG</t>
  </si>
  <si>
    <t>06134/7741902</t>
  </si>
  <si>
    <t>06134/24502672</t>
  </si>
  <si>
    <t>apechmann@live-mail.none</t>
  </si>
  <si>
    <t>Im Münchfeld</t>
  </si>
  <si>
    <t>Ginsheim-Gustavsburg</t>
  </si>
  <si>
    <t>Zittlau GbR</t>
  </si>
  <si>
    <t>02851/34196181</t>
  </si>
  <si>
    <t>02851/22850544</t>
  </si>
  <si>
    <t>kristian_riechmann@xyz.none</t>
  </si>
  <si>
    <t>Auf der Erdmaar</t>
  </si>
  <si>
    <t>Rees</t>
  </si>
  <si>
    <t>Neuoh GmbH</t>
  </si>
  <si>
    <t>05807/86920665</t>
  </si>
  <si>
    <t>05807/75178869</t>
  </si>
  <si>
    <t>siegmar_ohlig@kitty.none</t>
  </si>
  <si>
    <t>Lohmühle</t>
  </si>
  <si>
    <t>Altenmedingen</t>
  </si>
  <si>
    <t>Beier und Rathmann KG</t>
  </si>
  <si>
    <t>05942/30334743</t>
  </si>
  <si>
    <t>05942/21631840</t>
  </si>
  <si>
    <t>damaris_1990@trashmail.none</t>
  </si>
  <si>
    <t>Karnaper Straße</t>
  </si>
  <si>
    <t>Getelo</t>
  </si>
  <si>
    <t>Saile KG</t>
  </si>
  <si>
    <t>05271/7001688</t>
  </si>
  <si>
    <t>05271/96234924</t>
  </si>
  <si>
    <t>gangolfattenberger@inter-mail.none</t>
  </si>
  <si>
    <t>Lohberg</t>
  </si>
  <si>
    <t>Lauenförde</t>
  </si>
  <si>
    <t>Cobb OHG</t>
  </si>
  <si>
    <t>02661/46998938</t>
  </si>
  <si>
    <t>02661/9440892</t>
  </si>
  <si>
    <t>akowalski@funmail.none</t>
  </si>
  <si>
    <t>Hommersbergstraße</t>
  </si>
  <si>
    <t>Heining und Gentner GbR</t>
  </si>
  <si>
    <t>05335/1658130</t>
  </si>
  <si>
    <t>godelind_gentner@spam-mail.none</t>
  </si>
  <si>
    <t>Ottostraße</t>
  </si>
  <si>
    <t>Schladen</t>
  </si>
  <si>
    <t>Bbod OHG</t>
  </si>
  <si>
    <t>05405/50366070</t>
  </si>
  <si>
    <t>05405/46703889</t>
  </si>
  <si>
    <t>hugobodenmueller@trashmail.none</t>
  </si>
  <si>
    <t>Johann-Wilhelm-Roth-Straße</t>
  </si>
  <si>
    <t>Hasbergen</t>
  </si>
  <si>
    <t>Pehume AG</t>
  </si>
  <si>
    <t>06257/27376092</t>
  </si>
  <si>
    <t>kaethchenmetzdorf@inter-mail.none</t>
  </si>
  <si>
    <t>Siegfriedstraße</t>
  </si>
  <si>
    <t>Kauer und Wisniewski GmbH</t>
  </si>
  <si>
    <t>04847/58789303</t>
  </si>
  <si>
    <t>04847/82417838</t>
  </si>
  <si>
    <t>sigward_wisniewski@private.none</t>
  </si>
  <si>
    <t>Im Hanfgarten</t>
  </si>
  <si>
    <t>Ahrenviölfeld</t>
  </si>
  <si>
    <t>Weyrich UG</t>
  </si>
  <si>
    <t>05366/90386631</t>
  </si>
  <si>
    <t>05366/79400930</t>
  </si>
  <si>
    <t>joanaetzel@anymail.none</t>
  </si>
  <si>
    <t>Dautenstielweg</t>
  </si>
  <si>
    <t>Aac AG</t>
  </si>
  <si>
    <t>04862/65847671</t>
  </si>
  <si>
    <t>reinaldachenbach@email.none</t>
  </si>
  <si>
    <t>Schmittenstraße</t>
  </si>
  <si>
    <t>Kotzenbüll</t>
  </si>
  <si>
    <t>Burg GmbH &amp; Co. KG</t>
  </si>
  <si>
    <t>09574/40736503</t>
  </si>
  <si>
    <t>09574/87744556</t>
  </si>
  <si>
    <t>h-jost@net-mail.none</t>
  </si>
  <si>
    <t>Buscherbahn</t>
  </si>
  <si>
    <t>Redwitz an der Rodach</t>
  </si>
  <si>
    <t>Riederer KG</t>
  </si>
  <si>
    <t>09964/15379471</t>
  </si>
  <si>
    <t>09964/89939739</t>
  </si>
  <si>
    <t>thilo.hessler@funmail.none</t>
  </si>
  <si>
    <t>St. Margarethenstraße</t>
  </si>
  <si>
    <t>Rattiszell</t>
  </si>
  <si>
    <t>Sm AG</t>
  </si>
  <si>
    <t>02684/41169738</t>
  </si>
  <si>
    <t>02684/31714203</t>
  </si>
  <si>
    <t>e29@email.none</t>
  </si>
  <si>
    <t>Oberdreis</t>
  </si>
  <si>
    <t>Kliemann KGaA</t>
  </si>
  <si>
    <t>04462/34526811</t>
  </si>
  <si>
    <t>04462/29742430</t>
  </si>
  <si>
    <t>carlotta.kliemann@spam-mail.none</t>
  </si>
  <si>
    <t>Wacholderweg</t>
  </si>
  <si>
    <t>Wittmund</t>
  </si>
  <si>
    <t>Blafin GmbH</t>
  </si>
  <si>
    <t>05251/35559499</t>
  </si>
  <si>
    <t>05251/39284441</t>
  </si>
  <si>
    <t>margitta03@inter-mail.none</t>
  </si>
  <si>
    <t>Römerweg</t>
  </si>
  <si>
    <t>Bolduan UG</t>
  </si>
  <si>
    <t>05232/36030703</t>
  </si>
  <si>
    <t>05232/5692428</t>
  </si>
  <si>
    <t>benedicta-blankenburg@inter-mail.none</t>
  </si>
  <si>
    <t>Keltenstraße</t>
  </si>
  <si>
    <t>Maibaum GmbH &amp; Co. KG</t>
  </si>
  <si>
    <t>02163/42006347</t>
  </si>
  <si>
    <t>02163/41157657</t>
  </si>
  <si>
    <t>rochusbrosig@company.none</t>
  </si>
  <si>
    <t>Hilchenbacher Straße</t>
  </si>
  <si>
    <t>Niederkrüchten</t>
  </si>
  <si>
    <t>Langohr und Skupin KG</t>
  </si>
  <si>
    <t>09943/83704946</t>
  </si>
  <si>
    <t>09943/74226951</t>
  </si>
  <si>
    <t>sylvio.skupin@private.none</t>
  </si>
  <si>
    <t>Seifenstraße</t>
  </si>
  <si>
    <t>Arrach</t>
  </si>
  <si>
    <t>Horub OHG</t>
  </si>
  <si>
    <t>06243/64530891</t>
  </si>
  <si>
    <t>06243/96938420</t>
  </si>
  <si>
    <t>lina-baas@justmail.none</t>
  </si>
  <si>
    <t>Am Brasberg</t>
  </si>
  <si>
    <t>Flörsheim-Dalsheim</t>
  </si>
  <si>
    <t>Leyh OHG</t>
  </si>
  <si>
    <t>0651/10247182</t>
  </si>
  <si>
    <t>0651/44869967</t>
  </si>
  <si>
    <t>helmtraut.23@net-mail.none</t>
  </si>
  <si>
    <t>Hoogeweg</t>
  </si>
  <si>
    <t>Schöndorf</t>
  </si>
  <si>
    <t>Sündermann GmbH</t>
  </si>
  <si>
    <t>03866/90508856</t>
  </si>
  <si>
    <t>03866/33114247</t>
  </si>
  <si>
    <t>hansjakobsontheimer@goggle-mail.none</t>
  </si>
  <si>
    <t>Im Baumgarten</t>
  </si>
  <si>
    <t>Cambs</t>
  </si>
  <si>
    <t>Mecklenburg-Vorpommern</t>
  </si>
  <si>
    <t>Benja OHG</t>
  </si>
  <si>
    <t>0201/18521291</t>
  </si>
  <si>
    <t>0201/75822057</t>
  </si>
  <si>
    <t>l-1916@anymail.none</t>
  </si>
  <si>
    <t>Am Oberbach</t>
  </si>
  <si>
    <t>Stärk und Denker UG</t>
  </si>
  <si>
    <t>07128/70772105</t>
  </si>
  <si>
    <t>07128/9461792</t>
  </si>
  <si>
    <t>gunther.39@xyz.none</t>
  </si>
  <si>
    <t>An den Höfen</t>
  </si>
  <si>
    <t>49 c</t>
  </si>
  <si>
    <t>Sonnenbühl</t>
  </si>
  <si>
    <t>Schmidhuber KGaA</t>
  </si>
  <si>
    <t>06344/71986922</t>
  </si>
  <si>
    <t>wolfeckart.1977@validmail.none</t>
  </si>
  <si>
    <t>Freisbach</t>
  </si>
  <si>
    <t>Frnü AG</t>
  </si>
  <si>
    <t>07744/95197348</t>
  </si>
  <si>
    <t>07744/30617300</t>
  </si>
  <si>
    <t>g-nuebel@validmail.none</t>
  </si>
  <si>
    <t>Stühlingen</t>
  </si>
  <si>
    <t>Farmer UG</t>
  </si>
  <si>
    <t>04681/20181607</t>
  </si>
  <si>
    <t>joachim_sachse@inter-mail.none</t>
  </si>
  <si>
    <t>Gilles GmbH &amp; Co. KG</t>
  </si>
  <si>
    <t>0281/79016326</t>
  </si>
  <si>
    <t>0281/61113319</t>
  </si>
  <si>
    <t>christopherjaenicke@funmail.none</t>
  </si>
  <si>
    <t>Haus-Berge-Straße</t>
  </si>
  <si>
    <t>Klie GbR</t>
  </si>
  <si>
    <t>05657/36025438</t>
  </si>
  <si>
    <t>05657/67531676</t>
  </si>
  <si>
    <t>w.1970@justmail.none</t>
  </si>
  <si>
    <t>Berkatal</t>
  </si>
  <si>
    <t>Adrusch GmbH</t>
  </si>
  <si>
    <t>02671/55542840</t>
  </si>
  <si>
    <t>02671/24418949</t>
  </si>
  <si>
    <t>hansgeorgscharl@quickmail.none</t>
  </si>
  <si>
    <t>Müssingen</t>
  </si>
  <si>
    <t>G</t>
  </si>
  <si>
    <t>Gemüse</t>
  </si>
  <si>
    <t>K</t>
  </si>
  <si>
    <t>Kräuter</t>
  </si>
  <si>
    <t>P</t>
  </si>
  <si>
    <t>Pflanzgut</t>
  </si>
  <si>
    <t>Mittelzehrer</t>
  </si>
  <si>
    <t>Starkzehrer</t>
  </si>
  <si>
    <t>Schwachzehrer</t>
  </si>
  <si>
    <t xml:space="preserve">Amaranth </t>
  </si>
  <si>
    <t xml:space="preserve">Andenbeere </t>
  </si>
  <si>
    <t xml:space="preserve">Aubergine </t>
  </si>
  <si>
    <t xml:space="preserve">Bete </t>
  </si>
  <si>
    <t xml:space="preserve">Blumenkohl </t>
  </si>
  <si>
    <t xml:space="preserve">Bohne </t>
  </si>
  <si>
    <t xml:space="preserve">Brokkoli </t>
  </si>
  <si>
    <t xml:space="preserve">Chili </t>
  </si>
  <si>
    <t xml:space="preserve">Chinakohl </t>
  </si>
  <si>
    <t xml:space="preserve">Erbse </t>
  </si>
  <si>
    <t xml:space="preserve">Fenchel </t>
  </si>
  <si>
    <t xml:space="preserve">Grünkohl </t>
  </si>
  <si>
    <t xml:space="preserve">Gurke </t>
  </si>
  <si>
    <t xml:space="preserve">Kohlrabi </t>
  </si>
  <si>
    <t xml:space="preserve">Kürbis </t>
  </si>
  <si>
    <t xml:space="preserve">Lauch </t>
  </si>
  <si>
    <t xml:space="preserve">Lauchzwiebel </t>
  </si>
  <si>
    <t xml:space="preserve">Mairübe </t>
  </si>
  <si>
    <t xml:space="preserve">Mangold </t>
  </si>
  <si>
    <t xml:space="preserve">Melone </t>
  </si>
  <si>
    <t xml:space="preserve">Möhre </t>
  </si>
  <si>
    <t xml:space="preserve">Palmkohl </t>
  </si>
  <si>
    <t xml:space="preserve">Paprika </t>
  </si>
  <si>
    <t xml:space="preserve">Pastinake </t>
  </si>
  <si>
    <t xml:space="preserve">Pfefferoni </t>
  </si>
  <si>
    <t xml:space="preserve">Radieschen </t>
  </si>
  <si>
    <t xml:space="preserve">Rettich </t>
  </si>
  <si>
    <t xml:space="preserve">Rosenkohl </t>
  </si>
  <si>
    <t xml:space="preserve">Rotkohl </t>
  </si>
  <si>
    <t xml:space="preserve">Salat </t>
  </si>
  <si>
    <t xml:space="preserve">Sellerie </t>
  </si>
  <si>
    <t xml:space="preserve">Spinat </t>
  </si>
  <si>
    <t xml:space="preserve">Schwarzwurzel </t>
  </si>
  <si>
    <t xml:space="preserve">Tomate </t>
  </si>
  <si>
    <t xml:space="preserve">Weißkohl </t>
  </si>
  <si>
    <t xml:space="preserve">Wirsing </t>
  </si>
  <si>
    <t xml:space="preserve">Zucchini </t>
  </si>
  <si>
    <t xml:space="preserve">Zuckermais </t>
  </si>
  <si>
    <t xml:space="preserve">Basilikum </t>
  </si>
  <si>
    <t>Brunnenkresse</t>
  </si>
  <si>
    <t xml:space="preserve">Dill </t>
  </si>
  <si>
    <t>Koriander</t>
  </si>
  <si>
    <t>Knoblauchsrauke</t>
  </si>
  <si>
    <t>Lauch-Hellerkraut</t>
  </si>
  <si>
    <t xml:space="preserve">Petersilie </t>
  </si>
  <si>
    <t xml:space="preserve">Kartoffel </t>
  </si>
  <si>
    <t xml:space="preserve">Knoblauch </t>
  </si>
  <si>
    <t xml:space="preserve">Knolliger </t>
  </si>
  <si>
    <t xml:space="preserve">Schalotte </t>
  </si>
  <si>
    <t xml:space="preserve">Süßkartoffel </t>
  </si>
  <si>
    <t xml:space="preserve">Topinambur </t>
  </si>
  <si>
    <t xml:space="preserve">Zwiebel </t>
  </si>
  <si>
    <t>Bezeichnung</t>
  </si>
  <si>
    <t>Umfang</t>
  </si>
  <si>
    <t>Pflanzort</t>
  </si>
  <si>
    <t>Pflanzabstand</t>
  </si>
  <si>
    <t>Amaranth „Mischung"</t>
  </si>
  <si>
    <t>Einstreuer</t>
  </si>
  <si>
    <t>Freiland</t>
  </si>
  <si>
    <t>50 x 20 cm</t>
  </si>
  <si>
    <t>Andenbeere „Schönbrunner Gold“</t>
  </si>
  <si>
    <t>60 x 60 cm</t>
  </si>
  <si>
    <t>Aubergine „Blaukönigin“</t>
  </si>
  <si>
    <t>Gewächshaus / Container</t>
  </si>
  <si>
    <t>50 x 50 cm</t>
  </si>
  <si>
    <t>Aubergine „Violetta di Firenze“</t>
  </si>
  <si>
    <t>Aubergine „Blanche ronde à œuf (Eierfrucht)“</t>
  </si>
  <si>
    <t>Bete, Rote Bete „Robuschka"</t>
  </si>
  <si>
    <t>2x 2m</t>
  </si>
  <si>
    <t>30 x 8 cm</t>
  </si>
  <si>
    <t>Bete, Rote Bete „Marner Halanga“</t>
  </si>
  <si>
    <t>Bete, Gelbe Bete „Burpees Golden“</t>
  </si>
  <si>
    <t>Blumenkohl „Erfurter Zwerg“</t>
  </si>
  <si>
    <t>3x 6</t>
  </si>
  <si>
    <t>50 x 40 cm</t>
  </si>
  <si>
    <t>Bohne, Buschbohne „Purple Teepee“</t>
  </si>
  <si>
    <t>40 x 30 cm</t>
  </si>
  <si>
    <t>Bohne, Buschbohne „Zucker Perl Perfektion“</t>
  </si>
  <si>
    <t>Bohne, Buschbohne „Auskernbohne schwarz“</t>
  </si>
  <si>
    <t>Bohne, Buschbohne, Trockenbohne "Borlotto"</t>
  </si>
  <si>
    <t>Bohne, Buschbohne, Trockenbohne "Canadian Wonder"</t>
  </si>
  <si>
    <t>40 x 60 cm</t>
  </si>
  <si>
    <t>Bohne, Puffbohne „Karmesin“</t>
  </si>
  <si>
    <t>50 x 10 cm</t>
  </si>
  <si>
    <t>Bohne, Puffbohne „Rotsamige“</t>
  </si>
  <si>
    <t>Bohne, Winterpuffbohne „Priamus"</t>
  </si>
  <si>
    <t>Brokkoli „Ramoso calabrese“</t>
  </si>
  <si>
    <t>Chili, Jalapeno „Ruben“</t>
  </si>
  <si>
    <t>70 x 50 cm</t>
  </si>
  <si>
    <t>Chili „Vietnam - Landsorte“</t>
  </si>
  <si>
    <t>30 x 25 cm</t>
  </si>
  <si>
    <t>Chinakohl „Granaat“</t>
  </si>
  <si>
    <t>35 x 25 cm</t>
  </si>
  <si>
    <t>Erbse, Markerbse „Lancet“</t>
  </si>
  <si>
    <t>20 x 4 cm</t>
  </si>
  <si>
    <t>Erbse, Zuckererbse „Weggiser“</t>
  </si>
  <si>
    <t>35 x 4 cm</t>
  </si>
  <si>
    <t>Erbse, Kapuzinererbse „Blauwschokker“</t>
  </si>
  <si>
    <t>2x 4m</t>
  </si>
  <si>
    <t>35 x 3 cm</t>
  </si>
  <si>
    <t>Fenchel, Knollenfenchel „Perfektion"</t>
  </si>
  <si>
    <t>3x 12</t>
  </si>
  <si>
    <t>40 x 20 cm</t>
  </si>
  <si>
    <t>Grünkohl „Halbhoher Grüner Krauser“</t>
  </si>
  <si>
    <t>Grünkohl "Hoher roter Krauser“</t>
  </si>
  <si>
    <t>Gurke, Einlegegurke „Vorgebirgstrauben“</t>
  </si>
  <si>
    <t>00 x 30 cm</t>
  </si>
  <si>
    <t>Gurke, Salatgurke „Bono“</t>
  </si>
  <si>
    <t>Gurke, Salatgurke „Persika“</t>
  </si>
  <si>
    <t>Kohlrabi „Azur-Star“</t>
  </si>
  <si>
    <t>5x 6</t>
  </si>
  <si>
    <t>Kürbis „Futsu Black“ Moschata-Kürbis</t>
  </si>
  <si>
    <t>0 x 100 cm</t>
  </si>
  <si>
    <t xml:space="preserve">Kürbis „Red Kuri“ Roter Hokkaido </t>
  </si>
  <si>
    <t>Kürbis „Blue Ballet“</t>
  </si>
  <si>
    <t>Kürbis „Jack be little“</t>
  </si>
  <si>
    <t>Kürbis „Moschus Napolitaner“</t>
  </si>
  <si>
    <t>Lauch, Sommerporree „Hilari“</t>
  </si>
  <si>
    <t>30 x 15 cm</t>
  </si>
  <si>
    <t>Lauch , Herbstporree „Elefant“</t>
  </si>
  <si>
    <t>30 x 10 cm</t>
  </si>
  <si>
    <t>Lauch, Winterporree „Freezo“</t>
  </si>
  <si>
    <t>Lauchzwiebel „Ischikrona"</t>
  </si>
  <si>
    <t>5 x 2,5 cm</t>
  </si>
  <si>
    <t>Lauchzwiebel  „Long White“</t>
  </si>
  <si>
    <t>40 x 5 cm</t>
  </si>
  <si>
    <t>Mairübe "Blanc globe à collet violet"</t>
  </si>
  <si>
    <t>20 x 5 cm</t>
  </si>
  <si>
    <t>Mangold „Bright Lights“</t>
  </si>
  <si>
    <t>Melone, Honigmelone „Ananas“</t>
  </si>
  <si>
    <t>80 x 80 cm</t>
  </si>
  <si>
    <t>Melone, Honigmelone „Petit gris de Rennes“</t>
  </si>
  <si>
    <t>100x 50 cm</t>
  </si>
  <si>
    <t>Möhre „Milan"</t>
  </si>
  <si>
    <t>Möhre „Colorada“</t>
  </si>
  <si>
    <t>30 x 5 cm</t>
  </si>
  <si>
    <t>Möhre „Bunte Mischung“</t>
  </si>
  <si>
    <t>Palmkohl „Negro Romano“</t>
  </si>
  <si>
    <t>Paprika „Runde Ungarische“</t>
  </si>
  <si>
    <t>Paprika „Sweet Banana“</t>
  </si>
  <si>
    <t>Paprika „Pusztagold“</t>
  </si>
  <si>
    <t>40 x 50 cm</t>
  </si>
  <si>
    <t>Pastinake „Tender and True“</t>
  </si>
  <si>
    <t>Radieschen "Flamboyant 2“</t>
  </si>
  <si>
    <t>3x 2m</t>
  </si>
  <si>
    <t>20 x 3 cm</t>
  </si>
  <si>
    <t>Radieschen „De dix-huit-jours (18 Tage)“</t>
  </si>
  <si>
    <t>Rettich „Daikon"</t>
  </si>
  <si>
    <t>40 x 10 cm</t>
  </si>
  <si>
    <t>Rosenkohl „Rubine“</t>
  </si>
  <si>
    <t>Rosenkohl „Groninger“</t>
  </si>
  <si>
    <t>Rotkohl „Langedijker Lager 2“</t>
  </si>
  <si>
    <t>Salat, Eissalat „Laibacher Eis“</t>
  </si>
  <si>
    <t>2x 6</t>
  </si>
  <si>
    <t>30 x 30 cm</t>
  </si>
  <si>
    <t>Salat, Eissalat „ Rossia“</t>
  </si>
  <si>
    <t>Salat, Schnittsalat „Red Velvet“</t>
  </si>
  <si>
    <t>Salat, Römersalat „Teufelsohren“</t>
  </si>
  <si>
    <t>Salat, Radicchio „Palla Rossa“</t>
  </si>
  <si>
    <t>Freiland / Gewächshaus</t>
  </si>
  <si>
    <t>Salat, Asiasalatmischung „Oriental Mix“</t>
  </si>
  <si>
    <t>15 x 3 cm</t>
  </si>
  <si>
    <t>Salat, Feldsalat „Kölner Palm“</t>
  </si>
  <si>
    <t>15 x 2 cm</t>
  </si>
  <si>
    <t>Salat, Feldsalat „Elan“</t>
  </si>
  <si>
    <t>Gewächshaus</t>
  </si>
  <si>
    <t>15 x 1 cm</t>
  </si>
  <si>
    <t>Salat, Postelein</t>
  </si>
  <si>
    <t>10 x 2 cm</t>
  </si>
  <si>
    <t>Salat, Wilde Rauke</t>
  </si>
  <si>
    <t>20 x 2 cm</t>
  </si>
  <si>
    <t>Salat, Salatrauke</t>
  </si>
  <si>
    <t>25 x 2 cm</t>
  </si>
  <si>
    <t>40 x 40 cm</t>
  </si>
  <si>
    <t>Sellerie, Stangensellerie "Tall Utah“</t>
  </si>
  <si>
    <t>Sellerie, Stangensellerie "Roter Stiel“</t>
  </si>
  <si>
    <t>35 x 30 cm</t>
  </si>
  <si>
    <t>Spinat „Butterfly“</t>
  </si>
  <si>
    <t>Spinat „Matador“</t>
  </si>
  <si>
    <t>30 x 3 cm</t>
  </si>
  <si>
    <t>Tomate, Cocktailtomate „Black Cherry“</t>
  </si>
  <si>
    <t>3-4 Pfl / qm</t>
  </si>
  <si>
    <t>Tomate, Cocktailtomate „Vesennij Mieurinskij“</t>
  </si>
  <si>
    <t>Tomate, Cocktailtomate „Kleine Gelbe aus Estland“</t>
  </si>
  <si>
    <t>Tomate, Fleischtomate „Schwarze Russische“</t>
  </si>
  <si>
    <t>Tomate, Fleischtomate „Marmande“</t>
  </si>
  <si>
    <t>Tomate, Fleischtomate „Riesentomate Ananas“</t>
  </si>
  <si>
    <t>Tomate, Fleischtomate „Liguria“</t>
  </si>
  <si>
    <t>Tomate, Fleischtomate „Tschernij Prinz“</t>
  </si>
  <si>
    <t>Tomate, Fleischtomate „Berner Rose“</t>
  </si>
  <si>
    <t>Tomate, Fleischtomate „Paprikaförmige“</t>
  </si>
  <si>
    <t>Tomate, Salattomate „Friesje“</t>
  </si>
  <si>
    <t>Tomate, Salattomate „Anamar“</t>
  </si>
  <si>
    <t>Tomate, Cocktailtomate „Celsior“</t>
  </si>
  <si>
    <t>Tomate, Wildtomate „Schmucktomate“</t>
  </si>
  <si>
    <t>Tomate, Wildtomate „Rote Murmel“</t>
  </si>
  <si>
    <t>Tomate, Wildtomate „Golden Currant“</t>
  </si>
  <si>
    <t>Tomate, Cocktailtomate „Yellow Submarine“</t>
  </si>
  <si>
    <t>00 x 50 cm</t>
  </si>
  <si>
    <t>Tomate, Cocktailtomate „Sibirisches Birnchen“</t>
  </si>
  <si>
    <t>Weißkohl „Ruhm von Enkhuizen 2“</t>
  </si>
  <si>
    <t>Wirsing „Violaceo di Verona“</t>
  </si>
  <si>
    <t>Zucchini „Cocozelle von Tripolis“</t>
  </si>
  <si>
    <t>00 x 80 cm</t>
  </si>
  <si>
    <t>Zucchini „Costates Romanesco“</t>
  </si>
  <si>
    <t>Zuckermais „Golden Bantam“</t>
  </si>
  <si>
    <t>Basilikum, Thai-Basilikum</t>
  </si>
  <si>
    <t>25 x 25 cm</t>
  </si>
  <si>
    <t>Basilikum, Buschbasilikum</t>
  </si>
  <si>
    <t>Basilikum, Strauchbasilikum großblättrig</t>
  </si>
  <si>
    <t>Basilikum, Strauchbasilikum rotblättrig</t>
  </si>
  <si>
    <t>Freiland / Container</t>
  </si>
  <si>
    <t>2x 10</t>
  </si>
  <si>
    <t>3x 8</t>
  </si>
  <si>
    <t>15 x 5 cm</t>
  </si>
  <si>
    <t>Petersilie ‚Einfacher Schnitt‘</t>
  </si>
  <si>
    <t>25 x 5 cm</t>
  </si>
  <si>
    <t>Kartoffel, Anuschka (sehr früh, festkochend)</t>
  </si>
  <si>
    <t>2,5 kg</t>
  </si>
  <si>
    <t>Kartoffelbeet</t>
  </si>
  <si>
    <t>30 x 60 cm</t>
  </si>
  <si>
    <t>Kartoffel, Ditta (mittelfrüh, festkochend)</t>
  </si>
  <si>
    <t>35 x 70 cm</t>
  </si>
  <si>
    <t>Kartoffel, Setanta (mittelfrüh, mehlig)</t>
  </si>
  <si>
    <t>2 kg</t>
  </si>
  <si>
    <t>Kartoffel, Arran Victory (sehr spät, mehlig)</t>
  </si>
  <si>
    <t>1 kg</t>
  </si>
  <si>
    <t>Kartoffel, Rosa Tannenzapfen (sehr spät, festkochend)</t>
  </si>
  <si>
    <t>Knoblauch „Morado"</t>
  </si>
  <si>
    <t>200 g</t>
  </si>
  <si>
    <t>Knolliger Sauerklee „Oca“</t>
  </si>
  <si>
    <t>Schalotte, Steckzwiebel Gourmet Schalotte „Longor"</t>
  </si>
  <si>
    <t>250g</t>
  </si>
  <si>
    <t>Süßkartoffel "Erato® Orange“</t>
  </si>
  <si>
    <t>Süßkartoffel „Beauregard"</t>
  </si>
  <si>
    <t>Topinambur "Violet de Rennes“</t>
  </si>
  <si>
    <t>60 x 40 cm</t>
  </si>
  <si>
    <t>Zwiebel, Steckzwiebel "Red Baron“</t>
  </si>
  <si>
    <t>Zwiebel, Steckzwiebel "Sturon"</t>
  </si>
  <si>
    <t>1kg</t>
  </si>
  <si>
    <t>2m</t>
  </si>
  <si>
    <t>4m</t>
  </si>
  <si>
    <t>1m</t>
  </si>
  <si>
    <t>Typ</t>
  </si>
  <si>
    <t>Preis</t>
  </si>
  <si>
    <t>1</t>
  </si>
  <si>
    <t>2</t>
  </si>
  <si>
    <t>3</t>
  </si>
  <si>
    <t>Auf m Eichhahn</t>
  </si>
  <si>
    <t>Auf m Henchen</t>
  </si>
  <si>
    <t>Aufm Bungert</t>
  </si>
  <si>
    <t>Loo sche Heide</t>
  </si>
  <si>
    <t>Dill "Tetra"</t>
  </si>
  <si>
    <t>Kürbis „Thelma Sanders Sweet Potato“</t>
  </si>
  <si>
    <t xml:space="preserve">Pfefferoni „Taeyang medium" </t>
  </si>
  <si>
    <t>Sellerie, Knollensellerie "Ibis"</t>
  </si>
  <si>
    <t>Sellerie, Knollensellerie "Monarch"</t>
  </si>
  <si>
    <t>Schwarzwurzel „Hoffmanns schwarze Pfahl“</t>
  </si>
  <si>
    <t>Bete, Rote Bete „Tonda di Chioggia“</t>
  </si>
  <si>
    <t>GMi</t>
  </si>
  <si>
    <t xml:space="preserve">GMiAMARANTH </t>
  </si>
  <si>
    <t xml:space="preserve">GMiBETE </t>
  </si>
  <si>
    <t xml:space="preserve">GMiCHILI </t>
  </si>
  <si>
    <t xml:space="preserve">GMiFENCHEL </t>
  </si>
  <si>
    <t xml:space="preserve">GMiKOHLRABI </t>
  </si>
  <si>
    <t xml:space="preserve">GMiLAUCHZWIEBEL </t>
  </si>
  <si>
    <t xml:space="preserve">GMiMANGOLD </t>
  </si>
  <si>
    <t xml:space="preserve">GMiMÖHRE </t>
  </si>
  <si>
    <t xml:space="preserve">GMiPAPRIKA </t>
  </si>
  <si>
    <t xml:space="preserve">GMiPASTINAKE </t>
  </si>
  <si>
    <t xml:space="preserve">GMiPFEFFERONI </t>
  </si>
  <si>
    <t xml:space="preserve">GMiRETTICH </t>
  </si>
  <si>
    <t xml:space="preserve">GMiSALAT </t>
  </si>
  <si>
    <t xml:space="preserve">GMiSCHWARZWURZEL </t>
  </si>
  <si>
    <t xml:space="preserve">GMiSPINAT </t>
  </si>
  <si>
    <t>GSc</t>
  </si>
  <si>
    <t xml:space="preserve">GScBOHNE </t>
  </si>
  <si>
    <t xml:space="preserve">GScERBSE </t>
  </si>
  <si>
    <t xml:space="preserve">GScMAIRÜBE </t>
  </si>
  <si>
    <t xml:space="preserve">GScRADIESCHEN </t>
  </si>
  <si>
    <t xml:space="preserve">GScSALAT </t>
  </si>
  <si>
    <t>GSt</t>
  </si>
  <si>
    <t xml:space="preserve">GStANDENBEERE </t>
  </si>
  <si>
    <t xml:space="preserve">GStAUBERGINE </t>
  </si>
  <si>
    <t xml:space="preserve">GStBLUMENKOHL </t>
  </si>
  <si>
    <t xml:space="preserve">GStBROKKOLI </t>
  </si>
  <si>
    <t xml:space="preserve">GStCHINAKOHL </t>
  </si>
  <si>
    <t xml:space="preserve">GStGRÜNKOHL </t>
  </si>
  <si>
    <t xml:space="preserve">GStGURKE </t>
  </si>
  <si>
    <t xml:space="preserve">GStKÜRBIS </t>
  </si>
  <si>
    <t xml:space="preserve">GStLAUCH </t>
  </si>
  <si>
    <t xml:space="preserve">GStMELONE </t>
  </si>
  <si>
    <t xml:space="preserve">GStPALMKOHL </t>
  </si>
  <si>
    <t xml:space="preserve">GStROSENKOHL </t>
  </si>
  <si>
    <t xml:space="preserve">GStROTKOHL </t>
  </si>
  <si>
    <t xml:space="preserve">GStSELLERIE </t>
  </si>
  <si>
    <t xml:space="preserve">GStTOMATE </t>
  </si>
  <si>
    <t xml:space="preserve">GStWEIßKOHL </t>
  </si>
  <si>
    <t xml:space="preserve">GStWIRSING </t>
  </si>
  <si>
    <t xml:space="preserve">GStZUCCHINI </t>
  </si>
  <si>
    <t xml:space="preserve">GStZUCKERMAIS </t>
  </si>
  <si>
    <t>KMi</t>
  </si>
  <si>
    <t xml:space="preserve">KMiPETERSILIE </t>
  </si>
  <si>
    <t>KSc</t>
  </si>
  <si>
    <t xml:space="preserve">KScBASILIKUM </t>
  </si>
  <si>
    <t>KScBRUNNENKRESSE</t>
  </si>
  <si>
    <t xml:space="preserve">KScDILL </t>
  </si>
  <si>
    <t>KScKNOBLAUCHSRAUKE</t>
  </si>
  <si>
    <t>KScKORIANDER</t>
  </si>
  <si>
    <t>KScLAUCH-HELLERKRAUT</t>
  </si>
  <si>
    <t>PMi</t>
  </si>
  <si>
    <t xml:space="preserve">PMiKNOBLAUCH </t>
  </si>
  <si>
    <t xml:space="preserve">PMiKNOLLIGER </t>
  </si>
  <si>
    <t xml:space="preserve">PMiSCHALOTTE </t>
  </si>
  <si>
    <t xml:space="preserve">PMiZWIEBEL </t>
  </si>
  <si>
    <t>PSc</t>
  </si>
  <si>
    <t xml:space="preserve">PScTOPINAMBUR </t>
  </si>
  <si>
    <t>PSt</t>
  </si>
  <si>
    <t xml:space="preserve">PStKARTOFFEL </t>
  </si>
  <si>
    <t xml:space="preserve">PStSÜßKARTOFFEL </t>
  </si>
  <si>
    <t>GMiBETE</t>
  </si>
  <si>
    <t>AllgLieferAdrID</t>
  </si>
  <si>
    <t>Bestelldatum</t>
  </si>
  <si>
    <t>Wunschdatum</t>
  </si>
  <si>
    <t>Rabatt</t>
  </si>
  <si>
    <t>PosID</t>
  </si>
  <si>
    <t>SpezLieferAdrID</t>
  </si>
  <si>
    <t>Menge</t>
  </si>
  <si>
    <t>LieferDatum</t>
  </si>
  <si>
    <t>OberKatID</t>
  </si>
  <si>
    <t>Name</t>
  </si>
  <si>
    <t>Telefon</t>
  </si>
  <si>
    <t>Strasse</t>
  </si>
  <si>
    <t>Hausnummer</t>
  </si>
  <si>
    <t>Plz</t>
  </si>
  <si>
    <t>Ort</t>
  </si>
  <si>
    <t>Land</t>
  </si>
  <si>
    <t>Lieferadresse</t>
  </si>
  <si>
    <t>Von</t>
  </si>
  <si>
    <t>Bis</t>
  </si>
  <si>
    <t>Adresszusatz</t>
  </si>
  <si>
    <t>VereinsPartnerID</t>
  </si>
  <si>
    <t>Vorname</t>
  </si>
  <si>
    <t>Geschlecht</t>
  </si>
  <si>
    <t>Geburtsdatum</t>
  </si>
  <si>
    <t>Mobil</t>
  </si>
  <si>
    <t>Kreditkarte</t>
  </si>
  <si>
    <t>GueltigBis</t>
  </si>
  <si>
    <t>KKFirma</t>
  </si>
  <si>
    <t>KundeIDVerein</t>
  </si>
  <si>
    <t>Rabatt1</t>
  </si>
  <si>
    <t>Rabatt2</t>
  </si>
  <si>
    <t>Rabatt3</t>
  </si>
  <si>
    <t>Wohnort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</si>
</sst>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\ 0000\ 0000\ 0000"/>
    <numFmt numFmtId="165" formatCode="mm\/yy"/>
    <numFmt numFmtId="166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8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49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B4C4-421B-4150-9556-C5C0BE40A8E3}">
  <dimension ref="A1:O303"/>
  <sheetViews>
    <sheetView zoomScale="90" zoomScaleNormal="90" workbookViewId="0">
      <selection activeCell="M1" sqref="M1:M1048576"/>
    </sheetView>
  </sheetViews>
  <sheetFormatPr baseColWidth="10" defaultRowHeight="14.4" x14ac:dyDescent="0.3"/>
  <cols>
    <col min="2" max="2" width="16.88671875" bestFit="1" customWidth="1"/>
    <col min="5" max="5" width="11.109375" bestFit="1" customWidth="1"/>
    <col min="6" max="6" width="14.109375" bestFit="1" customWidth="1"/>
    <col min="7" max="7" width="14.88671875" bestFit="1" customWidth="1"/>
    <col min="8" max="8" width="12.88671875" bestFit="1" customWidth="1"/>
    <col min="9" max="9" width="36.6640625" bestFit="1" customWidth="1"/>
    <col min="10" max="10" width="18.44140625" bestFit="1" customWidth="1"/>
    <col min="11" max="11" width="10.44140625" bestFit="1" customWidth="1"/>
    <col min="12" max="12" width="16.6640625" bestFit="1" customWidth="1"/>
    <col min="13" max="13" width="16.6640625" customWidth="1"/>
    <col min="14" max="14" width="36.44140625" customWidth="1"/>
    <col min="15" max="15" width="81.88671875" customWidth="1"/>
  </cols>
  <sheetData>
    <row r="1" spans="1:15" x14ac:dyDescent="0.3">
      <c r="A1" t="s">
        <v>0</v>
      </c>
    </row>
    <row r="2" spans="1:15" x14ac:dyDescent="0.3">
      <c r="A2" t="s">
        <v>1</v>
      </c>
    </row>
    <row r="3" spans="1:15" x14ac:dyDescent="0.3">
      <c r="A3" t="s">
        <v>9</v>
      </c>
      <c r="B3" t="s">
        <v>5181</v>
      </c>
      <c r="C3" t="s">
        <v>5182</v>
      </c>
      <c r="D3" t="s">
        <v>5170</v>
      </c>
      <c r="E3" t="s">
        <v>5183</v>
      </c>
      <c r="F3" t="s">
        <v>5184</v>
      </c>
      <c r="G3" t="s">
        <v>5171</v>
      </c>
      <c r="H3" t="s">
        <v>5185</v>
      </c>
      <c r="I3" t="s">
        <v>4391</v>
      </c>
      <c r="J3" t="s">
        <v>5186</v>
      </c>
      <c r="K3" t="s">
        <v>5187</v>
      </c>
      <c r="L3" t="s">
        <v>5188</v>
      </c>
    </row>
    <row r="4" spans="1:15" x14ac:dyDescent="0.3">
      <c r="A4">
        <v>1</v>
      </c>
      <c r="B4" t="s">
        <v>22</v>
      </c>
      <c r="C4" t="s">
        <v>67</v>
      </c>
      <c r="D4" t="s">
        <v>68</v>
      </c>
      <c r="E4" t="s">
        <v>23</v>
      </c>
      <c r="F4" s="3">
        <v>34990</v>
      </c>
      <c r="G4" t="s">
        <v>69</v>
      </c>
      <c r="H4" t="s">
        <v>70</v>
      </c>
      <c r="I4" t="s">
        <v>71</v>
      </c>
      <c r="J4" s="1" t="s">
        <v>72</v>
      </c>
      <c r="K4" s="2">
        <v>41362</v>
      </c>
      <c r="L4" t="str">
        <f>IF(K4="","",IF(MONTH(K4)&gt;5,IF(MONTH(K4)&gt;10,"American Express","Mastercard"),"VISA"))</f>
        <v>VISA</v>
      </c>
      <c r="N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4" t="str">
        <f>" ('"&amp;A4&amp;"', "&amp;IF(B4="","NULL","'"&amp; B4 &amp;"'" )&amp;", '"&amp;C4&amp;"', '"&amp;D4&amp;"', "&amp; IF(E4="","NULL","'"&amp;E4 &amp;"'") &amp;", '"&amp; TEXT(F4,"JJJJ-MM-TT") &amp;"', "&amp;IF(G4="","NULL","'"&amp;G4 &amp;"'")&amp;", "&amp;IF(H4="","NULL","'"&amp;H4 &amp;"'")&amp;", '"&amp;I4&amp;"', '"&amp; TEXT(J4,"0000 0000 0000 0000") &amp;"', '"&amp; TEXT(K4,"MM/JJ") &amp;"', '"&amp;L4&amp;"')"</f>
        <v xml:space="preserve"> ('1', NULL, 'Emmaliese', 'Medina', 'w', '1995-10-18', '06753/65916995', '0159/6448938', 'e_95@company.none', '0000 7466 6923 0000', '03/13', 'VISA')</v>
      </c>
    </row>
    <row r="5" spans="1:15" x14ac:dyDescent="0.3">
      <c r="A5">
        <v>2</v>
      </c>
      <c r="B5" t="s">
        <v>22</v>
      </c>
      <c r="C5" t="s">
        <v>73</v>
      </c>
      <c r="D5" t="s">
        <v>74</v>
      </c>
      <c r="F5" s="3">
        <v>40111</v>
      </c>
      <c r="H5" t="s">
        <v>75</v>
      </c>
      <c r="I5" t="s">
        <v>76</v>
      </c>
      <c r="J5" s="1" t="s">
        <v>77</v>
      </c>
      <c r="K5" s="2">
        <v>42020</v>
      </c>
      <c r="L5" t="str">
        <f t="shared" ref="L5:L68" si="0">IF(K5="","",IF(MONTH(K5)&gt;5,IF(MONTH(K5)&gt;10,"American Express","Mastercard"),"VISA"))</f>
        <v>VISA</v>
      </c>
      <c r="N5" t="str">
        <f t="shared" ref="N5:N68" si="1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5" t="str">
        <f t="shared" ref="O5:O68" si="2">" ('"&amp;A5&amp;"', "&amp;IF(B5="","NULL","'"&amp; B5 &amp;"'" )&amp;", '"&amp;C5&amp;"', '"&amp;D5&amp;"', "&amp; IF(E5="","NULL","'"&amp;E5 &amp;"'") &amp;", '"&amp; TEXT(F5,"JJJJ-MM-TT") &amp;"', "&amp;IF(G5="","NULL","'"&amp;G5 &amp;"'")&amp;", "&amp;IF(H5="","NULL","'"&amp;H5 &amp;"'")&amp;", '"&amp;I5&amp;"', '"&amp; TEXT(J5,"0000 0000 0000 0000") &amp;"', '"&amp; TEXT(K5,"MM/JJ") &amp;"', '"&amp;L5&amp;"')"</f>
        <v xml:space="preserve"> ('2', NULL, 'Steffen', 'Katz', NULL, '2009-10-25', NULL, '0164/3633985', 'steffen_katz@bestmail.none', '0000 0968 0523 2800', '01/15', 'VISA')</v>
      </c>
    </row>
    <row r="6" spans="1:15" x14ac:dyDescent="0.3">
      <c r="A6">
        <v>3</v>
      </c>
      <c r="B6" t="s">
        <v>61</v>
      </c>
      <c r="C6" t="s">
        <v>78</v>
      </c>
      <c r="D6" t="s">
        <v>79</v>
      </c>
      <c r="F6" s="3">
        <v>14136</v>
      </c>
      <c r="G6" t="s">
        <v>80</v>
      </c>
      <c r="H6" t="s">
        <v>81</v>
      </c>
      <c r="I6" t="s">
        <v>82</v>
      </c>
      <c r="J6" s="1" t="s">
        <v>83</v>
      </c>
      <c r="K6" s="2">
        <v>33116</v>
      </c>
      <c r="L6" t="str">
        <f t="shared" si="0"/>
        <v>Mastercard</v>
      </c>
      <c r="N6" t="str">
        <f t="shared" si="1"/>
        <v>INSERT INTO [Kunde] ([KundeID], [VereinsPartnerID], [Vorname], [Name], [Geschlecht], [Geburtsdatum], [Telefon], [Mobil], [Email], [Kreditkarte], [GueltigBis], [KKFirma]) VALUES</v>
      </c>
      <c r="O6" t="str">
        <f t="shared" si="2"/>
        <v xml:space="preserve"> ('3', 'GlückAuf', 'Karlo', 'Wieland', NULL, '1938-09-13', '02692/83118037', '0165/7430575', 'k-wieland@private.none', '0000 2574 3517 4000', '08/90', 'Mastercard')</v>
      </c>
    </row>
    <row r="7" spans="1:15" x14ac:dyDescent="0.3">
      <c r="A7">
        <v>4</v>
      </c>
      <c r="B7" t="s">
        <v>22</v>
      </c>
      <c r="C7" t="s">
        <v>84</v>
      </c>
      <c r="D7" t="s">
        <v>85</v>
      </c>
      <c r="E7" t="s">
        <v>21</v>
      </c>
      <c r="F7" s="3">
        <v>43968</v>
      </c>
      <c r="G7" t="s">
        <v>86</v>
      </c>
      <c r="H7" t="s">
        <v>87</v>
      </c>
      <c r="I7" t="s">
        <v>88</v>
      </c>
      <c r="J7" s="1" t="s">
        <v>89</v>
      </c>
      <c r="K7" s="2">
        <v>43371</v>
      </c>
      <c r="L7" t="str">
        <f t="shared" si="0"/>
        <v>Mastercard</v>
      </c>
      <c r="N7" t="str">
        <f t="shared" si="1"/>
        <v>INSERT INTO [Kunde] ([KundeID], [VereinsPartnerID], [Vorname], [Name], [Geschlecht], [Geburtsdatum], [Telefon], [Mobil], [Email], [Kreditkarte], [GueltigBis], [KKFirma]) VALUES</v>
      </c>
      <c r="O7" t="str">
        <f t="shared" si="2"/>
        <v xml:space="preserve"> ('4', NULL, 'Siegfried', 'Wolk', 'm', '2020-05-17', '04441/45086066', '0167/6560685', 'siegfriedwolk@funmail.none', '0000 3966 0700 2400', '09/18', 'Mastercard')</v>
      </c>
    </row>
    <row r="8" spans="1:15" x14ac:dyDescent="0.3">
      <c r="A8">
        <v>5</v>
      </c>
      <c r="B8" t="s">
        <v>62</v>
      </c>
      <c r="C8" t="s">
        <v>90</v>
      </c>
      <c r="D8" t="s">
        <v>91</v>
      </c>
      <c r="E8" t="s">
        <v>21</v>
      </c>
      <c r="F8" s="3">
        <v>26999</v>
      </c>
      <c r="H8" t="s">
        <v>92</v>
      </c>
      <c r="I8" t="s">
        <v>93</v>
      </c>
      <c r="J8" s="1" t="s">
        <v>94</v>
      </c>
      <c r="K8" s="2">
        <v>42700</v>
      </c>
      <c r="L8" t="str">
        <f t="shared" si="0"/>
        <v>American Express</v>
      </c>
      <c r="N8" t="str">
        <f t="shared" si="1"/>
        <v>INSERT INTO [Kunde] ([KundeID], [VereinsPartnerID], [Vorname], [Name], [Geschlecht], [Geburtsdatum], [Telefon], [Mobil], [Email], [Kreditkarte], [GueltigBis], [KKFirma]) VALUES</v>
      </c>
      <c r="O8" t="str">
        <f t="shared" si="2"/>
        <v xml:space="preserve"> ('5', 'Ruhrmorig', 'Pankratius', 'Eichberger', 'm', '1973-12-01', NULL, '0167/3312963', 'pankratius.eichberger@open-mail.none', '0000 2350 9612 0600', '11/16', 'American Express')</v>
      </c>
    </row>
    <row r="9" spans="1:15" x14ac:dyDescent="0.3">
      <c r="A9">
        <v>6</v>
      </c>
      <c r="B9" t="s">
        <v>66</v>
      </c>
      <c r="C9" t="s">
        <v>28</v>
      </c>
      <c r="D9" t="s">
        <v>95</v>
      </c>
      <c r="E9" t="s">
        <v>23</v>
      </c>
      <c r="F9" s="3">
        <v>28069</v>
      </c>
      <c r="G9" t="s">
        <v>96</v>
      </c>
      <c r="H9" t="s">
        <v>97</v>
      </c>
      <c r="I9" t="s">
        <v>98</v>
      </c>
      <c r="J9" s="1" t="s">
        <v>99</v>
      </c>
      <c r="K9" s="2">
        <v>38701</v>
      </c>
      <c r="L9" t="str">
        <f t="shared" si="0"/>
        <v>American Express</v>
      </c>
      <c r="N9" t="str">
        <f t="shared" si="1"/>
        <v>INSERT INTO [Kunde] ([KundeID], [VereinsPartnerID], [Vorname], [Name], [Geschlecht], [Geburtsdatum], [Telefon], [Mobil], [Email], [Kreditkarte], [GueltigBis], [KKFirma]) VALUES</v>
      </c>
      <c r="O9" t="str">
        <f t="shared" si="2"/>
        <v xml:space="preserve"> ('6', 'Blaetterglueck', 'Leoni', 'Peuker', 'w', '1976-11-05', '06542/8898003', '0158/7935398', 'leoni_peuker@justmail.none', '0000 7985 0501 0000', '12/05', 'American Express')</v>
      </c>
    </row>
    <row r="10" spans="1:15" x14ac:dyDescent="0.3">
      <c r="A10">
        <v>7</v>
      </c>
      <c r="B10" t="s">
        <v>22</v>
      </c>
      <c r="C10" t="s">
        <v>36</v>
      </c>
      <c r="D10" t="s">
        <v>100</v>
      </c>
      <c r="E10" t="s">
        <v>23</v>
      </c>
      <c r="F10" s="3">
        <v>24497</v>
      </c>
      <c r="G10" t="s">
        <v>101</v>
      </c>
      <c r="H10" t="s">
        <v>102</v>
      </c>
      <c r="I10" t="s">
        <v>103</v>
      </c>
      <c r="J10" s="1" t="s">
        <v>104</v>
      </c>
      <c r="K10" s="2">
        <v>41426</v>
      </c>
      <c r="L10" t="str">
        <f t="shared" si="0"/>
        <v>Mastercard</v>
      </c>
      <c r="N10" t="str">
        <f t="shared" si="1"/>
        <v>INSERT INTO [Kunde] ([KundeID], [VereinsPartnerID], [Vorname], [Name], [Geschlecht], [Geburtsdatum], [Telefon], [Mobil], [Email], [Kreditkarte], [GueltigBis], [KKFirma]) VALUES</v>
      </c>
      <c r="O10" t="str">
        <f t="shared" si="2"/>
        <v xml:space="preserve"> ('7', NULL, 'Bettina', 'Pilgrim', 'w', '1967-01-25', '04533/19946621', '0163/9688384', 'bettina-pilgrim@anymail.none', '0000 0225 6916 3300', '06/13', 'Mastercard')</v>
      </c>
    </row>
    <row r="11" spans="1:15" x14ac:dyDescent="0.3">
      <c r="A11">
        <v>8</v>
      </c>
      <c r="B11" t="s">
        <v>64</v>
      </c>
      <c r="C11" t="s">
        <v>105</v>
      </c>
      <c r="D11" t="s">
        <v>106</v>
      </c>
      <c r="E11" t="s">
        <v>23</v>
      </c>
      <c r="F11" s="3">
        <v>25675</v>
      </c>
      <c r="G11" t="s">
        <v>107</v>
      </c>
      <c r="H11" t="s">
        <v>108</v>
      </c>
      <c r="I11" t="s">
        <v>109</v>
      </c>
      <c r="J11" s="1" t="s">
        <v>110</v>
      </c>
      <c r="K11" s="2">
        <v>41161</v>
      </c>
      <c r="L11" t="str">
        <f t="shared" si="0"/>
        <v>Mastercard</v>
      </c>
      <c r="N11" t="str">
        <f t="shared" si="1"/>
        <v>INSERT INTO [Kunde] ([KundeID], [VereinsPartnerID], [Vorname], [Name], [Geschlecht], [Geburtsdatum], [Telefon], [Mobil], [Email], [Kreditkarte], [GueltigBis], [KKFirma]) VALUES</v>
      </c>
      <c r="O11" t="str">
        <f t="shared" si="2"/>
        <v xml:space="preserve"> ('8', 'WochenendGLück', 'Karin', 'Hübler', 'w', '1970-04-17', '0671/21250949', '0177/3624772', 'karin-1970@xyz.none', '0000 6429 2400 2400', '09/12', 'Mastercard')</v>
      </c>
    </row>
    <row r="12" spans="1:15" x14ac:dyDescent="0.3">
      <c r="A12">
        <v>9</v>
      </c>
      <c r="B12" t="s">
        <v>22</v>
      </c>
      <c r="C12" t="s">
        <v>111</v>
      </c>
      <c r="D12" t="s">
        <v>112</v>
      </c>
      <c r="F12" s="3">
        <v>19138</v>
      </c>
      <c r="G12" t="s">
        <v>113</v>
      </c>
      <c r="H12" t="s">
        <v>114</v>
      </c>
      <c r="I12" t="s">
        <v>115</v>
      </c>
      <c r="J12" s="1" t="s">
        <v>116</v>
      </c>
      <c r="K12" s="2">
        <v>37444</v>
      </c>
      <c r="L12" t="str">
        <f t="shared" si="0"/>
        <v>Mastercard</v>
      </c>
      <c r="N12" t="str">
        <f t="shared" si="1"/>
        <v>INSERT INTO [Kunde] ([KundeID], [VereinsPartnerID], [Vorname], [Name], [Geschlecht], [Geburtsdatum], [Telefon], [Mobil], [Email], [Kreditkarte], [GueltigBis], [KKFirma]) VALUES</v>
      </c>
      <c r="O12" t="str">
        <f t="shared" si="2"/>
        <v xml:space="preserve"> ('9', NULL, 'Amy', 'Taubert', NULL, '1952-05-24', '06323/75542091', '0173/3230382', 'a1952@mymail.none', '0000 8483 0500 0000', '07/02', 'Mastercard')</v>
      </c>
    </row>
    <row r="13" spans="1:15" x14ac:dyDescent="0.3">
      <c r="A13">
        <v>10</v>
      </c>
      <c r="B13" t="s">
        <v>65</v>
      </c>
      <c r="C13" t="s">
        <v>117</v>
      </c>
      <c r="D13" t="s">
        <v>118</v>
      </c>
      <c r="E13" t="s">
        <v>23</v>
      </c>
      <c r="F13" s="3">
        <v>3734</v>
      </c>
      <c r="I13" t="s">
        <v>119</v>
      </c>
      <c r="J13" s="1" t="s">
        <v>120</v>
      </c>
      <c r="K13" s="2">
        <v>42965</v>
      </c>
      <c r="L13" t="str">
        <f t="shared" si="0"/>
        <v>Mastercard</v>
      </c>
      <c r="N13" t="str">
        <f t="shared" si="1"/>
        <v>INSERT INTO [Kunde] ([KundeID], [VereinsPartnerID], [Vorname], [Name], [Geschlecht], [Geburtsdatum], [Telefon], [Mobil], [Email], [Kreditkarte], [GueltigBis], [KKFirma]) VALUES</v>
      </c>
      <c r="O13" t="str">
        <f t="shared" si="2"/>
        <v xml:space="preserve"> ('10', 'Druff1848', 'Elgine', 'Röhrle', 'w', '1910-03-22', NULL, NULL, 'elgineroehrle@quickmail.none', '0000 8487 0962 1400', '08/17', 'Mastercard')</v>
      </c>
    </row>
    <row r="14" spans="1:15" x14ac:dyDescent="0.3">
      <c r="A14">
        <v>11</v>
      </c>
      <c r="B14" t="s">
        <v>22</v>
      </c>
      <c r="C14" t="s">
        <v>121</v>
      </c>
      <c r="D14" t="s">
        <v>122</v>
      </c>
      <c r="E14" t="s">
        <v>23</v>
      </c>
      <c r="F14" s="3">
        <v>16847</v>
      </c>
      <c r="H14" t="s">
        <v>123</v>
      </c>
      <c r="I14" t="s">
        <v>124</v>
      </c>
      <c r="J14" s="1" t="s">
        <v>125</v>
      </c>
      <c r="K14" s="2">
        <v>44289</v>
      </c>
      <c r="L14" t="str">
        <f t="shared" si="0"/>
        <v>VISA</v>
      </c>
      <c r="N14" t="str">
        <f t="shared" si="1"/>
        <v>INSERT INTO [Kunde] ([KundeID], [VereinsPartnerID], [Vorname], [Name], [Geschlecht], [Geburtsdatum], [Telefon], [Mobil], [Email], [Kreditkarte], [GueltigBis], [KKFirma]) VALUES</v>
      </c>
      <c r="O14" t="str">
        <f t="shared" si="2"/>
        <v xml:space="preserve"> ('11', NULL, 'Hildburga', 'Marin', 'w', '1946-02-14', NULL, '0152/3695675', 'hildburga_marin@quickmail.none', '0000 4768 0642 2200', '04/21', 'VISA')</v>
      </c>
    </row>
    <row r="15" spans="1:15" x14ac:dyDescent="0.3">
      <c r="A15">
        <v>12</v>
      </c>
      <c r="B15" t="s">
        <v>63</v>
      </c>
      <c r="C15" t="s">
        <v>117</v>
      </c>
      <c r="D15" t="s">
        <v>126</v>
      </c>
      <c r="E15" t="s">
        <v>23</v>
      </c>
      <c r="F15" s="3">
        <v>29843</v>
      </c>
      <c r="G15" t="s">
        <v>127</v>
      </c>
      <c r="H15" t="s">
        <v>128</v>
      </c>
      <c r="I15" t="s">
        <v>129</v>
      </c>
      <c r="J15" s="1" t="s">
        <v>130</v>
      </c>
      <c r="K15" s="2">
        <v>40201</v>
      </c>
      <c r="L15" t="str">
        <f t="shared" si="0"/>
        <v>VISA</v>
      </c>
      <c r="N15" t="str">
        <f t="shared" si="1"/>
        <v>INSERT INTO [Kunde] ([KundeID], [VereinsPartnerID], [Vorname], [Name], [Geschlecht], [Geburtsdatum], [Telefon], [Mobil], [Email], [Kreditkarte], [GueltigBis], [KKFirma]) VALUES</v>
      </c>
      <c r="O15" t="str">
        <f t="shared" si="2"/>
        <v xml:space="preserve"> ('12', 'VolleRose', 'Elgine', 'Tams', 'w', '1981-09-14', '06674/61178929', '0174/9706169', 'elgine-tams@anymail.none', '0000 3182 0640 3800', '01/10', 'VISA')</v>
      </c>
    </row>
    <row r="16" spans="1:15" x14ac:dyDescent="0.3">
      <c r="A16">
        <v>13</v>
      </c>
      <c r="B16" t="s">
        <v>22</v>
      </c>
      <c r="C16" t="s">
        <v>131</v>
      </c>
      <c r="D16" t="s">
        <v>132</v>
      </c>
      <c r="E16" t="s">
        <v>23</v>
      </c>
      <c r="F16" s="3">
        <v>5794</v>
      </c>
      <c r="I16" t="s">
        <v>133</v>
      </c>
      <c r="J16" s="1" t="s">
        <v>134</v>
      </c>
      <c r="K16" s="2">
        <v>36918</v>
      </c>
      <c r="L16" t="str">
        <f t="shared" si="0"/>
        <v>VISA</v>
      </c>
      <c r="N16" t="str">
        <f t="shared" si="1"/>
        <v>INSERT INTO [Kunde] ([KundeID], [VereinsPartnerID], [Vorname], [Name], [Geschlecht], [Geburtsdatum], [Telefon], [Mobil], [Email], [Kreditkarte], [GueltigBis], [KKFirma]) VALUES</v>
      </c>
      <c r="O16" t="str">
        <f t="shared" si="2"/>
        <v xml:space="preserve"> ('13', NULL, 'Lana', 'Soika', 'w', '1915-11-11', NULL, NULL, 'lana_soika@bestmail.none', '0000 5310 0900 0000', '01/01', 'VISA')</v>
      </c>
    </row>
    <row r="17" spans="1:15" x14ac:dyDescent="0.3">
      <c r="A17">
        <v>14</v>
      </c>
      <c r="B17" t="s">
        <v>22</v>
      </c>
      <c r="C17" t="s">
        <v>135</v>
      </c>
      <c r="D17" t="s">
        <v>136</v>
      </c>
      <c r="F17" s="3">
        <v>7138</v>
      </c>
      <c r="G17" t="s">
        <v>137</v>
      </c>
      <c r="I17" t="s">
        <v>138</v>
      </c>
      <c r="J17" s="1" t="s">
        <v>139</v>
      </c>
      <c r="K17" s="2">
        <v>26813</v>
      </c>
      <c r="L17" t="str">
        <f t="shared" si="0"/>
        <v>VISA</v>
      </c>
      <c r="N17" t="str">
        <f t="shared" si="1"/>
        <v>INSERT INTO [Kunde] ([KundeID], [VereinsPartnerID], [Vorname], [Name], [Geschlecht], [Geburtsdatum], [Telefon], [Mobil], [Email], [Kreditkarte], [GueltigBis], [KKFirma]) VALUES</v>
      </c>
      <c r="O17" t="str">
        <f t="shared" si="2"/>
        <v xml:space="preserve"> ('14', NULL, 'Fred', 'Metzdorf', NULL, '1919-07-17', '0203/33519563', NULL, 'fred19@kitty.none', '0000 9574 3500 0000', '05/73', 'VISA')</v>
      </c>
    </row>
    <row r="18" spans="1:15" x14ac:dyDescent="0.3">
      <c r="A18">
        <v>15</v>
      </c>
      <c r="B18" t="s">
        <v>22</v>
      </c>
      <c r="C18" t="s">
        <v>140</v>
      </c>
      <c r="D18" t="s">
        <v>141</v>
      </c>
      <c r="E18" t="s">
        <v>23</v>
      </c>
      <c r="F18" s="3">
        <v>10812</v>
      </c>
      <c r="G18" t="s">
        <v>142</v>
      </c>
      <c r="I18" t="s">
        <v>143</v>
      </c>
      <c r="J18" s="1" t="s">
        <v>144</v>
      </c>
      <c r="K18" s="2">
        <v>42873</v>
      </c>
      <c r="L18" t="str">
        <f t="shared" si="0"/>
        <v>VISA</v>
      </c>
      <c r="N18" t="str">
        <f t="shared" si="1"/>
        <v>INSERT INTO [Kunde] ([KundeID], [VereinsPartnerID], [Vorname], [Name], [Geschlecht], [Geburtsdatum], [Telefon], [Mobil], [Email], [Kreditkarte], [GueltigBis], [KKFirma]) VALUES</v>
      </c>
      <c r="O18" t="str">
        <f t="shared" si="2"/>
        <v xml:space="preserve"> ('15', NULL, 'Sanna', 'Nimz', 'w', '1929-08-07', '08063/80783528', NULL, 'sanna-nimz@funmail.none', '0000 7228 2915 5100', '05/17', 'VISA')</v>
      </c>
    </row>
    <row r="19" spans="1:15" x14ac:dyDescent="0.3">
      <c r="A19">
        <v>16</v>
      </c>
      <c r="B19" t="s">
        <v>61</v>
      </c>
      <c r="C19" t="s">
        <v>145</v>
      </c>
      <c r="D19" t="s">
        <v>146</v>
      </c>
      <c r="E19" t="s">
        <v>23</v>
      </c>
      <c r="F19" s="3">
        <v>27463</v>
      </c>
      <c r="G19" t="s">
        <v>147</v>
      </c>
      <c r="H19" t="s">
        <v>148</v>
      </c>
      <c r="I19" t="s">
        <v>149</v>
      </c>
      <c r="J19" s="1" t="s">
        <v>150</v>
      </c>
      <c r="K19" s="2">
        <v>37075</v>
      </c>
      <c r="L19" t="str">
        <f t="shared" si="0"/>
        <v>Mastercard</v>
      </c>
      <c r="N19" t="str">
        <f t="shared" si="1"/>
        <v>INSERT INTO [Kunde] ([KundeID], [VereinsPartnerID], [Vorname], [Name], [Geschlecht], [Geburtsdatum], [Telefon], [Mobil], [Email], [Kreditkarte], [GueltigBis], [KKFirma]) VALUES</v>
      </c>
      <c r="O19" t="str">
        <f t="shared" si="2"/>
        <v xml:space="preserve"> ('16', 'GlückAuf', 'Alinde', 'Rühling', 'w', '1975-03-10', '05905/19958701', '0150/3217238', 'a-ruehling@bestmail.none', '0000 1551 1519 1900', '07/01', 'Mastercard')</v>
      </c>
    </row>
    <row r="20" spans="1:15" x14ac:dyDescent="0.3">
      <c r="A20">
        <v>17</v>
      </c>
      <c r="B20" t="s">
        <v>22</v>
      </c>
      <c r="C20" t="s">
        <v>151</v>
      </c>
      <c r="D20" t="s">
        <v>152</v>
      </c>
      <c r="E20" t="s">
        <v>23</v>
      </c>
      <c r="F20" s="3">
        <v>29050</v>
      </c>
      <c r="G20" t="s">
        <v>153</v>
      </c>
      <c r="H20" t="s">
        <v>154</v>
      </c>
      <c r="I20" t="s">
        <v>155</v>
      </c>
      <c r="J20" s="1" t="s">
        <v>156</v>
      </c>
      <c r="K20" s="2">
        <v>34127</v>
      </c>
      <c r="L20" t="str">
        <f t="shared" si="0"/>
        <v>Mastercard</v>
      </c>
      <c r="N20" t="str">
        <f t="shared" si="1"/>
        <v>INSERT INTO [Kunde] ([KundeID], [VereinsPartnerID], [Vorname], [Name], [Geschlecht], [Geburtsdatum], [Telefon], [Mobil], [Email], [Kreditkarte], [GueltigBis], [KKFirma]) VALUES</v>
      </c>
      <c r="O20" t="str">
        <f t="shared" si="2"/>
        <v xml:space="preserve"> ('17', NULL, 'Carin', 'Jan', 'w', '1979-07-14', '06571/56142222', '0164/8364496', 'c_jan@bestmail.none', '0000 2766 4327 0000', '06/93', 'Mastercard')</v>
      </c>
    </row>
    <row r="21" spans="1:15" x14ac:dyDescent="0.3">
      <c r="A21">
        <v>18</v>
      </c>
      <c r="B21" t="s">
        <v>62</v>
      </c>
      <c r="C21" t="s">
        <v>157</v>
      </c>
      <c r="D21" t="s">
        <v>158</v>
      </c>
      <c r="E21" t="s">
        <v>23</v>
      </c>
      <c r="F21" s="3">
        <v>7878</v>
      </c>
      <c r="G21" t="s">
        <v>159</v>
      </c>
      <c r="H21" t="s">
        <v>160</v>
      </c>
      <c r="I21" t="s">
        <v>161</v>
      </c>
      <c r="J21" s="1" t="s">
        <v>162</v>
      </c>
      <c r="K21" s="2">
        <v>43520</v>
      </c>
      <c r="L21" t="str">
        <f t="shared" si="0"/>
        <v>VISA</v>
      </c>
      <c r="N21" t="str">
        <f t="shared" si="1"/>
        <v>INSERT INTO [Kunde] ([KundeID], [VereinsPartnerID], [Vorname], [Name], [Geschlecht], [Geburtsdatum], [Telefon], [Mobil], [Email], [Kreditkarte], [GueltigBis], [KKFirma]) VALUES</v>
      </c>
      <c r="O21" t="str">
        <f t="shared" si="2"/>
        <v xml:space="preserve"> ('18', 'Ruhrmorig', 'Annetrude', 'Lühr', 'w', '1921-07-26', '07844/17363580', '0154/1485056', 'aluehr@retromail.none', '0000 7772 1697 6400', '02/19', 'VISA')</v>
      </c>
    </row>
    <row r="22" spans="1:15" x14ac:dyDescent="0.3">
      <c r="A22">
        <v>19</v>
      </c>
      <c r="B22" t="s">
        <v>66</v>
      </c>
      <c r="C22" t="s">
        <v>163</v>
      </c>
      <c r="D22" t="s">
        <v>164</v>
      </c>
      <c r="E22" t="s">
        <v>21</v>
      </c>
      <c r="F22" s="3">
        <v>35112</v>
      </c>
      <c r="G22" t="s">
        <v>165</v>
      </c>
      <c r="I22" t="s">
        <v>166</v>
      </c>
      <c r="J22" s="1" t="s">
        <v>167</v>
      </c>
      <c r="K22" s="2">
        <v>43153</v>
      </c>
      <c r="L22" t="str">
        <f t="shared" si="0"/>
        <v>VISA</v>
      </c>
      <c r="N22" t="str">
        <f t="shared" si="1"/>
        <v>INSERT INTO [Kunde] ([KundeID], [VereinsPartnerID], [Vorname], [Name], [Geschlecht], [Geburtsdatum], [Telefon], [Mobil], [Email], [Kreditkarte], [GueltigBis], [KKFirma]) VALUES</v>
      </c>
      <c r="O22" t="str">
        <f t="shared" si="2"/>
        <v xml:space="preserve"> ('19', 'Blaetterglueck', 'Fridulf', 'Domes', 'm', '1996-02-17', '03923/49177555', NULL, 'fridulfdomes@goggle-mail.none', '0000 1268 0523 2800', '02/18', 'VISA')</v>
      </c>
    </row>
    <row r="23" spans="1:15" x14ac:dyDescent="0.3">
      <c r="A23">
        <v>20</v>
      </c>
      <c r="B23" t="s">
        <v>22</v>
      </c>
      <c r="C23" t="s">
        <v>168</v>
      </c>
      <c r="D23" t="s">
        <v>169</v>
      </c>
      <c r="E23" t="s">
        <v>23</v>
      </c>
      <c r="F23" s="3">
        <v>33097</v>
      </c>
      <c r="G23" t="s">
        <v>170</v>
      </c>
      <c r="I23" t="s">
        <v>171</v>
      </c>
      <c r="J23" s="1" t="s">
        <v>172</v>
      </c>
      <c r="K23" s="2">
        <v>35727</v>
      </c>
      <c r="L23" t="str">
        <f t="shared" si="0"/>
        <v>Mastercard</v>
      </c>
      <c r="N23" t="str">
        <f t="shared" si="1"/>
        <v>INSERT INTO [Kunde] ([KundeID], [VereinsPartnerID], [Vorname], [Name], [Geschlecht], [Geburtsdatum], [Telefon], [Mobil], [Email], [Kreditkarte], [GueltigBis], [KKFirma]) VALUES</v>
      </c>
      <c r="O23" t="str">
        <f t="shared" si="2"/>
        <v xml:space="preserve"> ('20', NULL, 'Valerie', 'Rolf', 'w', '1990-08-12', '07345/60576343', NULL, 'valerie-rolf@kitty.none', '0000 4820 7300 0700', '10/97', 'Mastercard')</v>
      </c>
    </row>
    <row r="24" spans="1:15" x14ac:dyDescent="0.3">
      <c r="A24">
        <v>21</v>
      </c>
      <c r="B24" t="s">
        <v>64</v>
      </c>
      <c r="C24" t="s">
        <v>173</v>
      </c>
      <c r="D24" t="s">
        <v>174</v>
      </c>
      <c r="E24" t="s">
        <v>23</v>
      </c>
      <c r="F24" s="3">
        <v>15440</v>
      </c>
      <c r="G24" t="s">
        <v>175</v>
      </c>
      <c r="H24" t="s">
        <v>176</v>
      </c>
      <c r="I24" t="s">
        <v>177</v>
      </c>
      <c r="J24" s="1" t="s">
        <v>178</v>
      </c>
      <c r="K24" s="2">
        <v>32120</v>
      </c>
      <c r="L24" t="str">
        <f t="shared" si="0"/>
        <v>American Express</v>
      </c>
      <c r="N24" t="str">
        <f t="shared" si="1"/>
        <v>INSERT INTO [Kunde] ([KundeID], [VereinsPartnerID], [Vorname], [Name], [Geschlecht], [Geburtsdatum], [Telefon], [Mobil], [Email], [Kreditkarte], [GueltigBis], [KKFirma]) VALUES</v>
      </c>
      <c r="O24" t="str">
        <f t="shared" si="2"/>
        <v xml:space="preserve"> ('21', 'WochenendGLück', 'Gerheide', 'Haarmann', 'w', '1942-04-09', '09971/83377112', '0165/2897996', 'gerheide_42@live-mail.none', '0000 5054 2900 0000', '12/87', 'American Express')</v>
      </c>
    </row>
    <row r="25" spans="1:15" x14ac:dyDescent="0.3">
      <c r="A25">
        <v>22</v>
      </c>
      <c r="B25" t="s">
        <v>22</v>
      </c>
      <c r="C25" t="s">
        <v>179</v>
      </c>
      <c r="D25" t="s">
        <v>180</v>
      </c>
      <c r="E25" t="s">
        <v>23</v>
      </c>
      <c r="F25" s="3">
        <v>24285</v>
      </c>
      <c r="G25" t="s">
        <v>181</v>
      </c>
      <c r="H25" t="s">
        <v>182</v>
      </c>
      <c r="I25" t="s">
        <v>183</v>
      </c>
      <c r="J25" s="1" t="s">
        <v>184</v>
      </c>
      <c r="K25" s="2">
        <v>43472</v>
      </c>
      <c r="L25" t="str">
        <f t="shared" si="0"/>
        <v>VISA</v>
      </c>
      <c r="N25" t="str">
        <f t="shared" si="1"/>
        <v>INSERT INTO [Kunde] ([KundeID], [VereinsPartnerID], [Vorname], [Name], [Geschlecht], [Geburtsdatum], [Telefon], [Mobil], [Email], [Kreditkarte], [GueltigBis], [KKFirma]) VALUES</v>
      </c>
      <c r="O25" t="str">
        <f t="shared" si="2"/>
        <v xml:space="preserve"> ('22', NULL, 'Christhild', 'Scherrer', 'w', '1966-06-27', '02602/26168121', '0169/8014927', 'christhild.scherrer@bestmail.none', '0000 7337 0400 4400', '01/19', 'VISA')</v>
      </c>
    </row>
    <row r="26" spans="1:15" x14ac:dyDescent="0.3">
      <c r="A26">
        <v>23</v>
      </c>
      <c r="B26" t="s">
        <v>65</v>
      </c>
      <c r="C26" t="s">
        <v>185</v>
      </c>
      <c r="D26" t="s">
        <v>186</v>
      </c>
      <c r="E26" t="s">
        <v>21</v>
      </c>
      <c r="F26" s="3">
        <v>32405</v>
      </c>
      <c r="G26" t="s">
        <v>187</v>
      </c>
      <c r="H26" t="s">
        <v>188</v>
      </c>
      <c r="I26" t="s">
        <v>189</v>
      </c>
      <c r="J26" s="1" t="s">
        <v>190</v>
      </c>
      <c r="K26" s="2">
        <v>40136</v>
      </c>
      <c r="L26" t="str">
        <f t="shared" si="0"/>
        <v>American Express</v>
      </c>
      <c r="N26" t="str">
        <f t="shared" si="1"/>
        <v>INSERT INTO [Kunde] ([KundeID], [VereinsPartnerID], [Vorname], [Name], [Geschlecht], [Geburtsdatum], [Telefon], [Mobil], [Email], [Kreditkarte], [GueltigBis], [KKFirma]) VALUES</v>
      </c>
      <c r="O26" t="str">
        <f t="shared" si="2"/>
        <v xml:space="preserve"> ('23', 'Druff1848', 'Arnbert', 'Tietje', 'm', '1988-09-19', '0591/59644531', '0159/3358890', 'arnbert-1988@web.none', '0000 3428 0699 9400', '11/09', 'American Express')</v>
      </c>
    </row>
    <row r="27" spans="1:15" x14ac:dyDescent="0.3">
      <c r="A27">
        <v>24</v>
      </c>
      <c r="B27" t="s">
        <v>22</v>
      </c>
      <c r="C27" t="s">
        <v>191</v>
      </c>
      <c r="D27" t="s">
        <v>192</v>
      </c>
      <c r="E27" t="s">
        <v>21</v>
      </c>
      <c r="F27" s="3">
        <v>29674</v>
      </c>
      <c r="G27" t="s">
        <v>193</v>
      </c>
      <c r="H27" t="s">
        <v>194</v>
      </c>
      <c r="I27" t="s">
        <v>195</v>
      </c>
      <c r="J27" s="1" t="s">
        <v>196</v>
      </c>
      <c r="K27" s="2">
        <v>32515</v>
      </c>
      <c r="L27" t="str">
        <f t="shared" si="0"/>
        <v>VISA</v>
      </c>
      <c r="N27" t="str">
        <f t="shared" si="1"/>
        <v>INSERT INTO [Kunde] ([KundeID], [VereinsPartnerID], [Vorname], [Name], [Geschlecht], [Geburtsdatum], [Telefon], [Mobil], [Email], [Kreditkarte], [GueltigBis], [KKFirma]) VALUES</v>
      </c>
      <c r="O27" t="str">
        <f t="shared" si="2"/>
        <v xml:space="preserve"> ('24', NULL, 'Ben', 'Trojan', 'm', '1981-03-29', '09134/26557007', '0150/6679640', 'ben_trojan@goggle-mail.none', '0000 1072 2515 2000', '01/89', 'VISA')</v>
      </c>
    </row>
    <row r="28" spans="1:15" x14ac:dyDescent="0.3">
      <c r="A28">
        <v>25</v>
      </c>
      <c r="B28" t="s">
        <v>63</v>
      </c>
      <c r="C28" t="s">
        <v>197</v>
      </c>
      <c r="D28" t="s">
        <v>198</v>
      </c>
      <c r="F28" s="3">
        <v>25556</v>
      </c>
      <c r="G28" t="s">
        <v>199</v>
      </c>
      <c r="H28" t="s">
        <v>200</v>
      </c>
      <c r="I28" t="s">
        <v>201</v>
      </c>
      <c r="J28" s="1" t="s">
        <v>202</v>
      </c>
      <c r="K28" s="2">
        <v>44263</v>
      </c>
      <c r="L28" t="str">
        <f t="shared" si="0"/>
        <v>VISA</v>
      </c>
      <c r="N28" t="str">
        <f t="shared" si="1"/>
        <v>INSERT INTO [Kunde] ([KundeID], [VereinsPartnerID], [Vorname], [Name], [Geschlecht], [Geburtsdatum], [Telefon], [Mobil], [Email], [Kreditkarte], [GueltigBis], [KKFirma]) VALUES</v>
      </c>
      <c r="O28" t="str">
        <f t="shared" si="2"/>
        <v xml:space="preserve"> ('25', 'VolleRose', 'Rochus', 'Pfister', NULL, '1969-12-19', '09965/44889098', '0169/2055638', 'rochus.pfister@xyz.none', '0000 5476 0694 6800', '03/21', 'VISA')</v>
      </c>
    </row>
    <row r="29" spans="1:15" x14ac:dyDescent="0.3">
      <c r="A29">
        <v>26</v>
      </c>
      <c r="B29" t="s">
        <v>22</v>
      </c>
      <c r="C29" t="s">
        <v>203</v>
      </c>
      <c r="D29" t="s">
        <v>204</v>
      </c>
      <c r="E29" t="s">
        <v>23</v>
      </c>
      <c r="F29" s="3">
        <v>40538</v>
      </c>
      <c r="G29" t="s">
        <v>205</v>
      </c>
      <c r="H29" t="s">
        <v>206</v>
      </c>
      <c r="I29" t="s">
        <v>207</v>
      </c>
      <c r="J29" s="1" t="s">
        <v>208</v>
      </c>
      <c r="K29" s="2">
        <v>33990</v>
      </c>
      <c r="L29" t="str">
        <f t="shared" si="0"/>
        <v>VISA</v>
      </c>
      <c r="N29" t="str">
        <f t="shared" si="1"/>
        <v>INSERT INTO [Kunde] ([KundeID], [VereinsPartnerID], [Vorname], [Name], [Geschlecht], [Geburtsdatum], [Telefon], [Mobil], [Email], [Kreditkarte], [GueltigBis], [KKFirma]) VALUES</v>
      </c>
      <c r="O29" t="str">
        <f t="shared" si="2"/>
        <v xml:space="preserve"> ('26', NULL, 'Melisande', 'Lohmüller', 'w', '2010-12-26', '06564/32915070', '0161/3056964', 'melisande-lohmueller@hoster.none', '0000 4231 0108 3300', '01/93', 'VISA')</v>
      </c>
    </row>
    <row r="30" spans="1:15" x14ac:dyDescent="0.3">
      <c r="A30">
        <v>27</v>
      </c>
      <c r="B30" t="s">
        <v>22</v>
      </c>
      <c r="C30" t="s">
        <v>209</v>
      </c>
      <c r="D30" t="s">
        <v>210</v>
      </c>
      <c r="E30" t="s">
        <v>23</v>
      </c>
      <c r="F30" s="3">
        <v>30378</v>
      </c>
      <c r="G30" t="s">
        <v>211</v>
      </c>
      <c r="H30" t="s">
        <v>212</v>
      </c>
      <c r="I30" t="s">
        <v>213</v>
      </c>
      <c r="J30" s="1" t="s">
        <v>214</v>
      </c>
      <c r="K30" s="2">
        <v>42068</v>
      </c>
      <c r="L30" t="str">
        <f t="shared" si="0"/>
        <v>VISA</v>
      </c>
      <c r="N30" t="str">
        <f t="shared" si="1"/>
        <v>INSERT INTO [Kunde] ([KundeID], [VereinsPartnerID], [Vorname], [Name], [Geschlecht], [Geburtsdatum], [Telefon], [Mobil], [Email], [Kreditkarte], [GueltigBis], [KKFirma]) VALUES</v>
      </c>
      <c r="O30" t="str">
        <f t="shared" si="2"/>
        <v xml:space="preserve"> ('27', NULL, 'Rosegunde', 'Wolter', 'w', '1983-03-03', '06431/91531796', '0157/7637035', 'rosegundewolter@open-mail.none', '0000 1760 0501 0100', '03/15', 'VISA')</v>
      </c>
    </row>
    <row r="31" spans="1:15" x14ac:dyDescent="0.3">
      <c r="A31">
        <v>28</v>
      </c>
      <c r="B31" t="s">
        <v>22</v>
      </c>
      <c r="C31" t="s">
        <v>215</v>
      </c>
      <c r="D31" t="s">
        <v>216</v>
      </c>
      <c r="E31" t="s">
        <v>23</v>
      </c>
      <c r="F31" s="3">
        <v>2107</v>
      </c>
      <c r="G31" t="s">
        <v>217</v>
      </c>
      <c r="H31" t="s">
        <v>218</v>
      </c>
      <c r="I31" t="s">
        <v>219</v>
      </c>
      <c r="J31" s="1" t="s">
        <v>220</v>
      </c>
      <c r="K31" s="2">
        <v>34151</v>
      </c>
      <c r="L31" t="str">
        <f t="shared" si="0"/>
        <v>Mastercard</v>
      </c>
      <c r="N31" t="str">
        <f t="shared" si="1"/>
        <v>INSERT INTO [Kunde] ([KundeID], [VereinsPartnerID], [Vorname], [Name], [Geschlecht], [Geburtsdatum], [Telefon], [Mobil], [Email], [Kreditkarte], [GueltigBis], [KKFirma]) VALUES</v>
      </c>
      <c r="O31" t="str">
        <f t="shared" si="2"/>
        <v xml:space="preserve"> ('28', NULL, 'Carola', 'Ostermeier', 'w', '1905-10-07', '06551/50428822', '0171/3461070', 'c-ostermeier@justmail.none', '0000 7968 4522 9000', '07/93', 'Mastercard')</v>
      </c>
    </row>
    <row r="32" spans="1:15" x14ac:dyDescent="0.3">
      <c r="A32">
        <v>29</v>
      </c>
      <c r="B32" t="s">
        <v>61</v>
      </c>
      <c r="C32" t="s">
        <v>221</v>
      </c>
      <c r="D32" t="s">
        <v>222</v>
      </c>
      <c r="F32" s="3">
        <v>28499</v>
      </c>
      <c r="G32" t="s">
        <v>223</v>
      </c>
      <c r="H32" t="s">
        <v>224</v>
      </c>
      <c r="I32" t="s">
        <v>225</v>
      </c>
      <c r="J32" s="1" t="s">
        <v>226</v>
      </c>
      <c r="K32" s="2">
        <v>33343</v>
      </c>
      <c r="L32" t="str">
        <f t="shared" si="0"/>
        <v>VISA</v>
      </c>
      <c r="N32" t="str">
        <f t="shared" si="1"/>
        <v>INSERT INTO [Kunde] ([KundeID], [VereinsPartnerID], [Vorname], [Name], [Geschlecht], [Geburtsdatum], [Telefon], [Mobil], [Email], [Kreditkarte], [GueltigBis], [KKFirma]) VALUES</v>
      </c>
      <c r="O32" t="str">
        <f t="shared" si="2"/>
        <v xml:space="preserve"> ('29', 'GlückAuf', 'Ambrosius', 'Mertins', NULL, '1978-01-09', '04822/66724939', '0172/2642168', 'a.mertins@ultramail.none', '0000 8750 8623 1100', '04/91', 'VISA')</v>
      </c>
    </row>
    <row r="33" spans="1:15" x14ac:dyDescent="0.3">
      <c r="A33">
        <v>30</v>
      </c>
      <c r="B33" t="s">
        <v>22</v>
      </c>
      <c r="C33" t="s">
        <v>227</v>
      </c>
      <c r="D33" t="s">
        <v>228</v>
      </c>
      <c r="F33" s="3">
        <v>13559</v>
      </c>
      <c r="G33" t="s">
        <v>229</v>
      </c>
      <c r="H33" t="s">
        <v>230</v>
      </c>
      <c r="I33" t="s">
        <v>231</v>
      </c>
      <c r="J33" s="1" t="s">
        <v>232</v>
      </c>
      <c r="K33" s="2">
        <v>40411</v>
      </c>
      <c r="L33" t="str">
        <f t="shared" si="0"/>
        <v>Mastercard</v>
      </c>
      <c r="N33" t="str">
        <f t="shared" si="1"/>
        <v>INSERT INTO [Kunde] ([KundeID], [VereinsPartnerID], [Vorname], [Name], [Geschlecht], [Geburtsdatum], [Telefon], [Mobil], [Email], [Kreditkarte], [GueltigBis], [KKFirma]) VALUES</v>
      </c>
      <c r="O33" t="str">
        <f t="shared" si="2"/>
        <v xml:space="preserve"> ('30', NULL, 'Wittmar', 'Schrader', NULL, '1937-02-13', '07232/51842551', '0157/7243767', 'wittmar_schrader@spam-mail.none', '0000 7773 4500 0000', '08/10', 'Mastercard')</v>
      </c>
    </row>
    <row r="34" spans="1:15" x14ac:dyDescent="0.3">
      <c r="A34">
        <v>31</v>
      </c>
      <c r="B34" t="s">
        <v>62</v>
      </c>
      <c r="C34" t="s">
        <v>37</v>
      </c>
      <c r="D34" t="s">
        <v>233</v>
      </c>
      <c r="E34" t="s">
        <v>21</v>
      </c>
      <c r="F34" s="3">
        <v>22132</v>
      </c>
      <c r="H34" t="s">
        <v>234</v>
      </c>
      <c r="I34" t="s">
        <v>235</v>
      </c>
      <c r="J34" s="1" t="s">
        <v>236</v>
      </c>
      <c r="K34" s="2">
        <v>43282</v>
      </c>
      <c r="L34" t="str">
        <f t="shared" si="0"/>
        <v>Mastercard</v>
      </c>
      <c r="N34" t="str">
        <f t="shared" si="1"/>
        <v>INSERT INTO [Kunde] ([KundeID], [VereinsPartnerID], [Vorname], [Name], [Geschlecht], [Geburtsdatum], [Telefon], [Mobil], [Email], [Kreditkarte], [GueltigBis], [KKFirma]) VALUES</v>
      </c>
      <c r="O34" t="str">
        <f t="shared" si="2"/>
        <v xml:space="preserve"> ('31', 'Ruhrmorig', 'Reinhold', 'Baisch', 'm', '1960-08-04', NULL, '0159/9950654', 'rbaisch@retromail.none', '0000 0779 3530 9000', '07/18', 'Mastercard')</v>
      </c>
    </row>
    <row r="35" spans="1:15" x14ac:dyDescent="0.3">
      <c r="A35">
        <v>32</v>
      </c>
      <c r="B35" t="s">
        <v>66</v>
      </c>
      <c r="C35" t="s">
        <v>237</v>
      </c>
      <c r="D35" t="s">
        <v>238</v>
      </c>
      <c r="E35" t="s">
        <v>23</v>
      </c>
      <c r="F35" s="3">
        <v>44172</v>
      </c>
      <c r="H35" t="s">
        <v>239</v>
      </c>
      <c r="I35" t="s">
        <v>240</v>
      </c>
      <c r="J35" s="1" t="s">
        <v>241</v>
      </c>
      <c r="K35" s="2">
        <v>36284</v>
      </c>
      <c r="L35" t="str">
        <f t="shared" si="0"/>
        <v>VISA</v>
      </c>
      <c r="N35" t="str">
        <f t="shared" si="1"/>
        <v>INSERT INTO [Kunde] ([KundeID], [VereinsPartnerID], [Vorname], [Name], [Geschlecht], [Geburtsdatum], [Telefon], [Mobil], [Email], [Kreditkarte], [GueltigBis], [KKFirma]) VALUES</v>
      </c>
      <c r="O35" t="str">
        <f t="shared" si="2"/>
        <v xml:space="preserve"> ('32', 'Blaetterglueck', 'Celia', 'Strittmatter', 'w', '2020-12-07', NULL, '0166/6077249', 'c.strittmatter@anymail.none', '0000 4170 0543 0600', '05/99', 'VISA')</v>
      </c>
    </row>
    <row r="36" spans="1:15" x14ac:dyDescent="0.3">
      <c r="A36">
        <v>33</v>
      </c>
      <c r="B36" t="s">
        <v>22</v>
      </c>
      <c r="C36" t="s">
        <v>242</v>
      </c>
      <c r="D36" t="s">
        <v>243</v>
      </c>
      <c r="E36" t="s">
        <v>25</v>
      </c>
      <c r="F36" s="3">
        <v>40159</v>
      </c>
      <c r="G36" t="s">
        <v>244</v>
      </c>
      <c r="H36" t="s">
        <v>245</v>
      </c>
      <c r="I36" t="s">
        <v>246</v>
      </c>
      <c r="J36" s="1" t="s">
        <v>247</v>
      </c>
      <c r="K36" s="2">
        <v>30725</v>
      </c>
      <c r="L36" t="str">
        <f t="shared" si="0"/>
        <v>VISA</v>
      </c>
      <c r="N36" t="str">
        <f t="shared" si="1"/>
        <v>INSERT INTO [Kunde] ([KundeID], [VereinsPartnerID], [Vorname], [Name], [Geschlecht], [Geburtsdatum], [Telefon], [Mobil], [Email], [Kreditkarte], [GueltigBis], [KKFirma]) VALUES</v>
      </c>
      <c r="O36" t="str">
        <f t="shared" si="2"/>
        <v xml:space="preserve"> ('33', NULL, 'Lothar', 'Lloyd', 'd', '2009-12-12', '04773/8276789', '0168/4621067', 'lothar_lloyd@quickmail.none', '0000 0285 0503 0000', '02/84', 'VISA')</v>
      </c>
    </row>
    <row r="37" spans="1:15" x14ac:dyDescent="0.3">
      <c r="A37">
        <v>34</v>
      </c>
      <c r="B37" t="s">
        <v>64</v>
      </c>
      <c r="C37" t="s">
        <v>248</v>
      </c>
      <c r="D37" t="s">
        <v>249</v>
      </c>
      <c r="E37" t="s">
        <v>23</v>
      </c>
      <c r="F37" s="3">
        <v>9010</v>
      </c>
      <c r="G37" t="s">
        <v>250</v>
      </c>
      <c r="H37" t="s">
        <v>251</v>
      </c>
      <c r="I37" t="s">
        <v>252</v>
      </c>
      <c r="J37" s="1" t="s">
        <v>253</v>
      </c>
      <c r="K37" s="2">
        <v>43569</v>
      </c>
      <c r="L37" t="str">
        <f t="shared" si="0"/>
        <v>VISA</v>
      </c>
      <c r="N37" t="str">
        <f t="shared" si="1"/>
        <v>INSERT INTO [Kunde] ([KundeID], [VereinsPartnerID], [Vorname], [Name], [Geschlecht], [Geburtsdatum], [Telefon], [Mobil], [Email], [Kreditkarte], [GueltigBis], [KKFirma]) VALUES</v>
      </c>
      <c r="O37" t="str">
        <f t="shared" si="2"/>
        <v xml:space="preserve"> ('34', 'WochenendGLück', 'Edelgard', 'Becherer', 'w', '1924-08-31', '06201/9462228', '0169/7161130', 'e-1924@domain.none', '0000 0365 0501 1000', '04/19', 'VISA')</v>
      </c>
    </row>
    <row r="38" spans="1:15" x14ac:dyDescent="0.3">
      <c r="A38">
        <v>35</v>
      </c>
      <c r="B38" t="s">
        <v>22</v>
      </c>
      <c r="C38" t="s">
        <v>254</v>
      </c>
      <c r="D38" t="s">
        <v>255</v>
      </c>
      <c r="E38" t="s">
        <v>21</v>
      </c>
      <c r="F38" s="3">
        <v>43851</v>
      </c>
      <c r="G38" t="s">
        <v>256</v>
      </c>
      <c r="H38" t="s">
        <v>257</v>
      </c>
      <c r="I38" t="s">
        <v>258</v>
      </c>
      <c r="J38" s="1" t="s">
        <v>259</v>
      </c>
      <c r="K38" s="2">
        <v>39011</v>
      </c>
      <c r="L38" t="str">
        <f t="shared" si="0"/>
        <v>Mastercard</v>
      </c>
      <c r="N38" t="str">
        <f t="shared" si="1"/>
        <v>INSERT INTO [Kunde] ([KundeID], [VereinsPartnerID], [Vorname], [Name], [Geschlecht], [Geburtsdatum], [Telefon], [Mobil], [Email], [Kreditkarte], [GueltigBis], [KKFirma]) VALUES</v>
      </c>
      <c r="O38" t="str">
        <f t="shared" si="2"/>
        <v xml:space="preserve"> ('35', NULL, 'Hans', 'Baumstark', 'm', '2020-01-21', '02753/84805400', '0150/2469028', 'hans.baumstark@quickmail.none', '0000 1937 0502 9900', '10/06', 'Mastercard')</v>
      </c>
    </row>
    <row r="39" spans="1:15" x14ac:dyDescent="0.3">
      <c r="A39">
        <v>36</v>
      </c>
      <c r="B39" t="s">
        <v>65</v>
      </c>
      <c r="C39" t="s">
        <v>260</v>
      </c>
      <c r="D39" t="s">
        <v>261</v>
      </c>
      <c r="E39" t="s">
        <v>21</v>
      </c>
      <c r="F39" s="3">
        <v>3063</v>
      </c>
      <c r="G39" t="s">
        <v>262</v>
      </c>
      <c r="H39" t="s">
        <v>263</v>
      </c>
      <c r="I39" t="s">
        <v>264</v>
      </c>
      <c r="J39" s="1" t="s">
        <v>265</v>
      </c>
      <c r="K39" s="2">
        <v>44224</v>
      </c>
      <c r="L39" t="str">
        <f t="shared" si="0"/>
        <v>VISA</v>
      </c>
      <c r="N39" t="str">
        <f t="shared" si="1"/>
        <v>INSERT INTO [Kunde] ([KundeID], [VereinsPartnerID], [Vorname], [Name], [Geschlecht], [Geburtsdatum], [Telefon], [Mobil], [Email], [Kreditkarte], [GueltigBis], [KKFirma]) VALUES</v>
      </c>
      <c r="O39" t="str">
        <f t="shared" si="2"/>
        <v xml:space="preserve"> ('36', 'Druff1848', 'Volkward', 'Weihe', 'm', '1908-05-20', '06375/7123388', '0178/6864157', 'volkwardweihe@live-mail.none', '0000 1072 0621 5200', '01/21', 'VISA')</v>
      </c>
    </row>
    <row r="40" spans="1:15" x14ac:dyDescent="0.3">
      <c r="A40">
        <v>37</v>
      </c>
      <c r="B40" t="s">
        <v>22</v>
      </c>
      <c r="C40" t="s">
        <v>266</v>
      </c>
      <c r="D40" t="s">
        <v>267</v>
      </c>
      <c r="E40" t="s">
        <v>23</v>
      </c>
      <c r="F40" s="3">
        <v>43047</v>
      </c>
      <c r="H40" t="s">
        <v>268</v>
      </c>
      <c r="I40" t="s">
        <v>269</v>
      </c>
      <c r="J40" s="1" t="s">
        <v>270</v>
      </c>
      <c r="K40" s="2">
        <v>34319</v>
      </c>
      <c r="L40" t="str">
        <f t="shared" si="0"/>
        <v>American Express</v>
      </c>
      <c r="N40" t="str">
        <f t="shared" si="1"/>
        <v>INSERT INTO [Kunde] ([KundeID], [VereinsPartnerID], [Vorname], [Name], [Geschlecht], [Geburtsdatum], [Telefon], [Mobil], [Email], [Kreditkarte], [GueltigBis], [KKFirma]) VALUES</v>
      </c>
      <c r="O40" t="str">
        <f t="shared" si="2"/>
        <v xml:space="preserve"> ('37', NULL, 'Ottilie', 'Kratz', 'w', '2017-11-08', NULL, '0162/4702019', 'ottilie-kratz@net-mail.none', '0000 8556 0900 0000', '12/93', 'American Express')</v>
      </c>
    </row>
    <row r="41" spans="1:15" x14ac:dyDescent="0.3">
      <c r="A41">
        <v>38</v>
      </c>
      <c r="B41" t="s">
        <v>63</v>
      </c>
      <c r="C41" t="s">
        <v>271</v>
      </c>
      <c r="D41" t="s">
        <v>272</v>
      </c>
      <c r="E41" t="s">
        <v>25</v>
      </c>
      <c r="F41" s="3">
        <v>42891</v>
      </c>
      <c r="G41" t="s">
        <v>273</v>
      </c>
      <c r="H41" t="s">
        <v>274</v>
      </c>
      <c r="I41" t="s">
        <v>275</v>
      </c>
      <c r="J41" s="1" t="s">
        <v>276</v>
      </c>
      <c r="K41" s="2">
        <v>41583</v>
      </c>
      <c r="L41" t="str">
        <f t="shared" si="0"/>
        <v>American Express</v>
      </c>
      <c r="N41" t="str">
        <f t="shared" si="1"/>
        <v>INSERT INTO [Kunde] ([KundeID], [VereinsPartnerID], [Vorname], [Name], [Geschlecht], [Geburtsdatum], [Telefon], [Mobil], [Email], [Kreditkarte], [GueltigBis], [KKFirma]) VALUES</v>
      </c>
      <c r="O41" t="str">
        <f t="shared" si="2"/>
        <v xml:space="preserve"> ('38', 'VolleRose', 'Siegrid', 'Jungmann', 'd', '2017-06-05', '02181/30012851', '0169/5393762', 'siegrid2017@domain.none', '0000 2226 9513 1100', '11/13', 'American Express')</v>
      </c>
    </row>
    <row r="42" spans="1:15" x14ac:dyDescent="0.3">
      <c r="A42">
        <v>39</v>
      </c>
      <c r="B42" t="s">
        <v>22</v>
      </c>
      <c r="C42" t="s">
        <v>277</v>
      </c>
      <c r="D42" t="s">
        <v>278</v>
      </c>
      <c r="E42" t="s">
        <v>23</v>
      </c>
      <c r="F42" s="3">
        <v>31486</v>
      </c>
      <c r="G42" t="s">
        <v>279</v>
      </c>
      <c r="H42" t="s">
        <v>280</v>
      </c>
      <c r="I42" t="s">
        <v>281</v>
      </c>
      <c r="J42" s="1" t="s">
        <v>282</v>
      </c>
      <c r="K42" s="2">
        <v>42148</v>
      </c>
      <c r="L42" t="str">
        <f t="shared" si="0"/>
        <v>VISA</v>
      </c>
      <c r="N42" t="str">
        <f t="shared" si="1"/>
        <v>INSERT INTO [Kunde] ([KundeID], [VereinsPartnerID], [Vorname], [Name], [Geschlecht], [Geburtsdatum], [Telefon], [Mobil], [Email], [Kreditkarte], [GueltigBis], [KKFirma]) VALUES</v>
      </c>
      <c r="O42" t="str">
        <f t="shared" si="2"/>
        <v xml:space="preserve"> ('39', NULL, 'Ruthilde', 'Hämmerle', 'w', '1986-03-15', '05943/5004255', '0161/3416088', 'ruthilde.haemmerle@email.none', '0000 7460 0501 0100', '05/15', 'VISA')</v>
      </c>
    </row>
    <row r="43" spans="1:15" x14ac:dyDescent="0.3">
      <c r="A43">
        <v>40</v>
      </c>
      <c r="B43" t="s">
        <v>22</v>
      </c>
      <c r="C43" t="s">
        <v>283</v>
      </c>
      <c r="D43" t="s">
        <v>284</v>
      </c>
      <c r="E43" t="s">
        <v>23</v>
      </c>
      <c r="F43" s="3">
        <v>19238</v>
      </c>
      <c r="G43" t="s">
        <v>285</v>
      </c>
      <c r="H43" t="s">
        <v>286</v>
      </c>
      <c r="I43" t="s">
        <v>287</v>
      </c>
      <c r="J43" s="1" t="s">
        <v>288</v>
      </c>
      <c r="K43" s="2">
        <v>44070</v>
      </c>
      <c r="L43" t="str">
        <f t="shared" si="0"/>
        <v>Mastercard</v>
      </c>
      <c r="N43" t="str">
        <f t="shared" si="1"/>
        <v>INSERT INTO [Kunde] ([KundeID], [VereinsPartnerID], [Vorname], [Name], [Geschlecht], [Geburtsdatum], [Telefon], [Mobil], [Email], [Kreditkarte], [GueltigBis], [KKFirma]) VALUES</v>
      </c>
      <c r="O43" t="str">
        <f t="shared" si="2"/>
        <v xml:space="preserve"> ('40', NULL, 'Heideliese', 'Reifenrath', 'w', '1952-09-01', '0671/57677112', '0158/1393829', 'hreifenrath@trashmail.none', '0000 4183 0505 0500', '08/20', 'Mastercard')</v>
      </c>
    </row>
    <row r="44" spans="1:15" x14ac:dyDescent="0.3">
      <c r="A44">
        <v>41</v>
      </c>
      <c r="B44" t="s">
        <v>22</v>
      </c>
      <c r="C44" t="s">
        <v>289</v>
      </c>
      <c r="D44" t="s">
        <v>290</v>
      </c>
      <c r="E44" t="s">
        <v>21</v>
      </c>
      <c r="F44" s="3">
        <v>26515</v>
      </c>
      <c r="H44" t="s">
        <v>291</v>
      </c>
      <c r="I44" t="s">
        <v>292</v>
      </c>
      <c r="J44" s="1" t="s">
        <v>293</v>
      </c>
      <c r="K44" s="2">
        <v>39620</v>
      </c>
      <c r="L44" t="str">
        <f t="shared" si="0"/>
        <v>Mastercard</v>
      </c>
      <c r="N44" t="str">
        <f t="shared" si="1"/>
        <v>INSERT INTO [Kunde] ([KundeID], [VereinsPartnerID], [Vorname], [Name], [Geschlecht], [Geburtsdatum], [Telefon], [Mobil], [Email], [Kreditkarte], [GueltigBis], [KKFirma]) VALUES</v>
      </c>
      <c r="O44" t="str">
        <f t="shared" si="2"/>
        <v xml:space="preserve"> ('41', NULL, 'Arkadius', 'Mansfeld', 'm', '1972-08-04', NULL, '0159/4049900', 'arkadius.mansfeld@kitty.none', '0000 5828 0210 0200', '06/08', 'Mastercard')</v>
      </c>
    </row>
    <row r="45" spans="1:15" x14ac:dyDescent="0.3">
      <c r="A45">
        <v>42</v>
      </c>
      <c r="B45" t="s">
        <v>61</v>
      </c>
      <c r="C45" t="s">
        <v>294</v>
      </c>
      <c r="D45" t="s">
        <v>53</v>
      </c>
      <c r="E45" t="s">
        <v>23</v>
      </c>
      <c r="F45" s="3">
        <v>758</v>
      </c>
      <c r="G45" t="s">
        <v>295</v>
      </c>
      <c r="H45" t="s">
        <v>296</v>
      </c>
      <c r="I45" t="s">
        <v>297</v>
      </c>
      <c r="J45" s="1" t="s">
        <v>298</v>
      </c>
      <c r="K45" s="2">
        <v>34132</v>
      </c>
      <c r="L45" t="str">
        <f t="shared" si="0"/>
        <v>Mastercard</v>
      </c>
      <c r="N45" t="str">
        <f t="shared" si="1"/>
        <v>INSERT INTO [Kunde] ([KundeID], [VereinsPartnerID], [Vorname], [Name], [Geschlecht], [Geburtsdatum], [Telefon], [Mobil], [Email], [Kreditkarte], [GueltigBis], [KKFirma]) VALUES</v>
      </c>
      <c r="O45" t="str">
        <f t="shared" si="2"/>
        <v xml:space="preserve"> ('42', 'GlückAuf', 'Nadja', 'Joseph', 'w', '1902-01-27', '03883/90524820', '0172/3681988', 'nadja.joseph@quickmail.none', '0000 4566 2614 1600', '06/93', 'Mastercard')</v>
      </c>
    </row>
    <row r="46" spans="1:15" x14ac:dyDescent="0.3">
      <c r="A46">
        <v>43</v>
      </c>
      <c r="B46" t="s">
        <v>22</v>
      </c>
      <c r="C46" t="s">
        <v>299</v>
      </c>
      <c r="D46" t="s">
        <v>300</v>
      </c>
      <c r="E46" t="s">
        <v>23</v>
      </c>
      <c r="F46" s="3">
        <v>26255</v>
      </c>
      <c r="G46" t="s">
        <v>301</v>
      </c>
      <c r="H46" t="s">
        <v>302</v>
      </c>
      <c r="I46" t="s">
        <v>303</v>
      </c>
      <c r="J46" s="1" t="s">
        <v>304</v>
      </c>
      <c r="K46" s="2">
        <v>43976</v>
      </c>
      <c r="L46" t="str">
        <f t="shared" si="0"/>
        <v>VISA</v>
      </c>
      <c r="N46" t="str">
        <f t="shared" si="1"/>
        <v>INSERT INTO [Kunde] ([KundeID], [VereinsPartnerID], [Vorname], [Name], [Geschlecht], [Geburtsdatum], [Telefon], [Mobil], [Email], [Kreditkarte], [GueltigBis], [KKFirma]) VALUES</v>
      </c>
      <c r="O46" t="str">
        <f t="shared" si="2"/>
        <v xml:space="preserve"> ('43', NULL, 'Helena', 'Pauli', 'w', '1971-11-18', '08392/37548890', '0153/6302491', 'helena-pauli@net-mail.none', '0000 8351 0500 1500', '05/20', 'VISA')</v>
      </c>
    </row>
    <row r="47" spans="1:15" x14ac:dyDescent="0.3">
      <c r="A47">
        <v>44</v>
      </c>
      <c r="B47" t="s">
        <v>62</v>
      </c>
      <c r="C47" t="s">
        <v>305</v>
      </c>
      <c r="D47" t="s">
        <v>306</v>
      </c>
      <c r="E47" t="s">
        <v>23</v>
      </c>
      <c r="F47" s="3">
        <v>16720</v>
      </c>
      <c r="H47" t="s">
        <v>307</v>
      </c>
      <c r="I47" t="s">
        <v>308</v>
      </c>
      <c r="J47" s="1" t="s">
        <v>309</v>
      </c>
      <c r="K47" s="2">
        <v>37899</v>
      </c>
      <c r="L47" t="str">
        <f t="shared" si="0"/>
        <v>Mastercard</v>
      </c>
      <c r="N47" t="str">
        <f t="shared" si="1"/>
        <v>INSERT INTO [Kunde] ([KundeID], [VereinsPartnerID], [Vorname], [Name], [Geschlecht], [Geburtsdatum], [Telefon], [Mobil], [Email], [Kreditkarte], [GueltigBis], [KKFirma]) VALUES</v>
      </c>
      <c r="O47" t="str">
        <f t="shared" si="2"/>
        <v xml:space="preserve"> ('44', 'Ruhrmorig', 'Ewalda', 'Carmen', 'w', '1945-10-10', NULL, '0177/9629711', 'ewaldacarmen@spam-mail.none', '0000 8567 0700 2400', '10/03', 'Mastercard')</v>
      </c>
    </row>
    <row r="48" spans="1:15" x14ac:dyDescent="0.3">
      <c r="A48">
        <v>45</v>
      </c>
      <c r="B48" t="s">
        <v>66</v>
      </c>
      <c r="C48" t="s">
        <v>56</v>
      </c>
      <c r="D48" t="s">
        <v>310</v>
      </c>
      <c r="E48" t="s">
        <v>21</v>
      </c>
      <c r="F48" s="3">
        <v>35329</v>
      </c>
      <c r="G48" t="s">
        <v>311</v>
      </c>
      <c r="I48" t="s">
        <v>312</v>
      </c>
      <c r="J48" s="1" t="s">
        <v>313</v>
      </c>
      <c r="K48" s="2">
        <v>41791</v>
      </c>
      <c r="L48" t="str">
        <f t="shared" si="0"/>
        <v>Mastercard</v>
      </c>
      <c r="N48" t="str">
        <f t="shared" si="1"/>
        <v>INSERT INTO [Kunde] ([KundeID], [VereinsPartnerID], [Vorname], [Name], [Geschlecht], [Geburtsdatum], [Telefon], [Mobil], [Email], [Kreditkarte], [GueltigBis], [KKFirma]) VALUES</v>
      </c>
      <c r="O48" t="str">
        <f t="shared" si="2"/>
        <v xml:space="preserve"> ('45', 'Blaetterglueck', 'Adi', 'Thier', 'm', '1996-09-21', '07302/65403365', NULL, 'a1996@ultramail.none', '0000 2913 0700 0000', '06/14', 'Mastercard')</v>
      </c>
    </row>
    <row r="49" spans="1:15" x14ac:dyDescent="0.3">
      <c r="A49">
        <v>46</v>
      </c>
      <c r="B49" t="s">
        <v>22</v>
      </c>
      <c r="C49" t="s">
        <v>314</v>
      </c>
      <c r="D49" t="s">
        <v>315</v>
      </c>
      <c r="E49" t="s">
        <v>23</v>
      </c>
      <c r="F49" s="3">
        <v>41435</v>
      </c>
      <c r="G49" t="s">
        <v>316</v>
      </c>
      <c r="H49" t="s">
        <v>317</v>
      </c>
      <c r="I49" t="s">
        <v>318</v>
      </c>
      <c r="J49" s="1" t="s">
        <v>319</v>
      </c>
      <c r="K49" s="2">
        <v>27692</v>
      </c>
      <c r="L49" t="str">
        <f t="shared" si="0"/>
        <v>Mastercard</v>
      </c>
      <c r="N49" t="str">
        <f t="shared" si="1"/>
        <v>INSERT INTO [Kunde] ([KundeID], [VereinsPartnerID], [Vorname], [Name], [Geschlecht], [Geburtsdatum], [Telefon], [Mobil], [Email], [Kreditkarte], [GueltigBis], [KKFirma]) VALUES</v>
      </c>
      <c r="O49" t="str">
        <f t="shared" si="2"/>
        <v xml:space="preserve"> ('46', NULL, 'Lore', 'Prokop', 'w', '2013-06-10', '04639/13387453', '0154/2552601', 'l-prokop@net-mail.none', '0000 5659 1900 0000', '10/75', 'Mastercard')</v>
      </c>
    </row>
    <row r="50" spans="1:15" x14ac:dyDescent="0.3">
      <c r="A50">
        <v>47</v>
      </c>
      <c r="B50" t="s">
        <v>64</v>
      </c>
      <c r="C50" t="s">
        <v>320</v>
      </c>
      <c r="D50" t="s">
        <v>26</v>
      </c>
      <c r="E50" t="s">
        <v>23</v>
      </c>
      <c r="F50" s="3">
        <v>19987</v>
      </c>
      <c r="G50" t="s">
        <v>321</v>
      </c>
      <c r="H50" t="s">
        <v>322</v>
      </c>
      <c r="I50" t="s">
        <v>323</v>
      </c>
      <c r="J50" s="1" t="s">
        <v>324</v>
      </c>
      <c r="K50" s="2">
        <v>42811</v>
      </c>
      <c r="L50" t="str">
        <f t="shared" si="0"/>
        <v>VISA</v>
      </c>
      <c r="N50" t="str">
        <f t="shared" si="1"/>
        <v>INSERT INTO [Kunde] ([KundeID], [VereinsPartnerID], [Vorname], [Name], [Geschlecht], [Geburtsdatum], [Telefon], [Mobil], [Email], [Kreditkarte], [GueltigBis], [KKFirma]) VALUES</v>
      </c>
      <c r="O50" t="str">
        <f t="shared" si="2"/>
        <v xml:space="preserve"> ('47', 'WochenendGLück', 'Karolin', 'Simon', 'w', '1954-09-20', '06266/42926642', '0179/5941206', 'karolin.simon@spam-mail.none', '0000 2221 8900 2200', '03/17', 'VISA')</v>
      </c>
    </row>
    <row r="51" spans="1:15" x14ac:dyDescent="0.3">
      <c r="A51">
        <v>48</v>
      </c>
      <c r="B51" t="s">
        <v>22</v>
      </c>
      <c r="C51" t="s">
        <v>325</v>
      </c>
      <c r="D51" t="s">
        <v>326</v>
      </c>
      <c r="E51" t="s">
        <v>21</v>
      </c>
      <c r="F51" s="3">
        <v>13847</v>
      </c>
      <c r="G51" t="s">
        <v>327</v>
      </c>
      <c r="H51" t="s">
        <v>328</v>
      </c>
      <c r="I51" t="s">
        <v>329</v>
      </c>
      <c r="J51" s="1" t="s">
        <v>330</v>
      </c>
      <c r="K51" s="2">
        <v>42842</v>
      </c>
      <c r="L51" t="str">
        <f t="shared" si="0"/>
        <v>VISA</v>
      </c>
      <c r="N51" t="str">
        <f t="shared" si="1"/>
        <v>INSERT INTO [Kunde] ([KundeID], [VereinsPartnerID], [Vorname], [Name], [Geschlecht], [Geburtsdatum], [Telefon], [Mobil], [Email], [Kreditkarte], [GueltigBis], [KKFirma]) VALUES</v>
      </c>
      <c r="O51" t="str">
        <f t="shared" si="2"/>
        <v xml:space="preserve"> ('48', NULL, 'Thorsten', 'Petersen', 'm', '1937-11-28', '0941/56908084', '0152/8443033', 't-petersen@company.none', '0000 1461 0605 0000', '04/17', 'VISA')</v>
      </c>
    </row>
    <row r="52" spans="1:15" x14ac:dyDescent="0.3">
      <c r="A52">
        <v>49</v>
      </c>
      <c r="B52" t="s">
        <v>65</v>
      </c>
      <c r="C52" t="s">
        <v>331</v>
      </c>
      <c r="D52" t="s">
        <v>332</v>
      </c>
      <c r="E52" t="s">
        <v>23</v>
      </c>
      <c r="F52" s="3">
        <v>32237</v>
      </c>
      <c r="G52" t="s">
        <v>333</v>
      </c>
      <c r="H52" t="s">
        <v>334</v>
      </c>
      <c r="I52" t="s">
        <v>335</v>
      </c>
      <c r="J52" s="1" t="s">
        <v>336</v>
      </c>
      <c r="K52" s="2">
        <v>35347</v>
      </c>
      <c r="L52" t="str">
        <f t="shared" si="0"/>
        <v>Mastercard</v>
      </c>
      <c r="N52" t="str">
        <f t="shared" si="1"/>
        <v>INSERT INTO [Kunde] ([KundeID], [VereinsPartnerID], [Vorname], [Name], [Geschlecht], [Geburtsdatum], [Telefon], [Mobil], [Email], [Kreditkarte], [GueltigBis], [KKFirma]) VALUES</v>
      </c>
      <c r="O52" t="str">
        <f t="shared" si="2"/>
        <v xml:space="preserve"> ('49', 'Druff1848', 'Käthchen', 'Majewski', 'w', '1988-04-04', '02643/72545370', '0179/1595807', 'kaethchen_majewski@web.none', '0000 0357 0900 0000', '10/96', 'Mastercard')</v>
      </c>
    </row>
    <row r="53" spans="1:15" x14ac:dyDescent="0.3">
      <c r="A53">
        <v>50</v>
      </c>
      <c r="B53" t="s">
        <v>22</v>
      </c>
      <c r="C53" t="s">
        <v>337</v>
      </c>
      <c r="D53" t="s">
        <v>338</v>
      </c>
      <c r="E53" t="s">
        <v>23</v>
      </c>
      <c r="F53" s="3">
        <v>15010</v>
      </c>
      <c r="G53" t="s">
        <v>339</v>
      </c>
      <c r="H53" t="s">
        <v>340</v>
      </c>
      <c r="I53" t="s">
        <v>341</v>
      </c>
      <c r="J53" s="1" t="s">
        <v>342</v>
      </c>
      <c r="K53" s="2">
        <v>43894</v>
      </c>
      <c r="L53" t="str">
        <f t="shared" si="0"/>
        <v>VISA</v>
      </c>
      <c r="N53" t="str">
        <f t="shared" si="1"/>
        <v>INSERT INTO [Kunde] ([KundeID], [VereinsPartnerID], [Vorname], [Name], [Geschlecht], [Geburtsdatum], [Telefon], [Mobil], [Email], [Kreditkarte], [GueltigBis], [KKFirma]) VALUES</v>
      </c>
      <c r="O53" t="str">
        <f t="shared" si="2"/>
        <v xml:space="preserve"> ('50', NULL, 'Elfy', 'Clayton', 'w', '1941-02-03', '08641/3459764', '0162/6542216', 'elfyclayton@open-mail.none', '0000 4754 0502 2000', '03/20', 'VISA')</v>
      </c>
    </row>
    <row r="54" spans="1:15" x14ac:dyDescent="0.3">
      <c r="A54">
        <v>51</v>
      </c>
      <c r="B54" t="s">
        <v>63</v>
      </c>
      <c r="C54" t="s">
        <v>343</v>
      </c>
      <c r="D54" t="s">
        <v>344</v>
      </c>
      <c r="F54" s="3">
        <v>2383</v>
      </c>
      <c r="G54" t="s">
        <v>345</v>
      </c>
      <c r="H54" t="s">
        <v>346</v>
      </c>
      <c r="I54" t="s">
        <v>347</v>
      </c>
      <c r="J54" s="1" t="s">
        <v>348</v>
      </c>
      <c r="K54" s="2">
        <v>44021</v>
      </c>
      <c r="L54" t="str">
        <f t="shared" si="0"/>
        <v>Mastercard</v>
      </c>
      <c r="N54" t="str">
        <f t="shared" si="1"/>
        <v>INSERT INTO [Kunde] ([KundeID], [VereinsPartnerID], [Vorname], [Name], [Geschlecht], [Geburtsdatum], [Telefon], [Mobil], [Email], [Kreditkarte], [GueltigBis], [KKFirma]) VALUES</v>
      </c>
      <c r="O54" t="str">
        <f t="shared" si="2"/>
        <v xml:space="preserve"> ('51', 'VolleRose', 'Evelore', 'Bruno', NULL, '1906-07-10', '03996/15982107', '0154/6832603', 'evelore.bruno@anymail.none', '0000 9154 0616 5000', '07/20', 'Mastercard')</v>
      </c>
    </row>
    <row r="55" spans="1:15" x14ac:dyDescent="0.3">
      <c r="A55">
        <v>52</v>
      </c>
      <c r="B55" t="s">
        <v>22</v>
      </c>
      <c r="C55" t="s">
        <v>349</v>
      </c>
      <c r="D55" t="s">
        <v>350</v>
      </c>
      <c r="F55" s="3">
        <v>25728</v>
      </c>
      <c r="H55" t="s">
        <v>351</v>
      </c>
      <c r="I55" t="s">
        <v>352</v>
      </c>
      <c r="J55" s="1" t="s">
        <v>353</v>
      </c>
      <c r="K55" s="2">
        <v>44017</v>
      </c>
      <c r="L55" t="str">
        <f t="shared" si="0"/>
        <v>Mastercard</v>
      </c>
      <c r="N55" t="str">
        <f t="shared" si="1"/>
        <v>INSERT INTO [Kunde] ([KundeID], [VereinsPartnerID], [Vorname], [Name], [Geschlecht], [Geburtsdatum], [Telefon], [Mobil], [Email], [Kreditkarte], [GueltigBis], [KKFirma]) VALUES</v>
      </c>
      <c r="O55" t="str">
        <f t="shared" si="2"/>
        <v xml:space="preserve"> ('52', NULL, 'Christel', 'Dirks', NULL, '1970-06-09', NULL, '0152/7004644', 'christel.dirks@domain.none', '0000 5672 0693 2900', '07/20', 'Mastercard')</v>
      </c>
    </row>
    <row r="56" spans="1:15" x14ac:dyDescent="0.3">
      <c r="A56">
        <v>53</v>
      </c>
      <c r="B56" t="s">
        <v>22</v>
      </c>
      <c r="C56" t="s">
        <v>354</v>
      </c>
      <c r="D56" t="s">
        <v>355</v>
      </c>
      <c r="E56" t="s">
        <v>23</v>
      </c>
      <c r="F56" s="3">
        <v>20817</v>
      </c>
      <c r="G56" t="s">
        <v>356</v>
      </c>
      <c r="I56" t="s">
        <v>357</v>
      </c>
      <c r="J56" s="1" t="s">
        <v>358</v>
      </c>
      <c r="K56" s="2">
        <v>43875</v>
      </c>
      <c r="L56" t="str">
        <f t="shared" si="0"/>
        <v>VISA</v>
      </c>
      <c r="N56" t="str">
        <f t="shared" si="1"/>
        <v>INSERT INTO [Kunde] ([KundeID], [VereinsPartnerID], [Vorname], [Name], [Geschlecht], [Geburtsdatum], [Telefon], [Mobil], [Email], [Kreditkarte], [GueltigBis], [KKFirma]) VALUES</v>
      </c>
      <c r="O56" t="str">
        <f t="shared" si="2"/>
        <v xml:space="preserve"> ('53', NULL, 'Friedgard', 'Hövel', 'w', '1956-12-28', '08034/83799366', NULL, 'friedgard.hoevel@open-mail.none', '0000 3783 0944 5400', '02/20', 'VISA')</v>
      </c>
    </row>
    <row r="57" spans="1:15" x14ac:dyDescent="0.3">
      <c r="A57">
        <v>54</v>
      </c>
      <c r="B57" t="s">
        <v>22</v>
      </c>
      <c r="C57" t="s">
        <v>359</v>
      </c>
      <c r="D57" t="s">
        <v>360</v>
      </c>
      <c r="E57" t="s">
        <v>21</v>
      </c>
      <c r="F57" s="3">
        <v>777</v>
      </c>
      <c r="H57" t="s">
        <v>361</v>
      </c>
      <c r="I57" t="s">
        <v>362</v>
      </c>
      <c r="J57" s="1" t="s">
        <v>363</v>
      </c>
      <c r="K57" s="2">
        <v>43237</v>
      </c>
      <c r="L57" t="str">
        <f t="shared" si="0"/>
        <v>VISA</v>
      </c>
      <c r="N57" t="str">
        <f t="shared" si="1"/>
        <v>INSERT INTO [Kunde] ([KundeID], [VereinsPartnerID], [Vorname], [Name], [Geschlecht], [Geburtsdatum], [Telefon], [Mobil], [Email], [Kreditkarte], [GueltigBis], [KKFirma]) VALUES</v>
      </c>
      <c r="O57" t="str">
        <f t="shared" si="2"/>
        <v xml:space="preserve"> ('54', NULL, 'Markwart', 'Klütsch', 'm', '1902-02-15', NULL, '0151/7314181', 'markwart.kluetsch@ultramail.none', '0000 9462 2901 1000', '05/18', 'VISA')</v>
      </c>
    </row>
    <row r="58" spans="1:15" x14ac:dyDescent="0.3">
      <c r="A58">
        <v>55</v>
      </c>
      <c r="B58" t="s">
        <v>61</v>
      </c>
      <c r="C58" t="s">
        <v>364</v>
      </c>
      <c r="D58" t="s">
        <v>365</v>
      </c>
      <c r="E58" t="s">
        <v>21</v>
      </c>
      <c r="F58" s="3">
        <v>34121</v>
      </c>
      <c r="G58" t="s">
        <v>366</v>
      </c>
      <c r="I58" t="s">
        <v>367</v>
      </c>
      <c r="J58" s="1" t="s">
        <v>368</v>
      </c>
      <c r="K58" s="2">
        <v>36283</v>
      </c>
      <c r="L58" t="str">
        <f t="shared" si="0"/>
        <v>VISA</v>
      </c>
      <c r="N58" t="str">
        <f t="shared" si="1"/>
        <v>INSERT INTO [Kunde] ([KundeID], [VereinsPartnerID], [Vorname], [Name], [Geschlecht], [Geburtsdatum], [Telefon], [Mobil], [Email], [Kreditkarte], [GueltigBis], [KKFirma]) VALUES</v>
      </c>
      <c r="O58" t="str">
        <f t="shared" si="2"/>
        <v xml:space="preserve"> ('55', 'GlückAuf', 'Nick', 'Willemsen', 'm', '1993-06-01', '04665/18437247', NULL, 'nick-willemsen@web.none', '0000 8021 6617 1900', '05/99', 'VISA')</v>
      </c>
    </row>
    <row r="59" spans="1:15" x14ac:dyDescent="0.3">
      <c r="A59">
        <v>56</v>
      </c>
      <c r="B59" t="s">
        <v>22</v>
      </c>
      <c r="C59" t="s">
        <v>369</v>
      </c>
      <c r="D59" t="s">
        <v>370</v>
      </c>
      <c r="E59" t="s">
        <v>23</v>
      </c>
      <c r="F59" s="3">
        <v>12442</v>
      </c>
      <c r="G59" t="s">
        <v>371</v>
      </c>
      <c r="I59" t="s">
        <v>372</v>
      </c>
      <c r="J59" s="1" t="s">
        <v>373</v>
      </c>
      <c r="K59" s="2">
        <v>41946</v>
      </c>
      <c r="L59" t="str">
        <f t="shared" si="0"/>
        <v>American Express</v>
      </c>
      <c r="N59" t="str">
        <f t="shared" si="1"/>
        <v>INSERT INTO [Kunde] ([KundeID], [VereinsPartnerID], [Vorname], [Name], [Geschlecht], [Geburtsdatum], [Telefon], [Mobil], [Email], [Kreditkarte], [GueltigBis], [KKFirma]) VALUES</v>
      </c>
      <c r="O59" t="str">
        <f t="shared" si="2"/>
        <v xml:space="preserve"> ('56', NULL, 'Ilselore', 'Max', 'w', '1934-01-23', '05162/73083498', NULL, 'ilseloremax@web.none', '0000 4326 5626 9400', '11/14', 'American Express')</v>
      </c>
    </row>
    <row r="60" spans="1:15" x14ac:dyDescent="0.3">
      <c r="A60">
        <v>57</v>
      </c>
      <c r="B60" t="s">
        <v>62</v>
      </c>
      <c r="C60" t="s">
        <v>374</v>
      </c>
      <c r="D60" t="s">
        <v>375</v>
      </c>
      <c r="E60" t="s">
        <v>25</v>
      </c>
      <c r="F60" s="3">
        <v>9288</v>
      </c>
      <c r="G60" t="s">
        <v>376</v>
      </c>
      <c r="H60" t="s">
        <v>377</v>
      </c>
      <c r="I60" t="s">
        <v>378</v>
      </c>
      <c r="J60" s="1" t="s">
        <v>379</v>
      </c>
      <c r="K60" s="2">
        <v>43309</v>
      </c>
      <c r="L60" t="str">
        <f t="shared" si="0"/>
        <v>Mastercard</v>
      </c>
      <c r="N60" t="str">
        <f t="shared" si="1"/>
        <v>INSERT INTO [Kunde] ([KundeID], [VereinsPartnerID], [Vorname], [Name], [Geschlecht], [Geburtsdatum], [Telefon], [Mobil], [Email], [Kreditkarte], [GueltigBis], [KKFirma]) VALUES</v>
      </c>
      <c r="O60" t="str">
        <f t="shared" si="2"/>
        <v xml:space="preserve"> ('57', 'Ruhrmorig', 'Otfried', 'Hopf', 'd', '1925-06-05', '02692/94777741', '0175/4106280', 'o1925@web.none', '0000 6228 0698 7800', '07/18', 'Mastercard')</v>
      </c>
    </row>
    <row r="61" spans="1:15" x14ac:dyDescent="0.3">
      <c r="A61">
        <v>58</v>
      </c>
      <c r="B61" t="s">
        <v>66</v>
      </c>
      <c r="C61" t="s">
        <v>380</v>
      </c>
      <c r="D61" t="s">
        <v>381</v>
      </c>
      <c r="E61" t="s">
        <v>21</v>
      </c>
      <c r="F61" s="3">
        <v>23999</v>
      </c>
      <c r="G61" t="s">
        <v>382</v>
      </c>
      <c r="H61" t="s">
        <v>383</v>
      </c>
      <c r="I61" t="s">
        <v>384</v>
      </c>
      <c r="J61" s="1" t="s">
        <v>385</v>
      </c>
      <c r="K61" s="2">
        <v>40880</v>
      </c>
      <c r="L61" t="str">
        <f t="shared" si="0"/>
        <v>American Express</v>
      </c>
      <c r="N61" t="str">
        <f t="shared" si="1"/>
        <v>INSERT INTO [Kunde] ([KundeID], [VereinsPartnerID], [Vorname], [Name], [Geschlecht], [Geburtsdatum], [Telefon], [Mobil], [Email], [Kreditkarte], [GueltigBis], [KKFirma]) VALUES</v>
      </c>
      <c r="O61" t="str">
        <f t="shared" si="2"/>
        <v xml:space="preserve"> ('58', 'Blaetterglueck', 'Gisbert', 'Marks', 'm', '1965-09-14', '06696/55959241', '0175/5643608', 'gisbert.marks@company.none', '0000 5475 3500 0000', '12/11', 'American Express')</v>
      </c>
    </row>
    <row r="62" spans="1:15" x14ac:dyDescent="0.3">
      <c r="A62">
        <v>59</v>
      </c>
      <c r="B62" t="s">
        <v>22</v>
      </c>
      <c r="C62" t="s">
        <v>386</v>
      </c>
      <c r="D62" t="s">
        <v>387</v>
      </c>
      <c r="E62" t="s">
        <v>21</v>
      </c>
      <c r="F62" s="3">
        <v>17061</v>
      </c>
      <c r="H62" t="s">
        <v>388</v>
      </c>
      <c r="I62" t="s">
        <v>389</v>
      </c>
      <c r="J62" s="1" t="s">
        <v>390</v>
      </c>
      <c r="K62" s="2">
        <v>37860</v>
      </c>
      <c r="L62" t="str">
        <f t="shared" si="0"/>
        <v>Mastercard</v>
      </c>
      <c r="N62" t="str">
        <f t="shared" si="1"/>
        <v>INSERT INTO [Kunde] ([KundeID], [VereinsPartnerID], [Vorname], [Name], [Geschlecht], [Geburtsdatum], [Telefon], [Mobil], [Email], [Kreditkarte], [GueltigBis], [KKFirma]) VALUES</v>
      </c>
      <c r="O62" t="str">
        <f t="shared" si="2"/>
        <v xml:space="preserve"> ('59', NULL, 'Karlfried', 'Bertram', 'm', '1946-09-16', NULL, '0177/1740225', 'karlfriedbertram@spam-mail.none', '0000 3747 2700 2900', '08/03', 'Mastercard')</v>
      </c>
    </row>
    <row r="63" spans="1:15" x14ac:dyDescent="0.3">
      <c r="A63">
        <v>60</v>
      </c>
      <c r="B63" t="s">
        <v>64</v>
      </c>
      <c r="C63" t="s">
        <v>391</v>
      </c>
      <c r="D63" t="s">
        <v>392</v>
      </c>
      <c r="E63" t="s">
        <v>23</v>
      </c>
      <c r="F63" s="3">
        <v>42076</v>
      </c>
      <c r="H63" t="s">
        <v>393</v>
      </c>
      <c r="I63" t="s">
        <v>394</v>
      </c>
      <c r="J63" s="1" t="s">
        <v>395</v>
      </c>
      <c r="K63" s="2">
        <v>43093</v>
      </c>
      <c r="L63" t="str">
        <f t="shared" si="0"/>
        <v>American Express</v>
      </c>
      <c r="N63" t="str">
        <f t="shared" si="1"/>
        <v>INSERT INTO [Kunde] ([KundeID], [VereinsPartnerID], [Vorname], [Name], [Geschlecht], [Geburtsdatum], [Telefon], [Mobil], [Email], [Kreditkarte], [GueltigBis], [KKFirma]) VALUES</v>
      </c>
      <c r="O63" t="str">
        <f t="shared" si="2"/>
        <v xml:space="preserve"> ('60', 'WochenendGLück', 'Vivien', 'Kokott', 'w', '2015-03-13', NULL, '0173/5817542', 'vivien.kokott@retromail.none', '0000 2576 0260 0000', '12/17', 'American Express')</v>
      </c>
    </row>
    <row r="64" spans="1:15" x14ac:dyDescent="0.3">
      <c r="A64">
        <v>61</v>
      </c>
      <c r="B64" t="s">
        <v>22</v>
      </c>
      <c r="C64" t="s">
        <v>396</v>
      </c>
      <c r="D64" t="s">
        <v>397</v>
      </c>
      <c r="E64" t="s">
        <v>21</v>
      </c>
      <c r="F64" s="3">
        <v>37875</v>
      </c>
      <c r="G64" t="s">
        <v>398</v>
      </c>
      <c r="I64" t="s">
        <v>399</v>
      </c>
      <c r="J64" s="1" t="s">
        <v>400</v>
      </c>
      <c r="K64" s="2">
        <v>39754</v>
      </c>
      <c r="L64" t="str">
        <f t="shared" si="0"/>
        <v>American Express</v>
      </c>
      <c r="N64" t="str">
        <f t="shared" si="1"/>
        <v>INSERT INTO [Kunde] ([KundeID], [VereinsPartnerID], [Vorname], [Name], [Geschlecht], [Geburtsdatum], [Telefon], [Mobil], [Email], [Kreditkarte], [GueltigBis], [KKFirma]) VALUES</v>
      </c>
      <c r="O64" t="str">
        <f t="shared" si="2"/>
        <v xml:space="preserve"> ('61', NULL, 'Maik', 'Maus', 'm', '2003-09-11', '02661/69236454', NULL, 'm_maus@xyz.none', '0000 4563 0901 0000', '11/08', 'American Express')</v>
      </c>
    </row>
    <row r="65" spans="1:15" x14ac:dyDescent="0.3">
      <c r="A65">
        <v>62</v>
      </c>
      <c r="B65" t="s">
        <v>65</v>
      </c>
      <c r="C65" t="s">
        <v>43</v>
      </c>
      <c r="D65" t="s">
        <v>401</v>
      </c>
      <c r="E65" t="s">
        <v>25</v>
      </c>
      <c r="F65" s="3">
        <v>18368</v>
      </c>
      <c r="G65" t="s">
        <v>402</v>
      </c>
      <c r="H65" t="s">
        <v>403</v>
      </c>
      <c r="I65" t="s">
        <v>404</v>
      </c>
      <c r="J65" s="1" t="s">
        <v>405</v>
      </c>
      <c r="K65" s="2">
        <v>43045</v>
      </c>
      <c r="L65" t="str">
        <f t="shared" si="0"/>
        <v>American Express</v>
      </c>
      <c r="N65" t="str">
        <f t="shared" si="1"/>
        <v>INSERT INTO [Kunde] ([KundeID], [VereinsPartnerID], [Vorname], [Name], [Geschlecht], [Geburtsdatum], [Telefon], [Mobil], [Email], [Kreditkarte], [GueltigBis], [KKFirma]) VALUES</v>
      </c>
      <c r="O65" t="str">
        <f t="shared" si="2"/>
        <v xml:space="preserve"> ('62', 'Druff1848', 'Horst', 'Manning', 'd', '1950-04-15', '06550/10492762', '0168/7214764', 'horst_manning@domain.none', '0000 2730 1308 0000', '11/17', 'American Express')</v>
      </c>
    </row>
    <row r="66" spans="1:15" x14ac:dyDescent="0.3">
      <c r="A66">
        <v>63</v>
      </c>
      <c r="B66" t="s">
        <v>22</v>
      </c>
      <c r="C66" t="s">
        <v>406</v>
      </c>
      <c r="D66" t="s">
        <v>407</v>
      </c>
      <c r="E66" t="s">
        <v>23</v>
      </c>
      <c r="F66" s="3">
        <v>2845</v>
      </c>
      <c r="G66" t="s">
        <v>408</v>
      </c>
      <c r="H66" t="s">
        <v>409</v>
      </c>
      <c r="I66" t="s">
        <v>410</v>
      </c>
      <c r="J66" s="1" t="s">
        <v>411</v>
      </c>
      <c r="K66" s="2">
        <v>40876</v>
      </c>
      <c r="L66" t="str">
        <f t="shared" si="0"/>
        <v>American Express</v>
      </c>
      <c r="N66" t="str">
        <f t="shared" si="1"/>
        <v>INSERT INTO [Kunde] ([KundeID], [VereinsPartnerID], [Vorname], [Name], [Geschlecht], [Geburtsdatum], [Telefon], [Mobil], [Email], [Kreditkarte], [GueltigBis], [KKFirma]) VALUES</v>
      </c>
      <c r="O66" t="str">
        <f t="shared" si="2"/>
        <v xml:space="preserve"> ('63', NULL, 'Anica', 'Napp', 'w', '1907-10-15', '06221/80864193', '0150/6864515', 'anica_napp@mymail.none', '0000 9250 8700 0500', '11/11', 'American Express')</v>
      </c>
    </row>
    <row r="67" spans="1:15" x14ac:dyDescent="0.3">
      <c r="A67">
        <v>64</v>
      </c>
      <c r="B67" t="s">
        <v>63</v>
      </c>
      <c r="C67" t="s">
        <v>412</v>
      </c>
      <c r="D67" t="s">
        <v>413</v>
      </c>
      <c r="F67" s="3">
        <v>1215</v>
      </c>
      <c r="G67" t="s">
        <v>414</v>
      </c>
      <c r="H67" t="s">
        <v>415</v>
      </c>
      <c r="I67" t="s">
        <v>416</v>
      </c>
      <c r="J67" s="1" t="s">
        <v>417</v>
      </c>
      <c r="K67" s="2">
        <v>40330</v>
      </c>
      <c r="L67" t="str">
        <f t="shared" si="0"/>
        <v>Mastercard</v>
      </c>
      <c r="N67" t="str">
        <f t="shared" si="1"/>
        <v>INSERT INTO [Kunde] ([KundeID], [VereinsPartnerID], [Vorname], [Name], [Geschlecht], [Geburtsdatum], [Telefon], [Mobil], [Email], [Kreditkarte], [GueltigBis], [KKFirma]) VALUES</v>
      </c>
      <c r="O67" t="str">
        <f t="shared" si="2"/>
        <v xml:space="preserve"> ('64', 'VolleRose', 'Reni', 'Epp', NULL, '1903-04-29', '0203/66929082', '0175/3210841', 'reni_epp@kitty.none', '0000 0955 0912 0000', '06/10', 'Mastercard')</v>
      </c>
    </row>
    <row r="68" spans="1:15" x14ac:dyDescent="0.3">
      <c r="A68">
        <v>65</v>
      </c>
      <c r="B68" t="s">
        <v>22</v>
      </c>
      <c r="C68" t="s">
        <v>418</v>
      </c>
      <c r="D68" t="s">
        <v>419</v>
      </c>
      <c r="E68" t="s">
        <v>23</v>
      </c>
      <c r="F68" s="3">
        <v>5081</v>
      </c>
      <c r="G68" t="s">
        <v>420</v>
      </c>
      <c r="H68" t="s">
        <v>421</v>
      </c>
      <c r="I68" t="s">
        <v>422</v>
      </c>
      <c r="J68" s="1" t="s">
        <v>423</v>
      </c>
      <c r="K68" s="2">
        <v>28020</v>
      </c>
      <c r="L68" t="str">
        <f t="shared" si="0"/>
        <v>Mastercard</v>
      </c>
      <c r="N68" t="str">
        <f t="shared" si="1"/>
        <v>INSERT INTO [Kunde] ([KundeID], [VereinsPartnerID], [Vorname], [Name], [Geschlecht], [Geburtsdatum], [Telefon], [Mobil], [Email], [Kreditkarte], [GueltigBis], [KKFirma]) VALUES</v>
      </c>
      <c r="O68" t="str">
        <f t="shared" si="2"/>
        <v xml:space="preserve"> ('65', NULL, 'Willma', 'Rockel', 'w', '1913-11-28', '06525/75330863', '0167/1247289', 'willma-rockel@private.none', '0000 1562 0700 2400', '09/76', 'Mastercard')</v>
      </c>
    </row>
    <row r="69" spans="1:15" x14ac:dyDescent="0.3">
      <c r="A69">
        <v>66</v>
      </c>
      <c r="B69" t="s">
        <v>22</v>
      </c>
      <c r="C69" t="s">
        <v>424</v>
      </c>
      <c r="D69" t="s">
        <v>425</v>
      </c>
      <c r="F69" s="3">
        <v>18480</v>
      </c>
      <c r="G69" t="s">
        <v>426</v>
      </c>
      <c r="I69" t="s">
        <v>427</v>
      </c>
      <c r="J69" s="1" t="s">
        <v>428</v>
      </c>
      <c r="K69" s="2">
        <v>41931</v>
      </c>
      <c r="L69" t="str">
        <f t="shared" ref="L69:L132" si="3">IF(K69="","",IF(MONTH(K69)&gt;5,IF(MONTH(K69)&gt;10,"American Express","Mastercard"),"VISA"))</f>
        <v>Mastercard</v>
      </c>
      <c r="N69" t="str">
        <f t="shared" ref="N69:N132" si="4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69" t="str">
        <f t="shared" ref="O69:O132" si="5">" ('"&amp;A69&amp;"', "&amp;IF(B69="","NULL","'"&amp; B69 &amp;"'" )&amp;", '"&amp;C69&amp;"', '"&amp;D69&amp;"', "&amp; IF(E69="","NULL","'"&amp;E69 &amp;"'") &amp;", '"&amp; TEXT(F69,"JJJJ-MM-TT") &amp;"', "&amp;IF(G69="","NULL","'"&amp;G69 &amp;"'")&amp;", "&amp;IF(H69="","NULL","'"&amp;H69 &amp;"'")&amp;", '"&amp;I69&amp;"', '"&amp; TEXT(J69,"0000 0000 0000 0000") &amp;"', '"&amp; TEXT(K69,"MM/JJ") &amp;"', '"&amp;L69&amp;"')"</f>
        <v xml:space="preserve"> ('66', NULL, 'Sonnhild', 'Dütsch', NULL, '1950-08-05', '06751/87284175', NULL, 'sonnhild-50@private.none', '0000 9160 2911 2000', '10/14', 'Mastercard')</v>
      </c>
    </row>
    <row r="70" spans="1:15" x14ac:dyDescent="0.3">
      <c r="A70">
        <v>67</v>
      </c>
      <c r="B70" t="s">
        <v>22</v>
      </c>
      <c r="C70" t="s">
        <v>429</v>
      </c>
      <c r="D70" t="s">
        <v>430</v>
      </c>
      <c r="E70" t="s">
        <v>23</v>
      </c>
      <c r="F70" s="3">
        <v>22686</v>
      </c>
      <c r="H70" t="s">
        <v>431</v>
      </c>
      <c r="I70" t="s">
        <v>432</v>
      </c>
      <c r="J70" s="1" t="s">
        <v>433</v>
      </c>
      <c r="K70" s="2">
        <v>44109</v>
      </c>
      <c r="L70" t="str">
        <f t="shared" si="3"/>
        <v>Mastercard</v>
      </c>
      <c r="N70" t="str">
        <f t="shared" si="4"/>
        <v>INSERT INTO [Kunde] ([KundeID], [VereinsPartnerID], [Vorname], [Name], [Geschlecht], [Geburtsdatum], [Telefon], [Mobil], [Email], [Kreditkarte], [GueltigBis], [KKFirma]) VALUES</v>
      </c>
      <c r="O70" t="str">
        <f t="shared" si="5"/>
        <v xml:space="preserve"> ('67', NULL, 'Margrit', 'Händler', 'w', '1962-02-09', NULL, '0170/8890846', 'margrit_62@hoster.none', '0000 3147 8535 2000', '10/20', 'Mastercard')</v>
      </c>
    </row>
    <row r="71" spans="1:15" x14ac:dyDescent="0.3">
      <c r="A71">
        <v>68</v>
      </c>
      <c r="B71" t="s">
        <v>61</v>
      </c>
      <c r="C71" t="s">
        <v>434</v>
      </c>
      <c r="D71" t="s">
        <v>435</v>
      </c>
      <c r="E71" t="s">
        <v>21</v>
      </c>
      <c r="F71" s="3">
        <v>32380</v>
      </c>
      <c r="G71" t="s">
        <v>436</v>
      </c>
      <c r="H71" t="s">
        <v>437</v>
      </c>
      <c r="I71" t="s">
        <v>438</v>
      </c>
      <c r="J71" s="1" t="s">
        <v>439</v>
      </c>
      <c r="K71" s="2">
        <v>41222</v>
      </c>
      <c r="L71" t="str">
        <f t="shared" si="3"/>
        <v>American Express</v>
      </c>
      <c r="N71" t="str">
        <f t="shared" si="4"/>
        <v>INSERT INTO [Kunde] ([KundeID], [VereinsPartnerID], [Vorname], [Name], [Geschlecht], [Geburtsdatum], [Telefon], [Mobil], [Email], [Kreditkarte], [GueltigBis], [KKFirma]) VALUES</v>
      </c>
      <c r="O71" t="str">
        <f t="shared" si="5"/>
        <v xml:space="preserve"> ('68', 'GlückAuf', 'Ambros', 'Hanemann', 'm', '1988-08-25', '05875/61951269', '0168/2390726', 'ambroshanemann@spam-mail.none', '0000 9333 0600 9800', '11/12', 'American Express')</v>
      </c>
    </row>
    <row r="72" spans="1:15" x14ac:dyDescent="0.3">
      <c r="A72">
        <v>69</v>
      </c>
      <c r="B72" t="s">
        <v>22</v>
      </c>
      <c r="C72" t="s">
        <v>440</v>
      </c>
      <c r="D72" t="s">
        <v>441</v>
      </c>
      <c r="E72" t="s">
        <v>25</v>
      </c>
      <c r="F72" s="3">
        <v>20294</v>
      </c>
      <c r="G72" t="s">
        <v>442</v>
      </c>
      <c r="H72" t="s">
        <v>443</v>
      </c>
      <c r="I72" t="s">
        <v>444</v>
      </c>
      <c r="J72" s="1" t="s">
        <v>445</v>
      </c>
      <c r="K72" s="2">
        <v>37150</v>
      </c>
      <c r="L72" t="str">
        <f t="shared" si="3"/>
        <v>Mastercard</v>
      </c>
      <c r="N72" t="str">
        <f t="shared" si="4"/>
        <v>INSERT INTO [Kunde] ([KundeID], [VereinsPartnerID], [Vorname], [Name], [Geschlecht], [Geburtsdatum], [Telefon], [Mobil], [Email], [Kreditkarte], [GueltigBis], [KKFirma]) VALUES</v>
      </c>
      <c r="O72" t="str">
        <f t="shared" si="5"/>
        <v xml:space="preserve"> ('69', NULL, 'Kathrina', 'Lüttich', 'd', '1955-07-24', '02692/44265118', '0156/5593583', 'kathrina_luettich@funmail.none', '0000 6624 0603 0000', '09/01', 'Mastercard')</v>
      </c>
    </row>
    <row r="73" spans="1:15" x14ac:dyDescent="0.3">
      <c r="A73">
        <v>70</v>
      </c>
      <c r="B73" t="s">
        <v>62</v>
      </c>
      <c r="C73" t="s">
        <v>446</v>
      </c>
      <c r="D73" t="s">
        <v>447</v>
      </c>
      <c r="E73" t="s">
        <v>21</v>
      </c>
      <c r="F73" s="3">
        <v>8743</v>
      </c>
      <c r="G73" t="s">
        <v>448</v>
      </c>
      <c r="H73" t="s">
        <v>449</v>
      </c>
      <c r="I73" t="s">
        <v>450</v>
      </c>
      <c r="J73" s="1" t="s">
        <v>451</v>
      </c>
      <c r="K73" s="2">
        <v>43738</v>
      </c>
      <c r="L73" t="str">
        <f t="shared" si="3"/>
        <v>Mastercard</v>
      </c>
      <c r="N73" t="str">
        <f t="shared" si="4"/>
        <v>INSERT INTO [Kunde] ([KundeID], [VereinsPartnerID], [Vorname], [Name], [Geschlecht], [Geburtsdatum], [Telefon], [Mobil], [Email], [Kreditkarte], [GueltigBis], [KKFirma]) VALUES</v>
      </c>
      <c r="O73" t="str">
        <f t="shared" si="5"/>
        <v xml:space="preserve"> ('70', 'Ruhrmorig', 'Jörn', 'Göpfert', 'm', '1923-12-08', '02691/2774377', '0150/5469457', 'joern.goepfert@justmail.none', '0000 8272 0691 1900', '09/19', 'Mastercard')</v>
      </c>
    </row>
    <row r="74" spans="1:15" x14ac:dyDescent="0.3">
      <c r="A74">
        <v>71</v>
      </c>
      <c r="B74" t="s">
        <v>66</v>
      </c>
      <c r="C74" t="s">
        <v>452</v>
      </c>
      <c r="D74" t="s">
        <v>41</v>
      </c>
      <c r="E74" t="s">
        <v>21</v>
      </c>
      <c r="F74" s="3">
        <v>14442</v>
      </c>
      <c r="G74" t="s">
        <v>453</v>
      </c>
      <c r="H74" t="s">
        <v>454</v>
      </c>
      <c r="I74" t="s">
        <v>455</v>
      </c>
      <c r="J74" s="1" t="s">
        <v>456</v>
      </c>
      <c r="K74" s="2">
        <v>43582</v>
      </c>
      <c r="L74" t="str">
        <f t="shared" si="3"/>
        <v>VISA</v>
      </c>
      <c r="N74" t="str">
        <f t="shared" si="4"/>
        <v>INSERT INTO [Kunde] ([KundeID], [VereinsPartnerID], [Vorname], [Name], [Geschlecht], [Geburtsdatum], [Telefon], [Mobil], [Email], [Kreditkarte], [GueltigBis], [KKFirma]) VALUES</v>
      </c>
      <c r="O74" t="str">
        <f t="shared" si="5"/>
        <v xml:space="preserve"> ('71', 'Blaetterglueck', 'Tiemo', 'Hamacher', 'm', '1939-07-16', '06551/61635596', '0179/8130491', 't-hamacher@xyz.none', '0000 9372 0501 0100', '04/19', 'VISA')</v>
      </c>
    </row>
    <row r="75" spans="1:15" x14ac:dyDescent="0.3">
      <c r="A75">
        <v>72</v>
      </c>
      <c r="B75" t="s">
        <v>22</v>
      </c>
      <c r="C75" t="s">
        <v>457</v>
      </c>
      <c r="D75" t="s">
        <v>458</v>
      </c>
      <c r="E75" t="s">
        <v>23</v>
      </c>
      <c r="F75" s="3">
        <v>44190</v>
      </c>
      <c r="H75" t="s">
        <v>459</v>
      </c>
      <c r="I75" t="s">
        <v>460</v>
      </c>
      <c r="J75" s="1" t="s">
        <v>461</v>
      </c>
      <c r="K75" s="2">
        <v>43085</v>
      </c>
      <c r="L75" t="str">
        <f t="shared" si="3"/>
        <v>American Express</v>
      </c>
      <c r="N75" t="str">
        <f t="shared" si="4"/>
        <v>INSERT INTO [Kunde] ([KundeID], [VereinsPartnerID], [Vorname], [Name], [Geschlecht], [Geburtsdatum], [Telefon], [Mobil], [Email], [Kreditkarte], [GueltigBis], [KKFirma]) VALUES</v>
      </c>
      <c r="O75" t="str">
        <f t="shared" si="5"/>
        <v xml:space="preserve"> ('72', NULL, 'Magdalene', 'Fritsche', 'w', '2020-12-25', NULL, '0172/8658234', 'magdalene.20@goggle-mail.none', '0000 7376 3515 6000', '12/17', 'American Express')</v>
      </c>
    </row>
    <row r="76" spans="1:15" x14ac:dyDescent="0.3">
      <c r="A76">
        <v>73</v>
      </c>
      <c r="B76" t="s">
        <v>64</v>
      </c>
      <c r="C76" t="s">
        <v>462</v>
      </c>
      <c r="D76" t="s">
        <v>463</v>
      </c>
      <c r="F76" s="3">
        <v>35085</v>
      </c>
      <c r="G76" t="s">
        <v>464</v>
      </c>
      <c r="H76" t="s">
        <v>465</v>
      </c>
      <c r="I76" t="s">
        <v>466</v>
      </c>
      <c r="J76" s="1" t="s">
        <v>467</v>
      </c>
      <c r="K76" s="2">
        <v>33858</v>
      </c>
      <c r="L76" t="str">
        <f t="shared" si="3"/>
        <v>Mastercard</v>
      </c>
      <c r="N76" t="str">
        <f t="shared" si="4"/>
        <v>INSERT INTO [Kunde] ([KundeID], [VereinsPartnerID], [Vorname], [Name], [Geschlecht], [Geburtsdatum], [Telefon], [Mobil], [Email], [Kreditkarte], [GueltigBis], [KKFirma]) VALUES</v>
      </c>
      <c r="O76" t="str">
        <f t="shared" si="5"/>
        <v xml:space="preserve"> ('73', 'WochenendGLück', 'Käthi', 'Kupsch', NULL, '1996-01-21', '04282/98612255', '0178/9213730', 'kaethi_kupsch@goggle-mail.none', '0000 6644 0400 3700', '09/92', 'Mastercard')</v>
      </c>
    </row>
    <row r="77" spans="1:15" x14ac:dyDescent="0.3">
      <c r="A77">
        <v>74</v>
      </c>
      <c r="B77" t="s">
        <v>22</v>
      </c>
      <c r="C77" t="s">
        <v>42</v>
      </c>
      <c r="D77" t="s">
        <v>468</v>
      </c>
      <c r="F77" s="3">
        <v>28704</v>
      </c>
      <c r="G77" t="s">
        <v>469</v>
      </c>
      <c r="H77" t="s">
        <v>470</v>
      </c>
      <c r="I77" t="s">
        <v>471</v>
      </c>
      <c r="J77" s="1" t="s">
        <v>472</v>
      </c>
      <c r="K77" s="2">
        <v>37019</v>
      </c>
      <c r="L77" t="str">
        <f t="shared" si="3"/>
        <v>VISA</v>
      </c>
      <c r="N77" t="str">
        <f t="shared" si="4"/>
        <v>INSERT INTO [Kunde] ([KundeID], [VereinsPartnerID], [Vorname], [Name], [Geschlecht], [Geburtsdatum], [Telefon], [Mobil], [Email], [Kreditkarte], [GueltigBis], [KKFirma]) VALUES</v>
      </c>
      <c r="O77" t="str">
        <f t="shared" si="5"/>
        <v xml:space="preserve"> ('74', NULL, 'Edelinde', 'Nehring', NULL, '1978-08-02', '06486/22166869', '0158/6964270', 'edelinde-1978@open-mail.none', '0000 6050 6521 2400', '05/01', 'VISA')</v>
      </c>
    </row>
    <row r="78" spans="1:15" x14ac:dyDescent="0.3">
      <c r="A78">
        <v>75</v>
      </c>
      <c r="B78" t="s">
        <v>65</v>
      </c>
      <c r="C78" t="s">
        <v>473</v>
      </c>
      <c r="D78" t="s">
        <v>474</v>
      </c>
      <c r="E78" t="s">
        <v>23</v>
      </c>
      <c r="F78" s="3">
        <v>12742</v>
      </c>
      <c r="G78" t="s">
        <v>475</v>
      </c>
      <c r="H78" t="s">
        <v>476</v>
      </c>
      <c r="I78" t="s">
        <v>477</v>
      </c>
      <c r="J78" s="1" t="s">
        <v>478</v>
      </c>
      <c r="K78" s="2">
        <v>42080</v>
      </c>
      <c r="L78" t="str">
        <f t="shared" si="3"/>
        <v>VISA</v>
      </c>
      <c r="N78" t="str">
        <f t="shared" si="4"/>
        <v>INSERT INTO [Kunde] ([KundeID], [VereinsPartnerID], [Vorname], [Name], [Geschlecht], [Geburtsdatum], [Telefon], [Mobil], [Email], [Kreditkarte], [GueltigBis], [KKFirma]) VALUES</v>
      </c>
      <c r="O78" t="str">
        <f t="shared" si="5"/>
        <v xml:space="preserve"> ('75', 'Druff1848', 'Griseldis', 'Fahrner', 'w', '1934-11-19', '02691/12234171', '0178/6842406', 'griseldis34@net-mail.none', '0000 0380 0800 0000', '03/15', 'VISA')</v>
      </c>
    </row>
    <row r="79" spans="1:15" x14ac:dyDescent="0.3">
      <c r="A79">
        <v>76</v>
      </c>
      <c r="B79" t="s">
        <v>22</v>
      </c>
      <c r="C79" t="s">
        <v>31</v>
      </c>
      <c r="D79" t="s">
        <v>479</v>
      </c>
      <c r="E79" t="s">
        <v>21</v>
      </c>
      <c r="F79" s="3">
        <v>3422</v>
      </c>
      <c r="H79" t="s">
        <v>480</v>
      </c>
      <c r="I79" t="s">
        <v>481</v>
      </c>
      <c r="J79" s="1" t="s">
        <v>482</v>
      </c>
      <c r="K79" s="2">
        <v>38987</v>
      </c>
      <c r="L79" t="str">
        <f t="shared" si="3"/>
        <v>Mastercard</v>
      </c>
      <c r="N79" t="str">
        <f t="shared" si="4"/>
        <v>INSERT INTO [Kunde] ([KundeID], [VereinsPartnerID], [Vorname], [Name], [Geschlecht], [Geburtsdatum], [Telefon], [Mobil], [Email], [Kreditkarte], [GueltigBis], [KKFirma]) VALUES</v>
      </c>
      <c r="O79" t="str">
        <f t="shared" si="5"/>
        <v xml:space="preserve"> ('76', NULL, 'Lienhard', 'Below', 'm', '1909-05-14', NULL, '0174/9833434', 'lienhard-below@mymail.none', '0000 2761 3700 8600', '09/06', 'Mastercard')</v>
      </c>
    </row>
    <row r="80" spans="1:15" x14ac:dyDescent="0.3">
      <c r="A80">
        <v>77</v>
      </c>
      <c r="B80" t="s">
        <v>63</v>
      </c>
      <c r="C80" t="s">
        <v>483</v>
      </c>
      <c r="D80" t="s">
        <v>484</v>
      </c>
      <c r="F80" s="3">
        <v>42916</v>
      </c>
      <c r="H80" t="s">
        <v>485</v>
      </c>
      <c r="I80" t="s">
        <v>486</v>
      </c>
      <c r="J80" s="1" t="s">
        <v>487</v>
      </c>
      <c r="K80" s="2">
        <v>33771</v>
      </c>
      <c r="L80" t="str">
        <f t="shared" si="3"/>
        <v>Mastercard</v>
      </c>
      <c r="N80" t="str">
        <f t="shared" si="4"/>
        <v>INSERT INTO [Kunde] ([KundeID], [VereinsPartnerID], [Vorname], [Name], [Geschlecht], [Geburtsdatum], [Telefon], [Mobil], [Email], [Kreditkarte], [GueltigBis], [KKFirma]) VALUES</v>
      </c>
      <c r="O80" t="str">
        <f t="shared" si="5"/>
        <v xml:space="preserve"> ('77', 'VolleRose', 'Tilman', 'Figueroa', NULL, '2017-06-30', NULL, '0168/1521599', 'tilman.figueroa@email.none', '0000 2669 2900 0000', '06/92', 'Mastercard')</v>
      </c>
    </row>
    <row r="81" spans="1:15" x14ac:dyDescent="0.3">
      <c r="A81">
        <v>78</v>
      </c>
      <c r="B81" t="s">
        <v>22</v>
      </c>
      <c r="C81" t="s">
        <v>488</v>
      </c>
      <c r="D81" t="s">
        <v>489</v>
      </c>
      <c r="E81" t="s">
        <v>23</v>
      </c>
      <c r="F81" s="3">
        <v>25379</v>
      </c>
      <c r="G81" t="s">
        <v>490</v>
      </c>
      <c r="I81" t="s">
        <v>491</v>
      </c>
      <c r="J81" s="1" t="s">
        <v>492</v>
      </c>
      <c r="K81" s="2">
        <v>40612</v>
      </c>
      <c r="L81" t="str">
        <f t="shared" si="3"/>
        <v>VISA</v>
      </c>
      <c r="N81" t="str">
        <f t="shared" si="4"/>
        <v>INSERT INTO [Kunde] ([KundeID], [VereinsPartnerID], [Vorname], [Name], [Geschlecht], [Geburtsdatum], [Telefon], [Mobil], [Email], [Kreditkarte], [GueltigBis], [KKFirma]) VALUES</v>
      </c>
      <c r="O81" t="str">
        <f t="shared" si="5"/>
        <v xml:space="preserve"> ('78', NULL, 'Erkhild', 'Arens', 'w', '1969-06-25', '06724/69475033', NULL, 'erkhild_arens@company.none', '0000 6724 0501 1000', '03/11', 'VISA')</v>
      </c>
    </row>
    <row r="82" spans="1:15" x14ac:dyDescent="0.3">
      <c r="A82">
        <v>79</v>
      </c>
      <c r="B82" t="s">
        <v>22</v>
      </c>
      <c r="C82" t="s">
        <v>493</v>
      </c>
      <c r="D82" t="s">
        <v>494</v>
      </c>
      <c r="E82" t="s">
        <v>23</v>
      </c>
      <c r="F82" s="3">
        <v>40372</v>
      </c>
      <c r="G82" t="s">
        <v>495</v>
      </c>
      <c r="H82" t="s">
        <v>496</v>
      </c>
      <c r="I82" t="s">
        <v>497</v>
      </c>
      <c r="J82" s="1" t="s">
        <v>498</v>
      </c>
      <c r="K82" s="2">
        <v>37015</v>
      </c>
      <c r="L82" t="str">
        <f t="shared" si="3"/>
        <v>VISA</v>
      </c>
      <c r="N82" t="str">
        <f t="shared" si="4"/>
        <v>INSERT INTO [Kunde] ([KundeID], [VereinsPartnerID], [Vorname], [Name], [Geschlecht], [Geburtsdatum], [Telefon], [Mobil], [Email], [Kreditkarte], [GueltigBis], [KKFirma]) VALUES</v>
      </c>
      <c r="O82" t="str">
        <f t="shared" si="5"/>
        <v xml:space="preserve"> ('79', NULL, 'Marianne', 'Markovic', 'w', '2010-07-13', '04561/73667857', '0157/8745023', 'marianne.markovic@private.none', '0000 5044 5800 7000', '05/01', 'VISA')</v>
      </c>
    </row>
    <row r="83" spans="1:15" x14ac:dyDescent="0.3">
      <c r="A83">
        <v>80</v>
      </c>
      <c r="B83" t="s">
        <v>22</v>
      </c>
      <c r="C83" t="s">
        <v>499</v>
      </c>
      <c r="D83" t="s">
        <v>500</v>
      </c>
      <c r="E83" t="s">
        <v>25</v>
      </c>
      <c r="F83" s="3">
        <v>31837</v>
      </c>
      <c r="G83" t="s">
        <v>501</v>
      </c>
      <c r="H83" t="s">
        <v>502</v>
      </c>
      <c r="I83" t="s">
        <v>503</v>
      </c>
      <c r="J83" s="1" t="s">
        <v>504</v>
      </c>
      <c r="K83" s="2">
        <v>38025</v>
      </c>
      <c r="L83" t="str">
        <f t="shared" si="3"/>
        <v>VISA</v>
      </c>
      <c r="N83" t="str">
        <f t="shared" si="4"/>
        <v>INSERT INTO [Kunde] ([KundeID], [VereinsPartnerID], [Vorname], [Name], [Geschlecht], [Geburtsdatum], [Telefon], [Mobil], [Email], [Kreditkarte], [GueltigBis], [KKFirma]) VALUES</v>
      </c>
      <c r="O83" t="str">
        <f t="shared" si="5"/>
        <v xml:space="preserve"> ('80', NULL, 'Anfriede', 'Löw', 'd', '1987-03-01', '08243/86370067', '0160/9702614', 'a.loew@hoster.none', '0000 1765 0910 4000', '02/04', 'VISA')</v>
      </c>
    </row>
    <row r="84" spans="1:15" x14ac:dyDescent="0.3">
      <c r="A84">
        <v>81</v>
      </c>
      <c r="B84" t="s">
        <v>61</v>
      </c>
      <c r="C84" t="s">
        <v>505</v>
      </c>
      <c r="D84" t="s">
        <v>506</v>
      </c>
      <c r="E84" t="s">
        <v>23</v>
      </c>
      <c r="F84" s="3">
        <v>37339</v>
      </c>
      <c r="G84" t="s">
        <v>507</v>
      </c>
      <c r="I84" t="s">
        <v>508</v>
      </c>
      <c r="J84" s="1" t="s">
        <v>509</v>
      </c>
      <c r="K84" s="2">
        <v>42048</v>
      </c>
      <c r="L84" t="str">
        <f t="shared" si="3"/>
        <v>VISA</v>
      </c>
      <c r="N84" t="str">
        <f t="shared" si="4"/>
        <v>INSERT INTO [Kunde] ([KundeID], [VereinsPartnerID], [Vorname], [Name], [Geschlecht], [Geburtsdatum], [Telefon], [Mobil], [Email], [Kreditkarte], [GueltigBis], [KKFirma]) VALUES</v>
      </c>
      <c r="O84" t="str">
        <f t="shared" si="5"/>
        <v xml:space="preserve"> ('81', 'GlückAuf', 'Rosa', 'Wendler', 'w', '2002-03-24', '0821/24195966', NULL, 'rosa_wendler@retromail.none', '0000 7257 6500 1000', '02/15', 'VISA')</v>
      </c>
    </row>
    <row r="85" spans="1:15" x14ac:dyDescent="0.3">
      <c r="A85">
        <v>82</v>
      </c>
      <c r="B85" t="s">
        <v>22</v>
      </c>
      <c r="C85" t="s">
        <v>510</v>
      </c>
      <c r="D85" t="s">
        <v>511</v>
      </c>
      <c r="E85" t="s">
        <v>21</v>
      </c>
      <c r="F85" s="3">
        <v>28369</v>
      </c>
      <c r="I85" t="s">
        <v>512</v>
      </c>
      <c r="J85" s="1" t="s">
        <v>513</v>
      </c>
      <c r="K85" s="2">
        <v>35684</v>
      </c>
      <c r="L85" t="str">
        <f t="shared" si="3"/>
        <v>Mastercard</v>
      </c>
      <c r="N85" t="str">
        <f t="shared" si="4"/>
        <v>INSERT INTO [Kunde] ([KundeID], [VereinsPartnerID], [Vorname], [Name], [Geschlecht], [Geburtsdatum], [Telefon], [Mobil], [Email], [Kreditkarte], [GueltigBis], [KKFirma]) VALUES</v>
      </c>
      <c r="O85" t="str">
        <f t="shared" si="5"/>
        <v xml:space="preserve"> ('82', NULL, 'Nik', 'Lindemann', 'm', '1977-09-01', NULL, NULL, 'niklindemann@open-mail.none', '0000 2668 3500 4800', '09/97', 'Mastercard')</v>
      </c>
    </row>
    <row r="86" spans="1:15" x14ac:dyDescent="0.3">
      <c r="A86">
        <v>83</v>
      </c>
      <c r="B86" t="s">
        <v>62</v>
      </c>
      <c r="C86" t="s">
        <v>514</v>
      </c>
      <c r="D86" t="s">
        <v>515</v>
      </c>
      <c r="E86" t="s">
        <v>21</v>
      </c>
      <c r="F86" s="3">
        <v>2601</v>
      </c>
      <c r="G86" t="s">
        <v>516</v>
      </c>
      <c r="H86" t="s">
        <v>517</v>
      </c>
      <c r="I86" t="s">
        <v>518</v>
      </c>
      <c r="J86" s="1" t="s">
        <v>519</v>
      </c>
      <c r="K86" s="2">
        <v>41232</v>
      </c>
      <c r="L86" t="str">
        <f t="shared" si="3"/>
        <v>American Express</v>
      </c>
      <c r="N86" t="str">
        <f t="shared" si="4"/>
        <v>INSERT INTO [Kunde] ([KundeID], [VereinsPartnerID], [Vorname], [Name], [Geschlecht], [Geburtsdatum], [Telefon], [Mobil], [Email], [Kreditkarte], [GueltigBis], [KKFirma]) VALUES</v>
      </c>
      <c r="O86" t="str">
        <f t="shared" si="5"/>
        <v xml:space="preserve"> ('83', 'Ruhrmorig', 'Diethart', 'Detlefsen', 'm', '1907-02-13', '0228/39047774', '0171/7845678', 'diethart-07@retromail.none', '0000 1787 0540 0000', '11/12', 'American Express')</v>
      </c>
    </row>
    <row r="87" spans="1:15" x14ac:dyDescent="0.3">
      <c r="A87">
        <v>84</v>
      </c>
      <c r="B87" t="s">
        <v>66</v>
      </c>
      <c r="C87" t="s">
        <v>520</v>
      </c>
      <c r="D87" t="s">
        <v>521</v>
      </c>
      <c r="E87" t="s">
        <v>23</v>
      </c>
      <c r="F87" s="3">
        <v>887</v>
      </c>
      <c r="G87" t="s">
        <v>522</v>
      </c>
      <c r="H87" t="s">
        <v>523</v>
      </c>
      <c r="I87" t="s">
        <v>524</v>
      </c>
      <c r="J87" s="1" t="s">
        <v>525</v>
      </c>
      <c r="K87" s="2">
        <v>44079</v>
      </c>
      <c r="L87" t="str">
        <f t="shared" si="3"/>
        <v>Mastercard</v>
      </c>
      <c r="N87" t="str">
        <f t="shared" si="4"/>
        <v>INSERT INTO [Kunde] ([KundeID], [VereinsPartnerID], [Vorname], [Name], [Geschlecht], [Geburtsdatum], [Telefon], [Mobil], [Email], [Kreditkarte], [GueltigBis], [KKFirma]) VALUES</v>
      </c>
      <c r="O87" t="str">
        <f t="shared" si="5"/>
        <v xml:space="preserve"> ('84', 'Blaetterglueck', 'Wolfgard', 'Gabel', 'w', '1902-06-05', '04281/7179799', '0160/5921773', 'wolfgard-gabel@anymail.none', '0000 2657 0928 0000', '09/20', 'Mastercard')</v>
      </c>
    </row>
    <row r="88" spans="1:15" x14ac:dyDescent="0.3">
      <c r="A88">
        <v>85</v>
      </c>
      <c r="B88" t="s">
        <v>22</v>
      </c>
      <c r="C88" t="s">
        <v>526</v>
      </c>
      <c r="D88" t="s">
        <v>527</v>
      </c>
      <c r="E88" t="s">
        <v>21</v>
      </c>
      <c r="F88" s="3">
        <v>21970</v>
      </c>
      <c r="G88" t="s">
        <v>528</v>
      </c>
      <c r="H88" t="s">
        <v>529</v>
      </c>
      <c r="I88" t="s">
        <v>530</v>
      </c>
      <c r="J88" s="1" t="s">
        <v>531</v>
      </c>
      <c r="K88" s="2">
        <v>42281</v>
      </c>
      <c r="L88" t="str">
        <f t="shared" si="3"/>
        <v>Mastercard</v>
      </c>
      <c r="N88" t="str">
        <f t="shared" si="4"/>
        <v>INSERT INTO [Kunde] ([KundeID], [VereinsPartnerID], [Vorname], [Name], [Geschlecht], [Geburtsdatum], [Telefon], [Mobil], [Email], [Kreditkarte], [GueltigBis], [KKFirma]) VALUES</v>
      </c>
      <c r="O88" t="str">
        <f t="shared" si="5"/>
        <v xml:space="preserve"> ('85', NULL, 'Marius', 'Rathke', 'm', '1960-02-24', '08106/70916661', '0154/3326042', 'marius1960@quickmail.none', '0000 6071 1600 0000', '10/15', 'Mastercard')</v>
      </c>
    </row>
    <row r="89" spans="1:15" x14ac:dyDescent="0.3">
      <c r="A89">
        <v>86</v>
      </c>
      <c r="B89" t="s">
        <v>64</v>
      </c>
      <c r="C89" t="s">
        <v>532</v>
      </c>
      <c r="D89" t="s">
        <v>533</v>
      </c>
      <c r="E89" t="s">
        <v>23</v>
      </c>
      <c r="F89" s="3">
        <v>19960</v>
      </c>
      <c r="H89" t="s">
        <v>534</v>
      </c>
      <c r="I89" t="s">
        <v>535</v>
      </c>
      <c r="J89" s="1" t="s">
        <v>536</v>
      </c>
      <c r="K89" s="2">
        <v>41074</v>
      </c>
      <c r="L89" t="str">
        <f t="shared" si="3"/>
        <v>Mastercard</v>
      </c>
      <c r="N89" t="str">
        <f t="shared" si="4"/>
        <v>INSERT INTO [Kunde] ([KundeID], [VereinsPartnerID], [Vorname], [Name], [Geschlecht], [Geburtsdatum], [Telefon], [Mobil], [Email], [Kreditkarte], [GueltigBis], [KKFirma]) VALUES</v>
      </c>
      <c r="O89" t="str">
        <f t="shared" si="5"/>
        <v xml:space="preserve"> ('86', 'WochenendGLück', 'Ribana', 'Eisenblätter', 'w', '1954-08-24', NULL, '0155/7969886', 'ribana.eisenblaetter@justmail.none', '0000 9854 5700 9400', '06/12', 'Mastercard')</v>
      </c>
    </row>
    <row r="90" spans="1:15" x14ac:dyDescent="0.3">
      <c r="A90">
        <v>87</v>
      </c>
      <c r="B90" t="s">
        <v>22</v>
      </c>
      <c r="C90" t="s">
        <v>537</v>
      </c>
      <c r="D90" t="s">
        <v>538</v>
      </c>
      <c r="E90" t="s">
        <v>21</v>
      </c>
      <c r="F90" s="3">
        <v>16829</v>
      </c>
      <c r="G90" t="s">
        <v>539</v>
      </c>
      <c r="H90" t="s">
        <v>540</v>
      </c>
      <c r="I90" t="s">
        <v>541</v>
      </c>
      <c r="J90" s="1" t="s">
        <v>542</v>
      </c>
      <c r="K90" s="2">
        <v>43289</v>
      </c>
      <c r="L90" t="str">
        <f t="shared" si="3"/>
        <v>Mastercard</v>
      </c>
      <c r="N90" t="str">
        <f t="shared" si="4"/>
        <v>INSERT INTO [Kunde] ([KundeID], [VereinsPartnerID], [Vorname], [Name], [Geschlecht], [Geburtsdatum], [Telefon], [Mobil], [Email], [Kreditkarte], [GueltigBis], [KKFirma]) VALUES</v>
      </c>
      <c r="O90" t="str">
        <f t="shared" si="5"/>
        <v xml:space="preserve"> ('87', NULL, 'Hansgerd', 'Lautner', 'm', '1946-01-27', '03973/38898490', '0166/7147530', 'h.lautner@web.none', '0000 7653 3500 0000', '07/18', 'Mastercard')</v>
      </c>
    </row>
    <row r="91" spans="1:15" x14ac:dyDescent="0.3">
      <c r="A91">
        <v>88</v>
      </c>
      <c r="B91" t="s">
        <v>65</v>
      </c>
      <c r="C91" t="s">
        <v>543</v>
      </c>
      <c r="D91" t="s">
        <v>544</v>
      </c>
      <c r="E91" t="s">
        <v>23</v>
      </c>
      <c r="F91" s="3">
        <v>13113</v>
      </c>
      <c r="G91" t="s">
        <v>545</v>
      </c>
      <c r="H91" t="s">
        <v>546</v>
      </c>
      <c r="I91" t="s">
        <v>547</v>
      </c>
      <c r="J91" s="1" t="s">
        <v>548</v>
      </c>
      <c r="K91" s="2">
        <v>32315</v>
      </c>
      <c r="L91" t="str">
        <f t="shared" si="3"/>
        <v>Mastercard</v>
      </c>
      <c r="N91" t="str">
        <f t="shared" si="4"/>
        <v>INSERT INTO [Kunde] ([KundeID], [VereinsPartnerID], [Vorname], [Name], [Geschlecht], [Geburtsdatum], [Telefon], [Mobil], [Email], [Kreditkarte], [GueltigBis], [KKFirma]) VALUES</v>
      </c>
      <c r="O91" t="str">
        <f t="shared" si="5"/>
        <v xml:space="preserve"> ('88', 'Druff1848', 'Melissa', 'Breitfeld', 'w', '1935-11-25', '02233/74514817', '0176/8137512', 'melissa-breitfeld@mymail.none', '0000 4968 3500 4800', '06/88', 'Mastercard')</v>
      </c>
    </row>
    <row r="92" spans="1:15" x14ac:dyDescent="0.3">
      <c r="A92">
        <v>89</v>
      </c>
      <c r="B92" t="s">
        <v>22</v>
      </c>
      <c r="C92" t="s">
        <v>549</v>
      </c>
      <c r="D92" t="s">
        <v>550</v>
      </c>
      <c r="E92" t="s">
        <v>21</v>
      </c>
      <c r="F92" s="3">
        <v>21754</v>
      </c>
      <c r="G92" t="s">
        <v>551</v>
      </c>
      <c r="H92" t="s">
        <v>552</v>
      </c>
      <c r="I92" t="s">
        <v>553</v>
      </c>
      <c r="J92" s="1" t="s">
        <v>554</v>
      </c>
      <c r="K92" s="2">
        <v>43718</v>
      </c>
      <c r="L92" t="str">
        <f t="shared" si="3"/>
        <v>Mastercard</v>
      </c>
      <c r="N92" t="str">
        <f t="shared" si="4"/>
        <v>INSERT INTO [Kunde] ([KundeID], [VereinsPartnerID], [Vorname], [Name], [Geschlecht], [Geburtsdatum], [Telefon], [Mobil], [Email], [Kreditkarte], [GueltigBis], [KKFirma]) VALUES</v>
      </c>
      <c r="O92" t="str">
        <f t="shared" si="5"/>
        <v xml:space="preserve"> ('89', NULL, 'Helgomar', 'Matthiessen', 'm', '1959-07-23', '06525/47736641', '0151/7766881', 'helgomar1959@spam-mail.none', '0000 1526 5624 9000', '09/19', 'Mastercard')</v>
      </c>
    </row>
    <row r="93" spans="1:15" x14ac:dyDescent="0.3">
      <c r="A93">
        <v>90</v>
      </c>
      <c r="B93" t="s">
        <v>63</v>
      </c>
      <c r="C93" t="s">
        <v>555</v>
      </c>
      <c r="D93" t="s">
        <v>556</v>
      </c>
      <c r="F93" s="3">
        <v>22802</v>
      </c>
      <c r="G93" t="s">
        <v>557</v>
      </c>
      <c r="I93" t="s">
        <v>558</v>
      </c>
      <c r="J93" s="1" t="s">
        <v>559</v>
      </c>
      <c r="K93" s="2">
        <v>42557</v>
      </c>
      <c r="L93" t="str">
        <f t="shared" si="3"/>
        <v>Mastercard</v>
      </c>
      <c r="N93" t="str">
        <f t="shared" si="4"/>
        <v>INSERT INTO [Kunde] ([KundeID], [VereinsPartnerID], [Vorname], [Name], [Geschlecht], [Geburtsdatum], [Telefon], [Mobil], [Email], [Kreditkarte], [GueltigBis], [KKFirma]) VALUES</v>
      </c>
      <c r="O93" t="str">
        <f t="shared" si="5"/>
        <v xml:space="preserve"> ('90', 'VolleRose', 'Christhelm', 'Neuendorf', NULL, '1962-06-05', '06586/52208040', NULL, 'cneuendorf@quickmail.none', '0000 7560 0501 0100', '07/16', 'Mastercard')</v>
      </c>
    </row>
    <row r="94" spans="1:15" x14ac:dyDescent="0.3">
      <c r="A94">
        <v>91</v>
      </c>
      <c r="B94" t="s">
        <v>22</v>
      </c>
      <c r="C94" t="s">
        <v>560</v>
      </c>
      <c r="D94" t="s">
        <v>561</v>
      </c>
      <c r="E94" t="s">
        <v>23</v>
      </c>
      <c r="F94" s="3">
        <v>15547</v>
      </c>
      <c r="G94" t="s">
        <v>562</v>
      </c>
      <c r="H94" t="s">
        <v>563</v>
      </c>
      <c r="I94" t="s">
        <v>564</v>
      </c>
      <c r="J94" s="1" t="s">
        <v>565</v>
      </c>
      <c r="K94" s="2">
        <v>43926</v>
      </c>
      <c r="L94" t="str">
        <f t="shared" si="3"/>
        <v>VISA</v>
      </c>
      <c r="N94" t="str">
        <f t="shared" si="4"/>
        <v>INSERT INTO [Kunde] ([KundeID], [VereinsPartnerID], [Vorname], [Name], [Geschlecht], [Geburtsdatum], [Telefon], [Mobil], [Email], [Kreditkarte], [GueltigBis], [KKFirma]) VALUES</v>
      </c>
      <c r="O94" t="str">
        <f t="shared" si="5"/>
        <v xml:space="preserve"> ('91', NULL, 'Friedlies', 'Jenkins', 'w', '1942-07-25', '07042/49917301', '0165/4790619', 'friedlies.jenkins@hoster.none', '0000 5983 0645 6800', '04/20', 'VISA')</v>
      </c>
    </row>
    <row r="95" spans="1:15" x14ac:dyDescent="0.3">
      <c r="A95">
        <v>92</v>
      </c>
      <c r="B95" t="s">
        <v>22</v>
      </c>
      <c r="C95" t="s">
        <v>566</v>
      </c>
      <c r="D95" t="s">
        <v>567</v>
      </c>
      <c r="E95" t="s">
        <v>21</v>
      </c>
      <c r="F95" s="3">
        <v>7846</v>
      </c>
      <c r="G95" t="s">
        <v>568</v>
      </c>
      <c r="H95" t="s">
        <v>569</v>
      </c>
      <c r="I95" t="s">
        <v>570</v>
      </c>
      <c r="J95" s="1" t="s">
        <v>571</v>
      </c>
      <c r="K95" s="2">
        <v>38009</v>
      </c>
      <c r="L95" t="str">
        <f t="shared" si="3"/>
        <v>VISA</v>
      </c>
      <c r="N95" t="str">
        <f t="shared" si="4"/>
        <v>INSERT INTO [Kunde] ([KundeID], [VereinsPartnerID], [Vorname], [Name], [Geschlecht], [Geburtsdatum], [Telefon], [Mobil], [Email], [Kreditkarte], [GueltigBis], [KKFirma]) VALUES</v>
      </c>
      <c r="O95" t="str">
        <f t="shared" si="5"/>
        <v xml:space="preserve"> ('92', NULL, 'Ricardo', 'Rieber', 'm', '1921-06-24', '06785/48422260', '0174/9283236', 'ricardo.rieber@mymail.none', '0000 5410 0610 0600', '01/04', 'VISA')</v>
      </c>
    </row>
    <row r="96" spans="1:15" x14ac:dyDescent="0.3">
      <c r="A96">
        <v>93</v>
      </c>
      <c r="B96" t="s">
        <v>22</v>
      </c>
      <c r="C96" t="s">
        <v>572</v>
      </c>
      <c r="D96" t="s">
        <v>573</v>
      </c>
      <c r="E96" t="s">
        <v>21</v>
      </c>
      <c r="F96" s="3">
        <v>9321</v>
      </c>
      <c r="G96" t="s">
        <v>574</v>
      </c>
      <c r="H96" t="s">
        <v>575</v>
      </c>
      <c r="I96" t="s">
        <v>576</v>
      </c>
      <c r="J96" s="1" t="s">
        <v>577</v>
      </c>
      <c r="K96" s="2">
        <v>42477</v>
      </c>
      <c r="L96" t="str">
        <f t="shared" si="3"/>
        <v>VISA</v>
      </c>
      <c r="N96" t="str">
        <f t="shared" si="4"/>
        <v>INSERT INTO [Kunde] ([KundeID], [VereinsPartnerID], [Vorname], [Name], [Geschlecht], [Geburtsdatum], [Telefon], [Mobil], [Email], [Kreditkarte], [GueltigBis], [KKFirma]) VALUES</v>
      </c>
      <c r="O96" t="str">
        <f t="shared" si="5"/>
        <v xml:space="preserve"> ('93', NULL, 'Woldemar', 'Kampa', 'm', '1925-07-08', '0355/78183021', '0159/8259709', 'w.kampa@kitty.none', '0000 5059 0100 3900', '04/16', 'VISA')</v>
      </c>
    </row>
    <row r="97" spans="1:15" x14ac:dyDescent="0.3">
      <c r="A97">
        <v>94</v>
      </c>
      <c r="B97" t="s">
        <v>61</v>
      </c>
      <c r="C97" t="s">
        <v>578</v>
      </c>
      <c r="D97" t="s">
        <v>579</v>
      </c>
      <c r="E97" t="s">
        <v>23</v>
      </c>
      <c r="F97" s="3">
        <v>7839</v>
      </c>
      <c r="H97" t="s">
        <v>580</v>
      </c>
      <c r="I97" t="s">
        <v>581</v>
      </c>
      <c r="J97" s="1" t="s">
        <v>582</v>
      </c>
      <c r="K97" s="2">
        <v>44191</v>
      </c>
      <c r="L97" t="str">
        <f t="shared" si="3"/>
        <v>American Express</v>
      </c>
      <c r="N97" t="str">
        <f t="shared" si="4"/>
        <v>INSERT INTO [Kunde] ([KundeID], [VereinsPartnerID], [Vorname], [Name], [Geschlecht], [Geburtsdatum], [Telefon], [Mobil], [Email], [Kreditkarte], [GueltigBis], [KKFirma]) VALUES</v>
      </c>
      <c r="O97" t="str">
        <f t="shared" si="5"/>
        <v xml:space="preserve"> ('94', 'GlückAuf', 'Babette', 'Rößner', 'w', '1921-06-17', NULL, '0153/1866257', 'babetteroessner@domain.none', '0000 0357 4700 4700', '12/20', 'American Express')</v>
      </c>
    </row>
    <row r="98" spans="1:15" x14ac:dyDescent="0.3">
      <c r="A98">
        <v>95</v>
      </c>
      <c r="B98" t="s">
        <v>22</v>
      </c>
      <c r="C98" t="s">
        <v>583</v>
      </c>
      <c r="D98" t="s">
        <v>584</v>
      </c>
      <c r="F98" s="3">
        <v>17399</v>
      </c>
      <c r="G98" t="s">
        <v>585</v>
      </c>
      <c r="I98" t="s">
        <v>586</v>
      </c>
      <c r="J98" s="1" t="s">
        <v>587</v>
      </c>
      <c r="K98" s="2">
        <v>41325</v>
      </c>
      <c r="L98" t="str">
        <f t="shared" si="3"/>
        <v>VISA</v>
      </c>
      <c r="N98" t="str">
        <f t="shared" si="4"/>
        <v>INSERT INTO [Kunde] ([KundeID], [VereinsPartnerID], [Vorname], [Name], [Geschlecht], [Geburtsdatum], [Telefon], [Mobil], [Email], [Kreditkarte], [GueltigBis], [KKFirma]) VALUES</v>
      </c>
      <c r="O98" t="str">
        <f t="shared" si="5"/>
        <v xml:space="preserve"> ('95', NULL, 'Kathleen', 'Eigner', NULL, '1947-08-20', '05861/84253109', NULL, 'kathleen-eigner@company.none', '0000 5486 0104 2400', '02/13', 'VISA')</v>
      </c>
    </row>
    <row r="99" spans="1:15" x14ac:dyDescent="0.3">
      <c r="A99">
        <v>96</v>
      </c>
      <c r="B99" t="s">
        <v>62</v>
      </c>
      <c r="C99" t="s">
        <v>45</v>
      </c>
      <c r="D99" t="s">
        <v>588</v>
      </c>
      <c r="E99" t="s">
        <v>23</v>
      </c>
      <c r="F99" s="3">
        <v>5236</v>
      </c>
      <c r="G99" t="s">
        <v>589</v>
      </c>
      <c r="H99" t="s">
        <v>590</v>
      </c>
      <c r="I99" t="s">
        <v>591</v>
      </c>
      <c r="J99" s="1" t="s">
        <v>592</v>
      </c>
      <c r="K99" s="2">
        <v>37776</v>
      </c>
      <c r="L99" t="str">
        <f t="shared" si="3"/>
        <v>Mastercard</v>
      </c>
      <c r="N99" t="str">
        <f t="shared" si="4"/>
        <v>INSERT INTO [Kunde] ([KundeID], [VereinsPartnerID], [Vorname], [Name], [Geschlecht], [Geburtsdatum], [Telefon], [Mobil], [Email], [Kreditkarte], [GueltigBis], [KKFirma]) VALUES</v>
      </c>
      <c r="O99" t="str">
        <f t="shared" si="5"/>
        <v xml:space="preserve"> ('96', 'Ruhrmorig', 'Rotraud', 'Steimle', 'w', '1914-05-02', '02402/49777479', '0152/6733217', 'rotraud_steimle@trashmail.none', '0000 0210 0700 2400', '06/03', 'Mastercard')</v>
      </c>
    </row>
    <row r="100" spans="1:15" x14ac:dyDescent="0.3">
      <c r="A100">
        <v>97</v>
      </c>
      <c r="B100" t="s">
        <v>66</v>
      </c>
      <c r="C100" t="s">
        <v>593</v>
      </c>
      <c r="D100" t="s">
        <v>594</v>
      </c>
      <c r="E100" t="s">
        <v>23</v>
      </c>
      <c r="F100" s="3">
        <v>31782</v>
      </c>
      <c r="G100" t="s">
        <v>595</v>
      </c>
      <c r="H100" t="s">
        <v>596</v>
      </c>
      <c r="I100" t="s">
        <v>597</v>
      </c>
      <c r="J100" s="1" t="s">
        <v>598</v>
      </c>
      <c r="K100" s="2">
        <v>43566</v>
      </c>
      <c r="L100" t="str">
        <f t="shared" si="3"/>
        <v>VISA</v>
      </c>
      <c r="N100" t="str">
        <f t="shared" si="4"/>
        <v>INSERT INTO [Kunde] ([KundeID], [VereinsPartnerID], [Vorname], [Name], [Geschlecht], [Geburtsdatum], [Telefon], [Mobil], [Email], [Kreditkarte], [GueltigBis], [KKFirma]) VALUES</v>
      </c>
      <c r="O100" t="str">
        <f t="shared" si="5"/>
        <v xml:space="preserve"> ('97', 'Blaetterglueck', 'Cäcilia', 'Bretschneider', 'w', '1987-01-05', '06087/50598849', '0160/6390992', 'caecilia_bretschneider@goggle-mail.none', '0000 5282 0700 0000', '04/19', 'VISA')</v>
      </c>
    </row>
    <row r="101" spans="1:15" x14ac:dyDescent="0.3">
      <c r="A101">
        <v>98</v>
      </c>
      <c r="B101" t="s">
        <v>22</v>
      </c>
      <c r="C101" t="s">
        <v>599</v>
      </c>
      <c r="D101" t="s">
        <v>600</v>
      </c>
      <c r="E101" t="s">
        <v>21</v>
      </c>
      <c r="F101" s="3">
        <v>33640</v>
      </c>
      <c r="G101" t="s">
        <v>601</v>
      </c>
      <c r="H101" t="s">
        <v>602</v>
      </c>
      <c r="I101" t="s">
        <v>603</v>
      </c>
      <c r="J101" s="1" t="s">
        <v>604</v>
      </c>
      <c r="K101" s="2">
        <v>35947</v>
      </c>
      <c r="L101" t="str">
        <f t="shared" si="3"/>
        <v>Mastercard</v>
      </c>
      <c r="N101" t="str">
        <f t="shared" si="4"/>
        <v>INSERT INTO [Kunde] ([KundeID], [VereinsPartnerID], [Vorname], [Name], [Geschlecht], [Geburtsdatum], [Telefon], [Mobil], [Email], [Kreditkarte], [GueltigBis], [KKFirma]) VALUES</v>
      </c>
      <c r="O101" t="str">
        <f t="shared" si="5"/>
        <v xml:space="preserve"> ('98', NULL, 'Diemo', 'Wilkerson', 'm', '1992-02-06', '06500/28186455', '0173/1606228', 'diemo-wilkerson@anymail.none', '0000 3876 0260 0000', '06/98', 'Mastercard')</v>
      </c>
    </row>
    <row r="102" spans="1:15" x14ac:dyDescent="0.3">
      <c r="A102">
        <v>99</v>
      </c>
      <c r="B102" t="s">
        <v>64</v>
      </c>
      <c r="C102" t="s">
        <v>605</v>
      </c>
      <c r="D102" t="s">
        <v>606</v>
      </c>
      <c r="E102" t="s">
        <v>21</v>
      </c>
      <c r="F102" s="3">
        <v>24639</v>
      </c>
      <c r="H102" t="s">
        <v>607</v>
      </c>
      <c r="I102" t="s">
        <v>608</v>
      </c>
      <c r="J102" s="1" t="s">
        <v>609</v>
      </c>
      <c r="K102" s="2">
        <v>31974</v>
      </c>
      <c r="L102" t="str">
        <f t="shared" si="3"/>
        <v>Mastercard</v>
      </c>
      <c r="N102" t="str">
        <f t="shared" si="4"/>
        <v>INSERT INTO [Kunde] ([KundeID], [VereinsPartnerID], [Vorname], [Name], [Geschlecht], [Geburtsdatum], [Telefon], [Mobil], [Email], [Kreditkarte], [GueltigBis], [KKFirma]) VALUES</v>
      </c>
      <c r="O102" t="str">
        <f t="shared" si="5"/>
        <v xml:space="preserve"> ('99', 'WochenendGLück', 'Karlheinrich', 'Conrady', 'm', '1967-06-16', NULL, '0165/1342200', 'karlheinrich_conrady@validmail.none', '0000 8770 0905 0000', '07/87', 'Mastercard')</v>
      </c>
    </row>
    <row r="103" spans="1:15" x14ac:dyDescent="0.3">
      <c r="A103">
        <v>100</v>
      </c>
      <c r="B103" t="s">
        <v>22</v>
      </c>
      <c r="C103" t="s">
        <v>610</v>
      </c>
      <c r="D103" t="s">
        <v>611</v>
      </c>
      <c r="E103" t="s">
        <v>21</v>
      </c>
      <c r="F103" s="3">
        <v>13344</v>
      </c>
      <c r="G103" t="s">
        <v>612</v>
      </c>
      <c r="I103" t="s">
        <v>613</v>
      </c>
      <c r="J103" s="1" t="s">
        <v>614</v>
      </c>
      <c r="K103" s="2">
        <v>36326</v>
      </c>
      <c r="L103" t="str">
        <f t="shared" si="3"/>
        <v>Mastercard</v>
      </c>
      <c r="N103" t="str">
        <f t="shared" si="4"/>
        <v>INSERT INTO [Kunde] ([KundeID], [VereinsPartnerID], [Vorname], [Name], [Geschlecht], [Geburtsdatum], [Telefon], [Mobil], [Email], [Kreditkarte], [GueltigBis], [KKFirma]) VALUES</v>
      </c>
      <c r="O103" t="str">
        <f t="shared" si="5"/>
        <v xml:space="preserve"> ('100', NULL, 'Friedlieb', 'Jimenez', 'm', '1936-07-13', '06554/48617409', NULL, 'friedlieb.jimenez@net-mail.none', '0000 5766 2914 0000', '06/99', 'Mastercard')</v>
      </c>
    </row>
    <row r="104" spans="1:15" x14ac:dyDescent="0.3">
      <c r="A104">
        <v>101</v>
      </c>
      <c r="B104" t="s">
        <v>65</v>
      </c>
      <c r="C104" t="s">
        <v>615</v>
      </c>
      <c r="D104" t="s">
        <v>616</v>
      </c>
      <c r="E104" t="s">
        <v>25</v>
      </c>
      <c r="F104" s="3">
        <v>27736</v>
      </c>
      <c r="G104" t="s">
        <v>617</v>
      </c>
      <c r="H104" t="s">
        <v>618</v>
      </c>
      <c r="I104" t="s">
        <v>619</v>
      </c>
      <c r="J104" s="1" t="s">
        <v>620</v>
      </c>
      <c r="K104" s="2">
        <v>43449</v>
      </c>
      <c r="L104" t="str">
        <f t="shared" si="3"/>
        <v>American Express</v>
      </c>
      <c r="N104" t="str">
        <f t="shared" si="4"/>
        <v>INSERT INTO [Kunde] ([KundeID], [VereinsPartnerID], [Vorname], [Name], [Geschlecht], [Geburtsdatum], [Telefon], [Mobil], [Email], [Kreditkarte], [GueltigBis], [KKFirma]) VALUES</v>
      </c>
      <c r="O104" t="str">
        <f t="shared" si="5"/>
        <v xml:space="preserve"> ('101', 'Druff1848', 'Anouschka', 'Schwegmann', 'd', '1975-12-08', '06361/36776096', '0164/2432738', 'anouschka.schwegmann@mymail.none', '0000 6071 0500 0000', '12/18', 'American Express')</v>
      </c>
    </row>
    <row r="105" spans="1:15" x14ac:dyDescent="0.3">
      <c r="A105">
        <v>102</v>
      </c>
      <c r="B105" t="s">
        <v>22</v>
      </c>
      <c r="C105" t="s">
        <v>621</v>
      </c>
      <c r="D105" t="s">
        <v>622</v>
      </c>
      <c r="E105" t="s">
        <v>23</v>
      </c>
      <c r="F105" s="3">
        <v>38823</v>
      </c>
      <c r="G105" t="s">
        <v>623</v>
      </c>
      <c r="H105" t="s">
        <v>624</v>
      </c>
      <c r="I105" t="s">
        <v>625</v>
      </c>
      <c r="J105" s="1" t="s">
        <v>626</v>
      </c>
      <c r="K105" s="2">
        <v>40838</v>
      </c>
      <c r="L105" t="str">
        <f t="shared" si="3"/>
        <v>Mastercard</v>
      </c>
      <c r="N105" t="str">
        <f t="shared" si="4"/>
        <v>INSERT INTO [Kunde] ([KundeID], [VereinsPartnerID], [Vorname], [Name], [Geschlecht], [Geburtsdatum], [Telefon], [Mobil], [Email], [Kreditkarte], [GueltigBis], [KKFirma]) VALUES</v>
      </c>
      <c r="O105" t="str">
        <f t="shared" si="5"/>
        <v xml:space="preserve"> ('102', NULL, 'Rosely', 'Zender', 'w', '2006-04-16', '06131/15964260', '0172/8315324', 'r.zender@net-mail.none', '0000 5650 0930 0000', '10/11', 'Mastercard')</v>
      </c>
    </row>
    <row r="106" spans="1:15" x14ac:dyDescent="0.3">
      <c r="A106">
        <v>103</v>
      </c>
      <c r="B106" t="s">
        <v>63</v>
      </c>
      <c r="C106" t="s">
        <v>627</v>
      </c>
      <c r="D106" t="s">
        <v>58</v>
      </c>
      <c r="E106" t="s">
        <v>25</v>
      </c>
      <c r="F106" s="3">
        <v>26279</v>
      </c>
      <c r="H106" t="s">
        <v>628</v>
      </c>
      <c r="I106" t="s">
        <v>629</v>
      </c>
      <c r="J106" s="1" t="s">
        <v>630</v>
      </c>
      <c r="K106" s="2">
        <v>44255</v>
      </c>
      <c r="L106" t="str">
        <f t="shared" si="3"/>
        <v>VISA</v>
      </c>
      <c r="N106" t="str">
        <f t="shared" si="4"/>
        <v>INSERT INTO [Kunde] ([KundeID], [VereinsPartnerID], [Vorname], [Name], [Geschlecht], [Geburtsdatum], [Telefon], [Mobil], [Email], [Kreditkarte], [GueltigBis], [KKFirma]) VALUES</v>
      </c>
      <c r="O106" t="str">
        <f t="shared" si="5"/>
        <v xml:space="preserve"> ('103', 'VolleRose', 'Josefine', 'Bernecker', 'd', '1971-12-12', NULL, '0173/5212117', 'josefine.bernecker@private.none', '0000 1453 2500 0000', '02/21', 'VISA')</v>
      </c>
    </row>
    <row r="107" spans="1:15" x14ac:dyDescent="0.3">
      <c r="A107">
        <v>104</v>
      </c>
      <c r="B107" t="s">
        <v>22</v>
      </c>
      <c r="C107" t="s">
        <v>631</v>
      </c>
      <c r="D107" t="s">
        <v>632</v>
      </c>
      <c r="E107" t="s">
        <v>21</v>
      </c>
      <c r="F107" s="3">
        <v>20262</v>
      </c>
      <c r="I107" t="s">
        <v>633</v>
      </c>
      <c r="J107" s="1" t="s">
        <v>634</v>
      </c>
      <c r="K107" s="2">
        <v>33148</v>
      </c>
      <c r="L107" t="str">
        <f t="shared" si="3"/>
        <v>Mastercard</v>
      </c>
      <c r="N107" t="str">
        <f t="shared" si="4"/>
        <v>INSERT INTO [Kunde] ([KundeID], [VereinsPartnerID], [Vorname], [Name], [Geschlecht], [Geburtsdatum], [Telefon], [Mobil], [Email], [Kreditkarte], [GueltigBis], [KKFirma]) VALUES</v>
      </c>
      <c r="O107" t="str">
        <f t="shared" si="5"/>
        <v xml:space="preserve"> ('104', NULL, 'Sigfried', 'Veith', 'm', '1955-06-22', NULL, NULL, 'sigfried_veith@quickmail.none', '0000 1570 0518 0500', '10/90', 'Mastercard')</v>
      </c>
    </row>
    <row r="108" spans="1:15" x14ac:dyDescent="0.3">
      <c r="A108">
        <v>105</v>
      </c>
      <c r="B108" t="s">
        <v>22</v>
      </c>
      <c r="C108" t="s">
        <v>635</v>
      </c>
      <c r="D108" t="s">
        <v>636</v>
      </c>
      <c r="E108" t="s">
        <v>23</v>
      </c>
      <c r="F108" s="3">
        <v>23021</v>
      </c>
      <c r="G108" t="s">
        <v>637</v>
      </c>
      <c r="H108" t="s">
        <v>638</v>
      </c>
      <c r="I108" t="s">
        <v>639</v>
      </c>
      <c r="J108" s="1" t="s">
        <v>640</v>
      </c>
      <c r="K108" s="2">
        <v>38856</v>
      </c>
      <c r="L108" t="str">
        <f t="shared" si="3"/>
        <v>VISA</v>
      </c>
      <c r="N108" t="str">
        <f t="shared" si="4"/>
        <v>INSERT INTO [Kunde] ([KundeID], [VereinsPartnerID], [Vorname], [Name], [Geschlecht], [Geburtsdatum], [Telefon], [Mobil], [Email], [Kreditkarte], [GueltigBis], [KKFirma]) VALUES</v>
      </c>
      <c r="O108" t="str">
        <f t="shared" si="5"/>
        <v xml:space="preserve"> ('105', NULL, 'Mechthilde', 'Fitzner', 'w', '1963-01-10', '08230/88088649', '0152/5415707', 'mechthilde.fitzner@email.none', '0000 1574 2500 0000', '05/06', 'VISA')</v>
      </c>
    </row>
    <row r="109" spans="1:15" x14ac:dyDescent="0.3">
      <c r="A109">
        <v>106</v>
      </c>
      <c r="B109" t="s">
        <v>22</v>
      </c>
      <c r="C109" t="s">
        <v>621</v>
      </c>
      <c r="D109" t="s">
        <v>641</v>
      </c>
      <c r="E109" t="s">
        <v>23</v>
      </c>
      <c r="F109" s="3">
        <v>27047</v>
      </c>
      <c r="G109" t="s">
        <v>642</v>
      </c>
      <c r="H109" t="s">
        <v>643</v>
      </c>
      <c r="I109" t="s">
        <v>644</v>
      </c>
      <c r="J109" s="1" t="s">
        <v>645</v>
      </c>
      <c r="K109" s="2">
        <v>30350</v>
      </c>
      <c r="L109" t="str">
        <f t="shared" si="3"/>
        <v>VISA</v>
      </c>
      <c r="N109" t="str">
        <f t="shared" si="4"/>
        <v>INSERT INTO [Kunde] ([KundeID], [VereinsPartnerID], [Vorname], [Name], [Geschlecht], [Geburtsdatum], [Telefon], [Mobil], [Email], [Kreditkarte], [GueltigBis], [KKFirma]) VALUES</v>
      </c>
      <c r="O109" t="str">
        <f t="shared" si="5"/>
        <v xml:space="preserve"> ('106', NULL, 'Rosely', 'Eggers', 'w', '1974-01-18', '06771/25012286', '0154/7614104', 'rosely_1974@quickmail.none', '0000 5720 0400 0000', '02/83', 'VISA')</v>
      </c>
    </row>
    <row r="110" spans="1:15" x14ac:dyDescent="0.3">
      <c r="A110">
        <v>107</v>
      </c>
      <c r="B110" t="s">
        <v>61</v>
      </c>
      <c r="C110" t="s">
        <v>646</v>
      </c>
      <c r="D110" t="s">
        <v>310</v>
      </c>
      <c r="E110" t="s">
        <v>23</v>
      </c>
      <c r="F110" s="3">
        <v>18993</v>
      </c>
      <c r="G110" t="s">
        <v>647</v>
      </c>
      <c r="H110" t="s">
        <v>648</v>
      </c>
      <c r="I110" t="s">
        <v>649</v>
      </c>
      <c r="J110" s="1" t="s">
        <v>650</v>
      </c>
      <c r="K110" s="2">
        <v>40534</v>
      </c>
      <c r="L110" t="str">
        <f t="shared" si="3"/>
        <v>American Express</v>
      </c>
      <c r="N110" t="str">
        <f t="shared" si="4"/>
        <v>INSERT INTO [Kunde] ([KundeID], [VereinsPartnerID], [Vorname], [Name], [Geschlecht], [Geburtsdatum], [Telefon], [Mobil], [Email], [Kreditkarte], [GueltigBis], [KKFirma]) VALUES</v>
      </c>
      <c r="O110" t="str">
        <f t="shared" si="5"/>
        <v xml:space="preserve"> ('107', 'GlückAuf', 'Waltraud', 'Thier', 'w', '1951-12-31', '07157/85249796', '0165/4543863', 'waltraudthier@web.none', '0000 6425 0800 2000', '12/10', 'American Express')</v>
      </c>
    </row>
    <row r="111" spans="1:15" x14ac:dyDescent="0.3">
      <c r="A111">
        <v>108</v>
      </c>
      <c r="B111" t="s">
        <v>22</v>
      </c>
      <c r="C111" t="s">
        <v>651</v>
      </c>
      <c r="D111" t="s">
        <v>652</v>
      </c>
      <c r="F111" s="3">
        <v>11706</v>
      </c>
      <c r="G111" t="s">
        <v>653</v>
      </c>
      <c r="H111" t="s">
        <v>654</v>
      </c>
      <c r="I111" t="s">
        <v>655</v>
      </c>
      <c r="J111" s="1" t="s">
        <v>656</v>
      </c>
      <c r="K111" s="2">
        <v>42377</v>
      </c>
      <c r="L111" t="str">
        <f t="shared" si="3"/>
        <v>VISA</v>
      </c>
      <c r="N111" t="str">
        <f t="shared" si="4"/>
        <v>INSERT INTO [Kunde] ([KundeID], [VereinsPartnerID], [Vorname], [Name], [Geschlecht], [Geburtsdatum], [Telefon], [Mobil], [Email], [Kreditkarte], [GueltigBis], [KKFirma]) VALUES</v>
      </c>
      <c r="O111" t="str">
        <f t="shared" si="5"/>
        <v xml:space="preserve"> ('108', NULL, 'Willibert', 'Wanders', NULL, '1932-01-18', '07025/19172323', '0179/3613414', 'willibert_wanders@justmail.none', '0000 6558 6619 0100', '01/16', 'VISA')</v>
      </c>
    </row>
    <row r="112" spans="1:15" x14ac:dyDescent="0.3">
      <c r="A112">
        <v>109</v>
      </c>
      <c r="B112" t="s">
        <v>62</v>
      </c>
      <c r="C112" t="s">
        <v>657</v>
      </c>
      <c r="D112" t="s">
        <v>658</v>
      </c>
      <c r="E112" t="s">
        <v>23</v>
      </c>
      <c r="F112" s="3">
        <v>28258</v>
      </c>
      <c r="G112" t="s">
        <v>659</v>
      </c>
      <c r="I112" t="s">
        <v>660</v>
      </c>
      <c r="J112" s="1" t="s">
        <v>661</v>
      </c>
      <c r="K112" s="2">
        <v>43691</v>
      </c>
      <c r="L112" t="str">
        <f t="shared" si="3"/>
        <v>Mastercard</v>
      </c>
      <c r="N112" t="str">
        <f t="shared" si="4"/>
        <v>INSERT INTO [Kunde] ([KundeID], [VereinsPartnerID], [Vorname], [Name], [Geschlecht], [Geburtsdatum], [Telefon], [Mobil], [Email], [Kreditkarte], [GueltigBis], [KKFirma]) VALUES</v>
      </c>
      <c r="O112" t="str">
        <f t="shared" si="5"/>
        <v xml:space="preserve"> ('109', 'Ruhrmorig', 'Elrike', 'Buchheim', 'w', '1977-05-13', '04153/5921214', NULL, 'elrike_buchheim@goggle-mail.none', '0000 8426 6600 6000', '08/19', 'Mastercard')</v>
      </c>
    </row>
    <row r="113" spans="1:15" x14ac:dyDescent="0.3">
      <c r="A113">
        <v>110</v>
      </c>
      <c r="B113" t="s">
        <v>66</v>
      </c>
      <c r="C113" t="s">
        <v>662</v>
      </c>
      <c r="D113" t="s">
        <v>663</v>
      </c>
      <c r="E113" t="s">
        <v>21</v>
      </c>
      <c r="F113" s="3">
        <v>14062</v>
      </c>
      <c r="G113" t="s">
        <v>664</v>
      </c>
      <c r="H113" t="s">
        <v>665</v>
      </c>
      <c r="I113" t="s">
        <v>666</v>
      </c>
      <c r="J113" s="1" t="s">
        <v>667</v>
      </c>
      <c r="K113" s="2">
        <v>42563</v>
      </c>
      <c r="L113" t="str">
        <f t="shared" si="3"/>
        <v>Mastercard</v>
      </c>
      <c r="N113" t="str">
        <f t="shared" si="4"/>
        <v>INSERT INTO [Kunde] ([KundeID], [VereinsPartnerID], [Vorname], [Name], [Geschlecht], [Geburtsdatum], [Telefon], [Mobil], [Email], [Kreditkarte], [GueltigBis], [KKFirma]) VALUES</v>
      </c>
      <c r="O113" t="str">
        <f t="shared" si="5"/>
        <v xml:space="preserve"> ('110', 'Blaetterglueck', 'Mattis', 'Burghard', 'm', '1938-07-01', '02832/93682161', '0166/1288184', 'mattis_burghard@quickmail.none', '0000 4329 1626 9700', '07/16', 'Mastercard')</v>
      </c>
    </row>
    <row r="114" spans="1:15" x14ac:dyDescent="0.3">
      <c r="A114">
        <v>111</v>
      </c>
      <c r="B114" t="s">
        <v>22</v>
      </c>
      <c r="C114" t="s">
        <v>668</v>
      </c>
      <c r="D114" t="s">
        <v>669</v>
      </c>
      <c r="E114" t="s">
        <v>23</v>
      </c>
      <c r="F114" s="3">
        <v>26168</v>
      </c>
      <c r="H114" t="s">
        <v>670</v>
      </c>
      <c r="I114" t="s">
        <v>671</v>
      </c>
      <c r="J114" s="1" t="s">
        <v>672</v>
      </c>
      <c r="K114" s="2">
        <v>31920</v>
      </c>
      <c r="L114" t="str">
        <f t="shared" si="3"/>
        <v>VISA</v>
      </c>
      <c r="N114" t="str">
        <f t="shared" si="4"/>
        <v>INSERT INTO [Kunde] ([KundeID], [VereinsPartnerID], [Vorname], [Name], [Geschlecht], [Geburtsdatum], [Telefon], [Mobil], [Email], [Kreditkarte], [GueltigBis], [KKFirma]) VALUES</v>
      </c>
      <c r="O114" t="str">
        <f t="shared" si="5"/>
        <v xml:space="preserve"> ('111', NULL, 'Svea', 'Eckel', 'w', '1971-08-23', NULL, '0162/7171893', 's.eckel@bestmail.none', '0000 4076 3515 6000', '05/87', 'VISA')</v>
      </c>
    </row>
    <row r="115" spans="1:15" x14ac:dyDescent="0.3">
      <c r="A115">
        <v>112</v>
      </c>
      <c r="B115" t="s">
        <v>64</v>
      </c>
      <c r="C115" t="s">
        <v>673</v>
      </c>
      <c r="D115" t="s">
        <v>674</v>
      </c>
      <c r="E115" t="s">
        <v>21</v>
      </c>
      <c r="F115" s="3">
        <v>27701</v>
      </c>
      <c r="G115" t="s">
        <v>675</v>
      </c>
      <c r="H115" t="s">
        <v>676</v>
      </c>
      <c r="I115" t="s">
        <v>677</v>
      </c>
      <c r="J115" s="1" t="s">
        <v>678</v>
      </c>
      <c r="K115" s="2">
        <v>32617</v>
      </c>
      <c r="L115" t="str">
        <f t="shared" si="3"/>
        <v>VISA</v>
      </c>
      <c r="N115" t="str">
        <f t="shared" si="4"/>
        <v>INSERT INTO [Kunde] ([KundeID], [VereinsPartnerID], [Vorname], [Name], [Geschlecht], [Geburtsdatum], [Telefon], [Mobil], [Email], [Kreditkarte], [GueltigBis], [KKFirma]) VALUES</v>
      </c>
      <c r="O115" t="str">
        <f t="shared" si="5"/>
        <v xml:space="preserve"> ('112', 'WochenendGLück', 'Walther', 'Reichhardt', 'm', '1975-11-03', '06564/97040137', '0156/2857961', 'w.reichhardt@spam-mail.none', '0000 0650 5101 3200', '04/89', 'VISA')</v>
      </c>
    </row>
    <row r="116" spans="1:15" x14ac:dyDescent="0.3">
      <c r="A116">
        <v>113</v>
      </c>
      <c r="B116" t="s">
        <v>22</v>
      </c>
      <c r="C116" t="s">
        <v>679</v>
      </c>
      <c r="D116" t="s">
        <v>680</v>
      </c>
      <c r="E116" t="s">
        <v>23</v>
      </c>
      <c r="F116" s="3">
        <v>23384</v>
      </c>
      <c r="I116" t="s">
        <v>681</v>
      </c>
      <c r="J116" s="1" t="s">
        <v>682</v>
      </c>
      <c r="K116" s="2">
        <v>41961</v>
      </c>
      <c r="L116" t="str">
        <f t="shared" si="3"/>
        <v>American Express</v>
      </c>
      <c r="N116" t="str">
        <f t="shared" si="4"/>
        <v>INSERT INTO [Kunde] ([KundeID], [VereinsPartnerID], [Vorname], [Name], [Geschlecht], [Geburtsdatum], [Telefon], [Mobil], [Email], [Kreditkarte], [GueltigBis], [KKFirma]) VALUES</v>
      </c>
      <c r="O116" t="str">
        <f t="shared" si="5"/>
        <v xml:space="preserve"> ('113', NULL, 'Lotta', 'Wüstefeld', 'w', '1964-01-08', NULL, NULL, 'l_wuestefeld@trashmail.none', '0000 7547 2601 2100', '11/14', 'American Express')</v>
      </c>
    </row>
    <row r="117" spans="1:15" x14ac:dyDescent="0.3">
      <c r="A117">
        <v>114</v>
      </c>
      <c r="B117" t="s">
        <v>65</v>
      </c>
      <c r="C117" t="s">
        <v>683</v>
      </c>
      <c r="D117" t="s">
        <v>684</v>
      </c>
      <c r="E117" t="s">
        <v>21</v>
      </c>
      <c r="F117" s="3">
        <v>15732</v>
      </c>
      <c r="G117" t="s">
        <v>685</v>
      </c>
      <c r="H117" t="s">
        <v>686</v>
      </c>
      <c r="I117" t="s">
        <v>687</v>
      </c>
      <c r="J117" s="1" t="s">
        <v>688</v>
      </c>
      <c r="K117" s="2">
        <v>31687</v>
      </c>
      <c r="L117" t="str">
        <f t="shared" si="3"/>
        <v>Mastercard</v>
      </c>
      <c r="N117" t="str">
        <f t="shared" si="4"/>
        <v>INSERT INTO [Kunde] ([KundeID], [VereinsPartnerID], [Vorname], [Name], [Geschlecht], [Geburtsdatum], [Telefon], [Mobil], [Email], [Kreditkarte], [GueltigBis], [KKFirma]) VALUES</v>
      </c>
      <c r="O117" t="str">
        <f t="shared" si="5"/>
        <v xml:space="preserve"> ('114', 'Druff1848', 'Innozenz', 'Wilke', 'm', '1943-01-26', '04547/81148640', '0171/7850260', 'innozenz_wilke@anymail.none', '0000 8225 0700 2400', '10/86', 'Mastercard')</v>
      </c>
    </row>
    <row r="118" spans="1:15" x14ac:dyDescent="0.3">
      <c r="A118">
        <v>115</v>
      </c>
      <c r="B118" t="s">
        <v>22</v>
      </c>
      <c r="C118" t="s">
        <v>689</v>
      </c>
      <c r="D118" t="s">
        <v>690</v>
      </c>
      <c r="E118" t="s">
        <v>23</v>
      </c>
      <c r="F118" s="3">
        <v>42287</v>
      </c>
      <c r="G118" t="s">
        <v>691</v>
      </c>
      <c r="H118" t="s">
        <v>692</v>
      </c>
      <c r="I118" t="s">
        <v>693</v>
      </c>
      <c r="J118" s="1" t="s">
        <v>694</v>
      </c>
      <c r="K118" s="2">
        <v>37827</v>
      </c>
      <c r="L118" t="str">
        <f t="shared" si="3"/>
        <v>Mastercard</v>
      </c>
      <c r="N118" t="str">
        <f t="shared" si="4"/>
        <v>INSERT INTO [Kunde] ([KundeID], [VereinsPartnerID], [Vorname], [Name], [Geschlecht], [Geburtsdatum], [Telefon], [Mobil], [Email], [Kreditkarte], [GueltigBis], [KKFirma]) VALUES</v>
      </c>
      <c r="O118" t="str">
        <f t="shared" si="5"/>
        <v xml:space="preserve"> ('115', NULL, 'Irmlind', 'Demirel', 'w', '2015-10-10', '06727/63554870', '0169/1290925', 'idemirel@net-mail.none', '0000 0778 0608 9600', '07/03', 'Mastercard')</v>
      </c>
    </row>
    <row r="119" spans="1:15" x14ac:dyDescent="0.3">
      <c r="A119">
        <v>116</v>
      </c>
      <c r="B119" t="s">
        <v>63</v>
      </c>
      <c r="C119" t="s">
        <v>488</v>
      </c>
      <c r="D119" t="s">
        <v>695</v>
      </c>
      <c r="E119" t="s">
        <v>23</v>
      </c>
      <c r="F119" s="3">
        <v>24043</v>
      </c>
      <c r="G119" t="s">
        <v>696</v>
      </c>
      <c r="H119" t="s">
        <v>697</v>
      </c>
      <c r="I119" t="s">
        <v>698</v>
      </c>
      <c r="J119" s="1" t="s">
        <v>699</v>
      </c>
      <c r="K119" s="2">
        <v>40859</v>
      </c>
      <c r="L119" t="str">
        <f t="shared" si="3"/>
        <v>American Express</v>
      </c>
      <c r="N119" t="str">
        <f t="shared" si="4"/>
        <v>INSERT INTO [Kunde] ([KundeID], [VereinsPartnerID], [Vorname], [Name], [Geschlecht], [Geburtsdatum], [Telefon], [Mobil], [Email], [Kreditkarte], [GueltigBis], [KKFirma]) VALUES</v>
      </c>
      <c r="O119" t="str">
        <f t="shared" si="5"/>
        <v xml:space="preserve"> ('116', 'VolleRose', 'Erkhild', 'Bödecker', 'w', '1965-10-28', '02131/88434418', '0170/4707150', 'e-boedecker@open-mail.none', '0000 3648 0700 2000', '11/11', 'American Express')</v>
      </c>
    </row>
    <row r="120" spans="1:15" x14ac:dyDescent="0.3">
      <c r="A120">
        <v>117</v>
      </c>
      <c r="B120" t="s">
        <v>22</v>
      </c>
      <c r="C120" t="s">
        <v>700</v>
      </c>
      <c r="D120" t="s">
        <v>701</v>
      </c>
      <c r="E120" t="s">
        <v>21</v>
      </c>
      <c r="F120" s="3">
        <v>16070</v>
      </c>
      <c r="H120" t="s">
        <v>702</v>
      </c>
      <c r="I120" t="s">
        <v>703</v>
      </c>
      <c r="J120" s="1" t="s">
        <v>704</v>
      </c>
      <c r="K120" s="2">
        <v>42287</v>
      </c>
      <c r="L120" t="str">
        <f t="shared" si="3"/>
        <v>Mastercard</v>
      </c>
      <c r="N120" t="str">
        <f t="shared" si="4"/>
        <v>INSERT INTO [Kunde] ([KundeID], [VereinsPartnerID], [Vorname], [Name], [Geschlecht], [Geburtsdatum], [Telefon], [Mobil], [Email], [Kreditkarte], [GueltigBis], [KKFirma]) VALUES</v>
      </c>
      <c r="O120" t="str">
        <f t="shared" si="5"/>
        <v xml:space="preserve"> ('117', NULL, 'Karlgünter', 'Lindenau', 'm', '1943-12-30', NULL, '0171/1386923', 'karlguenter43@bestmail.none', '0000 7784 0540 4000', '10/15', 'Mastercard')</v>
      </c>
    </row>
    <row r="121" spans="1:15" x14ac:dyDescent="0.3">
      <c r="A121">
        <v>118</v>
      </c>
      <c r="B121" t="s">
        <v>22</v>
      </c>
      <c r="C121" t="s">
        <v>705</v>
      </c>
      <c r="D121" t="s">
        <v>706</v>
      </c>
      <c r="E121" t="s">
        <v>25</v>
      </c>
      <c r="F121" s="3">
        <v>39187</v>
      </c>
      <c r="G121" t="s">
        <v>707</v>
      </c>
      <c r="H121" t="s">
        <v>708</v>
      </c>
      <c r="I121" t="s">
        <v>709</v>
      </c>
      <c r="J121" s="1" t="s">
        <v>710</v>
      </c>
      <c r="K121" s="2">
        <v>43908</v>
      </c>
      <c r="L121" t="str">
        <f t="shared" si="3"/>
        <v>VISA</v>
      </c>
      <c r="N121" t="str">
        <f t="shared" si="4"/>
        <v>INSERT INTO [Kunde] ([KundeID], [VereinsPartnerID], [Vorname], [Name], [Geschlecht], [Geburtsdatum], [Telefon], [Mobil], [Email], [Kreditkarte], [GueltigBis], [KKFirma]) VALUES</v>
      </c>
      <c r="O121" t="str">
        <f t="shared" si="5"/>
        <v xml:space="preserve"> ('118', NULL, 'Edeltraud', 'Hardt', 'd', '2007-04-15', '02663/46415610', '0177/3655143', 'edeltraudhardt@quickmail.none', '0000 3773 3692 6400', '03/20', 'VISA')</v>
      </c>
    </row>
    <row r="122" spans="1:15" x14ac:dyDescent="0.3">
      <c r="A122">
        <v>119</v>
      </c>
      <c r="B122" t="s">
        <v>22</v>
      </c>
      <c r="C122" t="s">
        <v>711</v>
      </c>
      <c r="D122" t="s">
        <v>712</v>
      </c>
      <c r="E122" t="s">
        <v>25</v>
      </c>
      <c r="F122" s="3">
        <v>19762</v>
      </c>
      <c r="G122" t="s">
        <v>713</v>
      </c>
      <c r="H122" t="s">
        <v>714</v>
      </c>
      <c r="I122" t="s">
        <v>715</v>
      </c>
      <c r="J122" s="1" t="s">
        <v>716</v>
      </c>
      <c r="K122" s="2">
        <v>42147</v>
      </c>
      <c r="L122" t="str">
        <f t="shared" si="3"/>
        <v>VISA</v>
      </c>
      <c r="N122" t="str">
        <f t="shared" si="4"/>
        <v>INSERT INTO [Kunde] ([KundeID], [VereinsPartnerID], [Vorname], [Name], [Geschlecht], [Geburtsdatum], [Telefon], [Mobil], [Email], [Kreditkarte], [GueltigBis], [KKFirma]) VALUES</v>
      </c>
      <c r="O122" t="str">
        <f t="shared" si="5"/>
        <v xml:space="preserve"> ('119', NULL, 'Bert', 'Zahn', 'd', '1954-02-07', '02691/42996751', '0152/4447608', 'bert.zahn@anymail.none', '0000 3670 0400 4800', '05/15', 'VISA')</v>
      </c>
    </row>
    <row r="123" spans="1:15" x14ac:dyDescent="0.3">
      <c r="A123">
        <v>120</v>
      </c>
      <c r="B123" t="s">
        <v>61</v>
      </c>
      <c r="C123" t="s">
        <v>717</v>
      </c>
      <c r="D123" t="s">
        <v>718</v>
      </c>
      <c r="F123" s="3">
        <v>16200</v>
      </c>
      <c r="G123" t="s">
        <v>719</v>
      </c>
      <c r="H123" t="s">
        <v>720</v>
      </c>
      <c r="I123" t="s">
        <v>721</v>
      </c>
      <c r="J123" s="1" t="s">
        <v>722</v>
      </c>
      <c r="K123" s="2">
        <v>39209</v>
      </c>
      <c r="L123" t="str">
        <f t="shared" si="3"/>
        <v>VISA</v>
      </c>
      <c r="N123" t="str">
        <f t="shared" si="4"/>
        <v>INSERT INTO [Kunde] ([KundeID], [VereinsPartnerID], [Vorname], [Name], [Geschlecht], [Geburtsdatum], [Telefon], [Mobil], [Email], [Kreditkarte], [GueltigBis], [KKFirma]) VALUES</v>
      </c>
      <c r="O123" t="str">
        <f t="shared" si="5"/>
        <v xml:space="preserve"> ('120', 'GlückAuf', 'Emma', 'Riepe', NULL, '1944-05-08', '07255/32413004', '0178/9252417', 'emma-riepe@justmail.none', '0000 9052 0700 2400', '05/07', 'VISA')</v>
      </c>
    </row>
    <row r="124" spans="1:15" x14ac:dyDescent="0.3">
      <c r="A124">
        <v>121</v>
      </c>
      <c r="B124" t="s">
        <v>22</v>
      </c>
      <c r="C124" t="s">
        <v>723</v>
      </c>
      <c r="D124" t="s">
        <v>724</v>
      </c>
      <c r="E124" t="s">
        <v>23</v>
      </c>
      <c r="F124" s="3">
        <v>1263</v>
      </c>
      <c r="H124" t="s">
        <v>725</v>
      </c>
      <c r="I124" t="s">
        <v>726</v>
      </c>
      <c r="J124" s="1" t="s">
        <v>727</v>
      </c>
      <c r="K124" s="2">
        <v>43749</v>
      </c>
      <c r="L124" t="str">
        <f t="shared" si="3"/>
        <v>Mastercard</v>
      </c>
      <c r="N124" t="str">
        <f t="shared" si="4"/>
        <v>INSERT INTO [Kunde] ([KundeID], [VereinsPartnerID], [Vorname], [Name], [Geschlecht], [Geburtsdatum], [Telefon], [Mobil], [Email], [Kreditkarte], [GueltigBis], [KKFirma]) VALUES</v>
      </c>
      <c r="O124" t="str">
        <f t="shared" si="5"/>
        <v xml:space="preserve"> ('121', NULL, 'Bertfriede', 'Brunkhorst', 'w', '1903-06-16', NULL, '0157/5019255', 'b.brunkhorst@kitty.none', '0000 6371 0610 0900', '10/19', 'Mastercard')</v>
      </c>
    </row>
    <row r="125" spans="1:15" x14ac:dyDescent="0.3">
      <c r="A125">
        <v>122</v>
      </c>
      <c r="B125" t="s">
        <v>62</v>
      </c>
      <c r="C125" t="s">
        <v>728</v>
      </c>
      <c r="D125" t="s">
        <v>729</v>
      </c>
      <c r="E125" t="s">
        <v>23</v>
      </c>
      <c r="F125" s="3">
        <v>39986</v>
      </c>
      <c r="G125" t="s">
        <v>730</v>
      </c>
      <c r="H125" t="s">
        <v>731</v>
      </c>
      <c r="I125" t="s">
        <v>732</v>
      </c>
      <c r="J125" s="1" t="s">
        <v>733</v>
      </c>
      <c r="K125" s="2">
        <v>38590</v>
      </c>
      <c r="L125" t="str">
        <f t="shared" si="3"/>
        <v>Mastercard</v>
      </c>
      <c r="N125" t="str">
        <f t="shared" si="4"/>
        <v>INSERT INTO [Kunde] ([KundeID], [VereinsPartnerID], [Vorname], [Name], [Geschlecht], [Geburtsdatum], [Telefon], [Mobil], [Email], [Kreditkarte], [GueltigBis], [KKFirma]) VALUES</v>
      </c>
      <c r="O125" t="str">
        <f t="shared" si="5"/>
        <v xml:space="preserve"> ('122', 'Ruhrmorig', 'Jessica', 'Reißig', 'w', '2009-06-22', '04305/43834509', '0170/8475308', 'j.reissig@validmail.none', '0000 7636 0800 8000', '08/05', 'Mastercard')</v>
      </c>
    </row>
    <row r="126" spans="1:15" x14ac:dyDescent="0.3">
      <c r="A126">
        <v>123</v>
      </c>
      <c r="B126" t="s">
        <v>66</v>
      </c>
      <c r="C126" t="s">
        <v>734</v>
      </c>
      <c r="D126" t="s">
        <v>735</v>
      </c>
      <c r="F126" s="3">
        <v>40750</v>
      </c>
      <c r="G126" t="s">
        <v>736</v>
      </c>
      <c r="H126" t="s">
        <v>737</v>
      </c>
      <c r="I126" t="s">
        <v>738</v>
      </c>
      <c r="J126" s="1" t="s">
        <v>739</v>
      </c>
      <c r="K126" s="2">
        <v>41607</v>
      </c>
      <c r="L126" t="str">
        <f t="shared" si="3"/>
        <v>American Express</v>
      </c>
      <c r="N126" t="str">
        <f t="shared" si="4"/>
        <v>INSERT INTO [Kunde] ([KundeID], [VereinsPartnerID], [Vorname], [Name], [Geschlecht], [Geburtsdatum], [Telefon], [Mobil], [Email], [Kreditkarte], [GueltigBis], [KKFirma]) VALUES</v>
      </c>
      <c r="O126" t="str">
        <f t="shared" si="5"/>
        <v xml:space="preserve"> ('123', 'Blaetterglueck', 'Oscar', 'Bart', NULL, '2011-07-26', '02202/90389090', '0179/7033000', 'o_bart@xyz.none', '0000 5830 0700 2400', '11/13', 'American Express')</v>
      </c>
    </row>
    <row r="127" spans="1:15" x14ac:dyDescent="0.3">
      <c r="A127">
        <v>124</v>
      </c>
      <c r="B127" t="s">
        <v>22</v>
      </c>
      <c r="C127" t="s">
        <v>740</v>
      </c>
      <c r="D127" t="s">
        <v>741</v>
      </c>
      <c r="E127" t="s">
        <v>21</v>
      </c>
      <c r="F127" s="3">
        <v>5425</v>
      </c>
      <c r="H127" t="s">
        <v>742</v>
      </c>
      <c r="I127" t="s">
        <v>743</v>
      </c>
      <c r="J127" s="1" t="s">
        <v>744</v>
      </c>
      <c r="K127" s="2">
        <v>38648</v>
      </c>
      <c r="L127" t="str">
        <f t="shared" si="3"/>
        <v>Mastercard</v>
      </c>
      <c r="N127" t="str">
        <f t="shared" si="4"/>
        <v>INSERT INTO [Kunde] ([KundeID], [VereinsPartnerID], [Vorname], [Name], [Geschlecht], [Geburtsdatum], [Telefon], [Mobil], [Email], [Kreditkarte], [GueltigBis], [KKFirma]) VALUES</v>
      </c>
      <c r="O127" t="str">
        <f t="shared" si="5"/>
        <v xml:space="preserve"> ('124', NULL, 'Dario', 'Rohlfs', 'm', '1914-11-07', NULL, '0170/3402421', 'dario.rohlfs@quickmail.none', '0000 7072 1608 1800', '10/05', 'Mastercard')</v>
      </c>
    </row>
    <row r="128" spans="1:15" x14ac:dyDescent="0.3">
      <c r="A128">
        <v>125</v>
      </c>
      <c r="B128" t="s">
        <v>64</v>
      </c>
      <c r="C128" t="s">
        <v>745</v>
      </c>
      <c r="D128" t="s">
        <v>52</v>
      </c>
      <c r="E128" t="s">
        <v>23</v>
      </c>
      <c r="F128" s="3">
        <v>22696</v>
      </c>
      <c r="G128" t="s">
        <v>746</v>
      </c>
      <c r="I128" t="s">
        <v>747</v>
      </c>
      <c r="J128" s="1" t="s">
        <v>748</v>
      </c>
      <c r="K128" s="2">
        <v>41555</v>
      </c>
      <c r="L128" t="str">
        <f t="shared" si="3"/>
        <v>Mastercard</v>
      </c>
      <c r="N128" t="str">
        <f t="shared" si="4"/>
        <v>INSERT INTO [Kunde] ([KundeID], [VereinsPartnerID], [Vorname], [Name], [Geschlecht], [Geburtsdatum], [Telefon], [Mobil], [Email], [Kreditkarte], [GueltigBis], [KKFirma]) VALUES</v>
      </c>
      <c r="O128" t="str">
        <f t="shared" si="5"/>
        <v xml:space="preserve"> ('125', 'WochenendGLück', 'Eileen', 'Poppinga', 'w', '1962-02-19', '07531/8313514', NULL, 'eileenpoppinga@anymail.none', '0000 4558 5501 3000', '10/13', 'Mastercard')</v>
      </c>
    </row>
    <row r="129" spans="1:15" x14ac:dyDescent="0.3">
      <c r="A129">
        <v>126</v>
      </c>
      <c r="B129" t="s">
        <v>22</v>
      </c>
      <c r="C129" t="s">
        <v>749</v>
      </c>
      <c r="D129" t="s">
        <v>750</v>
      </c>
      <c r="E129" t="s">
        <v>21</v>
      </c>
      <c r="F129" s="3">
        <v>13336</v>
      </c>
      <c r="G129" t="s">
        <v>751</v>
      </c>
      <c r="H129" t="s">
        <v>752</v>
      </c>
      <c r="I129" t="s">
        <v>753</v>
      </c>
      <c r="J129" s="1" t="s">
        <v>754</v>
      </c>
      <c r="K129" s="2">
        <v>43694</v>
      </c>
      <c r="L129" t="str">
        <f t="shared" si="3"/>
        <v>Mastercard</v>
      </c>
      <c r="N129" t="str">
        <f t="shared" si="4"/>
        <v>INSERT INTO [Kunde] ([KundeID], [VereinsPartnerID], [Vorname], [Name], [Geschlecht], [Geburtsdatum], [Telefon], [Mobil], [Email], [Kreditkarte], [GueltigBis], [KKFirma]) VALUES</v>
      </c>
      <c r="O129" t="str">
        <f t="shared" si="5"/>
        <v xml:space="preserve"> ('126', NULL, 'Gottwald', 'Lichtenberger', 'm', '1936-07-05', '06563/44424869', '0160/5202612', 'glichtenberger@inter-mail.none', '0000 1776 0694 6800', '08/19', 'Mastercard')</v>
      </c>
    </row>
    <row r="130" spans="1:15" x14ac:dyDescent="0.3">
      <c r="A130">
        <v>127</v>
      </c>
      <c r="B130" t="s">
        <v>65</v>
      </c>
      <c r="C130" t="s">
        <v>755</v>
      </c>
      <c r="D130" t="s">
        <v>756</v>
      </c>
      <c r="E130" t="s">
        <v>23</v>
      </c>
      <c r="F130" s="3">
        <v>25890</v>
      </c>
      <c r="G130" t="s">
        <v>757</v>
      </c>
      <c r="H130" t="s">
        <v>758</v>
      </c>
      <c r="I130" t="s">
        <v>759</v>
      </c>
      <c r="J130" s="1" t="s">
        <v>760</v>
      </c>
      <c r="K130" s="2">
        <v>44153</v>
      </c>
      <c r="L130" t="str">
        <f t="shared" si="3"/>
        <v>American Express</v>
      </c>
      <c r="N130" t="str">
        <f t="shared" si="4"/>
        <v>INSERT INTO [Kunde] ([KundeID], [VereinsPartnerID], [Vorname], [Name], [Geschlecht], [Geburtsdatum], [Telefon], [Mobil], [Email], [Kreditkarte], [GueltigBis], [KKFirma]) VALUES</v>
      </c>
      <c r="O130" t="str">
        <f t="shared" si="5"/>
        <v xml:space="preserve"> ('127', 'Druff1848', 'Sighilde', 'Allmendinger', 'w', '1970-11-18', '04834/82684812', '0159/4743966', 'sighilde-allmendinger@ultramail.none', '0000 1874 1641 4900', '11/20', 'American Express')</v>
      </c>
    </row>
    <row r="131" spans="1:15" x14ac:dyDescent="0.3">
      <c r="A131">
        <v>128</v>
      </c>
      <c r="B131" t="s">
        <v>22</v>
      </c>
      <c r="C131" t="s">
        <v>35</v>
      </c>
      <c r="D131" t="s">
        <v>761</v>
      </c>
      <c r="F131" s="3">
        <v>22519</v>
      </c>
      <c r="G131" t="s">
        <v>762</v>
      </c>
      <c r="H131" t="s">
        <v>763</v>
      </c>
      <c r="I131" t="s">
        <v>764</v>
      </c>
      <c r="J131" s="1" t="s">
        <v>765</v>
      </c>
      <c r="K131" s="2">
        <v>32987</v>
      </c>
      <c r="L131" t="str">
        <f t="shared" si="3"/>
        <v>VISA</v>
      </c>
      <c r="N131" t="str">
        <f t="shared" si="4"/>
        <v>INSERT INTO [Kunde] ([KundeID], [VereinsPartnerID], [Vorname], [Name], [Geschlecht], [Geburtsdatum], [Telefon], [Mobil], [Email], [Kreditkarte], [GueltigBis], [KKFirma]) VALUES</v>
      </c>
      <c r="O131" t="str">
        <f t="shared" si="5"/>
        <v xml:space="preserve"> ('128', NULL, 'Ulwin', 'Reidenbach', NULL, '1961-08-26', '05751/85481576', '0175/4401688', 'ureidenbach@bestmail.none', '0000 0818 0550 0000', '04/90', 'VISA')</v>
      </c>
    </row>
    <row r="132" spans="1:15" x14ac:dyDescent="0.3">
      <c r="A132">
        <v>129</v>
      </c>
      <c r="B132" t="s">
        <v>63</v>
      </c>
      <c r="C132" t="s">
        <v>766</v>
      </c>
      <c r="D132" t="s">
        <v>767</v>
      </c>
      <c r="E132" t="s">
        <v>21</v>
      </c>
      <c r="F132" s="3">
        <v>11472</v>
      </c>
      <c r="G132" t="s">
        <v>768</v>
      </c>
      <c r="H132" t="s">
        <v>769</v>
      </c>
      <c r="I132" t="s">
        <v>770</v>
      </c>
      <c r="J132" s="1" t="s">
        <v>771</v>
      </c>
      <c r="K132" s="2">
        <v>42117</v>
      </c>
      <c r="L132" t="str">
        <f t="shared" si="3"/>
        <v>VISA</v>
      </c>
      <c r="N132" t="str">
        <f t="shared" si="4"/>
        <v>INSERT INTO [Kunde] ([KundeID], [VereinsPartnerID], [Vorname], [Name], [Geschlecht], [Geburtsdatum], [Telefon], [Mobil], [Email], [Kreditkarte], [GueltigBis], [KKFirma]) VALUES</v>
      </c>
      <c r="O132" t="str">
        <f t="shared" si="5"/>
        <v xml:space="preserve"> ('129', 'VolleRose', 'Ludger', 'Gerber', 'm', '1931-05-29', '06762/34710919', '0155/2206746', 'ludger.gerber@open-mail.none', '0000 2970 0530 7000', '04/15', 'VISA')</v>
      </c>
    </row>
    <row r="133" spans="1:15" x14ac:dyDescent="0.3">
      <c r="A133">
        <v>130</v>
      </c>
      <c r="B133" t="s">
        <v>22</v>
      </c>
      <c r="C133" t="s">
        <v>772</v>
      </c>
      <c r="D133" t="s">
        <v>773</v>
      </c>
      <c r="F133" s="3">
        <v>11795</v>
      </c>
      <c r="G133" t="s">
        <v>774</v>
      </c>
      <c r="H133" t="s">
        <v>775</v>
      </c>
      <c r="I133" t="s">
        <v>776</v>
      </c>
      <c r="J133" s="1" t="s">
        <v>777</v>
      </c>
      <c r="K133" s="2">
        <v>38215</v>
      </c>
      <c r="L133" t="str">
        <f t="shared" ref="L133:L196" si="6">IF(K133="","",IF(MONTH(K133)&gt;5,IF(MONTH(K133)&gt;10,"American Express","Mastercard"),"VISA"))</f>
        <v>Mastercard</v>
      </c>
      <c r="N133" t="str">
        <f t="shared" ref="N133:N196" si="7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33" t="str">
        <f t="shared" ref="O133:O196" si="8">" ('"&amp;A133&amp;"', "&amp;IF(B133="","NULL","'"&amp; B133 &amp;"'" )&amp;", '"&amp;C133&amp;"', '"&amp;D133&amp;"', "&amp; IF(E133="","NULL","'"&amp;E133 &amp;"'") &amp;", '"&amp; TEXT(F133,"JJJJ-MM-TT") &amp;"', "&amp;IF(G133="","NULL","'"&amp;G133 &amp;"'")&amp;", "&amp;IF(H133="","NULL","'"&amp;H133 &amp;"'")&amp;", '"&amp;I133&amp;"', '"&amp; TEXT(J133,"0000 0000 0000 0000") &amp;"', '"&amp; TEXT(K133,"MM/JJ") &amp;"', '"&amp;L133&amp;"')"</f>
        <v xml:space="preserve"> ('130', NULL, 'Arnfred', 'Juhnke', NULL, '1932-04-16', '05364/11267894', '0160/3171276', 'arnfred_juhnke@trashmail.none', '0000 4114 0613 0800', '08/04', 'Mastercard')</v>
      </c>
    </row>
    <row r="134" spans="1:15" x14ac:dyDescent="0.3">
      <c r="A134">
        <v>131</v>
      </c>
      <c r="B134" t="s">
        <v>22</v>
      </c>
      <c r="C134" t="s">
        <v>778</v>
      </c>
      <c r="D134" t="s">
        <v>779</v>
      </c>
      <c r="F134" s="3">
        <v>35361</v>
      </c>
      <c r="H134" t="s">
        <v>780</v>
      </c>
      <c r="I134" t="s">
        <v>781</v>
      </c>
      <c r="J134" s="1" t="s">
        <v>782</v>
      </c>
      <c r="K134" s="2">
        <v>42466</v>
      </c>
      <c r="L134" t="str">
        <f t="shared" si="6"/>
        <v>VISA</v>
      </c>
      <c r="N134" t="str">
        <f t="shared" si="7"/>
        <v>INSERT INTO [Kunde] ([KundeID], [VereinsPartnerID], [Vorname], [Name], [Geschlecht], [Geburtsdatum], [Telefon], [Mobil], [Email], [Kreditkarte], [GueltigBis], [KKFirma]) VALUES</v>
      </c>
      <c r="O134" t="str">
        <f t="shared" si="8"/>
        <v xml:space="preserve"> ('131', NULL, 'Hannelie', 'Dopfer', NULL, '1996-10-23', NULL, '0156/7415251', 'h-dopfer@ultramail.none', '0000 9650 7500 9400', '04/16', 'VISA')</v>
      </c>
    </row>
    <row r="135" spans="1:15" x14ac:dyDescent="0.3">
      <c r="A135">
        <v>132</v>
      </c>
      <c r="B135" t="s">
        <v>22</v>
      </c>
      <c r="C135" t="s">
        <v>783</v>
      </c>
      <c r="D135" t="s">
        <v>784</v>
      </c>
      <c r="E135" t="s">
        <v>21</v>
      </c>
      <c r="F135" s="3">
        <v>38559</v>
      </c>
      <c r="H135" t="s">
        <v>785</v>
      </c>
      <c r="I135" t="s">
        <v>786</v>
      </c>
      <c r="J135" s="1" t="s">
        <v>787</v>
      </c>
      <c r="K135" s="2">
        <v>33309</v>
      </c>
      <c r="L135" t="str">
        <f t="shared" si="6"/>
        <v>VISA</v>
      </c>
      <c r="N135" t="str">
        <f t="shared" si="7"/>
        <v>INSERT INTO [Kunde] ([KundeID], [VereinsPartnerID], [Vorname], [Name], [Geschlecht], [Geburtsdatum], [Telefon], [Mobil], [Email], [Kreditkarte], [GueltigBis], [KKFirma]) VALUES</v>
      </c>
      <c r="O135" t="str">
        <f t="shared" si="8"/>
        <v xml:space="preserve"> ('132', NULL, 'Delf', 'Schiel', 'm', '2005-07-26', NULL, '0158/5313535', 'd-schiel@kitty.none', '0000 8869 0500 0100', '03/91', 'VISA')</v>
      </c>
    </row>
    <row r="136" spans="1:15" x14ac:dyDescent="0.3">
      <c r="A136">
        <v>133</v>
      </c>
      <c r="B136" t="s">
        <v>61</v>
      </c>
      <c r="C136" t="s">
        <v>788</v>
      </c>
      <c r="D136" t="s">
        <v>789</v>
      </c>
      <c r="E136" t="s">
        <v>21</v>
      </c>
      <c r="F136" s="3">
        <v>17360</v>
      </c>
      <c r="G136" t="s">
        <v>790</v>
      </c>
      <c r="I136" t="s">
        <v>791</v>
      </c>
      <c r="J136" s="1" t="s">
        <v>792</v>
      </c>
      <c r="K136" s="2">
        <v>40631</v>
      </c>
      <c r="L136" t="str">
        <f t="shared" si="6"/>
        <v>VISA</v>
      </c>
      <c r="N136" t="str">
        <f t="shared" si="7"/>
        <v>INSERT INTO [Kunde] ([KundeID], [VereinsPartnerID], [Vorname], [Name], [Geschlecht], [Geburtsdatum], [Telefon], [Mobil], [Email], [Kreditkarte], [GueltigBis], [KKFirma]) VALUES</v>
      </c>
      <c r="O136" t="str">
        <f t="shared" si="8"/>
        <v xml:space="preserve"> ('133', 'GlückAuf', 'Eitelbert', 'Westenberger', 'm', '1947-07-12', '06094/7833060', NULL, 'eitelbertwestenberger@funmail.none', '0000 8968 0920 0000', '03/11', 'VISA')</v>
      </c>
    </row>
    <row r="137" spans="1:15" x14ac:dyDescent="0.3">
      <c r="A137">
        <v>134</v>
      </c>
      <c r="B137" t="s">
        <v>22</v>
      </c>
      <c r="C137" t="s">
        <v>54</v>
      </c>
      <c r="D137" t="s">
        <v>793</v>
      </c>
      <c r="E137" t="s">
        <v>23</v>
      </c>
      <c r="F137" s="3">
        <v>14508</v>
      </c>
      <c r="H137" t="s">
        <v>794</v>
      </c>
      <c r="I137" t="s">
        <v>795</v>
      </c>
      <c r="J137" s="1" t="s">
        <v>796</v>
      </c>
      <c r="K137" s="2">
        <v>35030</v>
      </c>
      <c r="L137" t="str">
        <f t="shared" si="6"/>
        <v>American Express</v>
      </c>
      <c r="N137" t="str">
        <f t="shared" si="7"/>
        <v>INSERT INTO [Kunde] ([KundeID], [VereinsPartnerID], [Vorname], [Name], [Geschlecht], [Geburtsdatum], [Telefon], [Mobil], [Email], [Kreditkarte], [GueltigBis], [KKFirma]) VALUES</v>
      </c>
      <c r="O137" t="str">
        <f t="shared" si="8"/>
        <v xml:space="preserve"> ('134', NULL, 'Gretl', 'Penzel', 'w', '1939-09-20', NULL, '0156/4775632', 'gretl-penzel@mymail.none', '0000 5642 0306 0000', '11/95', 'American Express')</v>
      </c>
    </row>
    <row r="138" spans="1:15" x14ac:dyDescent="0.3">
      <c r="A138">
        <v>135</v>
      </c>
      <c r="B138" t="s">
        <v>62</v>
      </c>
      <c r="C138" t="s">
        <v>797</v>
      </c>
      <c r="D138" t="s">
        <v>798</v>
      </c>
      <c r="E138" t="s">
        <v>25</v>
      </c>
      <c r="F138" s="3">
        <v>21199</v>
      </c>
      <c r="G138" t="s">
        <v>799</v>
      </c>
      <c r="H138" t="s">
        <v>800</v>
      </c>
      <c r="I138" t="s">
        <v>801</v>
      </c>
      <c r="J138" s="1" t="s">
        <v>802</v>
      </c>
      <c r="K138" s="2">
        <v>42744</v>
      </c>
      <c r="L138" t="str">
        <f t="shared" si="6"/>
        <v>VISA</v>
      </c>
      <c r="N138" t="str">
        <f t="shared" si="7"/>
        <v>INSERT INTO [Kunde] ([KundeID], [VereinsPartnerID], [Vorname], [Name], [Geschlecht], [Geburtsdatum], [Telefon], [Mobil], [Email], [Kreditkarte], [GueltigBis], [KKFirma]) VALUES</v>
      </c>
      <c r="O138" t="str">
        <f t="shared" si="8"/>
        <v xml:space="preserve"> ('135', 'Ruhrmorig', 'Holk', 'Wilms', 'd', '1958-01-14', '07243/1270334', '0174/7421839', 'holk-wilms@company.none', '0000 7929 2657 4700', '01/17', 'VISA')</v>
      </c>
    </row>
    <row r="139" spans="1:15" x14ac:dyDescent="0.3">
      <c r="A139">
        <v>136</v>
      </c>
      <c r="B139" t="s">
        <v>66</v>
      </c>
      <c r="C139" t="s">
        <v>803</v>
      </c>
      <c r="D139" t="s">
        <v>804</v>
      </c>
      <c r="E139" t="s">
        <v>23</v>
      </c>
      <c r="F139" s="3">
        <v>16957</v>
      </c>
      <c r="H139" t="s">
        <v>805</v>
      </c>
      <c r="I139" t="s">
        <v>806</v>
      </c>
      <c r="J139" s="1" t="s">
        <v>807</v>
      </c>
      <c r="K139" s="2">
        <v>41374</v>
      </c>
      <c r="L139" t="str">
        <f t="shared" si="6"/>
        <v>VISA</v>
      </c>
      <c r="N139" t="str">
        <f t="shared" si="7"/>
        <v>INSERT INTO [Kunde] ([KundeID], [VereinsPartnerID], [Vorname], [Name], [Geschlecht], [Geburtsdatum], [Telefon], [Mobil], [Email], [Kreditkarte], [GueltigBis], [KKFirma]) VALUES</v>
      </c>
      <c r="O139" t="str">
        <f t="shared" si="8"/>
        <v xml:space="preserve"> ('136', 'Blaetterglueck', 'Gudula', 'Wehrle', 'w', '1946-06-04', NULL, '0179/5639418', 'gudula_46@bestmail.none', '0000 0568 3515 5700', '04/13', 'VISA')</v>
      </c>
    </row>
    <row r="140" spans="1:15" x14ac:dyDescent="0.3">
      <c r="A140">
        <v>137</v>
      </c>
      <c r="B140" t="s">
        <v>22</v>
      </c>
      <c r="C140" t="s">
        <v>808</v>
      </c>
      <c r="D140" t="s">
        <v>809</v>
      </c>
      <c r="E140" t="s">
        <v>23</v>
      </c>
      <c r="F140" s="3">
        <v>37217</v>
      </c>
      <c r="G140" t="s">
        <v>810</v>
      </c>
      <c r="H140" t="s">
        <v>811</v>
      </c>
      <c r="I140" t="s">
        <v>812</v>
      </c>
      <c r="J140" s="1" t="s">
        <v>813</v>
      </c>
      <c r="K140" s="2">
        <v>41491</v>
      </c>
      <c r="L140" t="str">
        <f t="shared" si="6"/>
        <v>Mastercard</v>
      </c>
      <c r="N140" t="str">
        <f t="shared" si="7"/>
        <v>INSERT INTO [Kunde] ([KundeID], [VereinsPartnerID], [Vorname], [Name], [Geschlecht], [Geburtsdatum], [Telefon], [Mobil], [Email], [Kreditkarte], [GueltigBis], [KKFirma]) VALUES</v>
      </c>
      <c r="O140" t="str">
        <f t="shared" si="8"/>
        <v xml:space="preserve"> ('137', NULL, 'Susanne', 'Neufeld', 'w', '2001-11-22', '07141/71790384', '0161/9182032', 's.01@kitty.none', '0000 9563 0614 8600', '08/13', 'Mastercard')</v>
      </c>
    </row>
    <row r="141" spans="1:15" x14ac:dyDescent="0.3">
      <c r="A141">
        <v>138</v>
      </c>
      <c r="B141" t="s">
        <v>64</v>
      </c>
      <c r="C141" t="s">
        <v>814</v>
      </c>
      <c r="D141" t="s">
        <v>815</v>
      </c>
      <c r="E141" t="s">
        <v>23</v>
      </c>
      <c r="F141" s="3">
        <v>12364</v>
      </c>
      <c r="G141" t="s">
        <v>816</v>
      </c>
      <c r="I141" t="s">
        <v>817</v>
      </c>
      <c r="J141" s="1" t="s">
        <v>818</v>
      </c>
      <c r="K141" s="2">
        <v>44007</v>
      </c>
      <c r="L141" t="str">
        <f t="shared" si="6"/>
        <v>Mastercard</v>
      </c>
      <c r="N141" t="str">
        <f t="shared" si="7"/>
        <v>INSERT INTO [Kunde] ([KundeID], [VereinsPartnerID], [Vorname], [Name], [Geschlecht], [Geburtsdatum], [Telefon], [Mobil], [Email], [Kreditkarte], [GueltigBis], [KKFirma]) VALUES</v>
      </c>
      <c r="O141" t="str">
        <f t="shared" si="8"/>
        <v xml:space="preserve"> ('138', 'WochenendGLück', 'Doris', 'Köhnlein', 'w', '1933-11-06', '02685/89713045', NULL, 'doris_koehnlein@retromail.none', '0000 9850 7500 9400', '06/20', 'Mastercard')</v>
      </c>
    </row>
    <row r="142" spans="1:15" x14ac:dyDescent="0.3">
      <c r="A142">
        <v>139</v>
      </c>
      <c r="B142" t="s">
        <v>22</v>
      </c>
      <c r="C142" t="s">
        <v>819</v>
      </c>
      <c r="D142" t="s">
        <v>820</v>
      </c>
      <c r="E142" t="s">
        <v>23</v>
      </c>
      <c r="F142" s="3">
        <v>19656</v>
      </c>
      <c r="G142" t="s">
        <v>821</v>
      </c>
      <c r="I142" t="s">
        <v>822</v>
      </c>
      <c r="J142" s="1" t="s">
        <v>823</v>
      </c>
      <c r="K142" s="2">
        <v>41177</v>
      </c>
      <c r="L142" t="str">
        <f t="shared" si="6"/>
        <v>Mastercard</v>
      </c>
      <c r="N142" t="str">
        <f t="shared" si="7"/>
        <v>INSERT INTO [Kunde] ([KundeID], [VereinsPartnerID], [Vorname], [Name], [Geschlecht], [Geburtsdatum], [Telefon], [Mobil], [Email], [Kreditkarte], [GueltigBis], [KKFirma]) VALUES</v>
      </c>
      <c r="O142" t="str">
        <f t="shared" si="8"/>
        <v xml:space="preserve"> ('139', NULL, 'Annalena', 'Schaf', 'w', '1953-10-24', '02651/56442183', NULL, 'a-schaf@net-mail.none', '0000 5069 0618 0000', '09/12', 'Mastercard')</v>
      </c>
    </row>
    <row r="143" spans="1:15" x14ac:dyDescent="0.3">
      <c r="A143">
        <v>140</v>
      </c>
      <c r="B143" t="s">
        <v>65</v>
      </c>
      <c r="C143" t="s">
        <v>44</v>
      </c>
      <c r="D143" t="s">
        <v>824</v>
      </c>
      <c r="F143" s="3">
        <v>31638</v>
      </c>
      <c r="I143" t="s">
        <v>825</v>
      </c>
      <c r="J143" s="1" t="s">
        <v>826</v>
      </c>
      <c r="K143" s="2">
        <v>30475</v>
      </c>
      <c r="L143" t="str">
        <f t="shared" si="6"/>
        <v>Mastercard</v>
      </c>
      <c r="N143" t="str">
        <f t="shared" si="7"/>
        <v>INSERT INTO [Kunde] ([KundeID], [VereinsPartnerID], [Vorname], [Name], [Geschlecht], [Geburtsdatum], [Telefon], [Mobil], [Email], [Kreditkarte], [GueltigBis], [KKFirma]) VALUES</v>
      </c>
      <c r="O143" t="str">
        <f t="shared" si="8"/>
        <v xml:space="preserve"> ('140', 'Druff1848', 'Merten', 'Bernhardt', NULL, '1986-08-14', NULL, NULL, 'merten.bernhardt@goggle-mail.none', '0000 4832 0603 6200', '06/83', 'Mastercard')</v>
      </c>
    </row>
    <row r="144" spans="1:15" x14ac:dyDescent="0.3">
      <c r="A144">
        <v>141</v>
      </c>
      <c r="B144" t="s">
        <v>22</v>
      </c>
      <c r="C144" t="s">
        <v>827</v>
      </c>
      <c r="D144" t="s">
        <v>828</v>
      </c>
      <c r="E144" t="s">
        <v>21</v>
      </c>
      <c r="F144" s="3">
        <v>28993</v>
      </c>
      <c r="H144" t="s">
        <v>829</v>
      </c>
      <c r="I144" t="s">
        <v>830</v>
      </c>
      <c r="J144" s="1" t="s">
        <v>831</v>
      </c>
      <c r="K144" s="2">
        <v>42315</v>
      </c>
      <c r="L144" t="str">
        <f t="shared" si="6"/>
        <v>American Express</v>
      </c>
      <c r="N144" t="str">
        <f t="shared" si="7"/>
        <v>INSERT INTO [Kunde] ([KundeID], [VereinsPartnerID], [Vorname], [Name], [Geschlecht], [Geburtsdatum], [Telefon], [Mobil], [Email], [Kreditkarte], [GueltigBis], [KKFirma]) VALUES</v>
      </c>
      <c r="O144" t="str">
        <f t="shared" si="8"/>
        <v xml:space="preserve"> ('141', NULL, 'Robin', 'Zoeller', 'm', '1979-05-18', NULL, '0163/9813343', 'r-zoeller@net-mail.none', '0000 0585 0550 0000', '11/15', 'American Express')</v>
      </c>
    </row>
    <row r="145" spans="1:15" x14ac:dyDescent="0.3">
      <c r="A145">
        <v>142</v>
      </c>
      <c r="B145" t="s">
        <v>63</v>
      </c>
      <c r="C145" t="s">
        <v>135</v>
      </c>
      <c r="D145" t="s">
        <v>832</v>
      </c>
      <c r="E145" t="s">
        <v>25</v>
      </c>
      <c r="F145" s="3">
        <v>20810</v>
      </c>
      <c r="G145" t="s">
        <v>833</v>
      </c>
      <c r="I145" t="s">
        <v>834</v>
      </c>
      <c r="J145" s="1" t="s">
        <v>835</v>
      </c>
      <c r="K145" s="2">
        <v>43146</v>
      </c>
      <c r="L145" t="str">
        <f t="shared" si="6"/>
        <v>VISA</v>
      </c>
      <c r="N145" t="str">
        <f t="shared" si="7"/>
        <v>INSERT INTO [Kunde] ([KundeID], [VereinsPartnerID], [Vorname], [Name], [Geschlecht], [Geburtsdatum], [Telefon], [Mobil], [Email], [Kreditkarte], [GueltigBis], [KKFirma]) VALUES</v>
      </c>
      <c r="O145" t="str">
        <f t="shared" si="8"/>
        <v xml:space="preserve"> ('142', 'VolleRose', 'Fred', 'Martens', 'd', '1956-12-21', '07236/1704201', NULL, 'f_martens@funmail.none', '0000 4831 2512 2000', '02/18', 'VISA')</v>
      </c>
    </row>
    <row r="146" spans="1:15" x14ac:dyDescent="0.3">
      <c r="A146">
        <v>143</v>
      </c>
      <c r="B146" t="s">
        <v>22</v>
      </c>
      <c r="C146" t="s">
        <v>836</v>
      </c>
      <c r="D146" t="s">
        <v>837</v>
      </c>
      <c r="F146" s="3">
        <v>6449</v>
      </c>
      <c r="G146" t="s">
        <v>838</v>
      </c>
      <c r="I146" t="s">
        <v>839</v>
      </c>
      <c r="J146" s="1" t="s">
        <v>840</v>
      </c>
      <c r="K146" s="2">
        <v>32481</v>
      </c>
      <c r="L146" t="str">
        <f t="shared" si="6"/>
        <v>American Express</v>
      </c>
      <c r="N146" t="str">
        <f t="shared" si="7"/>
        <v>INSERT INTO [Kunde] ([KundeID], [VereinsPartnerID], [Vorname], [Name], [Geschlecht], [Geburtsdatum], [Telefon], [Mobil], [Email], [Kreditkarte], [GueltigBis], [KKFirma]) VALUES</v>
      </c>
      <c r="O146" t="str">
        <f t="shared" si="8"/>
        <v xml:space="preserve"> ('143', NULL, 'Karleugen', 'Perry', NULL, '1917-08-27', '0511/70719831', NULL, 'karleugen17@email.none', '0000 6150 2304 0000', '12/88', 'American Express')</v>
      </c>
    </row>
    <row r="147" spans="1:15" x14ac:dyDescent="0.3">
      <c r="A147">
        <v>144</v>
      </c>
      <c r="B147" t="s">
        <v>22</v>
      </c>
      <c r="C147" t="s">
        <v>841</v>
      </c>
      <c r="D147" t="s">
        <v>842</v>
      </c>
      <c r="E147" t="s">
        <v>21</v>
      </c>
      <c r="F147" s="3">
        <v>24965</v>
      </c>
      <c r="G147" t="s">
        <v>843</v>
      </c>
      <c r="H147" t="s">
        <v>844</v>
      </c>
      <c r="I147" t="s">
        <v>845</v>
      </c>
      <c r="J147" s="1" t="s">
        <v>846</v>
      </c>
      <c r="K147" s="2">
        <v>44004</v>
      </c>
      <c r="L147" t="str">
        <f t="shared" si="6"/>
        <v>Mastercard</v>
      </c>
      <c r="N147" t="str">
        <f t="shared" si="7"/>
        <v>INSERT INTO [Kunde] ([KundeID], [VereinsPartnerID], [Vorname], [Name], [Geschlecht], [Geburtsdatum], [Telefon], [Mobil], [Email], [Kreditkarte], [GueltigBis], [KKFirma]) VALUES</v>
      </c>
      <c r="O147" t="str">
        <f t="shared" si="8"/>
        <v xml:space="preserve"> ('144', NULL, 'Helwig', 'Stone', 'm', '1968-05-07', '07451/52326173', '0170/2740914', 'h_stone@email.none', '0000 7320 7500 0000', '06/20', 'Mastercard')</v>
      </c>
    </row>
    <row r="148" spans="1:15" x14ac:dyDescent="0.3">
      <c r="A148">
        <v>145</v>
      </c>
      <c r="B148" t="s">
        <v>22</v>
      </c>
      <c r="C148" t="s">
        <v>847</v>
      </c>
      <c r="D148" t="s">
        <v>848</v>
      </c>
      <c r="E148" t="s">
        <v>21</v>
      </c>
      <c r="F148" s="3">
        <v>38358</v>
      </c>
      <c r="G148" t="s">
        <v>849</v>
      </c>
      <c r="I148" t="s">
        <v>850</v>
      </c>
      <c r="J148" s="1" t="s">
        <v>851</v>
      </c>
      <c r="K148" s="2">
        <v>31045</v>
      </c>
      <c r="L148" t="str">
        <f t="shared" si="6"/>
        <v>American Express</v>
      </c>
      <c r="N148" t="str">
        <f t="shared" si="7"/>
        <v>INSERT INTO [Kunde] ([KundeID], [VereinsPartnerID], [Vorname], [Name], [Geschlecht], [Geburtsdatum], [Telefon], [Mobil], [Email], [Kreditkarte], [GueltigBis], [KKFirma]) VALUES</v>
      </c>
      <c r="O148" t="str">
        <f t="shared" si="8"/>
        <v xml:space="preserve"> ('145', NULL, 'Ireneus', 'Hauber', 'm', '2005-01-06', '06751/29142747', NULL, 'ireneushauber@ultramail.none', '0000 9146 0800 1000', '12/84', 'American Express')</v>
      </c>
    </row>
    <row r="149" spans="1:15" x14ac:dyDescent="0.3">
      <c r="A149">
        <v>146</v>
      </c>
      <c r="B149" t="s">
        <v>61</v>
      </c>
      <c r="C149" t="s">
        <v>852</v>
      </c>
      <c r="D149" t="s">
        <v>853</v>
      </c>
      <c r="E149" t="s">
        <v>21</v>
      </c>
      <c r="F149" s="3">
        <v>2646</v>
      </c>
      <c r="G149" t="s">
        <v>854</v>
      </c>
      <c r="H149" t="s">
        <v>855</v>
      </c>
      <c r="I149" t="s">
        <v>856</v>
      </c>
      <c r="J149" s="1" t="s">
        <v>857</v>
      </c>
      <c r="K149" s="2">
        <v>43232</v>
      </c>
      <c r="L149" t="str">
        <f t="shared" si="6"/>
        <v>VISA</v>
      </c>
      <c r="N149" t="str">
        <f t="shared" si="7"/>
        <v>INSERT INTO [Kunde] ([KundeID], [VereinsPartnerID], [Vorname], [Name], [Geschlecht], [Geburtsdatum], [Telefon], [Mobil], [Email], [Kreditkarte], [GueltigBis], [KKFirma]) VALUES</v>
      </c>
      <c r="O149" t="str">
        <f t="shared" si="8"/>
        <v xml:space="preserve"> ('146', 'GlückAuf', 'Albert', 'Wurster', 'm', '1907-03-30', '07275/4298476', '0162/9773261', 'albertwurster@private.none', '0000 1674 0500 0000', '05/18', 'VISA')</v>
      </c>
    </row>
    <row r="150" spans="1:15" x14ac:dyDescent="0.3">
      <c r="A150">
        <v>147</v>
      </c>
      <c r="B150" t="s">
        <v>22</v>
      </c>
      <c r="C150" t="s">
        <v>858</v>
      </c>
      <c r="D150" t="s">
        <v>859</v>
      </c>
      <c r="E150" t="s">
        <v>21</v>
      </c>
      <c r="F150" s="3">
        <v>31484</v>
      </c>
      <c r="H150" t="s">
        <v>860</v>
      </c>
      <c r="I150" t="s">
        <v>861</v>
      </c>
      <c r="J150" s="1" t="s">
        <v>862</v>
      </c>
      <c r="K150" s="2">
        <v>44006</v>
      </c>
      <c r="L150" t="str">
        <f t="shared" si="6"/>
        <v>Mastercard</v>
      </c>
      <c r="N150" t="str">
        <f t="shared" si="7"/>
        <v>INSERT INTO [Kunde] ([KundeID], [VereinsPartnerID], [Vorname], [Name], [Geschlecht], [Geburtsdatum], [Telefon], [Mobil], [Email], [Kreditkarte], [GueltigBis], [KKFirma]) VALUES</v>
      </c>
      <c r="O150" t="str">
        <f t="shared" si="8"/>
        <v xml:space="preserve"> ('147', NULL, 'Achim', 'Reineke', 'm', '1986-03-13', NULL, '0161/3220482', 'achim.1986@bestmail.none', '0000 8943 0609 6700', '06/20', 'Mastercard')</v>
      </c>
    </row>
    <row r="151" spans="1:15" x14ac:dyDescent="0.3">
      <c r="A151">
        <v>148</v>
      </c>
      <c r="B151" t="s">
        <v>62</v>
      </c>
      <c r="C151" t="s">
        <v>863</v>
      </c>
      <c r="D151" t="s">
        <v>864</v>
      </c>
      <c r="E151" t="s">
        <v>23</v>
      </c>
      <c r="F151" s="3">
        <v>7770</v>
      </c>
      <c r="G151" t="s">
        <v>865</v>
      </c>
      <c r="H151" t="s">
        <v>866</v>
      </c>
      <c r="I151" t="s">
        <v>867</v>
      </c>
      <c r="J151" s="1" t="s">
        <v>868</v>
      </c>
      <c r="K151" s="2">
        <v>38884</v>
      </c>
      <c r="L151" t="str">
        <f t="shared" si="6"/>
        <v>Mastercard</v>
      </c>
      <c r="N151" t="str">
        <f t="shared" si="7"/>
        <v>INSERT INTO [Kunde] ([KundeID], [VereinsPartnerID], [Vorname], [Name], [Geschlecht], [Geburtsdatum], [Telefon], [Mobil], [Email], [Kreditkarte], [GueltigBis], [KKFirma]) VALUES</v>
      </c>
      <c r="O151" t="str">
        <f t="shared" si="8"/>
        <v xml:space="preserve"> ('148', 'Ruhrmorig', 'Loremarie', 'Kocks', 'w', '1921-04-09', '030/45007487', '0176/2970079', 'loremarie.21@inter-mail.none', '0000 2172 0690 3600', '06/06', 'Mastercard')</v>
      </c>
    </row>
    <row r="152" spans="1:15" x14ac:dyDescent="0.3">
      <c r="A152">
        <v>149</v>
      </c>
      <c r="B152" t="s">
        <v>66</v>
      </c>
      <c r="C152" t="s">
        <v>869</v>
      </c>
      <c r="D152" t="s">
        <v>870</v>
      </c>
      <c r="E152" t="s">
        <v>21</v>
      </c>
      <c r="F152" s="3">
        <v>39523</v>
      </c>
      <c r="G152" t="s">
        <v>871</v>
      </c>
      <c r="H152" t="s">
        <v>872</v>
      </c>
      <c r="I152" t="s">
        <v>873</v>
      </c>
      <c r="J152" s="1" t="s">
        <v>874</v>
      </c>
      <c r="K152" s="2">
        <v>39896</v>
      </c>
      <c r="L152" t="str">
        <f t="shared" si="6"/>
        <v>VISA</v>
      </c>
      <c r="N152" t="str">
        <f t="shared" si="7"/>
        <v>INSERT INTO [Kunde] ([KundeID], [VereinsPartnerID], [Vorname], [Name], [Geschlecht], [Geburtsdatum], [Telefon], [Mobil], [Email], [Kreditkarte], [GueltigBis], [KKFirma]) VALUES</v>
      </c>
      <c r="O152" t="str">
        <f t="shared" si="8"/>
        <v xml:space="preserve"> ('149', 'Blaetterglueck', 'Erk', 'Graber', 'm', '2008-03-16', '06371/31100223', '0179/9029001', 'egraber@trashmail.none', '0000 4815 0505 0000', '03/09', 'VISA')</v>
      </c>
    </row>
    <row r="153" spans="1:15" x14ac:dyDescent="0.3">
      <c r="A153">
        <v>150</v>
      </c>
      <c r="B153" t="s">
        <v>22</v>
      </c>
      <c r="C153" t="s">
        <v>875</v>
      </c>
      <c r="D153" t="s">
        <v>876</v>
      </c>
      <c r="E153" t="s">
        <v>21</v>
      </c>
      <c r="F153" s="3">
        <v>24077</v>
      </c>
      <c r="G153" t="s">
        <v>877</v>
      </c>
      <c r="H153" t="s">
        <v>878</v>
      </c>
      <c r="I153" t="s">
        <v>879</v>
      </c>
      <c r="J153" s="1" t="s">
        <v>880</v>
      </c>
      <c r="K153" s="2">
        <v>43229</v>
      </c>
      <c r="L153" t="str">
        <f t="shared" si="6"/>
        <v>VISA</v>
      </c>
      <c r="N153" t="str">
        <f t="shared" si="7"/>
        <v>INSERT INTO [Kunde] ([KundeID], [VereinsPartnerID], [Vorname], [Name], [Geschlecht], [Geburtsdatum], [Telefon], [Mobil], [Email], [Kreditkarte], [GueltigBis], [KKFirma]) VALUES</v>
      </c>
      <c r="O153" t="str">
        <f t="shared" si="8"/>
        <v xml:space="preserve"> ('150', NULL, 'Otwald', 'Nußbaumer', 'm', '1965-12-01', '05936/60168068', '0167/5490249', 'otwaldnussbaumer@domain.none', '0000 0852 3600 5900', '05/18', 'VISA')</v>
      </c>
    </row>
    <row r="154" spans="1:15" x14ac:dyDescent="0.3">
      <c r="A154">
        <v>151</v>
      </c>
      <c r="B154" t="s">
        <v>64</v>
      </c>
      <c r="C154" t="s">
        <v>621</v>
      </c>
      <c r="D154" t="s">
        <v>881</v>
      </c>
      <c r="E154" t="s">
        <v>23</v>
      </c>
      <c r="F154" s="3">
        <v>42039</v>
      </c>
      <c r="G154" t="s">
        <v>882</v>
      </c>
      <c r="H154" t="s">
        <v>883</v>
      </c>
      <c r="I154" t="s">
        <v>884</v>
      </c>
      <c r="J154" s="1" t="s">
        <v>885</v>
      </c>
      <c r="K154" s="2">
        <v>41957</v>
      </c>
      <c r="L154" t="str">
        <f t="shared" si="6"/>
        <v>American Express</v>
      </c>
      <c r="N154" t="str">
        <f t="shared" si="7"/>
        <v>INSERT INTO [Kunde] ([KundeID], [VereinsPartnerID], [Vorname], [Name], [Geschlecht], [Geburtsdatum], [Telefon], [Mobil], [Email], [Kreditkarte], [GueltigBis], [KKFirma]) VALUES</v>
      </c>
      <c r="O154" t="str">
        <f t="shared" si="8"/>
        <v xml:space="preserve"> ('151', 'WochenendGLück', 'Rosely', 'Dann', 'w', '2015-02-04', '03371/15260417', '0152/8070120', 'rosely_dann@justmail.none', '0000 9185 5900 0000', '11/14', 'American Express')</v>
      </c>
    </row>
    <row r="155" spans="1:15" x14ac:dyDescent="0.3">
      <c r="A155">
        <v>152</v>
      </c>
      <c r="B155" t="s">
        <v>22</v>
      </c>
      <c r="C155" t="s">
        <v>886</v>
      </c>
      <c r="D155" t="s">
        <v>887</v>
      </c>
      <c r="E155" t="s">
        <v>21</v>
      </c>
      <c r="F155" s="3">
        <v>37618</v>
      </c>
      <c r="G155" t="s">
        <v>888</v>
      </c>
      <c r="H155" t="s">
        <v>889</v>
      </c>
      <c r="I155" t="s">
        <v>890</v>
      </c>
      <c r="J155" s="1" t="s">
        <v>891</v>
      </c>
      <c r="K155" s="2">
        <v>38580</v>
      </c>
      <c r="L155" t="str">
        <f t="shared" si="6"/>
        <v>Mastercard</v>
      </c>
      <c r="N155" t="str">
        <f t="shared" si="7"/>
        <v>INSERT INTO [Kunde] ([KundeID], [VereinsPartnerID], [Vorname], [Name], [Geschlecht], [Geburtsdatum], [Telefon], [Mobil], [Email], [Kreditkarte], [GueltigBis], [KKFirma]) VALUES</v>
      </c>
      <c r="O155" t="str">
        <f t="shared" si="8"/>
        <v xml:space="preserve"> ('152', NULL, 'Didi', 'Seidemann', 'm', '2002-12-28', '06708/61372940', '0157/8573057', 'didi02@spam-mail.none', '0000 8147 2515 5000', '08/05', 'Mastercard')</v>
      </c>
    </row>
    <row r="156" spans="1:15" x14ac:dyDescent="0.3">
      <c r="A156">
        <v>153</v>
      </c>
      <c r="B156" t="s">
        <v>65</v>
      </c>
      <c r="C156" t="s">
        <v>892</v>
      </c>
      <c r="D156" t="s">
        <v>893</v>
      </c>
      <c r="E156" t="s">
        <v>21</v>
      </c>
      <c r="F156" s="3">
        <v>17104</v>
      </c>
      <c r="G156" t="s">
        <v>894</v>
      </c>
      <c r="H156" t="s">
        <v>895</v>
      </c>
      <c r="I156" t="s">
        <v>896</v>
      </c>
      <c r="J156" s="1" t="s">
        <v>897</v>
      </c>
      <c r="K156" s="2">
        <v>37563</v>
      </c>
      <c r="L156" t="str">
        <f t="shared" si="6"/>
        <v>American Express</v>
      </c>
      <c r="N156" t="str">
        <f t="shared" si="7"/>
        <v>INSERT INTO [Kunde] ([KundeID], [VereinsPartnerID], [Vorname], [Name], [Geschlecht], [Geburtsdatum], [Telefon], [Mobil], [Email], [Kreditkarte], [GueltigBis], [KKFirma]) VALUES</v>
      </c>
      <c r="O156" t="str">
        <f t="shared" si="8"/>
        <v xml:space="preserve"> ('153', 'Druff1848', 'Wilbrand', 'Kasimir', 'm', '1946-10-29', '06771/91648909', '0159/5669625', 'wilbrand-kasimir@inter-mail.none', '0000 7079 1614 9900', '11/02', 'American Express')</v>
      </c>
    </row>
    <row r="157" spans="1:15" x14ac:dyDescent="0.3">
      <c r="A157">
        <v>154</v>
      </c>
      <c r="B157" t="s">
        <v>22</v>
      </c>
      <c r="C157" t="s">
        <v>898</v>
      </c>
      <c r="D157" t="s">
        <v>899</v>
      </c>
      <c r="E157" t="s">
        <v>21</v>
      </c>
      <c r="F157" s="3">
        <v>25628</v>
      </c>
      <c r="H157" t="s">
        <v>900</v>
      </c>
      <c r="I157" t="s">
        <v>901</v>
      </c>
      <c r="J157" s="1" t="s">
        <v>902</v>
      </c>
      <c r="K157" s="2">
        <v>40688</v>
      </c>
      <c r="L157" t="str">
        <f t="shared" si="6"/>
        <v>VISA</v>
      </c>
      <c r="N157" t="str">
        <f t="shared" si="7"/>
        <v>INSERT INTO [Kunde] ([KundeID], [VereinsPartnerID], [Vorname], [Name], [Geschlecht], [Geburtsdatum], [Telefon], [Mobil], [Email], [Kreditkarte], [GueltigBis], [KKFirma]) VALUES</v>
      </c>
      <c r="O157" t="str">
        <f t="shared" si="8"/>
        <v xml:space="preserve"> ('154', NULL, 'Willmar', 'Kaminski', 'm', '1970-03-01', NULL, '0169/9096998', 'willmar-kaminski@inter-mail.none', '0000 8476 0694 4100', '05/11', 'VISA')</v>
      </c>
    </row>
    <row r="158" spans="1:15" x14ac:dyDescent="0.3">
      <c r="A158">
        <v>155</v>
      </c>
      <c r="B158" t="s">
        <v>63</v>
      </c>
      <c r="C158" t="s">
        <v>51</v>
      </c>
      <c r="D158" t="s">
        <v>903</v>
      </c>
      <c r="E158" t="s">
        <v>21</v>
      </c>
      <c r="F158" s="3">
        <v>18827</v>
      </c>
      <c r="G158" t="s">
        <v>904</v>
      </c>
      <c r="H158" t="s">
        <v>905</v>
      </c>
      <c r="I158" t="s">
        <v>906</v>
      </c>
      <c r="J158" s="1" t="s">
        <v>907</v>
      </c>
      <c r="K158" s="2">
        <v>31930</v>
      </c>
      <c r="L158" t="str">
        <f t="shared" si="6"/>
        <v>Mastercard</v>
      </c>
      <c r="N158" t="str">
        <f t="shared" si="7"/>
        <v>INSERT INTO [Kunde] ([KundeID], [VereinsPartnerID], [Vorname], [Name], [Geschlecht], [Geburtsdatum], [Telefon], [Mobil], [Email], [Kreditkarte], [GueltigBis], [KKFirma]) VALUES</v>
      </c>
      <c r="O158" t="str">
        <f t="shared" si="8"/>
        <v xml:space="preserve"> ('155', 'VolleRose', 'Irminfried', 'Schreiber', 'm', '1951-07-18', '04344/96745640', '0165/1164161', 'irminfried.schreiber@private.none', '0000 2428 0216 2300', '06/87', 'Mastercard')</v>
      </c>
    </row>
    <row r="159" spans="1:15" x14ac:dyDescent="0.3">
      <c r="A159">
        <v>156</v>
      </c>
      <c r="B159" t="s">
        <v>22</v>
      </c>
      <c r="C159" t="s">
        <v>908</v>
      </c>
      <c r="D159" t="s">
        <v>909</v>
      </c>
      <c r="E159" t="s">
        <v>21</v>
      </c>
      <c r="F159" s="3">
        <v>31262</v>
      </c>
      <c r="G159" t="s">
        <v>910</v>
      </c>
      <c r="H159" t="s">
        <v>911</v>
      </c>
      <c r="I159" t="s">
        <v>912</v>
      </c>
      <c r="J159" s="1" t="s">
        <v>913</v>
      </c>
      <c r="K159" s="2">
        <v>33776</v>
      </c>
      <c r="L159" t="str">
        <f t="shared" si="6"/>
        <v>Mastercard</v>
      </c>
      <c r="N159" t="str">
        <f t="shared" si="7"/>
        <v>INSERT INTO [Kunde] ([KundeID], [VereinsPartnerID], [Vorname], [Name], [Geschlecht], [Geburtsdatum], [Telefon], [Mobil], [Email], [Kreditkarte], [GueltigBis], [KKFirma]) VALUES</v>
      </c>
      <c r="O159" t="str">
        <f t="shared" si="8"/>
        <v xml:space="preserve"> ('156', NULL, 'Miguel', 'Grothe', 'm', '1985-08-03', '06527/12465464', '0151/9355769', 'm.grothe@spam-mail.none', '0000 1868 0920 0000', '06/92', 'Mastercard')</v>
      </c>
    </row>
    <row r="160" spans="1:15" x14ac:dyDescent="0.3">
      <c r="A160">
        <v>157</v>
      </c>
      <c r="B160" t="s">
        <v>22</v>
      </c>
      <c r="C160" t="s">
        <v>48</v>
      </c>
      <c r="D160" t="s">
        <v>914</v>
      </c>
      <c r="E160" t="s">
        <v>23</v>
      </c>
      <c r="F160" s="3">
        <v>14454</v>
      </c>
      <c r="G160" t="s">
        <v>915</v>
      </c>
      <c r="H160" t="s">
        <v>916</v>
      </c>
      <c r="I160" t="s">
        <v>917</v>
      </c>
      <c r="J160" s="1" t="s">
        <v>918</v>
      </c>
      <c r="K160" s="2">
        <v>43544</v>
      </c>
      <c r="L160" t="str">
        <f t="shared" si="6"/>
        <v>VISA</v>
      </c>
      <c r="N160" t="str">
        <f t="shared" si="7"/>
        <v>INSERT INTO [Kunde] ([KundeID], [VereinsPartnerID], [Vorname], [Name], [Geschlecht], [Geburtsdatum], [Telefon], [Mobil], [Email], [Kreditkarte], [GueltigBis], [KKFirma]) VALUES</v>
      </c>
      <c r="O160" t="str">
        <f t="shared" si="8"/>
        <v xml:space="preserve"> ('157', NULL, 'Anneke', 'Obermann', 'w', '1939-07-28', '08122/52800493', '0160/7837252', 'anneke_obermann@funmail.none', '0000 1973 4514 5000', '03/19', 'VISA')</v>
      </c>
    </row>
    <row r="161" spans="1:15" x14ac:dyDescent="0.3">
      <c r="A161">
        <v>158</v>
      </c>
      <c r="B161" t="s">
        <v>22</v>
      </c>
      <c r="C161" t="s">
        <v>919</v>
      </c>
      <c r="D161" t="s">
        <v>920</v>
      </c>
      <c r="E161" t="s">
        <v>23</v>
      </c>
      <c r="F161" s="3">
        <v>42511</v>
      </c>
      <c r="G161" t="s">
        <v>921</v>
      </c>
      <c r="H161" t="s">
        <v>922</v>
      </c>
      <c r="I161" t="s">
        <v>923</v>
      </c>
      <c r="J161" s="1" t="s">
        <v>924</v>
      </c>
      <c r="K161" s="2">
        <v>31195</v>
      </c>
      <c r="L161" t="str">
        <f t="shared" si="6"/>
        <v>VISA</v>
      </c>
      <c r="N161" t="str">
        <f t="shared" si="7"/>
        <v>INSERT INTO [Kunde] ([KundeID], [VereinsPartnerID], [Vorname], [Name], [Geschlecht], [Geburtsdatum], [Telefon], [Mobil], [Email], [Kreditkarte], [GueltigBis], [KKFirma]) VALUES</v>
      </c>
      <c r="O161" t="str">
        <f t="shared" si="8"/>
        <v xml:space="preserve"> ('158', NULL, 'Ingemarie', 'Stephan', 'w', '2016-05-21', '06375/22936249', '0162/1907093', 'ingemarie-stephan@xyz.none', '0000 5160 2618 1800', '05/85', 'VISA')</v>
      </c>
    </row>
    <row r="162" spans="1:15" x14ac:dyDescent="0.3">
      <c r="A162">
        <v>159</v>
      </c>
      <c r="B162" t="s">
        <v>61</v>
      </c>
      <c r="C162" t="s">
        <v>925</v>
      </c>
      <c r="D162" t="s">
        <v>926</v>
      </c>
      <c r="E162" t="s">
        <v>23</v>
      </c>
      <c r="F162" s="3">
        <v>7157</v>
      </c>
      <c r="H162" t="s">
        <v>927</v>
      </c>
      <c r="I162" t="s">
        <v>928</v>
      </c>
      <c r="J162" s="1" t="s">
        <v>929</v>
      </c>
      <c r="K162" s="2">
        <v>43612</v>
      </c>
      <c r="L162" t="str">
        <f t="shared" si="6"/>
        <v>VISA</v>
      </c>
      <c r="N162" t="str">
        <f t="shared" si="7"/>
        <v>INSERT INTO [Kunde] ([KundeID], [VereinsPartnerID], [Vorname], [Name], [Geschlecht], [Geburtsdatum], [Telefon], [Mobil], [Email], [Kreditkarte], [GueltigBis], [KKFirma]) VALUES</v>
      </c>
      <c r="O162" t="str">
        <f t="shared" si="8"/>
        <v xml:space="preserve"> ('159', 'GlückAuf', 'Lilia', 'Leitl', 'w', '1919-08-05', NULL, '0179/1742823', 'l.leitl@validmail.none', '0000 0882 0700 0000', '05/19', 'VISA')</v>
      </c>
    </row>
    <row r="163" spans="1:15" x14ac:dyDescent="0.3">
      <c r="A163">
        <v>160</v>
      </c>
      <c r="B163" t="s">
        <v>22</v>
      </c>
      <c r="C163" t="s">
        <v>930</v>
      </c>
      <c r="D163" t="s">
        <v>931</v>
      </c>
      <c r="E163" t="s">
        <v>23</v>
      </c>
      <c r="F163" s="3">
        <v>27814</v>
      </c>
      <c r="G163" t="s">
        <v>932</v>
      </c>
      <c r="I163" t="s">
        <v>933</v>
      </c>
      <c r="J163" s="1" t="s">
        <v>934</v>
      </c>
      <c r="K163" s="2">
        <v>42362</v>
      </c>
      <c r="L163" t="str">
        <f t="shared" si="6"/>
        <v>American Express</v>
      </c>
      <c r="N163" t="str">
        <f t="shared" si="7"/>
        <v>INSERT INTO [Kunde] ([KundeID], [VereinsPartnerID], [Vorname], [Name], [Geschlecht], [Geburtsdatum], [Telefon], [Mobil], [Email], [Kreditkarte], [GueltigBis], [KKFirma]) VALUES</v>
      </c>
      <c r="O163" t="str">
        <f t="shared" si="8"/>
        <v xml:space="preserve"> ('160', NULL, 'Doraline', 'Fehling', 'w', '1976-02-24', '04283/90175873', NULL, 'd.fehling@anymail.none', '0000 8078 0608 9600', '12/15', 'American Express')</v>
      </c>
    </row>
    <row r="164" spans="1:15" x14ac:dyDescent="0.3">
      <c r="A164">
        <v>161</v>
      </c>
      <c r="B164" t="s">
        <v>62</v>
      </c>
      <c r="C164" t="s">
        <v>935</v>
      </c>
      <c r="D164" t="s">
        <v>936</v>
      </c>
      <c r="E164" t="s">
        <v>21</v>
      </c>
      <c r="F164" s="3">
        <v>3464</v>
      </c>
      <c r="H164" t="s">
        <v>937</v>
      </c>
      <c r="I164" t="s">
        <v>938</v>
      </c>
      <c r="J164" s="1" t="s">
        <v>939</v>
      </c>
      <c r="K164" s="2">
        <v>42578</v>
      </c>
      <c r="L164" t="str">
        <f t="shared" si="6"/>
        <v>Mastercard</v>
      </c>
      <c r="N164" t="str">
        <f t="shared" si="7"/>
        <v>INSERT INTO [Kunde] ([KundeID], [VereinsPartnerID], [Vorname], [Name], [Geschlecht], [Geburtsdatum], [Telefon], [Mobil], [Email], [Kreditkarte], [GueltigBis], [KKFirma]) VALUES</v>
      </c>
      <c r="O164" t="str">
        <f t="shared" si="8"/>
        <v xml:space="preserve"> ('161', 'Ruhrmorig', 'Schorsch', 'Moreno', 'm', '1909-06-25', NULL, '0152/1663892', 'schorsch_moreno@web.none', '0000 8153 0932 0000', '07/16', 'Mastercard')</v>
      </c>
    </row>
    <row r="165" spans="1:15" x14ac:dyDescent="0.3">
      <c r="A165">
        <v>162</v>
      </c>
      <c r="B165" t="s">
        <v>66</v>
      </c>
      <c r="C165" t="s">
        <v>940</v>
      </c>
      <c r="D165" t="s">
        <v>941</v>
      </c>
      <c r="F165" s="3">
        <v>9084</v>
      </c>
      <c r="H165" t="s">
        <v>942</v>
      </c>
      <c r="I165" t="s">
        <v>943</v>
      </c>
      <c r="J165" s="1" t="s">
        <v>944</v>
      </c>
      <c r="K165" s="2">
        <v>41446</v>
      </c>
      <c r="L165" t="str">
        <f t="shared" si="6"/>
        <v>Mastercard</v>
      </c>
      <c r="N165" t="str">
        <f t="shared" si="7"/>
        <v>INSERT INTO [Kunde] ([KundeID], [VereinsPartnerID], [Vorname], [Name], [Geschlecht], [Geburtsdatum], [Telefon], [Mobil], [Email], [Kreditkarte], [GueltigBis], [KKFirma]) VALUES</v>
      </c>
      <c r="O165" t="str">
        <f t="shared" si="8"/>
        <v xml:space="preserve"> ('162', 'Blaetterglueck', 'Ursula', 'West', NULL, '1924-11-13', NULL, '0152/3243116', 'u_west@live-mail.none', '0000 7923 0510 3000', '06/13', 'Mastercard')</v>
      </c>
    </row>
    <row r="166" spans="1:15" x14ac:dyDescent="0.3">
      <c r="A166">
        <v>163</v>
      </c>
      <c r="B166" t="s">
        <v>22</v>
      </c>
      <c r="C166" t="s">
        <v>50</v>
      </c>
      <c r="D166" t="s">
        <v>945</v>
      </c>
      <c r="F166" s="3">
        <v>6889</v>
      </c>
      <c r="H166" t="s">
        <v>946</v>
      </c>
      <c r="I166" t="s">
        <v>947</v>
      </c>
      <c r="J166" s="1" t="s">
        <v>948</v>
      </c>
      <c r="K166" s="2">
        <v>39644</v>
      </c>
      <c r="L166" t="str">
        <f t="shared" si="6"/>
        <v>Mastercard</v>
      </c>
      <c r="N166" t="str">
        <f t="shared" si="7"/>
        <v>INSERT INTO [Kunde] ([KundeID], [VereinsPartnerID], [Vorname], [Name], [Geschlecht], [Geburtsdatum], [Telefon], [Mobil], [Email], [Kreditkarte], [GueltigBis], [KKFirma]) VALUES</v>
      </c>
      <c r="O166" t="str">
        <f t="shared" si="8"/>
        <v xml:space="preserve"> ('163', NULL, 'Margret', 'Schnoor', NULL, '1918-11-10', NULL, '0154/5528051', 'margret.schnoor@private.none', '0000 8784 0800 0000', '07/08', 'Mastercard')</v>
      </c>
    </row>
    <row r="167" spans="1:15" x14ac:dyDescent="0.3">
      <c r="A167">
        <v>164</v>
      </c>
      <c r="B167" t="s">
        <v>64</v>
      </c>
      <c r="C167" t="s">
        <v>949</v>
      </c>
      <c r="D167" t="s">
        <v>950</v>
      </c>
      <c r="E167" t="s">
        <v>21</v>
      </c>
      <c r="F167" s="3">
        <v>27698</v>
      </c>
      <c r="G167" t="s">
        <v>951</v>
      </c>
      <c r="H167" t="s">
        <v>952</v>
      </c>
      <c r="I167" t="s">
        <v>953</v>
      </c>
      <c r="J167" s="1" t="s">
        <v>954</v>
      </c>
      <c r="K167" s="2">
        <v>34410</v>
      </c>
      <c r="L167" t="str">
        <f t="shared" si="6"/>
        <v>VISA</v>
      </c>
      <c r="N167" t="str">
        <f t="shared" si="7"/>
        <v>INSERT INTO [Kunde] ([KundeID], [VereinsPartnerID], [Vorname], [Name], [Geschlecht], [Geburtsdatum], [Telefon], [Mobil], [Email], [Kreditkarte], [GueltigBis], [KKFirma]) VALUES</v>
      </c>
      <c r="O167" t="str">
        <f t="shared" si="8"/>
        <v xml:space="preserve"> ('164', 'WochenendGLück', 'Udo', 'Sikora', 'm', '1975-10-31', '08253/5196691', '0152/5161316', 'u-sikora@quickmail.none', '0000 9067 4617 3300', '03/94', 'VISA')</v>
      </c>
    </row>
    <row r="168" spans="1:15" x14ac:dyDescent="0.3">
      <c r="A168">
        <v>165</v>
      </c>
      <c r="B168" t="s">
        <v>22</v>
      </c>
      <c r="C168" t="s">
        <v>955</v>
      </c>
      <c r="D168" t="s">
        <v>956</v>
      </c>
      <c r="E168" t="s">
        <v>23</v>
      </c>
      <c r="F168" s="3">
        <v>22252</v>
      </c>
      <c r="G168" t="s">
        <v>957</v>
      </c>
      <c r="H168" t="s">
        <v>958</v>
      </c>
      <c r="I168" t="s">
        <v>959</v>
      </c>
      <c r="J168" s="1" t="s">
        <v>960</v>
      </c>
      <c r="K168" s="2">
        <v>41978</v>
      </c>
      <c r="L168" t="str">
        <f t="shared" si="6"/>
        <v>American Express</v>
      </c>
      <c r="N168" t="str">
        <f t="shared" si="7"/>
        <v>INSERT INTO [Kunde] ([KundeID], [VereinsPartnerID], [Vorname], [Name], [Geschlecht], [Geburtsdatum], [Telefon], [Mobil], [Email], [Kreditkarte], [GueltigBis], [KKFirma]) VALUES</v>
      </c>
      <c r="O168" t="str">
        <f t="shared" si="8"/>
        <v xml:space="preserve"> ('165', NULL, 'Kristiane', 'Ahr', 'w', '1960-12-02', '06550/60305867', '0150/2417499', 'kristiane-1960@trashmail.none', '0000 1024 1628 9800', '12/14', 'American Express')</v>
      </c>
    </row>
    <row r="169" spans="1:15" x14ac:dyDescent="0.3">
      <c r="A169">
        <v>166</v>
      </c>
      <c r="B169" t="s">
        <v>65</v>
      </c>
      <c r="C169" t="s">
        <v>46</v>
      </c>
      <c r="D169" t="s">
        <v>663</v>
      </c>
      <c r="E169" t="s">
        <v>21</v>
      </c>
      <c r="F169" s="3">
        <v>38108</v>
      </c>
      <c r="G169" t="s">
        <v>961</v>
      </c>
      <c r="H169" t="s">
        <v>962</v>
      </c>
      <c r="I169" t="s">
        <v>963</v>
      </c>
      <c r="J169" s="1" t="s">
        <v>964</v>
      </c>
      <c r="K169" s="2">
        <v>44075</v>
      </c>
      <c r="L169" t="str">
        <f t="shared" si="6"/>
        <v>Mastercard</v>
      </c>
      <c r="N169" t="str">
        <f t="shared" si="7"/>
        <v>INSERT INTO [Kunde] ([KundeID], [VereinsPartnerID], [Vorname], [Name], [Geschlecht], [Geburtsdatum], [Telefon], [Mobil], [Email], [Kreditkarte], [GueltigBis], [KKFirma]) VALUES</v>
      </c>
      <c r="O169" t="str">
        <f t="shared" si="8"/>
        <v xml:space="preserve"> ('166', 'Druff1848', 'Viktor', 'Burghard', 'm', '2004-05-01', '040/38836250', '0164/8188813', 'viktorburghard@company.none', '0000 5170 1900 0000', '09/20', 'Mastercard')</v>
      </c>
    </row>
    <row r="170" spans="1:15" x14ac:dyDescent="0.3">
      <c r="A170">
        <v>167</v>
      </c>
      <c r="B170" t="s">
        <v>22</v>
      </c>
      <c r="C170" t="s">
        <v>965</v>
      </c>
      <c r="D170" t="s">
        <v>966</v>
      </c>
      <c r="E170" t="s">
        <v>21</v>
      </c>
      <c r="F170" s="3">
        <v>16545</v>
      </c>
      <c r="H170" t="s">
        <v>967</v>
      </c>
      <c r="I170" t="s">
        <v>968</v>
      </c>
      <c r="J170" s="1" t="s">
        <v>969</v>
      </c>
      <c r="K170" s="2">
        <v>40255</v>
      </c>
      <c r="L170" t="str">
        <f t="shared" si="6"/>
        <v>VISA</v>
      </c>
      <c r="N170" t="str">
        <f t="shared" si="7"/>
        <v>INSERT INTO [Kunde] ([KundeID], [VereinsPartnerID], [Vorname], [Name], [Geschlecht], [Geburtsdatum], [Telefon], [Mobil], [Email], [Kreditkarte], [GueltigBis], [KKFirma]) VALUES</v>
      </c>
      <c r="O170" t="str">
        <f t="shared" si="8"/>
        <v xml:space="preserve"> ('167', NULL, 'Eckehart', 'Mehrens', 'm', '1945-04-18', NULL, '0157/3773901', 'e.mehrens@anymail.none', '0000 5270 0510 0300', '03/10', 'VISA')</v>
      </c>
    </row>
    <row r="171" spans="1:15" x14ac:dyDescent="0.3">
      <c r="A171">
        <v>168</v>
      </c>
      <c r="B171" t="s">
        <v>63</v>
      </c>
      <c r="C171" t="s">
        <v>970</v>
      </c>
      <c r="D171" t="s">
        <v>33</v>
      </c>
      <c r="E171" t="s">
        <v>21</v>
      </c>
      <c r="F171" s="3">
        <v>12444</v>
      </c>
      <c r="I171" t="s">
        <v>971</v>
      </c>
      <c r="J171" s="1" t="s">
        <v>972</v>
      </c>
      <c r="K171" s="2">
        <v>37174</v>
      </c>
      <c r="L171" t="str">
        <f t="shared" si="6"/>
        <v>Mastercard</v>
      </c>
      <c r="N171" t="str">
        <f t="shared" si="7"/>
        <v>INSERT INTO [Kunde] ([KundeID], [VereinsPartnerID], [Vorname], [Name], [Geschlecht], [Geburtsdatum], [Telefon], [Mobil], [Email], [Kreditkarte], [GueltigBis], [KKFirma]) VALUES</v>
      </c>
      <c r="O171" t="str">
        <f t="shared" si="8"/>
        <v xml:space="preserve"> ('168', 'VolleRose', 'Muhammed', 'Hillebrandt', 'm', '1934-01-25', NULL, NULL, 'm.hillebrandt@anymail.none', '0000 9370 3900 0000', '10/01', 'Mastercard')</v>
      </c>
    </row>
    <row r="172" spans="1:15" x14ac:dyDescent="0.3">
      <c r="A172">
        <v>169</v>
      </c>
      <c r="B172" t="s">
        <v>22</v>
      </c>
      <c r="C172" t="s">
        <v>973</v>
      </c>
      <c r="D172" t="s">
        <v>974</v>
      </c>
      <c r="E172" t="s">
        <v>21</v>
      </c>
      <c r="F172" s="3">
        <v>6562</v>
      </c>
      <c r="G172" t="s">
        <v>975</v>
      </c>
      <c r="H172" t="s">
        <v>976</v>
      </c>
      <c r="I172" t="s">
        <v>977</v>
      </c>
      <c r="J172" s="1" t="s">
        <v>978</v>
      </c>
      <c r="K172" s="2">
        <v>42933</v>
      </c>
      <c r="L172" t="str">
        <f t="shared" si="6"/>
        <v>Mastercard</v>
      </c>
      <c r="N172" t="str">
        <f t="shared" si="7"/>
        <v>INSERT INTO [Kunde] ([KundeID], [VereinsPartnerID], [Vorname], [Name], [Geschlecht], [Geburtsdatum], [Telefon], [Mobil], [Email], [Kreditkarte], [GueltigBis], [KKFirma]) VALUES</v>
      </c>
      <c r="O172" t="str">
        <f t="shared" si="8"/>
        <v xml:space="preserve"> ('169', NULL, 'Withold', 'Grundmann', 'm', '1917-12-18', '06581/25834972', '0170/7765522', 'w-grundmann@justmail.none', '0000 4815 0504 0000', '07/17', 'Mastercard')</v>
      </c>
    </row>
    <row r="173" spans="1:15" x14ac:dyDescent="0.3">
      <c r="A173">
        <v>170</v>
      </c>
      <c r="B173" t="s">
        <v>22</v>
      </c>
      <c r="C173" t="s">
        <v>979</v>
      </c>
      <c r="D173" t="s">
        <v>980</v>
      </c>
      <c r="E173" t="s">
        <v>23</v>
      </c>
      <c r="F173" s="3">
        <v>14105</v>
      </c>
      <c r="G173" t="s">
        <v>981</v>
      </c>
      <c r="H173" t="s">
        <v>982</v>
      </c>
      <c r="I173" t="s">
        <v>983</v>
      </c>
      <c r="J173" s="1" t="s">
        <v>984</v>
      </c>
      <c r="K173" s="2">
        <v>42419</v>
      </c>
      <c r="L173" t="str">
        <f t="shared" si="6"/>
        <v>VISA</v>
      </c>
      <c r="N173" t="str">
        <f t="shared" si="7"/>
        <v>INSERT INTO [Kunde] ([KundeID], [VereinsPartnerID], [Vorname], [Name], [Geschlecht], [Geburtsdatum], [Telefon], [Mobil], [Email], [Kreditkarte], [GueltigBis], [KKFirma]) VALUES</v>
      </c>
      <c r="O173" t="str">
        <f t="shared" si="8"/>
        <v xml:space="preserve"> ('170', NULL, 'Ilka', 'Wiemer', 'w', '1938-08-13', '0551/13724446', '0161/8288861', 'i-wiemer@company.none', '0000 4966 5500 7000', '02/16', 'VISA')</v>
      </c>
    </row>
    <row r="174" spans="1:15" x14ac:dyDescent="0.3">
      <c r="A174">
        <v>171</v>
      </c>
      <c r="B174" t="s">
        <v>22</v>
      </c>
      <c r="C174" t="s">
        <v>745</v>
      </c>
      <c r="D174" t="s">
        <v>985</v>
      </c>
      <c r="E174" t="s">
        <v>23</v>
      </c>
      <c r="F174" s="3">
        <v>28036</v>
      </c>
      <c r="G174" t="s">
        <v>986</v>
      </c>
      <c r="I174" t="s">
        <v>987</v>
      </c>
      <c r="J174" s="1" t="s">
        <v>988</v>
      </c>
      <c r="K174" s="2">
        <v>41579</v>
      </c>
      <c r="L174" t="str">
        <f t="shared" si="6"/>
        <v>American Express</v>
      </c>
      <c r="N174" t="str">
        <f t="shared" si="7"/>
        <v>INSERT INTO [Kunde] ([KundeID], [VereinsPartnerID], [Vorname], [Name], [Geschlecht], [Geburtsdatum], [Telefon], [Mobil], [Email], [Kreditkarte], [GueltigBis], [KKFirma]) VALUES</v>
      </c>
      <c r="O174" t="str">
        <f t="shared" si="8"/>
        <v xml:space="preserve"> ('171', NULL, 'Eileen', 'Köhler', 'w', '1976-10-03', '0481/60166219', NULL, 'eileenkoehler@private.none', '0000 6628 0906 3300', '11/13', 'American Express')</v>
      </c>
    </row>
    <row r="175" spans="1:15" x14ac:dyDescent="0.3">
      <c r="A175">
        <v>172</v>
      </c>
      <c r="B175" t="s">
        <v>61</v>
      </c>
      <c r="C175" t="s">
        <v>57</v>
      </c>
      <c r="D175" t="s">
        <v>989</v>
      </c>
      <c r="F175" s="3">
        <v>42136</v>
      </c>
      <c r="H175" t="s">
        <v>990</v>
      </c>
      <c r="I175" t="s">
        <v>991</v>
      </c>
      <c r="J175" s="1" t="s">
        <v>992</v>
      </c>
      <c r="K175" s="2">
        <v>33958</v>
      </c>
      <c r="L175" t="str">
        <f t="shared" si="6"/>
        <v>American Express</v>
      </c>
      <c r="N175" t="str">
        <f t="shared" si="7"/>
        <v>INSERT INTO [Kunde] ([KundeID], [VereinsPartnerID], [Vorname], [Name], [Geschlecht], [Geburtsdatum], [Telefon], [Mobil], [Email], [Kreditkarte], [GueltigBis], [KKFirma]) VALUES</v>
      </c>
      <c r="O175" t="str">
        <f t="shared" si="8"/>
        <v xml:space="preserve"> ('172', 'GlückAuf', 'Ludwig', 'Klingelhöfer', NULL, '2015-05-12', NULL, '0173/5162584', 'ludwig.klingelhoefer@hoster.none', '0000 8246 0600 4000', '12/92', 'American Express')</v>
      </c>
    </row>
    <row r="176" spans="1:15" x14ac:dyDescent="0.3">
      <c r="A176">
        <v>173</v>
      </c>
      <c r="B176" t="s">
        <v>22</v>
      </c>
      <c r="C176" t="s">
        <v>993</v>
      </c>
      <c r="D176" t="s">
        <v>994</v>
      </c>
      <c r="F176" s="3">
        <v>19943</v>
      </c>
      <c r="G176" t="s">
        <v>995</v>
      </c>
      <c r="H176" t="s">
        <v>996</v>
      </c>
      <c r="I176" t="s">
        <v>997</v>
      </c>
      <c r="J176" s="1" t="s">
        <v>998</v>
      </c>
      <c r="K176" s="2">
        <v>43759</v>
      </c>
      <c r="L176" t="str">
        <f t="shared" si="6"/>
        <v>Mastercard</v>
      </c>
      <c r="N176" t="str">
        <f t="shared" si="7"/>
        <v>INSERT INTO [Kunde] ([KundeID], [VereinsPartnerID], [Vorname], [Name], [Geschlecht], [Geburtsdatum], [Telefon], [Mobil], [Email], [Kreditkarte], [GueltigBis], [KKFirma]) VALUES</v>
      </c>
      <c r="O176" t="str">
        <f t="shared" si="8"/>
        <v xml:space="preserve"> ('173', NULL, 'Heimgard', 'Petrich', NULL, '1954-08-07', '07272/49929440', '0175/4403002', 'heimgard-petrich@email.none', '0000 8369 3620 3200', '10/19', 'Mastercard')</v>
      </c>
    </row>
    <row r="177" spans="1:15" x14ac:dyDescent="0.3">
      <c r="A177">
        <v>174</v>
      </c>
      <c r="B177" t="s">
        <v>62</v>
      </c>
      <c r="C177" t="s">
        <v>999</v>
      </c>
      <c r="D177" t="s">
        <v>1000</v>
      </c>
      <c r="E177" t="s">
        <v>23</v>
      </c>
      <c r="F177" s="3">
        <v>39934</v>
      </c>
      <c r="G177" t="s">
        <v>1001</v>
      </c>
      <c r="H177" t="s">
        <v>1002</v>
      </c>
      <c r="I177" t="s">
        <v>1003</v>
      </c>
      <c r="J177" s="1" t="s">
        <v>1004</v>
      </c>
      <c r="K177" s="2">
        <v>38616</v>
      </c>
      <c r="L177" t="str">
        <f t="shared" si="6"/>
        <v>Mastercard</v>
      </c>
      <c r="N177" t="str">
        <f t="shared" si="7"/>
        <v>INSERT INTO [Kunde] ([KundeID], [VereinsPartnerID], [Vorname], [Name], [Geschlecht], [Geburtsdatum], [Telefon], [Mobil], [Email], [Kreditkarte], [GueltigBis], [KKFirma]) VALUES</v>
      </c>
      <c r="O177" t="str">
        <f t="shared" si="8"/>
        <v xml:space="preserve"> ('174', 'Ruhrmorig', 'Antonie', 'Juraschek', 'w', '2009-05-01', '08654/32494493', '0158/7010623', 'antoniejuraschek@goggle-mail.none', '0000 9772 0693 0800', '09/05', 'Mastercard')</v>
      </c>
    </row>
    <row r="178" spans="1:15" x14ac:dyDescent="0.3">
      <c r="A178">
        <v>175</v>
      </c>
      <c r="B178" t="s">
        <v>66</v>
      </c>
      <c r="C178" t="s">
        <v>1005</v>
      </c>
      <c r="D178" t="s">
        <v>1006</v>
      </c>
      <c r="E178" t="s">
        <v>21</v>
      </c>
      <c r="F178" s="3">
        <v>22687</v>
      </c>
      <c r="G178" t="s">
        <v>1007</v>
      </c>
      <c r="H178" t="s">
        <v>1008</v>
      </c>
      <c r="I178" t="s">
        <v>1009</v>
      </c>
      <c r="J178" s="1" t="s">
        <v>1010</v>
      </c>
      <c r="K178" s="2">
        <v>37870</v>
      </c>
      <c r="L178" t="str">
        <f t="shared" si="6"/>
        <v>Mastercard</v>
      </c>
      <c r="N178" t="str">
        <f t="shared" si="7"/>
        <v>INSERT INTO [Kunde] ([KundeID], [VereinsPartnerID], [Vorname], [Name], [Geschlecht], [Geburtsdatum], [Telefon], [Mobil], [Email], [Kreditkarte], [GueltigBis], [KKFirma]) VALUES</v>
      </c>
      <c r="O178" t="str">
        <f t="shared" si="8"/>
        <v xml:space="preserve"> ('175', 'Blaetterglueck', 'Ingmar', 'Endler', 'm', '1962-02-10', '06541/22731521', '0158/5647872', 'i.endler@domain.none', '0000 0515 0800 0000', '09/03', 'Mastercard')</v>
      </c>
    </row>
    <row r="179" spans="1:15" x14ac:dyDescent="0.3">
      <c r="A179">
        <v>176</v>
      </c>
      <c r="B179" t="s">
        <v>22</v>
      </c>
      <c r="C179" t="s">
        <v>1011</v>
      </c>
      <c r="D179" t="s">
        <v>1012</v>
      </c>
      <c r="E179" t="s">
        <v>21</v>
      </c>
      <c r="F179" s="3">
        <v>3385</v>
      </c>
      <c r="G179" t="s">
        <v>1013</v>
      </c>
      <c r="H179" t="s">
        <v>1014</v>
      </c>
      <c r="I179" t="s">
        <v>1015</v>
      </c>
      <c r="J179" s="1" t="s">
        <v>1016</v>
      </c>
      <c r="K179" s="2">
        <v>33416</v>
      </c>
      <c r="L179" t="str">
        <f t="shared" si="6"/>
        <v>Mastercard</v>
      </c>
      <c r="N179" t="str">
        <f t="shared" si="7"/>
        <v>INSERT INTO [Kunde] ([KundeID], [VereinsPartnerID], [Vorname], [Name], [Geschlecht], [Geburtsdatum], [Telefon], [Mobil], [Email], [Kreditkarte], [GueltigBis], [KKFirma]) VALUES</v>
      </c>
      <c r="O179" t="str">
        <f t="shared" si="8"/>
        <v xml:space="preserve"> ('176', NULL, 'Desiderius', 'Guth', 'm', '1909-04-07', '06747/57854339', '0164/6197375', 'desiderius.guth@bestmail.none', '0000 5737 0800 8700', '06/91', 'Mastercard')</v>
      </c>
    </row>
    <row r="180" spans="1:15" x14ac:dyDescent="0.3">
      <c r="A180">
        <v>177</v>
      </c>
      <c r="B180" t="s">
        <v>64</v>
      </c>
      <c r="C180" t="s">
        <v>510</v>
      </c>
      <c r="D180" t="s">
        <v>1017</v>
      </c>
      <c r="E180" t="s">
        <v>25</v>
      </c>
      <c r="F180" s="3">
        <v>40802</v>
      </c>
      <c r="G180" t="s">
        <v>1018</v>
      </c>
      <c r="H180" t="s">
        <v>1019</v>
      </c>
      <c r="I180" t="s">
        <v>1020</v>
      </c>
      <c r="J180" s="1" t="s">
        <v>1021</v>
      </c>
      <c r="K180" s="2">
        <v>39586</v>
      </c>
      <c r="L180" t="str">
        <f t="shared" si="6"/>
        <v>VISA</v>
      </c>
      <c r="N180" t="str">
        <f t="shared" si="7"/>
        <v>INSERT INTO [Kunde] ([KundeID], [VereinsPartnerID], [Vorname], [Name], [Geschlecht], [Geburtsdatum], [Telefon], [Mobil], [Email], [Kreditkarte], [GueltigBis], [KKFirma]) VALUES</v>
      </c>
      <c r="O180" t="str">
        <f t="shared" si="8"/>
        <v xml:space="preserve"> ('177', 'WochenendGLück', 'Nik', 'Steudel', 'd', '2011-09-16', '04681/90481821', '0179/9983728', 'nik.steudel@bestmail.none', '0000 5666 3500 3600', '05/08', 'VISA')</v>
      </c>
    </row>
    <row r="181" spans="1:15" x14ac:dyDescent="0.3">
      <c r="A181">
        <v>178</v>
      </c>
      <c r="B181" t="s">
        <v>22</v>
      </c>
      <c r="C181" t="s">
        <v>1022</v>
      </c>
      <c r="D181" t="s">
        <v>1023</v>
      </c>
      <c r="E181" t="s">
        <v>23</v>
      </c>
      <c r="F181" s="3">
        <v>38567</v>
      </c>
      <c r="G181" t="s">
        <v>1024</v>
      </c>
      <c r="I181" t="s">
        <v>1025</v>
      </c>
      <c r="J181" s="1" t="s">
        <v>1026</v>
      </c>
      <c r="K181" s="2">
        <v>32920</v>
      </c>
      <c r="L181" t="str">
        <f t="shared" si="6"/>
        <v>VISA</v>
      </c>
      <c r="N181" t="str">
        <f t="shared" si="7"/>
        <v>INSERT INTO [Kunde] ([KundeID], [VereinsPartnerID], [Vorname], [Name], [Geschlecht], [Geburtsdatum], [Telefon], [Mobil], [Email], [Kreditkarte], [GueltigBis], [KKFirma]) VALUES</v>
      </c>
      <c r="O181" t="str">
        <f t="shared" si="8"/>
        <v xml:space="preserve"> ('178', NULL, 'Hiltrud', 'Osman', 'w', '2005-08-03', '02628/82287124', NULL, 'hiltrud_osman@mymail.none', '0000 0880 0200 8700', '02/90', 'VISA')</v>
      </c>
    </row>
    <row r="182" spans="1:15" x14ac:dyDescent="0.3">
      <c r="A182">
        <v>179</v>
      </c>
      <c r="B182" t="s">
        <v>65</v>
      </c>
      <c r="C182" t="s">
        <v>1027</v>
      </c>
      <c r="D182" t="s">
        <v>1028</v>
      </c>
      <c r="F182" s="3">
        <v>24066</v>
      </c>
      <c r="G182" t="s">
        <v>1029</v>
      </c>
      <c r="I182" t="s">
        <v>1030</v>
      </c>
      <c r="J182" s="1" t="s">
        <v>1031</v>
      </c>
      <c r="K182" s="2">
        <v>40883</v>
      </c>
      <c r="L182" t="str">
        <f t="shared" si="6"/>
        <v>American Express</v>
      </c>
      <c r="N182" t="str">
        <f t="shared" si="7"/>
        <v>INSERT INTO [Kunde] ([KundeID], [VereinsPartnerID], [Vorname], [Name], [Geschlecht], [Geburtsdatum], [Telefon], [Mobil], [Email], [Kreditkarte], [GueltigBis], [KKFirma]) VALUES</v>
      </c>
      <c r="O182" t="str">
        <f t="shared" si="8"/>
        <v xml:space="preserve"> ('179', 'Druff1848', 'Janette', 'Fitz', NULL, '1965-11-20', '07393/41893716', NULL, 'j-fitz@mymail.none', '0000 2287 0700 0000', '12/11', 'American Express')</v>
      </c>
    </row>
    <row r="183" spans="1:15" x14ac:dyDescent="0.3">
      <c r="A183">
        <v>180</v>
      </c>
      <c r="B183" t="s">
        <v>22</v>
      </c>
      <c r="C183" t="s">
        <v>1032</v>
      </c>
      <c r="D183" t="s">
        <v>1033</v>
      </c>
      <c r="E183" t="s">
        <v>21</v>
      </c>
      <c r="F183" s="3">
        <v>19220</v>
      </c>
      <c r="G183" t="s">
        <v>1034</v>
      </c>
      <c r="I183" t="s">
        <v>1035</v>
      </c>
      <c r="J183" s="1" t="s">
        <v>1036</v>
      </c>
      <c r="K183" s="2">
        <v>42028</v>
      </c>
      <c r="L183" t="str">
        <f t="shared" si="6"/>
        <v>VISA</v>
      </c>
      <c r="N183" t="str">
        <f t="shared" si="7"/>
        <v>INSERT INTO [Kunde] ([KundeID], [VereinsPartnerID], [Vorname], [Name], [Geschlecht], [Geburtsdatum], [Telefon], [Mobil], [Email], [Kreditkarte], [GueltigBis], [KKFirma]) VALUES</v>
      </c>
      <c r="O183" t="str">
        <f t="shared" si="8"/>
        <v xml:space="preserve"> ('180', NULL, 'Lienard', 'Rennert', 'm', '1952-08-14', '0761/19822395', NULL, 'lienard-rennert@quickmail.none', '0000 1174 1910 0000', '01/15', 'VISA')</v>
      </c>
    </row>
    <row r="184" spans="1:15" x14ac:dyDescent="0.3">
      <c r="A184">
        <v>181</v>
      </c>
      <c r="B184" t="s">
        <v>63</v>
      </c>
      <c r="C184" t="s">
        <v>111</v>
      </c>
      <c r="D184" t="s">
        <v>1037</v>
      </c>
      <c r="E184" t="s">
        <v>23</v>
      </c>
      <c r="F184" s="3">
        <v>3598</v>
      </c>
      <c r="G184" t="s">
        <v>1038</v>
      </c>
      <c r="I184" t="s">
        <v>1039</v>
      </c>
      <c r="J184" s="1" t="s">
        <v>1040</v>
      </c>
      <c r="K184" s="2">
        <v>36539</v>
      </c>
      <c r="L184" t="str">
        <f t="shared" si="6"/>
        <v>VISA</v>
      </c>
      <c r="N184" t="str">
        <f t="shared" si="7"/>
        <v>INSERT INTO [Kunde] ([KundeID], [VereinsPartnerID], [Vorname], [Name], [Geschlecht], [Geburtsdatum], [Telefon], [Mobil], [Email], [Kreditkarte], [GueltigBis], [KKFirma]) VALUES</v>
      </c>
      <c r="O184" t="str">
        <f t="shared" si="8"/>
        <v xml:space="preserve"> ('181', 'VolleRose', 'Amy', 'Landeck', 'w', '1909-11-06', '02663/56384371', NULL, 'amy_landeck@justmail.none', '0000 5453 2612 0200', '01/00', 'VISA')</v>
      </c>
    </row>
    <row r="185" spans="1:15" x14ac:dyDescent="0.3">
      <c r="A185">
        <v>182</v>
      </c>
      <c r="B185" t="s">
        <v>22</v>
      </c>
      <c r="C185" t="s">
        <v>1041</v>
      </c>
      <c r="D185" t="s">
        <v>1042</v>
      </c>
      <c r="E185" t="s">
        <v>21</v>
      </c>
      <c r="F185" s="3">
        <v>13557</v>
      </c>
      <c r="G185" t="s">
        <v>1043</v>
      </c>
      <c r="H185" t="s">
        <v>1044</v>
      </c>
      <c r="I185" t="s">
        <v>1045</v>
      </c>
      <c r="J185" s="1" t="s">
        <v>1046</v>
      </c>
      <c r="K185" s="2">
        <v>43644</v>
      </c>
      <c r="L185" t="str">
        <f t="shared" si="6"/>
        <v>Mastercard</v>
      </c>
      <c r="N185" t="str">
        <f t="shared" si="7"/>
        <v>INSERT INTO [Kunde] ([KundeID], [VereinsPartnerID], [Vorname], [Name], [Geschlecht], [Geburtsdatum], [Telefon], [Mobil], [Email], [Kreditkarte], [GueltigBis], [KKFirma]) VALUES</v>
      </c>
      <c r="O185" t="str">
        <f t="shared" si="8"/>
        <v xml:space="preserve"> ('182', NULL, 'Dankwart', 'Bockholt', 'm', '1937-02-11', '06346/29907604', '0173/7903917', 'd1937@ultramail.none', '0000 2269 4917 0000', '06/19', 'Mastercard')</v>
      </c>
    </row>
    <row r="186" spans="1:15" x14ac:dyDescent="0.3">
      <c r="A186">
        <v>183</v>
      </c>
      <c r="B186" t="s">
        <v>22</v>
      </c>
      <c r="C186" t="s">
        <v>1047</v>
      </c>
      <c r="D186" t="s">
        <v>1048</v>
      </c>
      <c r="E186" t="s">
        <v>23</v>
      </c>
      <c r="F186" s="3">
        <v>28952</v>
      </c>
      <c r="G186" t="s">
        <v>1049</v>
      </c>
      <c r="I186" t="s">
        <v>1050</v>
      </c>
      <c r="J186" s="1" t="s">
        <v>1051</v>
      </c>
      <c r="K186" s="2">
        <v>40991</v>
      </c>
      <c r="L186" t="str">
        <f t="shared" si="6"/>
        <v>VISA</v>
      </c>
      <c r="N186" t="str">
        <f t="shared" si="7"/>
        <v>INSERT INTO [Kunde] ([KundeID], [VereinsPartnerID], [Vorname], [Name], [Geschlecht], [Geburtsdatum], [Telefon], [Mobil], [Email], [Kreditkarte], [GueltigBis], [KKFirma]) VALUES</v>
      </c>
      <c r="O186" t="str">
        <f t="shared" si="8"/>
        <v xml:space="preserve"> ('183', NULL, 'Sybil', 'Rosendahl', 'w', '1979-04-07', '02685/81299487', NULL, 'srosendahl@xyz.none', '0000 2170 2501 5000', '03/12', 'VISA')</v>
      </c>
    </row>
    <row r="187" spans="1:15" x14ac:dyDescent="0.3">
      <c r="A187">
        <v>184</v>
      </c>
      <c r="B187" t="s">
        <v>22</v>
      </c>
      <c r="C187" t="s">
        <v>185</v>
      </c>
      <c r="D187" t="s">
        <v>1052</v>
      </c>
      <c r="E187" t="s">
        <v>21</v>
      </c>
      <c r="F187" s="3">
        <v>31982</v>
      </c>
      <c r="I187" t="s">
        <v>1053</v>
      </c>
      <c r="J187" s="1" t="s">
        <v>1054</v>
      </c>
      <c r="K187" s="2">
        <v>43574</v>
      </c>
      <c r="L187" t="str">
        <f t="shared" si="6"/>
        <v>VISA</v>
      </c>
      <c r="N187" t="str">
        <f t="shared" si="7"/>
        <v>INSERT INTO [Kunde] ([KundeID], [VereinsPartnerID], [Vorname], [Name], [Geschlecht], [Geburtsdatum], [Telefon], [Mobil], [Email], [Kreditkarte], [GueltigBis], [KKFirma]) VALUES</v>
      </c>
      <c r="O187" t="str">
        <f t="shared" si="8"/>
        <v xml:space="preserve"> ('184', NULL, 'Arnbert', 'Korb', 'm', '1987-07-24', NULL, NULL, 'arnbert_korb@bestmail.none', '0000 8879 0500 0000', '04/19', 'VISA')</v>
      </c>
    </row>
    <row r="188" spans="1:15" x14ac:dyDescent="0.3">
      <c r="A188">
        <v>185</v>
      </c>
      <c r="B188" t="s">
        <v>61</v>
      </c>
      <c r="C188" t="s">
        <v>1055</v>
      </c>
      <c r="D188" t="s">
        <v>1056</v>
      </c>
      <c r="E188" t="s">
        <v>25</v>
      </c>
      <c r="F188" s="3">
        <v>17823</v>
      </c>
      <c r="I188" t="s">
        <v>1057</v>
      </c>
      <c r="J188" s="1" t="s">
        <v>1058</v>
      </c>
      <c r="K188" s="2">
        <v>43767</v>
      </c>
      <c r="L188" t="str">
        <f t="shared" si="6"/>
        <v>Mastercard</v>
      </c>
      <c r="N188" t="str">
        <f t="shared" si="7"/>
        <v>INSERT INTO [Kunde] ([KundeID], [VereinsPartnerID], [Vorname], [Name], [Geschlecht], [Geburtsdatum], [Telefon], [Mobil], [Email], [Kreditkarte], [GueltigBis], [KKFirma]) VALUES</v>
      </c>
      <c r="O188" t="str">
        <f t="shared" si="8"/>
        <v xml:space="preserve"> ('185', 'GlückAuf', 'Edwina', 'Klauer', 'd', '1948-10-17', NULL, NULL, 'edwina-klauer@private.none', '0000 8177 0651 4100', '10/19', 'Mastercard')</v>
      </c>
    </row>
    <row r="189" spans="1:15" x14ac:dyDescent="0.3">
      <c r="A189">
        <v>186</v>
      </c>
      <c r="B189" t="s">
        <v>22</v>
      </c>
      <c r="C189" t="s">
        <v>1059</v>
      </c>
      <c r="D189" t="s">
        <v>29</v>
      </c>
      <c r="E189" t="s">
        <v>25</v>
      </c>
      <c r="F189" s="3">
        <v>11300</v>
      </c>
      <c r="G189" t="s">
        <v>1060</v>
      </c>
      <c r="H189" t="s">
        <v>1061</v>
      </c>
      <c r="I189" t="s">
        <v>1062</v>
      </c>
      <c r="J189" s="1" t="s">
        <v>1063</v>
      </c>
      <c r="K189" s="2">
        <v>34425</v>
      </c>
      <c r="L189" t="str">
        <f t="shared" si="6"/>
        <v>VISA</v>
      </c>
      <c r="N189" t="str">
        <f t="shared" si="7"/>
        <v>INSERT INTO [Kunde] ([KundeID], [VereinsPartnerID], [Vorname], [Name], [Geschlecht], [Geburtsdatum], [Telefon], [Mobil], [Email], [Kreditkarte], [GueltigBis], [KKFirma]) VALUES</v>
      </c>
      <c r="O189" t="str">
        <f t="shared" si="8"/>
        <v xml:space="preserve"> ('186', NULL, 'Sascha', 'Weyer', 'd', '1930-12-08', '03907/91547360', '0179/8940136', 's.30@xyz.none', '0000 8757 6622 6300', '04/94', 'VISA')</v>
      </c>
    </row>
    <row r="190" spans="1:15" x14ac:dyDescent="0.3">
      <c r="A190">
        <v>187</v>
      </c>
      <c r="B190" t="s">
        <v>62</v>
      </c>
      <c r="C190" t="s">
        <v>1064</v>
      </c>
      <c r="D190" t="s">
        <v>350</v>
      </c>
      <c r="E190" t="s">
        <v>21</v>
      </c>
      <c r="F190" s="3">
        <v>31250</v>
      </c>
      <c r="H190" t="s">
        <v>1065</v>
      </c>
      <c r="I190" t="s">
        <v>1066</v>
      </c>
      <c r="J190" s="1" t="s">
        <v>1067</v>
      </c>
      <c r="K190" s="2">
        <v>44148</v>
      </c>
      <c r="L190" t="str">
        <f t="shared" si="6"/>
        <v>American Express</v>
      </c>
      <c r="N190" t="str">
        <f t="shared" si="7"/>
        <v>INSERT INTO [Kunde] ([KundeID], [VereinsPartnerID], [Vorname], [Name], [Geschlecht], [Geburtsdatum], [Telefon], [Mobil], [Email], [Kreditkarte], [GueltigBis], [KKFirma]) VALUES</v>
      </c>
      <c r="O190" t="str">
        <f t="shared" si="8"/>
        <v xml:space="preserve"> ('187', 'Ruhrmorig', 'Hansjürgen', 'Dirks', 'm', '1985-07-22', NULL, '0179/8784231', 'hansjuergen_dirks@goggle-mail.none', '0000 6261 2612 1300', '11/20', 'American Express')</v>
      </c>
    </row>
    <row r="191" spans="1:15" x14ac:dyDescent="0.3">
      <c r="A191">
        <v>188</v>
      </c>
      <c r="B191" t="s">
        <v>66</v>
      </c>
      <c r="C191" t="s">
        <v>1068</v>
      </c>
      <c r="D191" t="s">
        <v>1069</v>
      </c>
      <c r="E191" t="s">
        <v>23</v>
      </c>
      <c r="F191" s="3">
        <v>25560</v>
      </c>
      <c r="G191" t="s">
        <v>1070</v>
      </c>
      <c r="I191" t="s">
        <v>1071</v>
      </c>
      <c r="J191" s="1" t="s">
        <v>1072</v>
      </c>
      <c r="K191" s="2">
        <v>39048</v>
      </c>
      <c r="L191" t="str">
        <f t="shared" si="6"/>
        <v>American Express</v>
      </c>
      <c r="N191" t="str">
        <f t="shared" si="7"/>
        <v>INSERT INTO [Kunde] ([KundeID], [VereinsPartnerID], [Vorname], [Name], [Geschlecht], [Geburtsdatum], [Telefon], [Mobil], [Email], [Kreditkarte], [GueltigBis], [KKFirma]) VALUES</v>
      </c>
      <c r="O191" t="str">
        <f t="shared" si="8"/>
        <v xml:space="preserve"> ('188', 'Blaetterglueck', 'Irlanda', 'Sirch', 'w', '1969-12-23', '06764/99222348', NULL, 'i_sirch@net-mail.none', '0000 6550 0617 4100', '11/06', 'American Express')</v>
      </c>
    </row>
    <row r="192" spans="1:15" x14ac:dyDescent="0.3">
      <c r="A192">
        <v>189</v>
      </c>
      <c r="B192" t="s">
        <v>22</v>
      </c>
      <c r="C192" t="s">
        <v>1073</v>
      </c>
      <c r="D192" t="s">
        <v>1074</v>
      </c>
      <c r="E192" t="s">
        <v>21</v>
      </c>
      <c r="F192" s="3">
        <v>7605</v>
      </c>
      <c r="G192" t="s">
        <v>1075</v>
      </c>
      <c r="H192" t="s">
        <v>1076</v>
      </c>
      <c r="I192" t="s">
        <v>1077</v>
      </c>
      <c r="J192" s="1" t="s">
        <v>1078</v>
      </c>
      <c r="K192" s="2">
        <v>41111</v>
      </c>
      <c r="L192" t="str">
        <f t="shared" si="6"/>
        <v>Mastercard</v>
      </c>
      <c r="N192" t="str">
        <f t="shared" si="7"/>
        <v>INSERT INTO [Kunde] ([KundeID], [VereinsPartnerID], [Vorname], [Name], [Geschlecht], [Geburtsdatum], [Telefon], [Mobil], [Email], [Kreditkarte], [GueltigBis], [KKFirma]) VALUES</v>
      </c>
      <c r="O192" t="str">
        <f t="shared" si="8"/>
        <v xml:space="preserve"> ('189', NULL, 'Dankward', 'Jost', 'm', '1920-10-26', '030/1515492', '0171/7671678', 'dankward.1920@email.none', '0000 5052 0521 5400', '07/12', 'Mastercard')</v>
      </c>
    </row>
    <row r="193" spans="1:15" x14ac:dyDescent="0.3">
      <c r="A193">
        <v>190</v>
      </c>
      <c r="B193" t="s">
        <v>64</v>
      </c>
      <c r="C193" t="s">
        <v>59</v>
      </c>
      <c r="D193" t="s">
        <v>1079</v>
      </c>
      <c r="E193" t="s">
        <v>23</v>
      </c>
      <c r="F193" s="3">
        <v>25687</v>
      </c>
      <c r="H193" t="s">
        <v>1080</v>
      </c>
      <c r="I193" t="s">
        <v>1081</v>
      </c>
      <c r="J193" s="1" t="s">
        <v>1082</v>
      </c>
      <c r="K193" s="2">
        <v>44115</v>
      </c>
      <c r="L193" t="str">
        <f t="shared" si="6"/>
        <v>Mastercard</v>
      </c>
      <c r="N193" t="str">
        <f t="shared" si="7"/>
        <v>INSERT INTO [Kunde] ([KundeID], [VereinsPartnerID], [Vorname], [Name], [Geschlecht], [Geburtsdatum], [Telefon], [Mobil], [Email], [Kreditkarte], [GueltigBis], [KKFirma]) VALUES</v>
      </c>
      <c r="O193" t="str">
        <f t="shared" si="8"/>
        <v xml:space="preserve"> ('190', 'WochenendGLück', 'Elke', 'Olbrich', 'w', '1970-04-29', NULL, '0157/5520925', 'elke.olbrich@kitty.none', '0000 7272 0691 1300', '10/20', 'Mastercard')</v>
      </c>
    </row>
    <row r="194" spans="1:15" x14ac:dyDescent="0.3">
      <c r="A194">
        <v>191</v>
      </c>
      <c r="B194" t="s">
        <v>22</v>
      </c>
      <c r="C194" t="s">
        <v>1083</v>
      </c>
      <c r="D194" t="s">
        <v>1084</v>
      </c>
      <c r="E194" t="s">
        <v>21</v>
      </c>
      <c r="F194" s="3">
        <v>5504</v>
      </c>
      <c r="G194" t="s">
        <v>1085</v>
      </c>
      <c r="H194" t="s">
        <v>1086</v>
      </c>
      <c r="I194" t="s">
        <v>1087</v>
      </c>
      <c r="J194" s="1" t="s">
        <v>1088</v>
      </c>
      <c r="K194" s="2">
        <v>40307</v>
      </c>
      <c r="L194" t="str">
        <f t="shared" si="6"/>
        <v>VISA</v>
      </c>
      <c r="N194" t="str">
        <f t="shared" si="7"/>
        <v>INSERT INTO [Kunde] ([KundeID], [VereinsPartnerID], [Vorname], [Name], [Geschlecht], [Geburtsdatum], [Telefon], [Mobil], [Email], [Kreditkarte], [GueltigBis], [KKFirma]) VALUES</v>
      </c>
      <c r="O194" t="str">
        <f t="shared" si="8"/>
        <v xml:space="preserve"> ('191', NULL, 'Nikolaus', 'Gölz', 'm', '1915-01-25', '07044/47166104', '0156/2613451', 'nikolaus_goelz@hoster.none', '0000 2532 0500 0000', '05/10', 'VISA')</v>
      </c>
    </row>
    <row r="195" spans="1:15" x14ac:dyDescent="0.3">
      <c r="A195">
        <v>192</v>
      </c>
      <c r="B195" t="s">
        <v>65</v>
      </c>
      <c r="C195" t="s">
        <v>46</v>
      </c>
      <c r="D195" t="s">
        <v>34</v>
      </c>
      <c r="E195" t="s">
        <v>21</v>
      </c>
      <c r="F195" s="3">
        <v>39391</v>
      </c>
      <c r="H195" t="s">
        <v>1089</v>
      </c>
      <c r="I195" t="s">
        <v>1090</v>
      </c>
      <c r="J195" s="1" t="s">
        <v>1091</v>
      </c>
      <c r="K195" s="2">
        <v>42680</v>
      </c>
      <c r="L195" t="str">
        <f t="shared" si="6"/>
        <v>American Express</v>
      </c>
      <c r="N195" t="str">
        <f t="shared" si="7"/>
        <v>INSERT INTO [Kunde] ([KundeID], [VereinsPartnerID], [Vorname], [Name], [Geschlecht], [Geburtsdatum], [Telefon], [Mobil], [Email], [Kreditkarte], [GueltigBis], [KKFirma]) VALUES</v>
      </c>
      <c r="O195" t="str">
        <f t="shared" si="8"/>
        <v xml:space="preserve"> ('192', 'Druff1848', 'Viktor', 'Goos', 'm', '2007-11-05', NULL, '0171/9973681', 'v.goos@bestmail.none', '0000 5022 2900 3100', '11/16', 'American Express')</v>
      </c>
    </row>
    <row r="196" spans="1:15" x14ac:dyDescent="0.3">
      <c r="A196">
        <v>193</v>
      </c>
      <c r="B196" t="s">
        <v>22</v>
      </c>
      <c r="C196" t="s">
        <v>1092</v>
      </c>
      <c r="D196" t="s">
        <v>1093</v>
      </c>
      <c r="F196" s="3">
        <v>14349</v>
      </c>
      <c r="G196" t="s">
        <v>1094</v>
      </c>
      <c r="H196" t="s">
        <v>1095</v>
      </c>
      <c r="I196" t="s">
        <v>1096</v>
      </c>
      <c r="J196" s="1" t="s">
        <v>1097</v>
      </c>
      <c r="K196" s="2">
        <v>38475</v>
      </c>
      <c r="L196" t="str">
        <f t="shared" si="6"/>
        <v>VISA</v>
      </c>
      <c r="N196" t="str">
        <f t="shared" si="7"/>
        <v>INSERT INTO [Kunde] ([KundeID], [VereinsPartnerID], [Vorname], [Name], [Geschlecht], [Geburtsdatum], [Telefon], [Mobil], [Email], [Kreditkarte], [GueltigBis], [KKFirma]) VALUES</v>
      </c>
      <c r="O196" t="str">
        <f t="shared" si="8"/>
        <v xml:space="preserve"> ('193', NULL, 'Volkhardt', 'Tschöpe', NULL, '1939-04-14', '06331/24887626', '0159/5385686', 'v.39@live-mail.none', '0000 2676 0695 5900', '05/05', 'VISA')</v>
      </c>
    </row>
    <row r="197" spans="1:15" x14ac:dyDescent="0.3">
      <c r="A197">
        <v>194</v>
      </c>
      <c r="B197" t="s">
        <v>63</v>
      </c>
      <c r="C197" t="s">
        <v>1098</v>
      </c>
      <c r="D197" t="s">
        <v>1099</v>
      </c>
      <c r="F197" s="3">
        <v>37334</v>
      </c>
      <c r="G197" t="s">
        <v>1100</v>
      </c>
      <c r="H197" t="s">
        <v>1101</v>
      </c>
      <c r="I197" t="s">
        <v>1102</v>
      </c>
      <c r="J197" s="1" t="s">
        <v>1103</v>
      </c>
      <c r="K197" s="2">
        <v>39731</v>
      </c>
      <c r="L197" t="str">
        <f t="shared" ref="L197:L260" si="9">IF(K197="","",IF(MONTH(K197)&gt;5,IF(MONTH(K197)&gt;10,"American Express","Mastercard"),"VISA"))</f>
        <v>Mastercard</v>
      </c>
      <c r="N197" t="str">
        <f t="shared" ref="N197:N260" si="10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97" t="str">
        <f t="shared" ref="O197:O260" si="11">" ('"&amp;A197&amp;"', "&amp;IF(B197="","NULL","'"&amp; B197 &amp;"'" )&amp;", '"&amp;C197&amp;"', '"&amp;D197&amp;"', "&amp; IF(E197="","NULL","'"&amp;E197 &amp;"'") &amp;", '"&amp; TEXT(F197,"JJJJ-MM-TT") &amp;"', "&amp;IF(G197="","NULL","'"&amp;G197 &amp;"'")&amp;", "&amp;IF(H197="","NULL","'"&amp;H197 &amp;"'")&amp;", '"&amp;I197&amp;"', '"&amp; TEXT(J197,"0000 0000 0000 0000") &amp;"', '"&amp; TEXT(K197,"MM/JJ") &amp;"', '"&amp;L197&amp;"')"</f>
        <v xml:space="preserve"> ('194', 'VolleRose', 'Kurd', 'Tiemann', NULL, '2002-03-19', '0421/15547423', '0152/2727573', 'k.tiemann@email.none', '0000 8821 6900 2000', '10/08', 'Mastercard')</v>
      </c>
    </row>
    <row r="198" spans="1:15" x14ac:dyDescent="0.3">
      <c r="A198">
        <v>195</v>
      </c>
      <c r="B198" t="s">
        <v>22</v>
      </c>
      <c r="C198" t="s">
        <v>1104</v>
      </c>
      <c r="D198" t="s">
        <v>1105</v>
      </c>
      <c r="E198" t="s">
        <v>23</v>
      </c>
      <c r="F198" s="3">
        <v>41816</v>
      </c>
      <c r="G198" t="s">
        <v>1106</v>
      </c>
      <c r="H198" t="s">
        <v>1107</v>
      </c>
      <c r="I198" t="s">
        <v>1108</v>
      </c>
      <c r="J198" s="1" t="s">
        <v>1109</v>
      </c>
      <c r="K198" s="2">
        <v>41091</v>
      </c>
      <c r="L198" t="str">
        <f t="shared" si="9"/>
        <v>Mastercard</v>
      </c>
      <c r="N198" t="str">
        <f t="shared" si="10"/>
        <v>INSERT INTO [Kunde] ([KundeID], [VereinsPartnerID], [Vorname], [Name], [Geschlecht], [Geburtsdatum], [Telefon], [Mobil], [Email], [Kreditkarte], [GueltigBis], [KKFirma]) VALUES</v>
      </c>
      <c r="O198" t="str">
        <f t="shared" si="11"/>
        <v xml:space="preserve"> ('195', NULL, 'Cilly', 'Resch', 'w', '2014-06-26', '04364/46890390', '0169/7757950', 'cilly.resch@inter-mail.none', '0000 8164 3901 3000', '07/12', 'Mastercard')</v>
      </c>
    </row>
    <row r="199" spans="1:15" x14ac:dyDescent="0.3">
      <c r="A199">
        <v>196</v>
      </c>
      <c r="B199" t="s">
        <v>22</v>
      </c>
      <c r="C199" t="s">
        <v>1110</v>
      </c>
      <c r="D199" t="s">
        <v>1111</v>
      </c>
      <c r="E199" t="s">
        <v>23</v>
      </c>
      <c r="F199" s="3">
        <v>42916</v>
      </c>
      <c r="G199" t="s">
        <v>1112</v>
      </c>
      <c r="H199" t="s">
        <v>1113</v>
      </c>
      <c r="I199" t="s">
        <v>1114</v>
      </c>
      <c r="J199" s="1" t="s">
        <v>1115</v>
      </c>
      <c r="K199" s="2">
        <v>39366</v>
      </c>
      <c r="L199" t="str">
        <f t="shared" si="9"/>
        <v>Mastercard</v>
      </c>
      <c r="N199" t="str">
        <f t="shared" si="10"/>
        <v>INSERT INTO [Kunde] ([KundeID], [VereinsPartnerID], [Vorname], [Name], [Geschlecht], [Geburtsdatum], [Telefon], [Mobil], [Email], [Kreditkarte], [GueltigBis], [KKFirma]) VALUES</v>
      </c>
      <c r="O199" t="str">
        <f t="shared" si="11"/>
        <v xml:space="preserve"> ('196', NULL, 'Leongard', 'Kunzmann', 'w', '2017-06-30', '05383/3869166', '0169/8913694', 'lkunzmann@private.none', '0000 7350 2101 3900', '10/07', 'Mastercard')</v>
      </c>
    </row>
    <row r="200" spans="1:15" x14ac:dyDescent="0.3">
      <c r="A200">
        <v>197</v>
      </c>
      <c r="B200" t="s">
        <v>22</v>
      </c>
      <c r="C200" t="s">
        <v>1116</v>
      </c>
      <c r="D200" t="s">
        <v>1117</v>
      </c>
      <c r="F200" s="3">
        <v>815</v>
      </c>
      <c r="H200" t="s">
        <v>1118</v>
      </c>
      <c r="I200" t="s">
        <v>1119</v>
      </c>
      <c r="J200" s="1" t="s">
        <v>1120</v>
      </c>
      <c r="K200" s="2">
        <v>35227</v>
      </c>
      <c r="L200" t="str">
        <f t="shared" si="9"/>
        <v>Mastercard</v>
      </c>
      <c r="N200" t="str">
        <f t="shared" si="10"/>
        <v>INSERT INTO [Kunde] ([KundeID], [VereinsPartnerID], [Vorname], [Name], [Geschlecht], [Geburtsdatum], [Telefon], [Mobil], [Email], [Kreditkarte], [GueltigBis], [KKFirma]) VALUES</v>
      </c>
      <c r="O200" t="str">
        <f t="shared" si="11"/>
        <v xml:space="preserve"> ('197', NULL, 'Ingelore', 'Marktschreier', NULL, '1902-03-25', NULL, '0166/6001650', 'ingelore02@open-mail.none', '0000 7268 4522 9000', '06/96', 'Mastercard')</v>
      </c>
    </row>
    <row r="201" spans="1:15" x14ac:dyDescent="0.3">
      <c r="A201">
        <v>198</v>
      </c>
      <c r="B201" t="s">
        <v>61</v>
      </c>
      <c r="C201" t="s">
        <v>1121</v>
      </c>
      <c r="D201" t="s">
        <v>1122</v>
      </c>
      <c r="E201" t="s">
        <v>23</v>
      </c>
      <c r="F201" s="3">
        <v>23238</v>
      </c>
      <c r="G201" t="s">
        <v>1123</v>
      </c>
      <c r="H201" t="s">
        <v>1124</v>
      </c>
      <c r="I201" t="s">
        <v>1125</v>
      </c>
      <c r="J201" s="1" t="s">
        <v>1126</v>
      </c>
      <c r="K201" s="2">
        <v>37083</v>
      </c>
      <c r="L201" t="str">
        <f t="shared" si="9"/>
        <v>Mastercard</v>
      </c>
      <c r="N201" t="str">
        <f t="shared" si="10"/>
        <v>INSERT INTO [Kunde] ([KundeID], [VereinsPartnerID], [Vorname], [Name], [Geschlecht], [Geburtsdatum], [Telefon], [Mobil], [Email], [Kreditkarte], [GueltigBis], [KKFirma]) VALUES</v>
      </c>
      <c r="O201" t="str">
        <f t="shared" si="11"/>
        <v xml:space="preserve"> ('198', 'GlückAuf', 'Diane', 'Conner', 'w', '1963-08-15', '03605/44955161', '0163/6040421', 'd-63@validmail.none', '0000 4359 0200 9000', '07/01', 'Mastercard')</v>
      </c>
    </row>
    <row r="202" spans="1:15" x14ac:dyDescent="0.3">
      <c r="A202">
        <v>199</v>
      </c>
      <c r="B202" t="s">
        <v>22</v>
      </c>
      <c r="C202" t="s">
        <v>1127</v>
      </c>
      <c r="D202" t="s">
        <v>1128</v>
      </c>
      <c r="F202" s="3">
        <v>981</v>
      </c>
      <c r="G202" t="s">
        <v>1129</v>
      </c>
      <c r="I202" t="s">
        <v>1130</v>
      </c>
      <c r="J202" s="1" t="s">
        <v>1131</v>
      </c>
      <c r="K202" s="2">
        <v>41599</v>
      </c>
      <c r="L202" t="str">
        <f t="shared" si="9"/>
        <v>American Express</v>
      </c>
      <c r="N202" t="str">
        <f t="shared" si="10"/>
        <v>INSERT INTO [Kunde] ([KundeID], [VereinsPartnerID], [Vorname], [Name], [Geschlecht], [Geburtsdatum], [Telefon], [Mobil], [Email], [Kreditkarte], [GueltigBis], [KKFirma]) VALUES</v>
      </c>
      <c r="O202" t="str">
        <f t="shared" si="11"/>
        <v xml:space="preserve"> ('199', NULL, 'Rothmund', 'Kuhnen', NULL, '1902-09-07', '07132/44393503', NULL, 'r-kuhnen@trashmail.none', '0000 0850 0305 0000', '11/13', 'American Express')</v>
      </c>
    </row>
    <row r="203" spans="1:15" x14ac:dyDescent="0.3">
      <c r="A203">
        <v>200</v>
      </c>
      <c r="B203" t="s">
        <v>62</v>
      </c>
      <c r="C203" t="s">
        <v>1132</v>
      </c>
      <c r="D203" t="s">
        <v>606</v>
      </c>
      <c r="E203" t="s">
        <v>23</v>
      </c>
      <c r="F203" s="3">
        <v>25478</v>
      </c>
      <c r="H203" t="s">
        <v>1133</v>
      </c>
      <c r="I203" t="s">
        <v>1134</v>
      </c>
      <c r="J203" s="1" t="s">
        <v>1135</v>
      </c>
      <c r="K203" s="2">
        <v>40290</v>
      </c>
      <c r="L203" t="str">
        <f t="shared" si="9"/>
        <v>VISA</v>
      </c>
      <c r="N203" t="str">
        <f t="shared" si="10"/>
        <v>INSERT INTO [Kunde] ([KundeID], [VereinsPartnerID], [Vorname], [Name], [Geschlecht], [Geburtsdatum], [Telefon], [Mobil], [Email], [Kreditkarte], [GueltigBis], [KKFirma]) VALUES</v>
      </c>
      <c r="O203" t="str">
        <f t="shared" si="11"/>
        <v xml:space="preserve"> ('200', 'Ruhrmorig', 'Wiltrud', 'Conrady', 'w', '1969-10-02', NULL, '0176/7880227', 'w.conrady@domain.none', '0000 0560 0695 9500', '04/10', 'VISA')</v>
      </c>
    </row>
    <row r="204" spans="1:15" x14ac:dyDescent="0.3">
      <c r="A204">
        <v>201</v>
      </c>
      <c r="B204" t="s">
        <v>66</v>
      </c>
      <c r="C204" t="s">
        <v>1136</v>
      </c>
      <c r="D204" t="s">
        <v>1137</v>
      </c>
      <c r="E204" t="s">
        <v>21</v>
      </c>
      <c r="F204" s="3">
        <v>13587</v>
      </c>
      <c r="G204" t="s">
        <v>1138</v>
      </c>
      <c r="I204" t="s">
        <v>1139</v>
      </c>
      <c r="J204" s="1" t="s">
        <v>1140</v>
      </c>
      <c r="K204" s="2">
        <v>43247</v>
      </c>
      <c r="L204" t="str">
        <f t="shared" si="9"/>
        <v>VISA</v>
      </c>
      <c r="N204" t="str">
        <f t="shared" si="10"/>
        <v>INSERT INTO [Kunde] ([KundeID], [VereinsPartnerID], [Vorname], [Name], [Geschlecht], [Geburtsdatum], [Telefon], [Mobil], [Email], [Kreditkarte], [GueltigBis], [KKFirma]) VALUES</v>
      </c>
      <c r="O204" t="str">
        <f t="shared" si="11"/>
        <v xml:space="preserve"> ('201', 'Blaetterglueck', 'Dierk', 'Löwenstein', 'm', '1937-03-13', '06341/90639433', NULL, 'dierk.37@live-mail.none', '0000 9161 1500 2000', '05/18', 'VISA')</v>
      </c>
    </row>
    <row r="205" spans="1:15" x14ac:dyDescent="0.3">
      <c r="A205">
        <v>202</v>
      </c>
      <c r="B205" t="s">
        <v>22</v>
      </c>
      <c r="C205" t="s">
        <v>1141</v>
      </c>
      <c r="D205" t="s">
        <v>1142</v>
      </c>
      <c r="E205" t="s">
        <v>23</v>
      </c>
      <c r="F205" s="3">
        <v>24417</v>
      </c>
      <c r="G205" t="s">
        <v>1143</v>
      </c>
      <c r="I205" t="s">
        <v>1144</v>
      </c>
      <c r="J205" s="1" t="s">
        <v>1145</v>
      </c>
      <c r="K205" s="2">
        <v>34589</v>
      </c>
      <c r="L205" t="str">
        <f t="shared" si="9"/>
        <v>Mastercard</v>
      </c>
      <c r="N205" t="str">
        <f t="shared" si="10"/>
        <v>INSERT INTO [Kunde] ([KundeID], [VereinsPartnerID], [Vorname], [Name], [Geschlecht], [Geburtsdatum], [Telefon], [Mobil], [Email], [Kreditkarte], [GueltigBis], [KKFirma]) VALUES</v>
      </c>
      <c r="O205" t="str">
        <f t="shared" si="11"/>
        <v xml:space="preserve"> ('202', NULL, 'Emely', 'Patz', 'w', '1966-11-06', '06136/30678943', NULL, 'emely.patz@quickmail.none', '0000 2465 0920 1000', '09/94', 'Mastercard')</v>
      </c>
    </row>
    <row r="206" spans="1:15" x14ac:dyDescent="0.3">
      <c r="A206">
        <v>203</v>
      </c>
      <c r="B206" t="s">
        <v>64</v>
      </c>
      <c r="C206" t="s">
        <v>354</v>
      </c>
      <c r="D206" t="s">
        <v>1146</v>
      </c>
      <c r="E206" t="s">
        <v>23</v>
      </c>
      <c r="F206" s="3">
        <v>14148</v>
      </c>
      <c r="G206" t="s">
        <v>1147</v>
      </c>
      <c r="H206" t="s">
        <v>1148</v>
      </c>
      <c r="I206" t="s">
        <v>1149</v>
      </c>
      <c r="J206" s="1" t="s">
        <v>1150</v>
      </c>
      <c r="K206" s="2">
        <v>43126</v>
      </c>
      <c r="L206" t="str">
        <f t="shared" si="9"/>
        <v>VISA</v>
      </c>
      <c r="N206" t="str">
        <f t="shared" si="10"/>
        <v>INSERT INTO [Kunde] ([KundeID], [VereinsPartnerID], [Vorname], [Name], [Geschlecht], [Geburtsdatum], [Telefon], [Mobil], [Email], [Kreditkarte], [GueltigBis], [KKFirma]) VALUES</v>
      </c>
      <c r="O206" t="str">
        <f t="shared" si="11"/>
        <v xml:space="preserve"> ('203', 'WochenendGLück', 'Friedgard', 'Nill', 'w', '1938-09-25', '07366/71282161', '0176/2159892', 'friedgard-38@kitty.none', '0000 6637 0800 4000', '01/18', 'VISA')</v>
      </c>
    </row>
    <row r="207" spans="1:15" x14ac:dyDescent="0.3">
      <c r="A207">
        <v>204</v>
      </c>
      <c r="B207" t="s">
        <v>22</v>
      </c>
      <c r="C207" t="s">
        <v>1151</v>
      </c>
      <c r="D207" t="s">
        <v>1152</v>
      </c>
      <c r="E207" t="s">
        <v>23</v>
      </c>
      <c r="F207" s="3">
        <v>7560</v>
      </c>
      <c r="G207" t="s">
        <v>1153</v>
      </c>
      <c r="H207" t="s">
        <v>1154</v>
      </c>
      <c r="I207" t="s">
        <v>1155</v>
      </c>
      <c r="J207" s="1" t="s">
        <v>1156</v>
      </c>
      <c r="K207" s="2">
        <v>36850</v>
      </c>
      <c r="L207" t="str">
        <f t="shared" si="9"/>
        <v>American Express</v>
      </c>
      <c r="N207" t="str">
        <f t="shared" si="10"/>
        <v>INSERT INTO [Kunde] ([KundeID], [VereinsPartnerID], [Vorname], [Name], [Geschlecht], [Geburtsdatum], [Telefon], [Mobil], [Email], [Kreditkarte], [GueltigBis], [KKFirma]) VALUES</v>
      </c>
      <c r="O207" t="str">
        <f t="shared" si="11"/>
        <v xml:space="preserve"> ('204', NULL, 'Myriam', 'Höfer', 'w', '1920-09-11', '030/18118928', '0152/3599532', 'myriamhoefer@spam-mail.none', '0000 5645 8410 3100', '11/00', 'American Express')</v>
      </c>
    </row>
    <row r="208" spans="1:15" x14ac:dyDescent="0.3">
      <c r="A208">
        <v>205</v>
      </c>
      <c r="B208" t="s">
        <v>65</v>
      </c>
      <c r="C208" t="s">
        <v>39</v>
      </c>
      <c r="D208" t="s">
        <v>1157</v>
      </c>
      <c r="E208" t="s">
        <v>21</v>
      </c>
      <c r="F208" s="3">
        <v>21787</v>
      </c>
      <c r="G208" t="s">
        <v>1158</v>
      </c>
      <c r="H208" t="s">
        <v>1159</v>
      </c>
      <c r="I208" t="s">
        <v>1160</v>
      </c>
      <c r="J208" s="1" t="s">
        <v>1161</v>
      </c>
      <c r="K208" s="2">
        <v>43702</v>
      </c>
      <c r="L208" t="str">
        <f t="shared" si="9"/>
        <v>Mastercard</v>
      </c>
      <c r="N208" t="str">
        <f t="shared" si="10"/>
        <v>INSERT INTO [Kunde] ([KundeID], [VereinsPartnerID], [Vorname], [Name], [Geschlecht], [Geburtsdatum], [Telefon], [Mobil], [Email], [Kreditkarte], [GueltigBis], [KKFirma]) VALUES</v>
      </c>
      <c r="O208" t="str">
        <f t="shared" si="11"/>
        <v xml:space="preserve"> ('205', 'Druff1848', 'Hanfried', 'Zeiske', 'm', '1959-08-25', '05182/72351912', '0156/9613255', 'h-zeiske@validmail.none', '0000 2526 0624 3300', '08/19', 'Mastercard')</v>
      </c>
    </row>
    <row r="209" spans="1:15" x14ac:dyDescent="0.3">
      <c r="A209">
        <v>206</v>
      </c>
      <c r="B209" t="s">
        <v>22</v>
      </c>
      <c r="C209" t="s">
        <v>1162</v>
      </c>
      <c r="D209" t="s">
        <v>1163</v>
      </c>
      <c r="E209" t="s">
        <v>21</v>
      </c>
      <c r="F209" s="3">
        <v>14740</v>
      </c>
      <c r="G209" t="s">
        <v>1164</v>
      </c>
      <c r="H209" t="s">
        <v>1165</v>
      </c>
      <c r="I209" t="s">
        <v>1166</v>
      </c>
      <c r="J209" s="1" t="s">
        <v>1167</v>
      </c>
      <c r="K209" s="2">
        <v>40289</v>
      </c>
      <c r="L209" t="str">
        <f t="shared" si="9"/>
        <v>VISA</v>
      </c>
      <c r="N209" t="str">
        <f t="shared" si="10"/>
        <v>INSERT INTO [Kunde] ([KundeID], [VereinsPartnerID], [Vorname], [Name], [Geschlecht], [Geburtsdatum], [Telefon], [Mobil], [Email], [Kreditkarte], [GueltigBis], [KKFirma]) VALUES</v>
      </c>
      <c r="O209" t="str">
        <f t="shared" si="11"/>
        <v xml:space="preserve"> ('206', NULL, 'Theo', 'Ammer', 'm', '1940-05-09', '02599/35336070', '0179/3065296', 'theo.ammer@funmail.none', '0000 2770 1694 5000', '04/10', 'VISA')</v>
      </c>
    </row>
    <row r="210" spans="1:15" x14ac:dyDescent="0.3">
      <c r="A210">
        <v>207</v>
      </c>
      <c r="B210" t="s">
        <v>63</v>
      </c>
      <c r="C210" t="s">
        <v>1168</v>
      </c>
      <c r="D210" t="s">
        <v>1169</v>
      </c>
      <c r="E210" t="s">
        <v>23</v>
      </c>
      <c r="F210" s="3">
        <v>2732</v>
      </c>
      <c r="G210" t="s">
        <v>1170</v>
      </c>
      <c r="H210" t="s">
        <v>1171</v>
      </c>
      <c r="I210" t="s">
        <v>1172</v>
      </c>
      <c r="J210" s="1" t="s">
        <v>1173</v>
      </c>
      <c r="K210" s="2">
        <v>40981</v>
      </c>
      <c r="L210" t="str">
        <f t="shared" si="9"/>
        <v>VISA</v>
      </c>
      <c r="N210" t="str">
        <f t="shared" si="10"/>
        <v>INSERT INTO [Kunde] ([KundeID], [VereinsPartnerID], [Vorname], [Name], [Geschlecht], [Geburtsdatum], [Telefon], [Mobil], [Email], [Kreditkarte], [GueltigBis], [KKFirma]) VALUES</v>
      </c>
      <c r="O210" t="str">
        <f t="shared" si="11"/>
        <v xml:space="preserve"> ('207', 'VolleRose', 'Lydia', 'Haferkamp', 'w', '1907-06-24', '05187/79582313', '0169/6345764', 'lydia-07@net-mail.none', '0000 1477 0601 0000', '03/12', 'VISA')</v>
      </c>
    </row>
    <row r="211" spans="1:15" x14ac:dyDescent="0.3">
      <c r="A211">
        <v>208</v>
      </c>
      <c r="B211" t="s">
        <v>22</v>
      </c>
      <c r="C211" t="s">
        <v>1174</v>
      </c>
      <c r="D211" t="s">
        <v>430</v>
      </c>
      <c r="E211" t="s">
        <v>21</v>
      </c>
      <c r="F211" s="3">
        <v>31754</v>
      </c>
      <c r="G211" t="s">
        <v>1175</v>
      </c>
      <c r="H211" t="s">
        <v>1176</v>
      </c>
      <c r="I211" t="s">
        <v>1177</v>
      </c>
      <c r="J211" s="1" t="s">
        <v>1178</v>
      </c>
      <c r="K211" s="2">
        <v>41602</v>
      </c>
      <c r="L211" t="str">
        <f t="shared" si="9"/>
        <v>American Express</v>
      </c>
      <c r="N211" t="str">
        <f t="shared" si="10"/>
        <v>INSERT INTO [Kunde] ([KundeID], [VereinsPartnerID], [Vorname], [Name], [Geschlecht], [Geburtsdatum], [Telefon], [Mobil], [Email], [Kreditkarte], [GueltigBis], [KKFirma]) VALUES</v>
      </c>
      <c r="O211" t="str">
        <f t="shared" si="11"/>
        <v xml:space="preserve"> ('208', NULL, 'Hanno', 'Händler', 'm', '1986-12-08', '0681/86607563', '0171/4251691', 'hanno-haendler@quickmail.none', '0000 2813 0700 0000', '11/13', 'American Express')</v>
      </c>
    </row>
    <row r="212" spans="1:15" x14ac:dyDescent="0.3">
      <c r="A212">
        <v>209</v>
      </c>
      <c r="B212" t="s">
        <v>22</v>
      </c>
      <c r="C212" t="s">
        <v>1179</v>
      </c>
      <c r="D212" t="s">
        <v>1180</v>
      </c>
      <c r="E212" t="s">
        <v>21</v>
      </c>
      <c r="F212" s="3">
        <v>37058</v>
      </c>
      <c r="G212" t="s">
        <v>1181</v>
      </c>
      <c r="I212" t="s">
        <v>1182</v>
      </c>
      <c r="J212" s="1" t="s">
        <v>1183</v>
      </c>
      <c r="K212" s="2">
        <v>38412</v>
      </c>
      <c r="L212" t="str">
        <f t="shared" si="9"/>
        <v>VISA</v>
      </c>
      <c r="N212" t="str">
        <f t="shared" si="10"/>
        <v>INSERT INTO [Kunde] ([KundeID], [VereinsPartnerID], [Vorname], [Name], [Geschlecht], [Geburtsdatum], [Telefon], [Mobil], [Email], [Kreditkarte], [GueltigBis], [KKFirma]) VALUES</v>
      </c>
      <c r="O212" t="str">
        <f t="shared" si="11"/>
        <v xml:space="preserve"> ('209', NULL, 'Herwald', 'Merkl', 'm', '2001-06-16', '06372/34338912', NULL, 'herwald.2001@kitty.none', '0000 5625 0400 6600', '03/05', 'VISA')</v>
      </c>
    </row>
    <row r="213" spans="1:15" x14ac:dyDescent="0.3">
      <c r="A213">
        <v>210</v>
      </c>
      <c r="B213" t="s">
        <v>22</v>
      </c>
      <c r="C213" t="s">
        <v>1184</v>
      </c>
      <c r="D213" t="s">
        <v>1185</v>
      </c>
      <c r="E213" t="s">
        <v>21</v>
      </c>
      <c r="F213" s="3">
        <v>39829</v>
      </c>
      <c r="G213" t="s">
        <v>1186</v>
      </c>
      <c r="H213" t="s">
        <v>1187</v>
      </c>
      <c r="I213" t="s">
        <v>1188</v>
      </c>
      <c r="J213" s="1" t="s">
        <v>1189</v>
      </c>
      <c r="K213" s="2">
        <v>43168</v>
      </c>
      <c r="L213" t="str">
        <f t="shared" si="9"/>
        <v>VISA</v>
      </c>
      <c r="N213" t="str">
        <f t="shared" si="10"/>
        <v>INSERT INTO [Kunde] ([KundeID], [VereinsPartnerID], [Vorname], [Name], [Geschlecht], [Geburtsdatum], [Telefon], [Mobil], [Email], [Kreditkarte], [GueltigBis], [KKFirma]) VALUES</v>
      </c>
      <c r="O213" t="str">
        <f t="shared" si="11"/>
        <v xml:space="preserve"> ('210', NULL, 'Helmward', 'Engelbert', 'm', '2009-01-16', '06361/70752682', '0177/7048497', 'h.engelbert@spam-mail.none', '0000 9270 0400 4800', '03/18', 'VISA')</v>
      </c>
    </row>
    <row r="214" spans="1:15" x14ac:dyDescent="0.3">
      <c r="A214">
        <v>211</v>
      </c>
      <c r="B214" t="s">
        <v>61</v>
      </c>
      <c r="C214" t="s">
        <v>1190</v>
      </c>
      <c r="D214" t="s">
        <v>1191</v>
      </c>
      <c r="F214" s="3">
        <v>5314</v>
      </c>
      <c r="G214" t="s">
        <v>1192</v>
      </c>
      <c r="H214" t="s">
        <v>1193</v>
      </c>
      <c r="I214" t="s">
        <v>1194</v>
      </c>
      <c r="J214" s="1" t="s">
        <v>1195</v>
      </c>
      <c r="K214" s="2">
        <v>35468</v>
      </c>
      <c r="L214" t="str">
        <f t="shared" si="9"/>
        <v>VISA</v>
      </c>
      <c r="N214" t="str">
        <f t="shared" si="10"/>
        <v>INSERT INTO [Kunde] ([KundeID], [VereinsPartnerID], [Vorname], [Name], [Geschlecht], [Geburtsdatum], [Telefon], [Mobil], [Email], [Kreditkarte], [GueltigBis], [KKFirma]) VALUES</v>
      </c>
      <c r="O214" t="str">
        <f t="shared" si="11"/>
        <v xml:space="preserve"> ('211', 'GlückAuf', 'Anje', 'Weingart', NULL, '1914-07-19', '06622/91028119', '0167/1491436', 'aweingart@goggle-mail.none', '0000 2367 0512 0300', '02/97', 'VISA')</v>
      </c>
    </row>
    <row r="215" spans="1:15" x14ac:dyDescent="0.3">
      <c r="A215">
        <v>212</v>
      </c>
      <c r="B215" t="s">
        <v>22</v>
      </c>
      <c r="C215" t="s">
        <v>1196</v>
      </c>
      <c r="D215" t="s">
        <v>1197</v>
      </c>
      <c r="E215" t="s">
        <v>23</v>
      </c>
      <c r="F215" s="3">
        <v>38075</v>
      </c>
      <c r="G215" t="s">
        <v>1198</v>
      </c>
      <c r="H215" t="s">
        <v>1199</v>
      </c>
      <c r="I215" t="s">
        <v>1200</v>
      </c>
      <c r="J215" s="1" t="s">
        <v>1201</v>
      </c>
      <c r="K215" s="2">
        <v>32319</v>
      </c>
      <c r="L215" t="str">
        <f t="shared" si="9"/>
        <v>Mastercard</v>
      </c>
      <c r="N215" t="str">
        <f t="shared" si="10"/>
        <v>INSERT INTO [Kunde] ([KundeID], [VereinsPartnerID], [Vorname], [Name], [Geschlecht], [Geburtsdatum], [Telefon], [Mobil], [Email], [Kreditkarte], [GueltigBis], [KKFirma]) VALUES</v>
      </c>
      <c r="O215" t="str">
        <f t="shared" si="11"/>
        <v xml:space="preserve"> ('212', NULL, 'Betti', 'Rauscher', 'w', '2004-03-29', '06430/78501591', '0151/4342492', 'b_rauscher@anymail.none', '0000 6325 9800 2700', '06/88', 'Mastercard')</v>
      </c>
    </row>
    <row r="216" spans="1:15" x14ac:dyDescent="0.3">
      <c r="A216">
        <v>213</v>
      </c>
      <c r="B216" t="s">
        <v>62</v>
      </c>
      <c r="C216" t="s">
        <v>1202</v>
      </c>
      <c r="D216" t="s">
        <v>1203</v>
      </c>
      <c r="E216" t="s">
        <v>23</v>
      </c>
      <c r="F216" s="3">
        <v>14790</v>
      </c>
      <c r="G216" t="s">
        <v>1204</v>
      </c>
      <c r="H216" t="s">
        <v>1205</v>
      </c>
      <c r="I216" t="s">
        <v>1206</v>
      </c>
      <c r="J216" s="1" t="s">
        <v>1207</v>
      </c>
      <c r="K216" s="2">
        <v>42324</v>
      </c>
      <c r="L216" t="str">
        <f t="shared" si="9"/>
        <v>American Express</v>
      </c>
      <c r="N216" t="str">
        <f t="shared" si="10"/>
        <v>INSERT INTO [Kunde] ([KundeID], [VereinsPartnerID], [Vorname], [Name], [Geschlecht], [Geburtsdatum], [Telefon], [Mobil], [Email], [Kreditkarte], [GueltigBis], [KKFirma]) VALUES</v>
      </c>
      <c r="O216" t="str">
        <f t="shared" si="11"/>
        <v xml:space="preserve"> ('213', 'Ruhrmorig', 'Joelina', 'Munoz', 'w', '1940-06-28', '07251/35609654', '0155/4496691', 'joelina1940@xyz.none', '0000 8370 1633 7000', '11/15', 'American Express')</v>
      </c>
    </row>
    <row r="217" spans="1:15" x14ac:dyDescent="0.3">
      <c r="A217">
        <v>214</v>
      </c>
      <c r="B217" t="s">
        <v>66</v>
      </c>
      <c r="C217" t="s">
        <v>1208</v>
      </c>
      <c r="D217" t="s">
        <v>1209</v>
      </c>
      <c r="E217" t="s">
        <v>23</v>
      </c>
      <c r="F217" s="3">
        <v>36991</v>
      </c>
      <c r="G217" t="s">
        <v>1210</v>
      </c>
      <c r="H217" t="s">
        <v>1211</v>
      </c>
      <c r="I217" t="s">
        <v>1212</v>
      </c>
      <c r="J217" s="1" t="s">
        <v>1213</v>
      </c>
      <c r="K217" s="2">
        <v>41183</v>
      </c>
      <c r="L217" t="str">
        <f t="shared" si="9"/>
        <v>Mastercard</v>
      </c>
      <c r="N217" t="str">
        <f t="shared" si="10"/>
        <v>INSERT INTO [Kunde] ([KundeID], [VereinsPartnerID], [Vorname], [Name], [Geschlecht], [Geburtsdatum], [Telefon], [Mobil], [Email], [Kreditkarte], [GueltigBis], [KKFirma]) VALUES</v>
      </c>
      <c r="O217" t="str">
        <f t="shared" si="11"/>
        <v xml:space="preserve"> ('214', 'Blaetterglueck', 'Adele', 'Bieg', 'w', '2001-04-10', '040/68751305', '0157/2452605', 'adele-bieg@kitty.none', '0000 5976 2510 2000', '10/12', 'Mastercard')</v>
      </c>
    </row>
    <row r="218" spans="1:15" x14ac:dyDescent="0.3">
      <c r="A218">
        <v>215</v>
      </c>
      <c r="B218" t="s">
        <v>22</v>
      </c>
      <c r="C218" t="s">
        <v>1214</v>
      </c>
      <c r="D218" t="s">
        <v>1215</v>
      </c>
      <c r="F218" s="3">
        <v>28707</v>
      </c>
      <c r="H218" t="s">
        <v>1216</v>
      </c>
      <c r="I218" t="s">
        <v>1217</v>
      </c>
      <c r="J218" s="1" t="s">
        <v>1218</v>
      </c>
      <c r="K218" s="2">
        <v>41678</v>
      </c>
      <c r="L218" t="str">
        <f t="shared" si="9"/>
        <v>VISA</v>
      </c>
      <c r="N218" t="str">
        <f t="shared" si="10"/>
        <v>INSERT INTO [Kunde] ([KundeID], [VereinsPartnerID], [Vorname], [Name], [Geschlecht], [Geburtsdatum], [Telefon], [Mobil], [Email], [Kreditkarte], [GueltigBis], [KKFirma]) VALUES</v>
      </c>
      <c r="O218" t="str">
        <f t="shared" si="11"/>
        <v xml:space="preserve"> ('215', NULL, 'Detrich', 'Kulla', NULL, '1978-08-05', NULL, '0175/1317911', 'd-kulla@company.none', '0000 3660 0698 6000', '02/14', 'VISA')</v>
      </c>
    </row>
    <row r="219" spans="1:15" x14ac:dyDescent="0.3">
      <c r="A219">
        <v>216</v>
      </c>
      <c r="B219" t="s">
        <v>64</v>
      </c>
      <c r="C219" t="s">
        <v>27</v>
      </c>
      <c r="D219" t="s">
        <v>1219</v>
      </c>
      <c r="E219" t="s">
        <v>23</v>
      </c>
      <c r="F219" s="3">
        <v>27244</v>
      </c>
      <c r="H219" t="s">
        <v>1220</v>
      </c>
      <c r="I219" t="s">
        <v>1221</v>
      </c>
      <c r="J219" s="1" t="s">
        <v>1222</v>
      </c>
      <c r="K219" s="2">
        <v>33354</v>
      </c>
      <c r="L219" t="str">
        <f t="shared" si="9"/>
        <v>VISA</v>
      </c>
      <c r="N219" t="str">
        <f t="shared" si="10"/>
        <v>INSERT INTO [Kunde] ([KundeID], [VereinsPartnerID], [Vorname], [Name], [Geschlecht], [Geburtsdatum], [Telefon], [Mobil], [Email], [Kreditkarte], [GueltigBis], [KKFirma]) VALUES</v>
      </c>
      <c r="O219" t="str">
        <f t="shared" si="11"/>
        <v xml:space="preserve"> ('216', 'WochenendGLück', 'Nortrud', 'Danz', 'w', '1974-08-03', NULL, '0156/9816772', 'nortrud.danz@ultramail.none', '0000 8552 0604 1000', '04/91', 'VISA')</v>
      </c>
    </row>
    <row r="220" spans="1:15" x14ac:dyDescent="0.3">
      <c r="A220">
        <v>217</v>
      </c>
      <c r="B220" t="s">
        <v>22</v>
      </c>
      <c r="C220" t="s">
        <v>1223</v>
      </c>
      <c r="D220" t="s">
        <v>1224</v>
      </c>
      <c r="E220" t="s">
        <v>25</v>
      </c>
      <c r="F220" s="3">
        <v>27177</v>
      </c>
      <c r="G220" t="s">
        <v>1225</v>
      </c>
      <c r="H220" t="s">
        <v>1226</v>
      </c>
      <c r="I220" t="s">
        <v>1227</v>
      </c>
      <c r="J220" s="1" t="s">
        <v>1228</v>
      </c>
      <c r="K220" s="2">
        <v>41941</v>
      </c>
      <c r="L220" t="str">
        <f t="shared" si="9"/>
        <v>Mastercard</v>
      </c>
      <c r="N220" t="str">
        <f t="shared" si="10"/>
        <v>INSERT INTO [Kunde] ([KundeID], [VereinsPartnerID], [Vorname], [Name], [Geschlecht], [Geburtsdatum], [Telefon], [Mobil], [Email], [Kreditkarte], [GueltigBis], [KKFirma]) VALUES</v>
      </c>
      <c r="O220" t="str">
        <f t="shared" si="11"/>
        <v xml:space="preserve"> ('217', NULL, 'Manuela', 'Stiehler', 'd', '1974-05-28', '05952/92253501', '0165/8553436', 'm.stiehler@goggle-mail.none', '0000 6074 2601 1000', '10/14', 'Mastercard')</v>
      </c>
    </row>
    <row r="221" spans="1:15" x14ac:dyDescent="0.3">
      <c r="A221">
        <v>218</v>
      </c>
      <c r="B221" t="s">
        <v>65</v>
      </c>
      <c r="C221" t="s">
        <v>1229</v>
      </c>
      <c r="D221" t="s">
        <v>1230</v>
      </c>
      <c r="E221" t="s">
        <v>23</v>
      </c>
      <c r="F221" s="3">
        <v>12772</v>
      </c>
      <c r="G221" t="s">
        <v>1231</v>
      </c>
      <c r="H221" t="s">
        <v>1232</v>
      </c>
      <c r="I221" t="s">
        <v>1233</v>
      </c>
      <c r="J221" s="1" t="s">
        <v>1234</v>
      </c>
      <c r="K221" s="2">
        <v>35322</v>
      </c>
      <c r="L221" t="str">
        <f t="shared" si="9"/>
        <v>Mastercard</v>
      </c>
      <c r="N221" t="str">
        <f t="shared" si="10"/>
        <v>INSERT INTO [Kunde] ([KundeID], [VereinsPartnerID], [Vorname], [Name], [Geschlecht], [Geburtsdatum], [Telefon], [Mobil], [Email], [Kreditkarte], [GueltigBis], [KKFirma]) VALUES</v>
      </c>
      <c r="O221" t="str">
        <f t="shared" si="11"/>
        <v xml:space="preserve"> ('218', 'Druff1848', 'Dörthe', 'Doll', 'w', '1934-12-19', '02235/98283187', '0162/5029834', 'd1934@domain.none', '0000 0369 4500 6500', '09/96', 'Mastercard')</v>
      </c>
    </row>
    <row r="222" spans="1:15" x14ac:dyDescent="0.3">
      <c r="A222">
        <v>219</v>
      </c>
      <c r="B222" t="s">
        <v>22</v>
      </c>
      <c r="C222" t="s">
        <v>1235</v>
      </c>
      <c r="D222" t="s">
        <v>1236</v>
      </c>
      <c r="E222" t="s">
        <v>21</v>
      </c>
      <c r="F222" s="3">
        <v>28932</v>
      </c>
      <c r="G222" t="s">
        <v>1237</v>
      </c>
      <c r="H222" t="s">
        <v>1238</v>
      </c>
      <c r="I222" t="s">
        <v>1239</v>
      </c>
      <c r="J222" s="1" t="s">
        <v>1240</v>
      </c>
      <c r="K222" s="2">
        <v>34632</v>
      </c>
      <c r="L222" t="str">
        <f t="shared" si="9"/>
        <v>Mastercard</v>
      </c>
      <c r="N222" t="str">
        <f t="shared" si="10"/>
        <v>INSERT INTO [Kunde] ([KundeID], [VereinsPartnerID], [Vorname], [Name], [Geschlecht], [Geburtsdatum], [Telefon], [Mobil], [Email], [Kreditkarte], [GueltigBis], [KKFirma]) VALUES</v>
      </c>
      <c r="O222" t="str">
        <f t="shared" si="11"/>
        <v xml:space="preserve"> ('219', NULL, 'Marfried', 'Speicher', 'm', '1979-03-18', '0711/8420089', '0169/5870081', 'm.1979@web.none', '0000 1566 0603 0000', '10/94', 'Mastercard')</v>
      </c>
    </row>
    <row r="223" spans="1:15" x14ac:dyDescent="0.3">
      <c r="A223">
        <v>220</v>
      </c>
      <c r="B223" t="s">
        <v>63</v>
      </c>
      <c r="C223" t="s">
        <v>510</v>
      </c>
      <c r="D223" t="s">
        <v>1241</v>
      </c>
      <c r="F223" s="3">
        <v>4340</v>
      </c>
      <c r="H223" t="s">
        <v>1242</v>
      </c>
      <c r="I223" t="s">
        <v>1243</v>
      </c>
      <c r="J223" s="1" t="s">
        <v>1244</v>
      </c>
      <c r="K223" s="2">
        <v>41375</v>
      </c>
      <c r="L223" t="str">
        <f t="shared" si="9"/>
        <v>VISA</v>
      </c>
      <c r="N223" t="str">
        <f t="shared" si="10"/>
        <v>INSERT INTO [Kunde] ([KundeID], [VereinsPartnerID], [Vorname], [Name], [Geschlecht], [Geburtsdatum], [Telefon], [Mobil], [Email], [Kreditkarte], [GueltigBis], [KKFirma]) VALUES</v>
      </c>
      <c r="O223" t="str">
        <f t="shared" si="11"/>
        <v xml:space="preserve"> ('220', 'VolleRose', 'Nik', 'Maßmann', NULL, '1911-11-18', NULL, '0169/4945947', 'n_massmann@private.none', '0000 1580 0400 0000', '04/13', 'VISA')</v>
      </c>
    </row>
    <row r="224" spans="1:15" x14ac:dyDescent="0.3">
      <c r="A224">
        <v>221</v>
      </c>
      <c r="B224" t="s">
        <v>22</v>
      </c>
      <c r="C224" t="s">
        <v>1245</v>
      </c>
      <c r="D224" t="s">
        <v>1246</v>
      </c>
      <c r="E224" t="s">
        <v>23</v>
      </c>
      <c r="F224" s="3">
        <v>5149</v>
      </c>
      <c r="G224" t="s">
        <v>1247</v>
      </c>
      <c r="H224" t="s">
        <v>1248</v>
      </c>
      <c r="I224" t="s">
        <v>1249</v>
      </c>
      <c r="J224" s="1" t="s">
        <v>1250</v>
      </c>
      <c r="K224" s="2">
        <v>43039</v>
      </c>
      <c r="L224" t="str">
        <f t="shared" si="9"/>
        <v>Mastercard</v>
      </c>
      <c r="N224" t="str">
        <f t="shared" si="10"/>
        <v>INSERT INTO [Kunde] ([KundeID], [VereinsPartnerID], [Vorname], [Name], [Geschlecht], [Geburtsdatum], [Telefon], [Mobil], [Email], [Kreditkarte], [GueltigBis], [KKFirma]) VALUES</v>
      </c>
      <c r="O224" t="str">
        <f t="shared" si="11"/>
        <v xml:space="preserve"> ('221', NULL, 'Sylvelin', 'Kölbel', 'w', '1914-02-04', '06391/85972965', '0176/2578399', 'sylvelin_koelbel@quickmail.none', '0000 8379 6665 4800', '10/17', 'Mastercard')</v>
      </c>
    </row>
    <row r="225" spans="1:15" x14ac:dyDescent="0.3">
      <c r="A225">
        <v>222</v>
      </c>
      <c r="B225" t="s">
        <v>22</v>
      </c>
      <c r="C225" t="s">
        <v>1251</v>
      </c>
      <c r="D225" t="s">
        <v>1252</v>
      </c>
      <c r="E225" t="s">
        <v>21</v>
      </c>
      <c r="F225" s="3">
        <v>6036</v>
      </c>
      <c r="G225" t="s">
        <v>1253</v>
      </c>
      <c r="H225" t="s">
        <v>1254</v>
      </c>
      <c r="I225" t="s">
        <v>1255</v>
      </c>
      <c r="J225" s="1" t="s">
        <v>1256</v>
      </c>
      <c r="K225" s="2">
        <v>33728</v>
      </c>
      <c r="L225" t="str">
        <f t="shared" si="9"/>
        <v>VISA</v>
      </c>
      <c r="N225" t="str">
        <f t="shared" si="10"/>
        <v>INSERT INTO [Kunde] ([KundeID], [VereinsPartnerID], [Vorname], [Name], [Geschlecht], [Geburtsdatum], [Telefon], [Mobil], [Email], [Kreditkarte], [GueltigBis], [KKFirma]) VALUES</v>
      </c>
      <c r="O225" t="str">
        <f t="shared" si="11"/>
        <v xml:space="preserve"> ('222', NULL, 'Giselher', 'Weinhardt', 'm', '1916-07-10', '07326/71148666', '0155/8990849', 'g-weinhardt@retromail.none', '0000 2470 0510 0300', '05/92', 'VISA')</v>
      </c>
    </row>
    <row r="226" spans="1:15" x14ac:dyDescent="0.3">
      <c r="A226">
        <v>223</v>
      </c>
      <c r="B226" t="s">
        <v>22</v>
      </c>
      <c r="C226" t="s">
        <v>55</v>
      </c>
      <c r="D226" t="s">
        <v>1257</v>
      </c>
      <c r="F226" s="3">
        <v>26138</v>
      </c>
      <c r="G226" t="s">
        <v>1258</v>
      </c>
      <c r="H226" t="s">
        <v>1259</v>
      </c>
      <c r="I226" t="s">
        <v>1260</v>
      </c>
      <c r="J226" s="1" t="s">
        <v>1261</v>
      </c>
      <c r="K226" s="2">
        <v>41784</v>
      </c>
      <c r="L226" t="str">
        <f t="shared" si="9"/>
        <v>VISA</v>
      </c>
      <c r="N226" t="str">
        <f t="shared" si="10"/>
        <v>INSERT INTO [Kunde] ([KundeID], [VereinsPartnerID], [Vorname], [Name], [Geschlecht], [Geburtsdatum], [Telefon], [Mobil], [Email], [Kreditkarte], [GueltigBis], [KKFirma]) VALUES</v>
      </c>
      <c r="O226" t="str">
        <f t="shared" si="11"/>
        <v xml:space="preserve"> ('223', NULL, 'Wolfram', 'Ammermann', NULL, '1971-07-24', '02365/17533849', '0156/7533711', 'w.ammermann@open-mail.none', '0000 3974 1200 7100', '05/14', 'VISA')</v>
      </c>
    </row>
    <row r="227" spans="1:15" x14ac:dyDescent="0.3">
      <c r="A227">
        <v>224</v>
      </c>
      <c r="B227" t="s">
        <v>61</v>
      </c>
      <c r="C227" t="s">
        <v>1262</v>
      </c>
      <c r="D227" t="s">
        <v>1263</v>
      </c>
      <c r="E227" t="s">
        <v>23</v>
      </c>
      <c r="F227" s="3">
        <v>12936</v>
      </c>
      <c r="G227" t="s">
        <v>1264</v>
      </c>
      <c r="H227" t="s">
        <v>1265</v>
      </c>
      <c r="I227" t="s">
        <v>1266</v>
      </c>
      <c r="J227" s="1" t="s">
        <v>1267</v>
      </c>
      <c r="K227" s="2">
        <v>40439</v>
      </c>
      <c r="L227" t="str">
        <f t="shared" si="9"/>
        <v>Mastercard</v>
      </c>
      <c r="N227" t="str">
        <f t="shared" si="10"/>
        <v>INSERT INTO [Kunde] ([KundeID], [VereinsPartnerID], [Vorname], [Name], [Geschlecht], [Geburtsdatum], [Telefon], [Mobil], [Email], [Kreditkarte], [GueltigBis], [KKFirma]) VALUES</v>
      </c>
      <c r="O227" t="str">
        <f t="shared" si="11"/>
        <v xml:space="preserve"> ('224', 'GlückAuf', 'Simone', 'Lill', 'w', '1935-06-01', '03606/1082569', '0177/4307786', 'simone.lill@quickmail.none', '0000 0220 0100 2000', '09/10', 'Mastercard')</v>
      </c>
    </row>
    <row r="228" spans="1:15" x14ac:dyDescent="0.3">
      <c r="A228">
        <v>225</v>
      </c>
      <c r="B228" t="s">
        <v>22</v>
      </c>
      <c r="C228" t="s">
        <v>1268</v>
      </c>
      <c r="D228" t="s">
        <v>1269</v>
      </c>
      <c r="F228" s="3">
        <v>10972</v>
      </c>
      <c r="G228" t="s">
        <v>1270</v>
      </c>
      <c r="H228" t="s">
        <v>1271</v>
      </c>
      <c r="I228" t="s">
        <v>1272</v>
      </c>
      <c r="J228" s="1" t="s">
        <v>1273</v>
      </c>
      <c r="K228" s="2">
        <v>36149</v>
      </c>
      <c r="L228" t="str">
        <f t="shared" si="9"/>
        <v>American Express</v>
      </c>
      <c r="N228" t="str">
        <f t="shared" si="10"/>
        <v>INSERT INTO [Kunde] ([KundeID], [VereinsPartnerID], [Vorname], [Name], [Geschlecht], [Geburtsdatum], [Telefon], [Mobil], [Email], [Kreditkarte], [GueltigBis], [KKFirma]) VALUES</v>
      </c>
      <c r="O228" t="str">
        <f t="shared" si="11"/>
        <v xml:space="preserve"> ('225', NULL, 'Hertha', 'Schnieders', NULL, '1930-01-14', '08806/61495215', '0164/2117910', 'hertha-schnieders@funmail.none', '0000 5172 0700 2400', '12/98', 'American Express')</v>
      </c>
    </row>
    <row r="229" spans="1:15" x14ac:dyDescent="0.3">
      <c r="A229">
        <v>226</v>
      </c>
      <c r="B229" t="s">
        <v>62</v>
      </c>
      <c r="C229" t="s">
        <v>1274</v>
      </c>
      <c r="D229" t="s">
        <v>1275</v>
      </c>
      <c r="E229" t="s">
        <v>21</v>
      </c>
      <c r="F229" s="3">
        <v>4692</v>
      </c>
      <c r="G229" t="s">
        <v>1276</v>
      </c>
      <c r="I229" t="s">
        <v>1277</v>
      </c>
      <c r="J229" s="1" t="s">
        <v>1278</v>
      </c>
      <c r="K229" s="2">
        <v>42181</v>
      </c>
      <c r="L229" t="str">
        <f t="shared" si="9"/>
        <v>Mastercard</v>
      </c>
      <c r="N229" t="str">
        <f t="shared" si="10"/>
        <v>INSERT INTO [Kunde] ([KundeID], [VereinsPartnerID], [Vorname], [Name], [Geschlecht], [Geburtsdatum], [Telefon], [Mobil], [Email], [Kreditkarte], [GueltigBis], [KKFirma]) VALUES</v>
      </c>
      <c r="O229" t="str">
        <f t="shared" si="11"/>
        <v xml:space="preserve"> ('226', 'Ruhrmorig', 'Rico', 'Cunningham', 'm', '1912-11-04', '0621/59106356', NULL, 'rico-1912@goggle-mail.none', '0000 2820 0300 0000', '06/15', 'Mastercard')</v>
      </c>
    </row>
    <row r="230" spans="1:15" x14ac:dyDescent="0.3">
      <c r="A230">
        <v>227</v>
      </c>
      <c r="B230" t="s">
        <v>66</v>
      </c>
      <c r="C230" t="s">
        <v>1279</v>
      </c>
      <c r="D230" t="s">
        <v>1280</v>
      </c>
      <c r="E230" t="s">
        <v>21</v>
      </c>
      <c r="F230" s="3">
        <v>3778</v>
      </c>
      <c r="G230" t="s">
        <v>1281</v>
      </c>
      <c r="H230" t="s">
        <v>1282</v>
      </c>
      <c r="I230" t="s">
        <v>1283</v>
      </c>
      <c r="J230" s="1" t="s">
        <v>1284</v>
      </c>
      <c r="K230" s="2">
        <v>42804</v>
      </c>
      <c r="L230" t="str">
        <f t="shared" si="9"/>
        <v>VISA</v>
      </c>
      <c r="N230" t="str">
        <f t="shared" si="10"/>
        <v>INSERT INTO [Kunde] ([KundeID], [VereinsPartnerID], [Vorname], [Name], [Geschlecht], [Geburtsdatum], [Telefon], [Mobil], [Email], [Kreditkarte], [GueltigBis], [KKFirma]) VALUES</v>
      </c>
      <c r="O230" t="str">
        <f t="shared" si="11"/>
        <v xml:space="preserve"> ('227', 'Blaetterglueck', 'Theophil', 'Metzler', 'm', '1910-05-05', '06382/40254210', '0163/6429015', 'theophil.1910@inter-mail.none', '0000 8746 0700 2400', '03/17', 'VISA')</v>
      </c>
    </row>
    <row r="231" spans="1:15" x14ac:dyDescent="0.3">
      <c r="A231">
        <v>228</v>
      </c>
      <c r="B231" t="s">
        <v>22</v>
      </c>
      <c r="C231" t="s">
        <v>1285</v>
      </c>
      <c r="D231" t="s">
        <v>1286</v>
      </c>
      <c r="E231" t="s">
        <v>23</v>
      </c>
      <c r="F231" s="3">
        <v>13224</v>
      </c>
      <c r="G231" t="s">
        <v>1287</v>
      </c>
      <c r="I231" t="s">
        <v>1288</v>
      </c>
      <c r="J231" s="1" t="s">
        <v>1289</v>
      </c>
      <c r="K231" s="2">
        <v>42631</v>
      </c>
      <c r="L231" t="str">
        <f t="shared" si="9"/>
        <v>Mastercard</v>
      </c>
      <c r="N231" t="str">
        <f t="shared" si="10"/>
        <v>INSERT INTO [Kunde] ([KundeID], [VereinsPartnerID], [Vorname], [Name], [Geschlecht], [Geburtsdatum], [Telefon], [Mobil], [Email], [Kreditkarte], [GueltigBis], [KKFirma]) VALUES</v>
      </c>
      <c r="O231" t="str">
        <f t="shared" si="11"/>
        <v xml:space="preserve"> ('228', NULL, 'Monika', 'Ruß', 'w', '1936-03-15', '02741/42443750', NULL, 'monika_36@anymail.none', '0000 2768 3915 0000', '09/16', 'Mastercard')</v>
      </c>
    </row>
    <row r="232" spans="1:15" x14ac:dyDescent="0.3">
      <c r="A232">
        <v>229</v>
      </c>
      <c r="B232" t="s">
        <v>64</v>
      </c>
      <c r="C232" t="s">
        <v>1290</v>
      </c>
      <c r="D232" t="s">
        <v>1291</v>
      </c>
      <c r="E232" t="s">
        <v>23</v>
      </c>
      <c r="F232" s="3">
        <v>28291</v>
      </c>
      <c r="G232" t="s">
        <v>1292</v>
      </c>
      <c r="H232" t="s">
        <v>1293</v>
      </c>
      <c r="I232" t="s">
        <v>1294</v>
      </c>
      <c r="J232" s="1" t="s">
        <v>1295</v>
      </c>
      <c r="K232" s="2">
        <v>34687</v>
      </c>
      <c r="L232" t="str">
        <f t="shared" si="9"/>
        <v>American Express</v>
      </c>
      <c r="N232" t="str">
        <f t="shared" si="10"/>
        <v>INSERT INTO [Kunde] ([KundeID], [VereinsPartnerID], [Vorname], [Name], [Geschlecht], [Geburtsdatum], [Telefon], [Mobil], [Email], [Kreditkarte], [GueltigBis], [KKFirma]) VALUES</v>
      </c>
      <c r="O232" t="str">
        <f t="shared" si="11"/>
        <v xml:space="preserve"> ('229', 'WochenendGLück', 'Rieke', 'Scheler', 'w', '1977-06-15', '0851/99017936', '0165/3934743', 'r_1977@inter-mail.none', '0000 6674 3690 8800', '12/94', 'American Express')</v>
      </c>
    </row>
    <row r="233" spans="1:15" x14ac:dyDescent="0.3">
      <c r="A233">
        <v>230</v>
      </c>
      <c r="B233" t="s">
        <v>22</v>
      </c>
      <c r="C233" t="s">
        <v>1296</v>
      </c>
      <c r="D233" t="s">
        <v>1297</v>
      </c>
      <c r="E233" t="s">
        <v>23</v>
      </c>
      <c r="F233" s="3">
        <v>33365</v>
      </c>
      <c r="G233" t="s">
        <v>1298</v>
      </c>
      <c r="H233" t="s">
        <v>1299</v>
      </c>
      <c r="I233" t="s">
        <v>1300</v>
      </c>
      <c r="J233" s="1" t="s">
        <v>1301</v>
      </c>
      <c r="K233" s="2">
        <v>42590</v>
      </c>
      <c r="L233" t="str">
        <f t="shared" si="9"/>
        <v>Mastercard</v>
      </c>
      <c r="N233" t="str">
        <f t="shared" si="10"/>
        <v>INSERT INTO [Kunde] ([KundeID], [VereinsPartnerID], [Vorname], [Name], [Geschlecht], [Geburtsdatum], [Telefon], [Mobil], [Email], [Kreditkarte], [GueltigBis], [KKFirma]) VALUES</v>
      </c>
      <c r="O233" t="str">
        <f t="shared" si="11"/>
        <v xml:space="preserve"> ('230', NULL, 'Carolin', 'Hoppen', 'w', '1991-05-07', '02426/55749252', '0155/2701099', 'c.hoppen@justmail.none', '0000 9170 1696 1400', '08/16', 'Mastercard')</v>
      </c>
    </row>
    <row r="234" spans="1:15" x14ac:dyDescent="0.3">
      <c r="A234">
        <v>231</v>
      </c>
      <c r="B234" t="s">
        <v>65</v>
      </c>
      <c r="C234" t="s">
        <v>1302</v>
      </c>
      <c r="D234" t="s">
        <v>1303</v>
      </c>
      <c r="F234" s="3">
        <v>37954</v>
      </c>
      <c r="H234" t="s">
        <v>1304</v>
      </c>
      <c r="I234" t="s">
        <v>1305</v>
      </c>
      <c r="J234" s="1" t="s">
        <v>1306</v>
      </c>
      <c r="K234" s="2">
        <v>43455</v>
      </c>
      <c r="L234" t="str">
        <f t="shared" si="9"/>
        <v>American Express</v>
      </c>
      <c r="N234" t="str">
        <f t="shared" si="10"/>
        <v>INSERT INTO [Kunde] ([KundeID], [VereinsPartnerID], [Vorname], [Name], [Geschlecht], [Geburtsdatum], [Telefon], [Mobil], [Email], [Kreditkarte], [GueltigBis], [KKFirma]) VALUES</v>
      </c>
      <c r="O234" t="str">
        <f t="shared" si="11"/>
        <v xml:space="preserve"> ('231', 'Druff1848', 'Arite', 'Bolten', NULL, '2003-11-29', NULL, '0157/6071005', 'arite_bolten@mymail.none', '0000 8260 4200 0000', '12/18', 'American Express')</v>
      </c>
    </row>
    <row r="235" spans="1:15" x14ac:dyDescent="0.3">
      <c r="A235">
        <v>232</v>
      </c>
      <c r="B235" t="s">
        <v>22</v>
      </c>
      <c r="C235" t="s">
        <v>30</v>
      </c>
      <c r="D235" t="s">
        <v>1307</v>
      </c>
      <c r="E235" t="s">
        <v>21</v>
      </c>
      <c r="F235" s="3">
        <v>12387</v>
      </c>
      <c r="G235" t="s">
        <v>1308</v>
      </c>
      <c r="H235" t="s">
        <v>1309</v>
      </c>
      <c r="I235" t="s">
        <v>1310</v>
      </c>
      <c r="J235" s="1" t="s">
        <v>1311</v>
      </c>
      <c r="K235" s="2">
        <v>38144</v>
      </c>
      <c r="L235" t="str">
        <f t="shared" si="9"/>
        <v>Mastercard</v>
      </c>
      <c r="N235" t="str">
        <f t="shared" si="10"/>
        <v>INSERT INTO [Kunde] ([KundeID], [VereinsPartnerID], [Vorname], [Name], [Geschlecht], [Geburtsdatum], [Telefon], [Mobil], [Email], [Kreditkarte], [GueltigBis], [KKFirma]) VALUES</v>
      </c>
      <c r="O235" t="str">
        <f t="shared" si="11"/>
        <v xml:space="preserve"> ('232', NULL, 'Toralf', 'Glaser', 'm', '1933-11-29', '05445/15795482', '0158/6476029', 'toralf-glaser@funmail.none', '0000 6950 6616 3900', '06/04', 'Mastercard')</v>
      </c>
    </row>
    <row r="236" spans="1:15" x14ac:dyDescent="0.3">
      <c r="A236">
        <v>233</v>
      </c>
      <c r="B236" t="s">
        <v>63</v>
      </c>
      <c r="C236" t="s">
        <v>1312</v>
      </c>
      <c r="D236" t="s">
        <v>1313</v>
      </c>
      <c r="F236" s="3">
        <v>24129</v>
      </c>
      <c r="G236" t="s">
        <v>1314</v>
      </c>
      <c r="I236" t="s">
        <v>1315</v>
      </c>
      <c r="J236" s="1" t="s">
        <v>1316</v>
      </c>
      <c r="K236" s="2">
        <v>40155</v>
      </c>
      <c r="L236" t="str">
        <f t="shared" si="9"/>
        <v>American Express</v>
      </c>
      <c r="N236" t="str">
        <f t="shared" si="10"/>
        <v>INSERT INTO [Kunde] ([KundeID], [VereinsPartnerID], [Vorname], [Name], [Geschlecht], [Geburtsdatum], [Telefon], [Mobil], [Email], [Kreditkarte], [GueltigBis], [KKFirma]) VALUES</v>
      </c>
      <c r="O236" t="str">
        <f t="shared" si="11"/>
        <v xml:space="preserve"> ('233', 'VolleRose', 'Gertraude', 'Maul', NULL, '1966-01-22', '02662/53721352', NULL, 'gertraude.maul@justmail.none', '0000 8163 0500 0000', '12/09', 'American Express')</v>
      </c>
    </row>
    <row r="237" spans="1:15" x14ac:dyDescent="0.3">
      <c r="A237">
        <v>234</v>
      </c>
      <c r="B237" t="s">
        <v>22</v>
      </c>
      <c r="C237" t="s">
        <v>1317</v>
      </c>
      <c r="D237" t="s">
        <v>1318</v>
      </c>
      <c r="E237" t="s">
        <v>21</v>
      </c>
      <c r="F237" s="3">
        <v>10382</v>
      </c>
      <c r="G237" t="s">
        <v>1319</v>
      </c>
      <c r="H237" t="s">
        <v>1320</v>
      </c>
      <c r="I237" t="s">
        <v>1321</v>
      </c>
      <c r="J237" s="1" t="s">
        <v>1322</v>
      </c>
      <c r="K237" s="2">
        <v>34008</v>
      </c>
      <c r="L237" t="str">
        <f t="shared" si="9"/>
        <v>VISA</v>
      </c>
      <c r="N237" t="str">
        <f t="shared" si="10"/>
        <v>INSERT INTO [Kunde] ([KundeID], [VereinsPartnerID], [Vorname], [Name], [Geschlecht], [Geburtsdatum], [Telefon], [Mobil], [Email], [Kreditkarte], [GueltigBis], [KKFirma]) VALUES</v>
      </c>
      <c r="O237" t="str">
        <f t="shared" si="11"/>
        <v xml:space="preserve"> ('234', NULL, 'Eckhold', 'Pinter', 'm', '1928-06-03', '02681/59591009', '0151/2767052', 'eckhold_pinter@live-mail.none', '0000 1570 1694 6500', '02/93', 'VISA')</v>
      </c>
    </row>
    <row r="238" spans="1:15" x14ac:dyDescent="0.3">
      <c r="A238">
        <v>235</v>
      </c>
      <c r="B238" t="s">
        <v>22</v>
      </c>
      <c r="C238" t="s">
        <v>1323</v>
      </c>
      <c r="D238" t="s">
        <v>1324</v>
      </c>
      <c r="E238" t="s">
        <v>23</v>
      </c>
      <c r="F238" s="3">
        <v>4385</v>
      </c>
      <c r="G238" t="s">
        <v>1325</v>
      </c>
      <c r="H238" t="s">
        <v>1326</v>
      </c>
      <c r="I238" t="s">
        <v>1327</v>
      </c>
      <c r="J238" s="1" t="s">
        <v>1328</v>
      </c>
      <c r="K238" s="2">
        <v>41872</v>
      </c>
      <c r="L238" t="str">
        <f t="shared" si="9"/>
        <v>Mastercard</v>
      </c>
      <c r="N238" t="str">
        <f t="shared" si="10"/>
        <v>INSERT INTO [Kunde] ([KundeID], [VereinsPartnerID], [Vorname], [Name], [Geschlecht], [Geburtsdatum], [Telefon], [Mobil], [Email], [Kreditkarte], [GueltigBis], [KKFirma]) VALUES</v>
      </c>
      <c r="O238" t="str">
        <f t="shared" si="11"/>
        <v xml:space="preserve"> ('235', NULL, 'Carla', 'Stetter', 'w', '1912-01-02', '06135/42445112', '0168/5647002', 'c_12@ultramail.none', '0000 7668 0923 0000', '08/14', 'Mastercard')</v>
      </c>
    </row>
    <row r="239" spans="1:15" x14ac:dyDescent="0.3">
      <c r="A239">
        <v>236</v>
      </c>
      <c r="B239" t="s">
        <v>22</v>
      </c>
      <c r="C239" t="s">
        <v>1329</v>
      </c>
      <c r="D239" t="s">
        <v>1330</v>
      </c>
      <c r="E239" t="s">
        <v>23</v>
      </c>
      <c r="F239" s="3">
        <v>4258</v>
      </c>
      <c r="G239" t="s">
        <v>1331</v>
      </c>
      <c r="H239" t="s">
        <v>1332</v>
      </c>
      <c r="I239" t="s">
        <v>1333</v>
      </c>
      <c r="J239" s="1" t="s">
        <v>1334</v>
      </c>
      <c r="K239" s="2">
        <v>44120</v>
      </c>
      <c r="L239" t="str">
        <f t="shared" si="9"/>
        <v>Mastercard</v>
      </c>
      <c r="N239" t="str">
        <f t="shared" si="10"/>
        <v>INSERT INTO [Kunde] ([KundeID], [VereinsPartnerID], [Vorname], [Name], [Geschlecht], [Geburtsdatum], [Telefon], [Mobil], [Email], [Kreditkarte], [GueltigBis], [KKFirma]) VALUES</v>
      </c>
      <c r="O239" t="str">
        <f t="shared" si="11"/>
        <v xml:space="preserve"> ('236', NULL, 'Rebecca', 'Prestel', 'w', '1911-08-28', '0381/73552736', '0155/7064149', 'rebecca.11@funmail.none', '0000 4787 0400 0000', '10/20', 'Mastercard')</v>
      </c>
    </row>
    <row r="240" spans="1:15" x14ac:dyDescent="0.3">
      <c r="A240">
        <v>237</v>
      </c>
      <c r="B240" t="s">
        <v>61</v>
      </c>
      <c r="C240" t="s">
        <v>1335</v>
      </c>
      <c r="D240" t="s">
        <v>1336</v>
      </c>
      <c r="E240" t="s">
        <v>21</v>
      </c>
      <c r="F240" s="3">
        <v>18563</v>
      </c>
      <c r="G240" t="s">
        <v>1337</v>
      </c>
      <c r="H240" t="s">
        <v>1338</v>
      </c>
      <c r="I240" t="s">
        <v>1339</v>
      </c>
      <c r="J240" s="1" t="s">
        <v>1340</v>
      </c>
      <c r="K240" s="2">
        <v>43154</v>
      </c>
      <c r="L240" t="str">
        <f t="shared" si="9"/>
        <v>VISA</v>
      </c>
      <c r="N240" t="str">
        <f t="shared" si="10"/>
        <v>INSERT INTO [Kunde] ([KundeID], [VereinsPartnerID], [Vorname], [Name], [Geschlecht], [Geburtsdatum], [Telefon], [Mobil], [Email], [Kreditkarte], [GueltigBis], [KKFirma]) VALUES</v>
      </c>
      <c r="O240" t="str">
        <f t="shared" si="11"/>
        <v xml:space="preserve"> ('237', 'GlückAuf', 'Nathanael', 'Ebersbach', 'm', '1950-10-27', '09408/94146966', '0163/8487760', 'n1950@open-mail.none', '0000 3874 0500 0000', '02/18', 'VISA')</v>
      </c>
    </row>
    <row r="241" spans="1:15" x14ac:dyDescent="0.3">
      <c r="A241">
        <v>238</v>
      </c>
      <c r="B241" t="s">
        <v>22</v>
      </c>
      <c r="C241" t="s">
        <v>1341</v>
      </c>
      <c r="D241" t="s">
        <v>1342</v>
      </c>
      <c r="F241" s="3">
        <v>10181</v>
      </c>
      <c r="G241" t="s">
        <v>1343</v>
      </c>
      <c r="I241" t="s">
        <v>1344</v>
      </c>
      <c r="J241" s="1" t="s">
        <v>1345</v>
      </c>
      <c r="K241" s="2">
        <v>41692</v>
      </c>
      <c r="L241" t="str">
        <f t="shared" si="9"/>
        <v>VISA</v>
      </c>
      <c r="N241" t="str">
        <f t="shared" si="10"/>
        <v>INSERT INTO [Kunde] ([KundeID], [VereinsPartnerID], [Vorname], [Name], [Geschlecht], [Geburtsdatum], [Telefon], [Mobil], [Email], [Kreditkarte], [GueltigBis], [KKFirma]) VALUES</v>
      </c>
      <c r="O241" t="str">
        <f t="shared" si="11"/>
        <v xml:space="preserve"> ('238', NULL, 'Bennett', 'Köller', NULL, '1927-11-15', '07231/53900118', NULL, 'bkoeller@domain.none', '0000 7863 0700 8800', '02/14', 'VISA')</v>
      </c>
    </row>
    <row r="242" spans="1:15" x14ac:dyDescent="0.3">
      <c r="A242">
        <v>239</v>
      </c>
      <c r="B242" t="s">
        <v>62</v>
      </c>
      <c r="C242" t="s">
        <v>1346</v>
      </c>
      <c r="D242" t="s">
        <v>1347</v>
      </c>
      <c r="E242" t="s">
        <v>23</v>
      </c>
      <c r="F242" s="3">
        <v>7888</v>
      </c>
      <c r="G242" t="s">
        <v>1348</v>
      </c>
      <c r="I242" t="s">
        <v>1349</v>
      </c>
      <c r="J242" s="1" t="s">
        <v>1350</v>
      </c>
      <c r="K242" s="2">
        <v>43701</v>
      </c>
      <c r="L242" t="str">
        <f t="shared" si="9"/>
        <v>Mastercard</v>
      </c>
      <c r="N242" t="str">
        <f t="shared" si="10"/>
        <v>INSERT INTO [Kunde] ([KundeID], [VereinsPartnerID], [Vorname], [Name], [Geschlecht], [Geburtsdatum], [Telefon], [Mobil], [Email], [Kreditkarte], [GueltigBis], [KKFirma]) VALUES</v>
      </c>
      <c r="O242" t="str">
        <f t="shared" si="11"/>
        <v xml:space="preserve"> ('239', 'Ruhrmorig', 'Waltraut', 'Biel', 'w', '1921-08-05', '04821/61590218', NULL, 'waltraut-biel@mymail.none', '0000 6350 8500 4900', '08/19', 'Mastercard')</v>
      </c>
    </row>
    <row r="243" spans="1:15" x14ac:dyDescent="0.3">
      <c r="A243">
        <v>240</v>
      </c>
      <c r="B243" t="s">
        <v>66</v>
      </c>
      <c r="C243" t="s">
        <v>841</v>
      </c>
      <c r="D243" t="s">
        <v>32</v>
      </c>
      <c r="E243" t="s">
        <v>21</v>
      </c>
      <c r="F243" s="3">
        <v>12958</v>
      </c>
      <c r="G243" t="s">
        <v>1351</v>
      </c>
      <c r="H243" t="s">
        <v>1352</v>
      </c>
      <c r="I243" t="s">
        <v>1353</v>
      </c>
      <c r="J243" s="1" t="s">
        <v>1354</v>
      </c>
      <c r="K243" s="2">
        <v>43101</v>
      </c>
      <c r="L243" t="str">
        <f t="shared" si="9"/>
        <v>VISA</v>
      </c>
      <c r="N243" t="str">
        <f t="shared" si="10"/>
        <v>INSERT INTO [Kunde] ([KundeID], [VereinsPartnerID], [Vorname], [Name], [Geschlecht], [Geburtsdatum], [Telefon], [Mobil], [Email], [Kreditkarte], [GueltigBis], [KKFirma]) VALUES</v>
      </c>
      <c r="O243" t="str">
        <f t="shared" si="11"/>
        <v xml:space="preserve"> ('240', 'Blaetterglueck', 'Helwig', 'Dickel', 'm', '1935-06-23', '06136/80981834', '0156/5103817', 'helwig-1935@hoster.none', '0000 6044 0700 2400', '01/18', 'VISA')</v>
      </c>
    </row>
    <row r="244" spans="1:15" x14ac:dyDescent="0.3">
      <c r="A244">
        <v>241</v>
      </c>
      <c r="B244" t="s">
        <v>22</v>
      </c>
      <c r="C244" t="s">
        <v>1355</v>
      </c>
      <c r="D244" t="s">
        <v>1356</v>
      </c>
      <c r="E244" t="s">
        <v>21</v>
      </c>
      <c r="F244" s="3">
        <v>28385</v>
      </c>
      <c r="G244" t="s">
        <v>1357</v>
      </c>
      <c r="H244" t="s">
        <v>1358</v>
      </c>
      <c r="I244" t="s">
        <v>1359</v>
      </c>
      <c r="J244" s="1" t="s">
        <v>1360</v>
      </c>
      <c r="K244" s="2">
        <v>32392</v>
      </c>
      <c r="L244" t="str">
        <f t="shared" si="9"/>
        <v>Mastercard</v>
      </c>
      <c r="N244" t="str">
        <f t="shared" si="10"/>
        <v>INSERT INTO [Kunde] ([KundeID], [VereinsPartnerID], [Vorname], [Name], [Geschlecht], [Geburtsdatum], [Telefon], [Mobil], [Email], [Kreditkarte], [GueltigBis], [KKFirma]) VALUES</v>
      </c>
      <c r="O244" t="str">
        <f t="shared" si="11"/>
        <v xml:space="preserve"> ('241', NULL, 'Christhart', 'Burke', 'm', '1977-09-17', '0521/79599813', '0172/6079269', 'christhart1977@anymail.none', '0000 5012 0700 8800', '09/88', 'Mastercard')</v>
      </c>
    </row>
    <row r="245" spans="1:15" x14ac:dyDescent="0.3">
      <c r="A245">
        <v>242</v>
      </c>
      <c r="B245" t="s">
        <v>64</v>
      </c>
      <c r="C245" t="s">
        <v>1361</v>
      </c>
      <c r="D245" t="s">
        <v>1362</v>
      </c>
      <c r="E245" t="s">
        <v>21</v>
      </c>
      <c r="F245" s="3">
        <v>37616</v>
      </c>
      <c r="G245" t="s">
        <v>1363</v>
      </c>
      <c r="H245" t="s">
        <v>1364</v>
      </c>
      <c r="I245" t="s">
        <v>1365</v>
      </c>
      <c r="J245" s="1" t="s">
        <v>1366</v>
      </c>
      <c r="K245" s="2">
        <v>41731</v>
      </c>
      <c r="L245" t="str">
        <f t="shared" si="9"/>
        <v>VISA</v>
      </c>
      <c r="N245" t="str">
        <f t="shared" si="10"/>
        <v>INSERT INTO [Kunde] ([KundeID], [VereinsPartnerID], [Vorname], [Name], [Geschlecht], [Geburtsdatum], [Telefon], [Mobil], [Email], [Kreditkarte], [GueltigBis], [KKFirma]) VALUES</v>
      </c>
      <c r="O245" t="str">
        <f t="shared" si="11"/>
        <v xml:space="preserve"> ('242', 'WochenendGLück', 'Mathis', 'Holloway', 'm', '2002-12-26', '0221/26255568', '0156/7704675', 'm_2002@private.none', '0000 7885 0400 0000', '04/14', 'VISA')</v>
      </c>
    </row>
    <row r="246" spans="1:15" x14ac:dyDescent="0.3">
      <c r="A246">
        <v>243</v>
      </c>
      <c r="B246" t="s">
        <v>22</v>
      </c>
      <c r="C246" t="s">
        <v>1367</v>
      </c>
      <c r="D246" t="s">
        <v>40</v>
      </c>
      <c r="E246" t="s">
        <v>23</v>
      </c>
      <c r="F246" s="3">
        <v>20261</v>
      </c>
      <c r="G246" t="s">
        <v>1368</v>
      </c>
      <c r="H246" t="s">
        <v>1369</v>
      </c>
      <c r="I246" t="s">
        <v>1370</v>
      </c>
      <c r="J246" s="1" t="s">
        <v>1371</v>
      </c>
      <c r="K246" s="2">
        <v>42493</v>
      </c>
      <c r="L246" t="str">
        <f t="shared" si="9"/>
        <v>VISA</v>
      </c>
      <c r="N246" t="str">
        <f t="shared" si="10"/>
        <v>INSERT INTO [Kunde] ([KundeID], [VereinsPartnerID], [Vorname], [Name], [Geschlecht], [Geburtsdatum], [Telefon], [Mobil], [Email], [Kreditkarte], [GueltigBis], [KKFirma]) VALUES</v>
      </c>
      <c r="O246" t="str">
        <f t="shared" si="11"/>
        <v xml:space="preserve"> ('243', NULL, 'Dora', 'Schwark', 'w', '1955-06-21', '04845/74034879', '0172/7480425', 'dora-1955@mymail.none', '0000 7660 0699 2600', '05/16', 'VISA')</v>
      </c>
    </row>
    <row r="247" spans="1:15" x14ac:dyDescent="0.3">
      <c r="A247">
        <v>244</v>
      </c>
      <c r="B247" t="s">
        <v>65</v>
      </c>
      <c r="C247" t="s">
        <v>1372</v>
      </c>
      <c r="D247" t="s">
        <v>1373</v>
      </c>
      <c r="E247" t="s">
        <v>21</v>
      </c>
      <c r="F247" s="3">
        <v>10542</v>
      </c>
      <c r="G247" t="s">
        <v>1374</v>
      </c>
      <c r="H247" t="s">
        <v>1375</v>
      </c>
      <c r="I247" t="s">
        <v>1376</v>
      </c>
      <c r="J247" s="1" t="s">
        <v>1377</v>
      </c>
      <c r="K247" s="2">
        <v>37609</v>
      </c>
      <c r="L247" t="str">
        <f t="shared" si="9"/>
        <v>American Express</v>
      </c>
      <c r="N247" t="str">
        <f t="shared" si="10"/>
        <v>INSERT INTO [Kunde] ([KundeID], [VereinsPartnerID], [Vorname], [Name], [Geschlecht], [Geburtsdatum], [Telefon], [Mobil], [Email], [Kreditkarte], [GueltigBis], [KKFirma]) VALUES</v>
      </c>
      <c r="O247" t="str">
        <f t="shared" si="11"/>
        <v xml:space="preserve"> ('244', 'Druff1848', 'Sergius', 'Vega', 'm', '1928-11-10', '06861/37225719', '0174/5550486', 's-1928@justmail.none', '0000 6981 0700 2400', '12/02', 'American Express')</v>
      </c>
    </row>
    <row r="248" spans="1:15" x14ac:dyDescent="0.3">
      <c r="A248">
        <v>245</v>
      </c>
      <c r="B248" t="s">
        <v>22</v>
      </c>
      <c r="C248" t="s">
        <v>1378</v>
      </c>
      <c r="D248" t="s">
        <v>1379</v>
      </c>
      <c r="F248" s="3">
        <v>44044</v>
      </c>
      <c r="G248" t="s">
        <v>1380</v>
      </c>
      <c r="H248" t="s">
        <v>1381</v>
      </c>
      <c r="I248" t="s">
        <v>1382</v>
      </c>
      <c r="J248" s="1" t="s">
        <v>1383</v>
      </c>
      <c r="K248" s="2">
        <v>39575</v>
      </c>
      <c r="L248" t="str">
        <f t="shared" si="9"/>
        <v>VISA</v>
      </c>
      <c r="N248" t="str">
        <f t="shared" si="10"/>
        <v>INSERT INTO [Kunde] ([KundeID], [VereinsPartnerID], [Vorname], [Name], [Geschlecht], [Geburtsdatum], [Telefon], [Mobil], [Email], [Kreditkarte], [GueltigBis], [KKFirma]) VALUES</v>
      </c>
      <c r="O248" t="str">
        <f t="shared" si="11"/>
        <v xml:space="preserve"> ('245', NULL, 'Carsten', 'Giering', NULL, '2020-08-01', '02271/80678378', '0172/6798763', 'carsten_20@mymail.none', '0000 3912 0965 9700', '05/08', 'VISA')</v>
      </c>
    </row>
    <row r="249" spans="1:15" x14ac:dyDescent="0.3">
      <c r="A249">
        <v>246</v>
      </c>
      <c r="B249" t="s">
        <v>63</v>
      </c>
      <c r="C249" t="s">
        <v>1384</v>
      </c>
      <c r="D249" t="s">
        <v>1318</v>
      </c>
      <c r="E249" t="s">
        <v>25</v>
      </c>
      <c r="F249" s="3">
        <v>2625</v>
      </c>
      <c r="G249" t="s">
        <v>1385</v>
      </c>
      <c r="I249" t="s">
        <v>1386</v>
      </c>
      <c r="J249" s="1" t="s">
        <v>1387</v>
      </c>
      <c r="K249" s="2">
        <v>43871</v>
      </c>
      <c r="L249" t="str">
        <f t="shared" si="9"/>
        <v>VISA</v>
      </c>
      <c r="N249" t="str">
        <f t="shared" si="10"/>
        <v>INSERT INTO [Kunde] ([KundeID], [VereinsPartnerID], [Vorname], [Name], [Geschlecht], [Geburtsdatum], [Telefon], [Mobil], [Email], [Kreditkarte], [GueltigBis], [KKFirma]) VALUES</v>
      </c>
      <c r="O249" t="str">
        <f t="shared" si="11"/>
        <v xml:space="preserve"> ('246', 'VolleRose', 'Clivia', 'Pinter', 'd', '1907-03-09', '06274/94732093', NULL, 'clivia.pinter@private.none', '0000 7277 0621 3900', '02/20', 'VISA')</v>
      </c>
    </row>
    <row r="250" spans="1:15" x14ac:dyDescent="0.3">
      <c r="A250">
        <v>247</v>
      </c>
      <c r="B250" t="s">
        <v>22</v>
      </c>
      <c r="C250" t="s">
        <v>1388</v>
      </c>
      <c r="D250" t="s">
        <v>1389</v>
      </c>
      <c r="F250" s="3">
        <v>15071</v>
      </c>
      <c r="G250" t="s">
        <v>1390</v>
      </c>
      <c r="H250" t="s">
        <v>1391</v>
      </c>
      <c r="I250" t="s">
        <v>1392</v>
      </c>
      <c r="J250" s="1" t="s">
        <v>1393</v>
      </c>
      <c r="K250" s="2">
        <v>42688</v>
      </c>
      <c r="L250" t="str">
        <f t="shared" si="9"/>
        <v>American Express</v>
      </c>
      <c r="N250" t="str">
        <f t="shared" si="10"/>
        <v>INSERT INTO [Kunde] ([KundeID], [VereinsPartnerID], [Vorname], [Name], [Geschlecht], [Geburtsdatum], [Telefon], [Mobil], [Email], [Kreditkarte], [GueltigBis], [KKFirma]) VALUES</v>
      </c>
      <c r="O250" t="str">
        <f t="shared" si="11"/>
        <v xml:space="preserve"> ('247', NULL, 'Traudl', 'Vaughn', NULL, '1941-04-05', '07161/7414254', '0170/2160981', 'tvaughn@open-mail.none', '0000 9525 6501 0600', '11/16', 'American Express')</v>
      </c>
    </row>
    <row r="251" spans="1:15" x14ac:dyDescent="0.3">
      <c r="A251">
        <v>248</v>
      </c>
      <c r="B251" t="s">
        <v>22</v>
      </c>
      <c r="C251" t="s">
        <v>1394</v>
      </c>
      <c r="D251" t="s">
        <v>1395</v>
      </c>
      <c r="E251" t="s">
        <v>25</v>
      </c>
      <c r="F251" s="3">
        <v>42689</v>
      </c>
      <c r="G251" t="s">
        <v>1396</v>
      </c>
      <c r="H251" t="s">
        <v>1397</v>
      </c>
      <c r="I251" t="s">
        <v>1398</v>
      </c>
      <c r="J251" s="1" t="s">
        <v>1399</v>
      </c>
      <c r="K251" s="2">
        <v>31341</v>
      </c>
      <c r="L251" t="str">
        <f t="shared" si="9"/>
        <v>Mastercard</v>
      </c>
      <c r="N251" t="str">
        <f t="shared" si="10"/>
        <v>INSERT INTO [Kunde] ([KundeID], [VereinsPartnerID], [Vorname], [Name], [Geschlecht], [Geburtsdatum], [Telefon], [Mobil], [Email], [Kreditkarte], [GueltigBis], [KKFirma]) VALUES</v>
      </c>
      <c r="O251" t="str">
        <f t="shared" si="11"/>
        <v xml:space="preserve"> ('248', NULL, 'Claudius', 'Schönfeldt', 'd', '2016-11-15', '02661/34365246', '0151/1204365', 'cschoenfeldt@kitty.none', '0000 9762 0918 0000', '10/85', 'Mastercard')</v>
      </c>
    </row>
    <row r="252" spans="1:15" x14ac:dyDescent="0.3">
      <c r="A252">
        <v>249</v>
      </c>
      <c r="B252" t="s">
        <v>22</v>
      </c>
      <c r="C252" t="s">
        <v>1400</v>
      </c>
      <c r="D252" t="s">
        <v>1401</v>
      </c>
      <c r="E252" t="s">
        <v>21</v>
      </c>
      <c r="F252" s="3">
        <v>17985</v>
      </c>
      <c r="H252" t="s">
        <v>1402</v>
      </c>
      <c r="I252" t="s">
        <v>1403</v>
      </c>
      <c r="J252" s="1" t="s">
        <v>1404</v>
      </c>
      <c r="K252" s="2">
        <v>40674</v>
      </c>
      <c r="L252" t="str">
        <f t="shared" si="9"/>
        <v>VISA</v>
      </c>
      <c r="N252" t="str">
        <f t="shared" si="10"/>
        <v>INSERT INTO [Kunde] ([KundeID], [VereinsPartnerID], [Vorname], [Name], [Geschlecht], [Geburtsdatum], [Telefon], [Mobil], [Email], [Kreditkarte], [GueltigBis], [KKFirma]) VALUES</v>
      </c>
      <c r="O252" t="str">
        <f t="shared" si="11"/>
        <v xml:space="preserve"> ('249', NULL, 'Wolfhard', 'Korff', 'm', '1949-03-28', NULL, '0151/1562120', 'wolfhard_korff@company.none', '0000 1482 0641 6800', '05/11', 'VISA')</v>
      </c>
    </row>
    <row r="253" spans="1:15" x14ac:dyDescent="0.3">
      <c r="A253">
        <v>250</v>
      </c>
      <c r="B253" t="s">
        <v>61</v>
      </c>
      <c r="C253" t="s">
        <v>50</v>
      </c>
      <c r="D253" t="s">
        <v>1405</v>
      </c>
      <c r="E253" t="s">
        <v>23</v>
      </c>
      <c r="F253" s="3">
        <v>2349</v>
      </c>
      <c r="G253" t="s">
        <v>1406</v>
      </c>
      <c r="H253" t="s">
        <v>1407</v>
      </c>
      <c r="I253" t="s">
        <v>1408</v>
      </c>
      <c r="J253" s="1" t="s">
        <v>1409</v>
      </c>
      <c r="K253" s="2">
        <v>41235</v>
      </c>
      <c r="L253" t="str">
        <f t="shared" si="9"/>
        <v>American Express</v>
      </c>
      <c r="N253" t="str">
        <f t="shared" si="10"/>
        <v>INSERT INTO [Kunde] ([KundeID], [VereinsPartnerID], [Vorname], [Name], [Geschlecht], [Geburtsdatum], [Telefon], [Mobil], [Email], [Kreditkarte], [GueltigBis], [KKFirma]) VALUES</v>
      </c>
      <c r="O253" t="str">
        <f t="shared" si="11"/>
        <v xml:space="preserve"> ('250', 'GlückAuf', 'Margret', 'Reinig', 'w', '1906-06-06', '09131/71483872', '0153/4083348', 'margret.reinig@funmail.none', '0000 3128 0690 9200', '11/12', 'American Express')</v>
      </c>
    </row>
    <row r="254" spans="1:15" x14ac:dyDescent="0.3">
      <c r="A254">
        <v>251</v>
      </c>
      <c r="B254" t="s">
        <v>22</v>
      </c>
      <c r="C254" t="s">
        <v>1410</v>
      </c>
      <c r="D254" t="s">
        <v>1411</v>
      </c>
      <c r="E254" t="s">
        <v>23</v>
      </c>
      <c r="F254" s="3">
        <v>24820</v>
      </c>
      <c r="G254" t="s">
        <v>1412</v>
      </c>
      <c r="H254" t="s">
        <v>1413</v>
      </c>
      <c r="I254" t="s">
        <v>1414</v>
      </c>
      <c r="J254" s="1" t="s">
        <v>1415</v>
      </c>
      <c r="K254" s="2">
        <v>43056</v>
      </c>
      <c r="L254" t="str">
        <f t="shared" si="9"/>
        <v>American Express</v>
      </c>
      <c r="N254" t="str">
        <f t="shared" si="10"/>
        <v>INSERT INTO [Kunde] ([KundeID], [VereinsPartnerID], [Vorname], [Name], [Geschlecht], [Geburtsdatum], [Telefon], [Mobil], [Email], [Kreditkarte], [GueltigBis], [KKFirma]) VALUES</v>
      </c>
      <c r="O254" t="str">
        <f t="shared" si="11"/>
        <v xml:space="preserve"> ('251', NULL, 'Roslinde', 'Lampert', 'w', '1967-12-14', '06542/48814317', '0150/9369492', 'roslinde.1967@goggle-mail.none', '0000 3660 3501 3000', '11/17', 'American Express')</v>
      </c>
    </row>
    <row r="255" spans="1:15" x14ac:dyDescent="0.3">
      <c r="A255">
        <v>252</v>
      </c>
      <c r="B255" t="s">
        <v>62</v>
      </c>
      <c r="C255" t="s">
        <v>1416</v>
      </c>
      <c r="D255" t="s">
        <v>1417</v>
      </c>
      <c r="F255" s="3">
        <v>25356</v>
      </c>
      <c r="G255" t="s">
        <v>1418</v>
      </c>
      <c r="I255" t="s">
        <v>1419</v>
      </c>
      <c r="J255" s="1" t="s">
        <v>1420</v>
      </c>
      <c r="K255" s="2">
        <v>41467</v>
      </c>
      <c r="L255" t="str">
        <f t="shared" si="9"/>
        <v>Mastercard</v>
      </c>
      <c r="N255" t="str">
        <f t="shared" si="10"/>
        <v>INSERT INTO [Kunde] ([KundeID], [VereinsPartnerID], [Vorname], [Name], [Geschlecht], [Geburtsdatum], [Telefon], [Mobil], [Email], [Kreditkarte], [GueltigBis], [KKFirma]) VALUES</v>
      </c>
      <c r="O255" t="str">
        <f t="shared" si="11"/>
        <v xml:space="preserve"> ('252', 'Ruhrmorig', 'Sieghart', 'Thönnes', NULL, '1969-06-02', '06564/68593845', NULL, 'sieghartthoennes@open-mail.none', '0000 3751 0700 2400', '07/13', 'Mastercard')</v>
      </c>
    </row>
    <row r="256" spans="1:15" x14ac:dyDescent="0.3">
      <c r="A256">
        <v>253</v>
      </c>
      <c r="B256" t="s">
        <v>66</v>
      </c>
      <c r="C256" t="s">
        <v>359</v>
      </c>
      <c r="D256" t="s">
        <v>1421</v>
      </c>
      <c r="E256" t="s">
        <v>21</v>
      </c>
      <c r="F256" s="3">
        <v>13636</v>
      </c>
      <c r="G256" t="s">
        <v>1422</v>
      </c>
      <c r="H256" t="s">
        <v>1423</v>
      </c>
      <c r="I256" t="s">
        <v>1424</v>
      </c>
      <c r="J256" s="1" t="s">
        <v>1425</v>
      </c>
      <c r="K256" s="2">
        <v>36821</v>
      </c>
      <c r="L256" t="str">
        <f t="shared" si="9"/>
        <v>Mastercard</v>
      </c>
      <c r="N256" t="str">
        <f t="shared" si="10"/>
        <v>INSERT INTO [Kunde] ([KundeID], [VereinsPartnerID], [Vorname], [Name], [Geschlecht], [Geburtsdatum], [Telefon], [Mobil], [Email], [Kreditkarte], [GueltigBis], [KKFirma]) VALUES</v>
      </c>
      <c r="O256" t="str">
        <f t="shared" si="11"/>
        <v xml:space="preserve"> ('253', 'Blaetterglueck', 'Markwart', 'Utsch', 'm', '1937-05-01', '09176/48069089', '0172/4746185', 'markwart1937@kitty.none', '0000 3170 0800 0000', '10/00', 'Mastercard')</v>
      </c>
    </row>
    <row r="257" spans="1:15" x14ac:dyDescent="0.3">
      <c r="A257">
        <v>254</v>
      </c>
      <c r="B257" t="s">
        <v>22</v>
      </c>
      <c r="C257" t="s">
        <v>1426</v>
      </c>
      <c r="D257" t="s">
        <v>1427</v>
      </c>
      <c r="E257" t="s">
        <v>23</v>
      </c>
      <c r="F257" s="3">
        <v>16429</v>
      </c>
      <c r="G257" t="s">
        <v>1428</v>
      </c>
      <c r="H257" t="s">
        <v>1429</v>
      </c>
      <c r="I257" t="s">
        <v>1430</v>
      </c>
      <c r="J257" s="1" t="s">
        <v>1431</v>
      </c>
      <c r="K257" s="2">
        <v>42563</v>
      </c>
      <c r="L257" t="str">
        <f t="shared" si="9"/>
        <v>Mastercard</v>
      </c>
      <c r="N257" t="str">
        <f t="shared" si="10"/>
        <v>INSERT INTO [Kunde] ([KundeID], [VereinsPartnerID], [Vorname], [Name], [Geschlecht], [Geburtsdatum], [Telefon], [Mobil], [Email], [Kreditkarte], [GueltigBis], [KKFirma]) VALUES</v>
      </c>
      <c r="O257" t="str">
        <f t="shared" si="11"/>
        <v xml:space="preserve"> ('254', NULL, 'Mechthild', 'Lass', 'w', '1944-12-23', '09287/9221284', '0161/1509090', 'mechthild44@net-mail.none', '0000 7450 2307 0000', '07/16', 'Mastercard')</v>
      </c>
    </row>
    <row r="258" spans="1:15" x14ac:dyDescent="0.3">
      <c r="A258">
        <v>255</v>
      </c>
      <c r="B258" t="s">
        <v>64</v>
      </c>
      <c r="C258" t="s">
        <v>1432</v>
      </c>
      <c r="D258" t="s">
        <v>1433</v>
      </c>
      <c r="E258" t="s">
        <v>23</v>
      </c>
      <c r="F258" s="3">
        <v>29256</v>
      </c>
      <c r="G258" t="s">
        <v>1434</v>
      </c>
      <c r="H258" t="s">
        <v>1435</v>
      </c>
      <c r="I258" t="s">
        <v>1436</v>
      </c>
      <c r="J258" s="1" t="s">
        <v>1437</v>
      </c>
      <c r="K258" s="2">
        <v>41484</v>
      </c>
      <c r="L258" t="str">
        <f t="shared" si="9"/>
        <v>Mastercard</v>
      </c>
      <c r="N258" t="str">
        <f t="shared" si="10"/>
        <v>INSERT INTO [Kunde] ([KundeID], [VereinsPartnerID], [Vorname], [Name], [Geschlecht], [Geburtsdatum], [Telefon], [Mobil], [Email], [Kreditkarte], [GueltigBis], [KKFirma]) VALUES</v>
      </c>
      <c r="O258" t="str">
        <f t="shared" si="11"/>
        <v xml:space="preserve"> ('255', 'WochenendGLück', 'Stephania', 'Knerr', 'w', '1980-02-05', '05324/70801748', '0170/5462552', 'stephania_knerr@private.none', '0000 3250 9514 6900', '07/13', 'Mastercard')</v>
      </c>
    </row>
    <row r="259" spans="1:15" x14ac:dyDescent="0.3">
      <c r="A259">
        <v>256</v>
      </c>
      <c r="B259" t="s">
        <v>22</v>
      </c>
      <c r="C259" t="s">
        <v>1438</v>
      </c>
      <c r="D259" t="s">
        <v>1439</v>
      </c>
      <c r="E259" t="s">
        <v>23</v>
      </c>
      <c r="F259" s="3">
        <v>11650</v>
      </c>
      <c r="G259" t="s">
        <v>1440</v>
      </c>
      <c r="H259" t="s">
        <v>1441</v>
      </c>
      <c r="I259" t="s">
        <v>1442</v>
      </c>
      <c r="J259" s="1" t="s">
        <v>1443</v>
      </c>
      <c r="K259" s="2">
        <v>43007</v>
      </c>
      <c r="L259" t="str">
        <f t="shared" si="9"/>
        <v>Mastercard</v>
      </c>
      <c r="N259" t="str">
        <f t="shared" si="10"/>
        <v>INSERT INTO [Kunde] ([KundeID], [VereinsPartnerID], [Vorname], [Name], [Geschlecht], [Geburtsdatum], [Telefon], [Mobil], [Email], [Kreditkarte], [GueltigBis], [KKFirma]) VALUES</v>
      </c>
      <c r="O259" t="str">
        <f t="shared" si="11"/>
        <v xml:space="preserve"> ('256', NULL, 'Jeannine', 'Hofmann', 'w', '1931-11-23', '08639/63486674', '0175/2085713', 'jeannine.1931@anymail.none', '0000 0729 1656 8100', '09/17', 'Mastercard')</v>
      </c>
    </row>
    <row r="260" spans="1:15" x14ac:dyDescent="0.3">
      <c r="A260">
        <v>257</v>
      </c>
      <c r="B260" t="s">
        <v>65</v>
      </c>
      <c r="C260" t="s">
        <v>1444</v>
      </c>
      <c r="D260" t="s">
        <v>1445</v>
      </c>
      <c r="E260" t="s">
        <v>21</v>
      </c>
      <c r="F260" s="3">
        <v>24969</v>
      </c>
      <c r="G260" t="s">
        <v>1446</v>
      </c>
      <c r="H260" t="s">
        <v>1447</v>
      </c>
      <c r="I260" t="s">
        <v>1448</v>
      </c>
      <c r="J260" s="1" t="s">
        <v>1449</v>
      </c>
      <c r="K260" s="2">
        <v>42047</v>
      </c>
      <c r="L260" t="str">
        <f t="shared" si="9"/>
        <v>VISA</v>
      </c>
      <c r="N260" t="str">
        <f t="shared" si="10"/>
        <v>INSERT INTO [Kunde] ([KundeID], [VereinsPartnerID], [Vorname], [Name], [Geschlecht], [Geburtsdatum], [Telefon], [Mobil], [Email], [Kreditkarte], [GueltigBis], [KKFirma]) VALUES</v>
      </c>
      <c r="O260" t="str">
        <f t="shared" si="11"/>
        <v xml:space="preserve"> ('257', 'Druff1848', 'Heimbert', 'Traut', 'm', '1968-05-11', '06352/97258047', '0169/4201875', 'heimbert68@retromail.none', '0000 2666 4500 5000', '02/15', 'VISA')</v>
      </c>
    </row>
    <row r="261" spans="1:15" x14ac:dyDescent="0.3">
      <c r="A261">
        <v>258</v>
      </c>
      <c r="B261" t="s">
        <v>22</v>
      </c>
      <c r="C261" t="s">
        <v>783</v>
      </c>
      <c r="D261" t="s">
        <v>1450</v>
      </c>
      <c r="E261" t="s">
        <v>21</v>
      </c>
      <c r="F261" s="3">
        <v>20948</v>
      </c>
      <c r="G261" t="s">
        <v>1451</v>
      </c>
      <c r="H261" t="s">
        <v>1452</v>
      </c>
      <c r="I261" t="s">
        <v>1453</v>
      </c>
      <c r="J261" s="1" t="s">
        <v>1454</v>
      </c>
      <c r="K261" s="2">
        <v>40215</v>
      </c>
      <c r="L261" t="str">
        <f t="shared" ref="L261:L303" si="12">IF(K261="","",IF(MONTH(K261)&gt;5,IF(MONTH(K261)&gt;10,"American Express","Mastercard"),"VISA"))</f>
        <v>VISA</v>
      </c>
      <c r="N261" t="str">
        <f t="shared" ref="N261:N303" si="13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61" t="str">
        <f t="shared" ref="O261:O303" si="14">" ('"&amp;A261&amp;"', "&amp;IF(B261="","NULL","'"&amp; B261 &amp;"'" )&amp;", '"&amp;C261&amp;"', '"&amp;D261&amp;"', "&amp; IF(E261="","NULL","'"&amp;E261 &amp;"'") &amp;", '"&amp; TEXT(F261,"JJJJ-MM-TT") &amp;"', "&amp;IF(G261="","NULL","'"&amp;G261 &amp;"'")&amp;", "&amp;IF(H261="","NULL","'"&amp;H261 &amp;"'")&amp;", '"&amp;I261&amp;"', '"&amp; TEXT(J261,"0000 0000 0000 0000") &amp;"', '"&amp; TEXT(K261,"MM/JJ") &amp;"', '"&amp;L261&amp;"')"</f>
        <v xml:space="preserve"> ('258', NULL, 'Delf', 'Klinke', 'm', '1957-05-08', '08282/45929127', '0166/8766411', 'd_klinke@net-mail.none', '0000 0960 0697 1000', '02/10', 'VISA')</v>
      </c>
    </row>
    <row r="262" spans="1:15" x14ac:dyDescent="0.3">
      <c r="A262">
        <v>259</v>
      </c>
      <c r="B262" t="s">
        <v>63</v>
      </c>
      <c r="C262" t="s">
        <v>47</v>
      </c>
      <c r="D262" t="s">
        <v>1455</v>
      </c>
      <c r="E262" t="s">
        <v>23</v>
      </c>
      <c r="F262" s="3">
        <v>13983</v>
      </c>
      <c r="G262" t="s">
        <v>1456</v>
      </c>
      <c r="H262" t="s">
        <v>1457</v>
      </c>
      <c r="I262" t="s">
        <v>1458</v>
      </c>
      <c r="J262" s="1" t="s">
        <v>1459</v>
      </c>
      <c r="K262" s="2">
        <v>43712</v>
      </c>
      <c r="L262" t="str">
        <f t="shared" si="12"/>
        <v>Mastercard</v>
      </c>
      <c r="N262" t="str">
        <f t="shared" si="13"/>
        <v>INSERT INTO [Kunde] ([KundeID], [VereinsPartnerID], [Vorname], [Name], [Geschlecht], [Geburtsdatum], [Telefon], [Mobil], [Email], [Kreditkarte], [GueltigBis], [KKFirma]) VALUES</v>
      </c>
      <c r="O262" t="str">
        <f t="shared" si="14"/>
        <v xml:space="preserve"> ('259', 'VolleRose', 'Centa', 'Geißler', 'w', '1938-04-13', '0202/22065973', '0173/4916999', 'centageissler@kitty.none', '0000 6152 4109 0000', '09/19', 'Mastercard')</v>
      </c>
    </row>
    <row r="263" spans="1:15" x14ac:dyDescent="0.3">
      <c r="A263">
        <v>260</v>
      </c>
      <c r="B263" t="s">
        <v>22</v>
      </c>
      <c r="C263" t="s">
        <v>1460</v>
      </c>
      <c r="D263" t="s">
        <v>1461</v>
      </c>
      <c r="E263" t="s">
        <v>21</v>
      </c>
      <c r="F263" s="3">
        <v>29856</v>
      </c>
      <c r="G263" t="s">
        <v>1462</v>
      </c>
      <c r="H263" t="s">
        <v>1463</v>
      </c>
      <c r="I263" t="s">
        <v>1464</v>
      </c>
      <c r="J263" s="1" t="s">
        <v>1465</v>
      </c>
      <c r="K263" s="2">
        <v>43688</v>
      </c>
      <c r="L263" t="str">
        <f t="shared" si="12"/>
        <v>Mastercard</v>
      </c>
      <c r="N263" t="str">
        <f t="shared" si="13"/>
        <v>INSERT INTO [Kunde] ([KundeID], [VereinsPartnerID], [Vorname], [Name], [Geschlecht], [Geburtsdatum], [Telefon], [Mobil], [Email], [Kreditkarte], [GueltigBis], [KKFirma]) VALUES</v>
      </c>
      <c r="O263" t="str">
        <f t="shared" si="14"/>
        <v xml:space="preserve"> ('260', NULL, 'Beat', 'Engemann', 'm', '1981-09-27', '03386/58526402', '0175/2202036', 'beat-engemann@funmail.none', '0000 3352 0604 1000', '08/19', 'Mastercard')</v>
      </c>
    </row>
    <row r="264" spans="1:15" x14ac:dyDescent="0.3">
      <c r="A264">
        <v>261</v>
      </c>
      <c r="B264" t="s">
        <v>22</v>
      </c>
      <c r="C264" t="s">
        <v>1466</v>
      </c>
      <c r="D264" t="s">
        <v>1467</v>
      </c>
      <c r="E264" t="s">
        <v>21</v>
      </c>
      <c r="F264" s="3">
        <v>7757</v>
      </c>
      <c r="H264" t="s">
        <v>1468</v>
      </c>
      <c r="I264" t="s">
        <v>1469</v>
      </c>
      <c r="J264" s="1" t="s">
        <v>1470</v>
      </c>
      <c r="K264" s="2">
        <v>44013</v>
      </c>
      <c r="L264" t="str">
        <f t="shared" si="12"/>
        <v>Mastercard</v>
      </c>
      <c r="N264" t="str">
        <f t="shared" si="13"/>
        <v>INSERT INTO [Kunde] ([KundeID], [VereinsPartnerID], [Vorname], [Name], [Geschlecht], [Geburtsdatum], [Telefon], [Mobil], [Email], [Kreditkarte], [GueltigBis], [KKFirma]) VALUES</v>
      </c>
      <c r="O264" t="str">
        <f t="shared" si="14"/>
        <v xml:space="preserve"> ('261', NULL, 'Fridolin', 'Fisch', 'm', '1921-03-27', NULL, '0154/7847161', 'ffisch@quickmail.none', '0000 3829 0501 0100', '07/20', 'Mastercard')</v>
      </c>
    </row>
    <row r="265" spans="1:15" x14ac:dyDescent="0.3">
      <c r="A265">
        <v>262</v>
      </c>
      <c r="B265" t="s">
        <v>22</v>
      </c>
      <c r="C265" t="s">
        <v>1471</v>
      </c>
      <c r="D265" t="s">
        <v>1472</v>
      </c>
      <c r="E265" t="s">
        <v>21</v>
      </c>
      <c r="F265" s="3">
        <v>12235</v>
      </c>
      <c r="G265" t="s">
        <v>1473</v>
      </c>
      <c r="H265" t="s">
        <v>1474</v>
      </c>
      <c r="I265" t="s">
        <v>1475</v>
      </c>
      <c r="J265" s="1" t="s">
        <v>1476</v>
      </c>
      <c r="K265" s="2">
        <v>44232</v>
      </c>
      <c r="L265" t="str">
        <f t="shared" si="12"/>
        <v>VISA</v>
      </c>
      <c r="N265" t="str">
        <f t="shared" si="13"/>
        <v>INSERT INTO [Kunde] ([KundeID], [VereinsPartnerID], [Vorname], [Name], [Geschlecht], [Geburtsdatum], [Telefon], [Mobil], [Email], [Kreditkarte], [GueltigBis], [KKFirma]) VALUES</v>
      </c>
      <c r="O265" t="str">
        <f t="shared" si="14"/>
        <v xml:space="preserve"> ('262', NULL, 'Tomas', 'Oettel', 'm', '1933-06-30', '06550/72256747', '0168/4991564', 'tomas.33@domain.none', '0000 6566 0908 0000', '02/21', 'VISA')</v>
      </c>
    </row>
    <row r="266" spans="1:15" x14ac:dyDescent="0.3">
      <c r="A266">
        <v>263</v>
      </c>
      <c r="B266" t="s">
        <v>61</v>
      </c>
      <c r="C266" t="s">
        <v>1022</v>
      </c>
      <c r="D266" t="s">
        <v>1477</v>
      </c>
      <c r="E266" t="s">
        <v>25</v>
      </c>
      <c r="F266" s="3">
        <v>42804</v>
      </c>
      <c r="G266" t="s">
        <v>1478</v>
      </c>
      <c r="H266" t="s">
        <v>1479</v>
      </c>
      <c r="I266" t="s">
        <v>1480</v>
      </c>
      <c r="J266" s="1" t="s">
        <v>1481</v>
      </c>
      <c r="K266" s="2">
        <v>37441</v>
      </c>
      <c r="L266" t="str">
        <f t="shared" si="12"/>
        <v>Mastercard</v>
      </c>
      <c r="N266" t="str">
        <f t="shared" si="13"/>
        <v>INSERT INTO [Kunde] ([KundeID], [VereinsPartnerID], [Vorname], [Name], [Geschlecht], [Geburtsdatum], [Telefon], [Mobil], [Email], [Kreditkarte], [GueltigBis], [KKFirma]) VALUES</v>
      </c>
      <c r="O266" t="str">
        <f t="shared" si="14"/>
        <v xml:space="preserve"> ('263', 'GlückAuf', 'Hiltrud', 'Winterhoff', 'd', '2017-03-10', '05584/13464530', '0172/7997805', 'hiltrud.winterhoff@hoster.none', '0000 3275 0690 6100', '07/02', 'Mastercard')</v>
      </c>
    </row>
    <row r="267" spans="1:15" x14ac:dyDescent="0.3">
      <c r="A267">
        <v>264</v>
      </c>
      <c r="B267" t="s">
        <v>22</v>
      </c>
      <c r="C267" t="s">
        <v>1482</v>
      </c>
      <c r="D267" t="s">
        <v>1483</v>
      </c>
      <c r="E267" t="s">
        <v>25</v>
      </c>
      <c r="F267" s="3">
        <v>36287</v>
      </c>
      <c r="G267" t="s">
        <v>1484</v>
      </c>
      <c r="H267" t="s">
        <v>1485</v>
      </c>
      <c r="I267" t="s">
        <v>1486</v>
      </c>
      <c r="J267" s="1" t="s">
        <v>1487</v>
      </c>
      <c r="K267" s="2">
        <v>44007</v>
      </c>
      <c r="L267" t="str">
        <f t="shared" si="12"/>
        <v>Mastercard</v>
      </c>
      <c r="N267" t="str">
        <f t="shared" si="13"/>
        <v>INSERT INTO [Kunde] ([KundeID], [VereinsPartnerID], [Vorname], [Name], [Geschlecht], [Geburtsdatum], [Telefon], [Mobil], [Email], [Kreditkarte], [GueltigBis], [KKFirma]) VALUES</v>
      </c>
      <c r="O267" t="str">
        <f t="shared" si="14"/>
        <v xml:space="preserve"> ('264', NULL, 'Selina', 'Bingel', 'd', '1999-05-07', '06325/20799879', '0179/3338274', 'selinabingel@open-mail.none', '0000 3862 2500 3000', '06/20', 'Mastercard')</v>
      </c>
    </row>
    <row r="268" spans="1:15" x14ac:dyDescent="0.3">
      <c r="A268">
        <v>265</v>
      </c>
      <c r="B268" t="s">
        <v>62</v>
      </c>
      <c r="C268" t="s">
        <v>1488</v>
      </c>
      <c r="D268" t="s">
        <v>1489</v>
      </c>
      <c r="E268" t="s">
        <v>21</v>
      </c>
      <c r="F268" s="3">
        <v>31649</v>
      </c>
      <c r="G268" t="s">
        <v>1490</v>
      </c>
      <c r="I268" t="s">
        <v>1491</v>
      </c>
      <c r="J268" s="1" t="s">
        <v>1492</v>
      </c>
      <c r="K268" s="2">
        <v>43624</v>
      </c>
      <c r="L268" t="str">
        <f t="shared" si="12"/>
        <v>Mastercard</v>
      </c>
      <c r="N268" t="str">
        <f t="shared" si="13"/>
        <v>INSERT INTO [Kunde] ([KundeID], [VereinsPartnerID], [Vorname], [Name], [Geschlecht], [Geburtsdatum], [Telefon], [Mobil], [Email], [Kreditkarte], [GueltigBis], [KKFirma]) VALUES</v>
      </c>
      <c r="O268" t="str">
        <f t="shared" si="14"/>
        <v xml:space="preserve"> ('265', 'Ruhrmorig', 'Dagobert', 'Stucke', 'm', '1986-08-25', '06435/1608303', NULL, 'dagobert.stucke@inter-mail.none', '0000 1728 0672 5700', '06/19', 'Mastercard')</v>
      </c>
    </row>
    <row r="269" spans="1:15" x14ac:dyDescent="0.3">
      <c r="A269">
        <v>266</v>
      </c>
      <c r="B269" t="s">
        <v>66</v>
      </c>
      <c r="C269" t="s">
        <v>1493</v>
      </c>
      <c r="D269" t="s">
        <v>1494</v>
      </c>
      <c r="E269" t="s">
        <v>23</v>
      </c>
      <c r="F269" s="3">
        <v>37875</v>
      </c>
      <c r="H269" t="s">
        <v>1495</v>
      </c>
      <c r="I269" t="s">
        <v>1496</v>
      </c>
      <c r="J269" s="1" t="s">
        <v>1497</v>
      </c>
      <c r="K269" s="2">
        <v>37516</v>
      </c>
      <c r="L269" t="str">
        <f t="shared" si="12"/>
        <v>Mastercard</v>
      </c>
      <c r="N269" t="str">
        <f t="shared" si="13"/>
        <v>INSERT INTO [Kunde] ([KundeID], [VereinsPartnerID], [Vorname], [Name], [Geschlecht], [Geburtsdatum], [Telefon], [Mobil], [Email], [Kreditkarte], [GueltigBis], [KKFirma]) VALUES</v>
      </c>
      <c r="O269" t="str">
        <f t="shared" si="14"/>
        <v xml:space="preserve"> ('266', 'Blaetterglueck', 'Regelinde', 'Seewald', 'w', '2003-09-11', NULL, '0159/9836167', 'regelinde.seewald@inter-mail.none', '0000 5921 4636 0300', '09/02', 'Mastercard')</v>
      </c>
    </row>
    <row r="270" spans="1:15" x14ac:dyDescent="0.3">
      <c r="A270">
        <v>267</v>
      </c>
      <c r="B270" t="s">
        <v>22</v>
      </c>
      <c r="C270" t="s">
        <v>1498</v>
      </c>
      <c r="D270" t="s">
        <v>1499</v>
      </c>
      <c r="E270" t="s">
        <v>23</v>
      </c>
      <c r="F270" s="3">
        <v>41006</v>
      </c>
      <c r="G270" t="s">
        <v>1500</v>
      </c>
      <c r="H270" t="s">
        <v>1501</v>
      </c>
      <c r="I270" t="s">
        <v>1502</v>
      </c>
      <c r="J270" s="1" t="s">
        <v>1503</v>
      </c>
      <c r="K270" s="2">
        <v>38381</v>
      </c>
      <c r="L270" t="str">
        <f t="shared" si="12"/>
        <v>VISA</v>
      </c>
      <c r="N270" t="str">
        <f t="shared" si="13"/>
        <v>INSERT INTO [Kunde] ([KundeID], [VereinsPartnerID], [Vorname], [Name], [Geschlecht], [Geburtsdatum], [Telefon], [Mobil], [Email], [Kreditkarte], [GueltigBis], [KKFirma]) VALUES</v>
      </c>
      <c r="O270" t="str">
        <f t="shared" si="14"/>
        <v xml:space="preserve"> ('267', NULL, 'Kathrin', 'Hinz', 'w', '2012-04-07', '06751/84846150', '0179/3793995', 'kathrin.hinz@kitty.none', '0000 8460 0501 0100', '01/05', 'VISA')</v>
      </c>
    </row>
    <row r="271" spans="1:15" x14ac:dyDescent="0.3">
      <c r="A271">
        <v>268</v>
      </c>
      <c r="B271" t="s">
        <v>64</v>
      </c>
      <c r="C271" t="s">
        <v>1504</v>
      </c>
      <c r="D271" t="s">
        <v>1505</v>
      </c>
      <c r="E271" t="s">
        <v>23</v>
      </c>
      <c r="F271" s="3">
        <v>38440</v>
      </c>
      <c r="G271" t="s">
        <v>1506</v>
      </c>
      <c r="H271" t="s">
        <v>1507</v>
      </c>
      <c r="I271" t="s">
        <v>1508</v>
      </c>
      <c r="J271" s="1" t="s">
        <v>1509</v>
      </c>
      <c r="K271" s="2">
        <v>31596</v>
      </c>
      <c r="L271" t="str">
        <f t="shared" si="12"/>
        <v>Mastercard</v>
      </c>
      <c r="N271" t="str">
        <f t="shared" si="13"/>
        <v>INSERT INTO [Kunde] ([KundeID], [VereinsPartnerID], [Vorname], [Name], [Geschlecht], [Geburtsdatum], [Telefon], [Mobil], [Email], [Kreditkarte], [GueltigBis], [KKFirma]) VALUES</v>
      </c>
      <c r="O271" t="str">
        <f t="shared" si="14"/>
        <v xml:space="preserve"> ('268', 'WochenendGLück', 'Adeltraut', 'Heinisch', 'w', '2005-03-29', '02984/16310999', '0157/6154914', 'adeltraut-heinisch@trashmail.none', '0000 2868 0900 0000', '07/86', 'Mastercard')</v>
      </c>
    </row>
    <row r="272" spans="1:15" x14ac:dyDescent="0.3">
      <c r="A272">
        <v>269</v>
      </c>
      <c r="B272" t="s">
        <v>22</v>
      </c>
      <c r="C272" t="s">
        <v>1510</v>
      </c>
      <c r="D272" t="s">
        <v>1511</v>
      </c>
      <c r="E272" t="s">
        <v>23</v>
      </c>
      <c r="F272" s="3">
        <v>5831</v>
      </c>
      <c r="H272" t="s">
        <v>1512</v>
      </c>
      <c r="I272" t="s">
        <v>1513</v>
      </c>
      <c r="J272" s="1" t="s">
        <v>1514</v>
      </c>
      <c r="K272" s="2">
        <v>39959</v>
      </c>
      <c r="L272" t="str">
        <f t="shared" si="12"/>
        <v>VISA</v>
      </c>
      <c r="N272" t="str">
        <f t="shared" si="13"/>
        <v>INSERT INTO [Kunde] ([KundeID], [VereinsPartnerID], [Vorname], [Name], [Geschlecht], [Geburtsdatum], [Telefon], [Mobil], [Email], [Kreditkarte], [GueltigBis], [KKFirma]) VALUES</v>
      </c>
      <c r="O272" t="str">
        <f t="shared" si="14"/>
        <v xml:space="preserve"> ('269', NULL, 'Cornelia', 'Riederer', 'w', '1915-12-18', NULL, '0172/8251958', 'cornelia-riederer@mymail.none', '0000 3150 0905 0000', '05/09', 'VISA')</v>
      </c>
    </row>
    <row r="273" spans="1:15" x14ac:dyDescent="0.3">
      <c r="A273">
        <v>270</v>
      </c>
      <c r="B273" t="s">
        <v>65</v>
      </c>
      <c r="C273" t="s">
        <v>1515</v>
      </c>
      <c r="D273" t="s">
        <v>1516</v>
      </c>
      <c r="E273" t="s">
        <v>23</v>
      </c>
      <c r="F273" s="3">
        <v>8359</v>
      </c>
      <c r="G273" t="s">
        <v>1517</v>
      </c>
      <c r="H273" t="s">
        <v>1518</v>
      </c>
      <c r="I273" t="s">
        <v>1519</v>
      </c>
      <c r="J273" s="1" t="s">
        <v>1520</v>
      </c>
      <c r="K273" s="2">
        <v>35604</v>
      </c>
      <c r="L273" t="str">
        <f t="shared" si="12"/>
        <v>Mastercard</v>
      </c>
      <c r="N273" t="str">
        <f t="shared" si="13"/>
        <v>INSERT INTO [Kunde] ([KundeID], [VereinsPartnerID], [Vorname], [Name], [Geschlecht], [Geburtsdatum], [Telefon], [Mobil], [Email], [Kreditkarte], [GueltigBis], [KKFirma]) VALUES</v>
      </c>
      <c r="O273" t="str">
        <f t="shared" si="14"/>
        <v xml:space="preserve"> ('270', 'Druff1848', 'Ann', 'Pfahl', 'w', '1922-11-19', '02626/77895744', '0163/6582992', 'ann.pfahl@domain.none', '0000 7165 4618 7800', '06/97', 'Mastercard')</v>
      </c>
    </row>
    <row r="274" spans="1:15" x14ac:dyDescent="0.3">
      <c r="A274">
        <v>271</v>
      </c>
      <c r="B274" t="s">
        <v>22</v>
      </c>
      <c r="C274" t="s">
        <v>38</v>
      </c>
      <c r="D274" t="s">
        <v>1521</v>
      </c>
      <c r="E274" t="s">
        <v>21</v>
      </c>
      <c r="F274" s="3">
        <v>13854</v>
      </c>
      <c r="H274" t="s">
        <v>1522</v>
      </c>
      <c r="I274" t="s">
        <v>1523</v>
      </c>
      <c r="J274" s="1" t="s">
        <v>1524</v>
      </c>
      <c r="K274" s="2">
        <v>40034</v>
      </c>
      <c r="L274" t="str">
        <f t="shared" si="12"/>
        <v>Mastercard</v>
      </c>
      <c r="N274" t="str">
        <f t="shared" si="13"/>
        <v>INSERT INTO [Kunde] ([KundeID], [VereinsPartnerID], [Vorname], [Name], [Geschlecht], [Geburtsdatum], [Telefon], [Mobil], [Email], [Kreditkarte], [GueltigBis], [KKFirma]) VALUES</v>
      </c>
      <c r="O274" t="str">
        <f t="shared" si="14"/>
        <v xml:space="preserve"> ('271', NULL, 'Ludolf', 'Olszewski', 'm', '1937-12-05', NULL, '0172/6058936', 'ludolf.olszewski@goggle-mail.none', '0000 3581 0700 2400', '08/09', 'Mastercard')</v>
      </c>
    </row>
    <row r="275" spans="1:15" x14ac:dyDescent="0.3">
      <c r="A275">
        <v>272</v>
      </c>
      <c r="B275" t="s">
        <v>63</v>
      </c>
      <c r="C275" t="s">
        <v>1525</v>
      </c>
      <c r="D275" t="s">
        <v>1526</v>
      </c>
      <c r="E275" t="s">
        <v>25</v>
      </c>
      <c r="F275" s="3">
        <v>7322</v>
      </c>
      <c r="G275" t="s">
        <v>1527</v>
      </c>
      <c r="H275" t="s">
        <v>1528</v>
      </c>
      <c r="I275" t="s">
        <v>1529</v>
      </c>
      <c r="J275" s="1" t="s">
        <v>1530</v>
      </c>
      <c r="K275" s="2">
        <v>40970</v>
      </c>
      <c r="L275" t="str">
        <f t="shared" si="12"/>
        <v>VISA</v>
      </c>
      <c r="N275" t="str">
        <f t="shared" si="13"/>
        <v>INSERT INTO [Kunde] ([KundeID], [VereinsPartnerID], [Vorname], [Name], [Geschlecht], [Geburtsdatum], [Telefon], [Mobil], [Email], [Kreditkarte], [GueltigBis], [KKFirma]) VALUES</v>
      </c>
      <c r="O275" t="str">
        <f t="shared" si="14"/>
        <v xml:space="preserve"> ('272', 'VolleRose', 'Ilsemarie', 'Küstner', 'd', '1920-01-17', '02192/85028179', '0158/1251956', 'ilsemarie-kuestner@goggle-mail.none', '0000 2151 0500 1500', '03/12', 'VISA')</v>
      </c>
    </row>
    <row r="276" spans="1:15" x14ac:dyDescent="0.3">
      <c r="A276">
        <v>273</v>
      </c>
      <c r="B276" t="s">
        <v>22</v>
      </c>
      <c r="C276" t="s">
        <v>1531</v>
      </c>
      <c r="D276" t="s">
        <v>60</v>
      </c>
      <c r="E276" t="s">
        <v>23</v>
      </c>
      <c r="F276" s="3">
        <v>6850</v>
      </c>
      <c r="G276" t="s">
        <v>1532</v>
      </c>
      <c r="H276" t="s">
        <v>1533</v>
      </c>
      <c r="I276" t="s">
        <v>1534</v>
      </c>
      <c r="J276" s="1" t="s">
        <v>1535</v>
      </c>
      <c r="K276" s="2">
        <v>41918</v>
      </c>
      <c r="L276" t="str">
        <f t="shared" si="12"/>
        <v>Mastercard</v>
      </c>
      <c r="N276" t="str">
        <f t="shared" si="13"/>
        <v>INSERT INTO [Kunde] ([KundeID], [VereinsPartnerID], [Vorname], [Name], [Geschlecht], [Geburtsdatum], [Telefon], [Mobil], [Email], [Kreditkarte], [GueltigBis], [KKFirma]) VALUES</v>
      </c>
      <c r="O276" t="str">
        <f t="shared" si="14"/>
        <v xml:space="preserve"> ('273', NULL, 'Beate', 'Sigg', 'w', '1918-10-02', '07533/97143005', '0171/5530010', 'beate_sigg@spam-mail.none', '0000 1162 2515 5000', '10/14', 'Mastercard')</v>
      </c>
    </row>
    <row r="277" spans="1:15" x14ac:dyDescent="0.3">
      <c r="A277">
        <v>274</v>
      </c>
      <c r="B277" t="s">
        <v>22</v>
      </c>
      <c r="C277" t="s">
        <v>1536</v>
      </c>
      <c r="D277" t="s">
        <v>1537</v>
      </c>
      <c r="E277" t="s">
        <v>25</v>
      </c>
      <c r="F277" s="3">
        <v>29885</v>
      </c>
      <c r="G277" t="s">
        <v>1538</v>
      </c>
      <c r="H277" t="s">
        <v>1539</v>
      </c>
      <c r="I277" t="s">
        <v>1540</v>
      </c>
      <c r="J277" s="1" t="s">
        <v>1541</v>
      </c>
      <c r="K277" s="2">
        <v>40859</v>
      </c>
      <c r="L277" t="str">
        <f t="shared" si="12"/>
        <v>American Express</v>
      </c>
      <c r="N277" t="str">
        <f t="shared" si="13"/>
        <v>INSERT INTO [Kunde] ([KundeID], [VereinsPartnerID], [Vorname], [Name], [Geschlecht], [Geburtsdatum], [Telefon], [Mobil], [Email], [Kreditkarte], [GueltigBis], [KKFirma]) VALUES</v>
      </c>
      <c r="O277" t="str">
        <f t="shared" si="14"/>
        <v xml:space="preserve"> ('274', NULL, 'Kjell', 'Vedder', 'd', '1981-10-26', '04943/47177452', '0166/2302220', 'kvedder@company.none', '0000 9750 3305 0000', '11/11', 'American Express')</v>
      </c>
    </row>
    <row r="278" spans="1:15" x14ac:dyDescent="0.3">
      <c r="A278">
        <v>275</v>
      </c>
      <c r="B278" t="s">
        <v>22</v>
      </c>
      <c r="C278" t="s">
        <v>1542</v>
      </c>
      <c r="D278" t="s">
        <v>1543</v>
      </c>
      <c r="F278" s="3">
        <v>38210</v>
      </c>
      <c r="G278" t="s">
        <v>1544</v>
      </c>
      <c r="H278" t="s">
        <v>1545</v>
      </c>
      <c r="I278" t="s">
        <v>1546</v>
      </c>
      <c r="J278" s="1" t="s">
        <v>1547</v>
      </c>
      <c r="K278" s="2">
        <v>30785</v>
      </c>
      <c r="L278" t="str">
        <f t="shared" si="12"/>
        <v>VISA</v>
      </c>
      <c r="N278" t="str">
        <f t="shared" si="13"/>
        <v>INSERT INTO [Kunde] ([KundeID], [VereinsPartnerID], [Vorname], [Name], [Geschlecht], [Geburtsdatum], [Telefon], [Mobil], [Email], [Kreditkarte], [GueltigBis], [KKFirma]) VALUES</v>
      </c>
      <c r="O278" t="str">
        <f t="shared" si="14"/>
        <v xml:space="preserve"> ('275', NULL, 'Bertolt', 'Häußermann', NULL, '2004-08-11', '05192/42387229', '0167/7320037', 'b.haeussermann@spam-mail.none', '0000 2386 0101 1100', '04/84', 'VISA')</v>
      </c>
    </row>
    <row r="279" spans="1:15" x14ac:dyDescent="0.3">
      <c r="A279">
        <v>276</v>
      </c>
      <c r="B279" t="s">
        <v>61</v>
      </c>
      <c r="C279" t="s">
        <v>49</v>
      </c>
      <c r="D279" t="s">
        <v>1548</v>
      </c>
      <c r="E279" t="s">
        <v>23</v>
      </c>
      <c r="F279" s="3">
        <v>41481</v>
      </c>
      <c r="H279" t="s">
        <v>1549</v>
      </c>
      <c r="I279" t="s">
        <v>1550</v>
      </c>
      <c r="J279" s="1" t="s">
        <v>1551</v>
      </c>
      <c r="K279" s="2">
        <v>42150</v>
      </c>
      <c r="L279" t="str">
        <f t="shared" si="12"/>
        <v>VISA</v>
      </c>
      <c r="N279" t="str">
        <f t="shared" si="13"/>
        <v>INSERT INTO [Kunde] ([KundeID], [VereinsPartnerID], [Vorname], [Name], [Geschlecht], [Geburtsdatum], [Telefon], [Mobil], [Email], [Kreditkarte], [GueltigBis], [KKFirma]) VALUES</v>
      </c>
      <c r="O279" t="str">
        <f t="shared" si="14"/>
        <v xml:space="preserve"> ('276', 'GlückAuf', 'Gerdhild', 'Doppelpunkt', 'w', '2013-07-26', NULL, '0165/6396952', 'gerdhild_13@hoster.none', '0000 1769 4900 0000', '05/15', 'VISA')</v>
      </c>
    </row>
    <row r="280" spans="1:15" x14ac:dyDescent="0.3">
      <c r="A280">
        <v>277</v>
      </c>
      <c r="B280" t="s">
        <v>22</v>
      </c>
      <c r="C280" t="s">
        <v>412</v>
      </c>
      <c r="D280" t="s">
        <v>1552</v>
      </c>
      <c r="E280" t="s">
        <v>23</v>
      </c>
      <c r="F280" s="3">
        <v>33713</v>
      </c>
      <c r="G280" t="s">
        <v>1553</v>
      </c>
      <c r="I280" t="s">
        <v>1554</v>
      </c>
      <c r="J280" s="1" t="s">
        <v>1555</v>
      </c>
      <c r="K280" s="2">
        <v>35367</v>
      </c>
      <c r="L280" t="str">
        <f t="shared" si="12"/>
        <v>Mastercard</v>
      </c>
      <c r="N280" t="str">
        <f t="shared" si="13"/>
        <v>INSERT INTO [Kunde] ([KundeID], [VereinsPartnerID], [Vorname], [Name], [Geschlecht], [Geburtsdatum], [Telefon], [Mobil], [Email], [Kreditkarte], [GueltigBis], [KKFirma]) VALUES</v>
      </c>
      <c r="O280" t="str">
        <f t="shared" si="14"/>
        <v xml:space="preserve"> ('277', NULL, 'Reni', 'Dittrich', 'w', '1992-04-19', '07657/25257633', NULL, 'reni_dittrich@goggle-mail.none', '0000 3355 0207 0000', '10/96', 'Mastercard')</v>
      </c>
    </row>
    <row r="281" spans="1:15" x14ac:dyDescent="0.3">
      <c r="A281">
        <v>278</v>
      </c>
      <c r="B281" t="s">
        <v>62</v>
      </c>
      <c r="C281" t="s">
        <v>898</v>
      </c>
      <c r="D281" t="s">
        <v>1556</v>
      </c>
      <c r="F281" s="3">
        <v>36190</v>
      </c>
      <c r="G281" t="s">
        <v>1557</v>
      </c>
      <c r="H281" t="s">
        <v>1558</v>
      </c>
      <c r="I281" t="s">
        <v>1559</v>
      </c>
      <c r="J281" s="1" t="s">
        <v>1560</v>
      </c>
      <c r="K281" s="2">
        <v>36785</v>
      </c>
      <c r="L281" t="str">
        <f t="shared" si="12"/>
        <v>Mastercard</v>
      </c>
      <c r="N281" t="str">
        <f t="shared" si="13"/>
        <v>INSERT INTO [Kunde] ([KundeID], [VereinsPartnerID], [Vorname], [Name], [Geschlecht], [Geburtsdatum], [Telefon], [Mobil], [Email], [Kreditkarte], [GueltigBis], [KKFirma]) VALUES</v>
      </c>
      <c r="O281" t="str">
        <f t="shared" si="14"/>
        <v xml:space="preserve"> ('278', 'Ruhrmorig', 'Willmar', 'Goeke', NULL, '1999-01-30', '030/21998343', '0159/4854445', 'willmar.goeke@anymail.none', '0000 4075 0500 0000', '09/00', 'Mastercard')</v>
      </c>
    </row>
    <row r="282" spans="1:15" x14ac:dyDescent="0.3">
      <c r="A282">
        <v>279</v>
      </c>
      <c r="B282" t="s">
        <v>66</v>
      </c>
      <c r="C282" t="s">
        <v>1561</v>
      </c>
      <c r="D282" t="s">
        <v>1562</v>
      </c>
      <c r="E282" t="s">
        <v>23</v>
      </c>
      <c r="F282" s="3">
        <v>37743</v>
      </c>
      <c r="G282" t="s">
        <v>1563</v>
      </c>
      <c r="H282" t="s">
        <v>1564</v>
      </c>
      <c r="I282" t="s">
        <v>1565</v>
      </c>
      <c r="J282" s="1" t="s">
        <v>1566</v>
      </c>
      <c r="K282" s="2">
        <v>41617</v>
      </c>
      <c r="L282" t="str">
        <f t="shared" si="12"/>
        <v>American Express</v>
      </c>
      <c r="N282" t="str">
        <f t="shared" si="13"/>
        <v>INSERT INTO [Kunde] ([KundeID], [VereinsPartnerID], [Vorname], [Name], [Geschlecht], [Geburtsdatum], [Telefon], [Mobil], [Email], [Kreditkarte], [GueltigBis], [KKFirma]) VALUES</v>
      </c>
      <c r="O282" t="str">
        <f t="shared" si="14"/>
        <v xml:space="preserve"> ('279', 'Blaetterglueck', 'Benedikta', 'Baumbach', 'w', '2003-05-02', '06525/70851498', '0167/6292792', 'benedikta.baumbach@spam-mail.none', '0000 4750 8643 2200', '12/13', 'American Express')</v>
      </c>
    </row>
    <row r="283" spans="1:15" x14ac:dyDescent="0.3">
      <c r="A283">
        <v>280</v>
      </c>
      <c r="B283" t="s">
        <v>22</v>
      </c>
      <c r="C283" t="s">
        <v>1567</v>
      </c>
      <c r="D283" t="s">
        <v>1568</v>
      </c>
      <c r="E283" t="s">
        <v>23</v>
      </c>
      <c r="F283" s="3">
        <v>27965</v>
      </c>
      <c r="G283" t="s">
        <v>1569</v>
      </c>
      <c r="H283" t="s">
        <v>1570</v>
      </c>
      <c r="I283" t="s">
        <v>1571</v>
      </c>
      <c r="J283" s="1" t="s">
        <v>1572</v>
      </c>
      <c r="K283" s="2">
        <v>39083</v>
      </c>
      <c r="L283" t="str">
        <f t="shared" si="12"/>
        <v>VISA</v>
      </c>
      <c r="N283" t="str">
        <f t="shared" si="13"/>
        <v>INSERT INTO [Kunde] ([KundeID], [VereinsPartnerID], [Vorname], [Name], [Geschlecht], [Geburtsdatum], [Telefon], [Mobil], [Email], [Kreditkarte], [GueltigBis], [KKFirma]) VALUES</v>
      </c>
      <c r="O283" t="str">
        <f t="shared" si="14"/>
        <v xml:space="preserve"> ('280', NULL, 'Hildrun', 'Kiene', 'w', '1976-07-24', '06053/80897733', '0165/1408501', 'hildrun_kiene@company.none', '0000 7750 1209 0000', '01/07', 'VISA')</v>
      </c>
    </row>
    <row r="284" spans="1:15" x14ac:dyDescent="0.3">
      <c r="A284">
        <v>281</v>
      </c>
      <c r="B284" t="s">
        <v>64</v>
      </c>
      <c r="C284" t="s">
        <v>1573</v>
      </c>
      <c r="D284" t="s">
        <v>1033</v>
      </c>
      <c r="E284" t="s">
        <v>21</v>
      </c>
      <c r="F284" s="3">
        <v>21362</v>
      </c>
      <c r="H284" t="s">
        <v>1574</v>
      </c>
      <c r="I284" t="s">
        <v>1575</v>
      </c>
      <c r="J284" s="1" t="s">
        <v>1576</v>
      </c>
      <c r="K284" s="2">
        <v>31305</v>
      </c>
      <c r="L284" t="str">
        <f t="shared" si="12"/>
        <v>Mastercard</v>
      </c>
      <c r="N284" t="str">
        <f t="shared" si="13"/>
        <v>INSERT INTO [Kunde] ([KundeID], [VereinsPartnerID], [Vorname], [Name], [Geschlecht], [Geburtsdatum], [Telefon], [Mobil], [Email], [Kreditkarte], [GueltigBis], [KKFirma]) VALUES</v>
      </c>
      <c r="O284" t="str">
        <f t="shared" si="14"/>
        <v xml:space="preserve"> ('281', 'WochenendGLück', 'Otger', 'Rennert', 'm', '1958-06-26', NULL, '0170/2976998', 'otger-rennert@validmail.none', '0000 4858 5601 0300', '09/85', 'Mastercard')</v>
      </c>
    </row>
    <row r="285" spans="1:15" x14ac:dyDescent="0.3">
      <c r="A285">
        <v>282</v>
      </c>
      <c r="B285" t="s">
        <v>22</v>
      </c>
      <c r="C285" t="s">
        <v>1577</v>
      </c>
      <c r="D285" t="s">
        <v>1578</v>
      </c>
      <c r="F285" s="3">
        <v>798</v>
      </c>
      <c r="G285" t="s">
        <v>1579</v>
      </c>
      <c r="H285" t="s">
        <v>1580</v>
      </c>
      <c r="I285" t="s">
        <v>1581</v>
      </c>
      <c r="J285" s="1" t="s">
        <v>1582</v>
      </c>
      <c r="K285" s="2">
        <v>41581</v>
      </c>
      <c r="L285" t="str">
        <f t="shared" si="12"/>
        <v>American Express</v>
      </c>
      <c r="N285" t="str">
        <f t="shared" si="13"/>
        <v>INSERT INTO [Kunde] ([KundeID], [VereinsPartnerID], [Vorname], [Name], [Geschlecht], [Geburtsdatum], [Telefon], [Mobil], [Email], [Kreditkarte], [GueltigBis], [KKFirma]) VALUES</v>
      </c>
      <c r="O285" t="str">
        <f t="shared" si="14"/>
        <v xml:space="preserve"> ('282', NULL, 'Ira', 'Harmon', NULL, '1902-03-08', '0234/7063961', '0169/2362650', 'ira-harmon@trashmail.none', '0000 9060 2500 1000', '11/13', 'American Express')</v>
      </c>
    </row>
    <row r="286" spans="1:15" x14ac:dyDescent="0.3">
      <c r="A286">
        <v>283</v>
      </c>
      <c r="B286" t="s">
        <v>65</v>
      </c>
      <c r="C286" t="s">
        <v>1583</v>
      </c>
      <c r="D286" t="s">
        <v>1584</v>
      </c>
      <c r="E286" t="s">
        <v>21</v>
      </c>
      <c r="F286" s="3">
        <v>34745</v>
      </c>
      <c r="G286" t="s">
        <v>1585</v>
      </c>
      <c r="H286" t="s">
        <v>1586</v>
      </c>
      <c r="I286" t="s">
        <v>1587</v>
      </c>
      <c r="J286" s="1" t="s">
        <v>1588</v>
      </c>
      <c r="K286" s="2">
        <v>39234</v>
      </c>
      <c r="L286" t="str">
        <f t="shared" si="12"/>
        <v>Mastercard</v>
      </c>
      <c r="N286" t="str">
        <f t="shared" si="13"/>
        <v>INSERT INTO [Kunde] ([KundeID], [VereinsPartnerID], [Vorname], [Name], [Geschlecht], [Geburtsdatum], [Telefon], [Mobil], [Email], [Kreditkarte], [GueltigBis], [KKFirma]) VALUES</v>
      </c>
      <c r="O286" t="str">
        <f t="shared" si="14"/>
        <v xml:space="preserve"> ('283', 'Druff1848', 'Alexander', 'Jeckel', 'm', '1995-02-15', '09293/32553138', '0159/7248912', 'a.jeckel@email.none', '0000 6255 0305 3300', '06/07', 'Mastercard')</v>
      </c>
    </row>
    <row r="287" spans="1:15" x14ac:dyDescent="0.3">
      <c r="A287">
        <v>284</v>
      </c>
      <c r="B287" t="s">
        <v>22</v>
      </c>
      <c r="C287" t="s">
        <v>24</v>
      </c>
      <c r="D287" t="s">
        <v>1589</v>
      </c>
      <c r="E287" t="s">
        <v>23</v>
      </c>
      <c r="F287" s="3">
        <v>38164</v>
      </c>
      <c r="G287" t="s">
        <v>1590</v>
      </c>
      <c r="H287" t="s">
        <v>1591</v>
      </c>
      <c r="I287" t="s">
        <v>1592</v>
      </c>
      <c r="J287" s="1" t="s">
        <v>1593</v>
      </c>
      <c r="K287" s="2">
        <v>42889</v>
      </c>
      <c r="L287" t="str">
        <f t="shared" si="12"/>
        <v>Mastercard</v>
      </c>
      <c r="N287" t="str">
        <f t="shared" si="13"/>
        <v>INSERT INTO [Kunde] ([KundeID], [VereinsPartnerID], [Vorname], [Name], [Geschlecht], [Geburtsdatum], [Telefon], [Mobil], [Email], [Kreditkarte], [GueltigBis], [KKFirma]) VALUES</v>
      </c>
      <c r="O287" t="str">
        <f t="shared" si="14"/>
        <v xml:space="preserve"> ('284', NULL, 'Roswita', 'Lembcke', 'w', '2004-06-26', '06754/97285895', '0167/1243840', 'roswita_lembcke@goggle-mail.none', '0000 7051 0917 0000', '06/17', 'Mastercard')</v>
      </c>
    </row>
    <row r="288" spans="1:15" x14ac:dyDescent="0.3">
      <c r="A288">
        <v>285</v>
      </c>
      <c r="B288" t="s">
        <v>63</v>
      </c>
      <c r="C288" t="s">
        <v>1594</v>
      </c>
      <c r="D288" t="s">
        <v>1595</v>
      </c>
      <c r="F288" s="3">
        <v>10065</v>
      </c>
      <c r="G288" t="s">
        <v>1596</v>
      </c>
      <c r="H288" t="s">
        <v>1597</v>
      </c>
      <c r="I288" t="s">
        <v>1598</v>
      </c>
      <c r="J288" s="1" t="s">
        <v>1599</v>
      </c>
      <c r="K288" s="2">
        <v>43142</v>
      </c>
      <c r="L288" t="str">
        <f t="shared" si="12"/>
        <v>VISA</v>
      </c>
      <c r="N288" t="str">
        <f t="shared" si="13"/>
        <v>INSERT INTO [Kunde] ([KundeID], [VereinsPartnerID], [Vorname], [Name], [Geschlecht], [Geburtsdatum], [Telefon], [Mobil], [Email], [Kreditkarte], [GueltigBis], [KKFirma]) VALUES</v>
      </c>
      <c r="O288" t="str">
        <f t="shared" si="14"/>
        <v xml:space="preserve"> ('285', 'VolleRose', 'Marcus', 'Hachmeister', NULL, '1927-07-22', '04532/21308925', '0178/3706843', 'mhachmeister@retromail.none', '0000 8825 7500 0100', '02/18', 'VISA')</v>
      </c>
    </row>
    <row r="289" spans="1:15" x14ac:dyDescent="0.3">
      <c r="A289">
        <v>286</v>
      </c>
      <c r="B289" t="s">
        <v>22</v>
      </c>
      <c r="C289" t="s">
        <v>1600</v>
      </c>
      <c r="D289" t="s">
        <v>1601</v>
      </c>
      <c r="E289" t="s">
        <v>21</v>
      </c>
      <c r="F289" s="3">
        <v>13769</v>
      </c>
      <c r="H289" t="s">
        <v>1602</v>
      </c>
      <c r="I289" t="s">
        <v>1603</v>
      </c>
      <c r="J289" s="1" t="s">
        <v>1604</v>
      </c>
      <c r="K289" s="2">
        <v>36782</v>
      </c>
      <c r="L289" t="str">
        <f t="shared" si="12"/>
        <v>Mastercard</v>
      </c>
      <c r="N289" t="str">
        <f t="shared" si="13"/>
        <v>INSERT INTO [Kunde] ([KundeID], [VereinsPartnerID], [Vorname], [Name], [Geschlecht], [Geburtsdatum], [Telefon], [Mobil], [Email], [Kreditkarte], [GueltigBis], [KKFirma]) VALUES</v>
      </c>
      <c r="O289" t="str">
        <f t="shared" si="14"/>
        <v xml:space="preserve"> ('286', NULL, 'Götz', 'Schönborn', 'm', '1937-09-11', NULL, '0172/7062299', 'goetz.schoenborn@funmail.none', '0000 4052 0690 2900', '09/00', 'Mastercard')</v>
      </c>
    </row>
    <row r="290" spans="1:15" x14ac:dyDescent="0.3">
      <c r="A290">
        <v>287</v>
      </c>
      <c r="B290" t="s">
        <v>22</v>
      </c>
      <c r="C290" t="s">
        <v>1605</v>
      </c>
      <c r="D290" t="s">
        <v>1606</v>
      </c>
      <c r="F290" s="3">
        <v>19394</v>
      </c>
      <c r="G290" t="s">
        <v>1607</v>
      </c>
      <c r="H290" t="s">
        <v>1608</v>
      </c>
      <c r="I290" t="s">
        <v>1609</v>
      </c>
      <c r="J290" s="1" t="s">
        <v>1610</v>
      </c>
      <c r="K290" s="2">
        <v>32762</v>
      </c>
      <c r="L290" t="str">
        <f t="shared" si="12"/>
        <v>Mastercard</v>
      </c>
      <c r="N290" t="str">
        <f t="shared" si="13"/>
        <v>INSERT INTO [Kunde] ([KundeID], [VereinsPartnerID], [Vorname], [Name], [Geschlecht], [Geburtsdatum], [Telefon], [Mobil], [Email], [Kreditkarte], [GueltigBis], [KKFirma]) VALUES</v>
      </c>
      <c r="O290" t="str">
        <f t="shared" si="14"/>
        <v xml:space="preserve"> ('287', NULL, 'Rosmarie', 'Mages', NULL, '1953-02-04', '06634/29172594', '0161/5134955', 'r_1953@kitty.none', '0000 6336 0400 8500', '09/89', 'Mastercard')</v>
      </c>
    </row>
    <row r="291" spans="1:15" x14ac:dyDescent="0.3">
      <c r="A291">
        <v>288</v>
      </c>
      <c r="B291" t="s">
        <v>22</v>
      </c>
      <c r="C291" t="s">
        <v>1611</v>
      </c>
      <c r="D291" t="s">
        <v>1612</v>
      </c>
      <c r="E291" t="s">
        <v>25</v>
      </c>
      <c r="F291" s="3">
        <v>39988</v>
      </c>
      <c r="G291" t="s">
        <v>1613</v>
      </c>
      <c r="H291" t="s">
        <v>1614</v>
      </c>
      <c r="I291" t="s">
        <v>1615</v>
      </c>
      <c r="J291" s="1" t="s">
        <v>1616</v>
      </c>
      <c r="K291" s="2">
        <v>36517</v>
      </c>
      <c r="L291" t="str">
        <f t="shared" si="12"/>
        <v>American Express</v>
      </c>
      <c r="N291" t="str">
        <f t="shared" si="13"/>
        <v>INSERT INTO [Kunde] ([KundeID], [VereinsPartnerID], [Vorname], [Name], [Geschlecht], [Geburtsdatum], [Telefon], [Mobil], [Email], [Kreditkarte], [GueltigBis], [KKFirma]) VALUES</v>
      </c>
      <c r="O291" t="str">
        <f t="shared" si="14"/>
        <v xml:space="preserve"> ('288', NULL, 'Volkher', 'Fährmann', 'd', '2009-06-24', '04531/54723494', '0153/4098740', 'volkher-faehrmann@justmail.none', '0000 3658 6626 5300', '12/99', 'American Express')</v>
      </c>
    </row>
    <row r="292" spans="1:15" x14ac:dyDescent="0.3">
      <c r="A292">
        <v>289</v>
      </c>
      <c r="B292" t="s">
        <v>61</v>
      </c>
      <c r="C292" t="s">
        <v>1617</v>
      </c>
      <c r="D292" t="s">
        <v>1618</v>
      </c>
      <c r="F292" s="3">
        <v>29111</v>
      </c>
      <c r="G292" t="s">
        <v>1619</v>
      </c>
      <c r="I292" t="s">
        <v>1620</v>
      </c>
      <c r="J292" s="1" t="s">
        <v>1621</v>
      </c>
      <c r="K292" s="2">
        <v>41586</v>
      </c>
      <c r="L292" t="str">
        <f t="shared" si="12"/>
        <v>American Express</v>
      </c>
      <c r="N292" t="str">
        <f t="shared" si="13"/>
        <v>INSERT INTO [Kunde] ([KundeID], [VereinsPartnerID], [Vorname], [Name], [Geschlecht], [Geburtsdatum], [Telefon], [Mobil], [Email], [Kreditkarte], [GueltigBis], [KKFirma]) VALUES</v>
      </c>
      <c r="O292" t="str">
        <f t="shared" si="14"/>
        <v xml:space="preserve"> ('289', 'GlückAuf', 'Ingo', 'Huck', NULL, '1979-09-13', '09153/24357372', NULL, 'ingohuck@inter-mail.none', '0000 0372 1200 7800', '11/13', 'American Express')</v>
      </c>
    </row>
    <row r="293" spans="1:15" x14ac:dyDescent="0.3">
      <c r="A293">
        <v>290</v>
      </c>
      <c r="B293" t="s">
        <v>22</v>
      </c>
      <c r="C293" t="s">
        <v>1622</v>
      </c>
      <c r="D293" t="s">
        <v>1623</v>
      </c>
      <c r="E293" t="s">
        <v>23</v>
      </c>
      <c r="F293" s="3">
        <v>9335</v>
      </c>
      <c r="I293" t="s">
        <v>1624</v>
      </c>
      <c r="J293" s="1" t="s">
        <v>1625</v>
      </c>
      <c r="K293" s="2">
        <v>42025</v>
      </c>
      <c r="L293" t="str">
        <f t="shared" si="12"/>
        <v>VISA</v>
      </c>
      <c r="N293" t="str">
        <f t="shared" si="13"/>
        <v>INSERT INTO [Kunde] ([KundeID], [VereinsPartnerID], [Vorname], [Name], [Geschlecht], [Geburtsdatum], [Telefon], [Mobil], [Email], [Kreditkarte], [GueltigBis], [KKFirma]) VALUES</v>
      </c>
      <c r="O293" t="str">
        <f t="shared" si="14"/>
        <v xml:space="preserve"> ('290', NULL, 'Gislinde', 'Eichholz', 'w', '1925-07-22', NULL, NULL, 'gislindeeichholz@hoster.none', '0000 6310 1104 0000', '01/15', 'VISA')</v>
      </c>
    </row>
    <row r="294" spans="1:15" x14ac:dyDescent="0.3">
      <c r="A294">
        <v>291</v>
      </c>
      <c r="B294" t="s">
        <v>62</v>
      </c>
      <c r="C294" t="s">
        <v>1626</v>
      </c>
      <c r="D294" t="s">
        <v>1627</v>
      </c>
      <c r="E294" t="s">
        <v>21</v>
      </c>
      <c r="F294" s="3">
        <v>12437</v>
      </c>
      <c r="G294" t="s">
        <v>1628</v>
      </c>
      <c r="H294" t="s">
        <v>1629</v>
      </c>
      <c r="I294" t="s">
        <v>1630</v>
      </c>
      <c r="J294" s="1" t="s">
        <v>1631</v>
      </c>
      <c r="K294" s="2">
        <v>38979</v>
      </c>
      <c r="L294" t="str">
        <f t="shared" si="12"/>
        <v>Mastercard</v>
      </c>
      <c r="N294" t="str">
        <f t="shared" si="13"/>
        <v>INSERT INTO [Kunde] ([KundeID], [VereinsPartnerID], [Vorname], [Name], [Geschlecht], [Geburtsdatum], [Telefon], [Mobil], [Email], [Kreditkarte], [GueltigBis], [KKFirma]) VALUES</v>
      </c>
      <c r="O294" t="str">
        <f t="shared" si="14"/>
        <v xml:space="preserve"> ('291', 'Ruhrmorig', 'Noel', 'Sprick', 'm', '1934-01-18', '06047/18166244', '0162/5786957', 'noel_sprick@retromail.none', '0000 1051 8500 7900', '09/06', 'Mastercard')</v>
      </c>
    </row>
    <row r="295" spans="1:15" x14ac:dyDescent="0.3">
      <c r="A295">
        <v>292</v>
      </c>
      <c r="B295" t="s">
        <v>66</v>
      </c>
      <c r="C295" t="s">
        <v>1632</v>
      </c>
      <c r="D295" t="s">
        <v>1633</v>
      </c>
      <c r="E295" t="s">
        <v>25</v>
      </c>
      <c r="F295" s="3">
        <v>4724</v>
      </c>
      <c r="G295" t="s">
        <v>1634</v>
      </c>
      <c r="I295" t="s">
        <v>1635</v>
      </c>
      <c r="J295" s="1" t="s">
        <v>1636</v>
      </c>
      <c r="K295" s="2">
        <v>37390</v>
      </c>
      <c r="L295" t="str">
        <f t="shared" si="12"/>
        <v>VISA</v>
      </c>
      <c r="N295" t="str">
        <f t="shared" si="13"/>
        <v>INSERT INTO [Kunde] ([KundeID], [VereinsPartnerID], [Vorname], [Name], [Geschlecht], [Geburtsdatum], [Telefon], [Mobil], [Email], [Kreditkarte], [GueltigBis], [KKFirma]) VALUES</v>
      </c>
      <c r="O295" t="str">
        <f t="shared" si="14"/>
        <v xml:space="preserve"> ('292', 'Blaetterglueck', 'Fabienne', 'Harzer', 'd', '1912-12-06', '06525/13145231', NULL, 'fabienne_harzer@private.none', '0000 4844 5500 4500', '05/02', 'VISA')</v>
      </c>
    </row>
    <row r="296" spans="1:15" x14ac:dyDescent="0.3">
      <c r="A296">
        <v>293</v>
      </c>
      <c r="B296" t="s">
        <v>22</v>
      </c>
      <c r="C296" t="s">
        <v>1637</v>
      </c>
      <c r="D296" t="s">
        <v>1638</v>
      </c>
      <c r="F296" s="3">
        <v>8725</v>
      </c>
      <c r="G296" t="s">
        <v>1639</v>
      </c>
      <c r="H296" t="s">
        <v>1640</v>
      </c>
      <c r="I296" t="s">
        <v>1641</v>
      </c>
      <c r="J296" s="1" t="s">
        <v>1642</v>
      </c>
      <c r="K296" s="2">
        <v>41303</v>
      </c>
      <c r="L296" t="str">
        <f t="shared" si="12"/>
        <v>VISA</v>
      </c>
      <c r="N296" t="str">
        <f t="shared" si="13"/>
        <v>INSERT INTO [Kunde] ([KundeID], [VereinsPartnerID], [Vorname], [Name], [Geschlecht], [Geburtsdatum], [Telefon], [Mobil], [Email], [Kreditkarte], [GueltigBis], [KKFirma]) VALUES</v>
      </c>
      <c r="O296" t="str">
        <f t="shared" si="14"/>
        <v xml:space="preserve"> ('293', NULL, 'Leandra', 'Koplin', NULL, '1923-11-20', '04191/16139629', '0160/1490461', 'lkoplin@domain.none', '0000 4228 0697 7300', '01/13', 'VISA')</v>
      </c>
    </row>
    <row r="297" spans="1:15" x14ac:dyDescent="0.3">
      <c r="A297">
        <v>294</v>
      </c>
      <c r="B297" t="s">
        <v>64</v>
      </c>
      <c r="C297" t="s">
        <v>1643</v>
      </c>
      <c r="D297" t="s">
        <v>1644</v>
      </c>
      <c r="E297" t="s">
        <v>23</v>
      </c>
      <c r="F297" s="3">
        <v>25999</v>
      </c>
      <c r="G297" t="s">
        <v>1645</v>
      </c>
      <c r="H297" t="s">
        <v>1646</v>
      </c>
      <c r="I297" t="s">
        <v>1647</v>
      </c>
      <c r="J297" s="1" t="s">
        <v>1648</v>
      </c>
      <c r="K297" s="2">
        <v>44213</v>
      </c>
      <c r="L297" t="str">
        <f t="shared" si="12"/>
        <v>VISA</v>
      </c>
      <c r="N297" t="str">
        <f t="shared" si="13"/>
        <v>INSERT INTO [Kunde] ([KundeID], [VereinsPartnerID], [Vorname], [Name], [Geschlecht], [Geburtsdatum], [Telefon], [Mobil], [Email], [Kreditkarte], [GueltigBis], [KKFirma]) VALUES</v>
      </c>
      <c r="O297" t="str">
        <f t="shared" si="14"/>
        <v xml:space="preserve"> ('294', 'WochenendGLück', 'Renate', 'Zentner', 'w', '1971-03-07', '07152/71347125', '0172/1148249', 'rzentner@hoster.none', '0000 9732 0613 8400', '01/21', 'VISA')</v>
      </c>
    </row>
    <row r="298" spans="1:15" x14ac:dyDescent="0.3">
      <c r="A298">
        <v>295</v>
      </c>
      <c r="B298" t="s">
        <v>22</v>
      </c>
      <c r="C298" t="s">
        <v>1649</v>
      </c>
      <c r="D298" t="s">
        <v>1650</v>
      </c>
      <c r="F298" s="3">
        <v>7030</v>
      </c>
      <c r="G298" t="s">
        <v>1651</v>
      </c>
      <c r="H298" t="s">
        <v>1652</v>
      </c>
      <c r="I298" t="s">
        <v>1653</v>
      </c>
      <c r="J298" s="1" t="s">
        <v>1654</v>
      </c>
      <c r="K298" s="2">
        <v>37536</v>
      </c>
      <c r="L298" t="str">
        <f t="shared" si="12"/>
        <v>Mastercard</v>
      </c>
      <c r="N298" t="str">
        <f t="shared" si="13"/>
        <v>INSERT INTO [Kunde] ([KundeID], [VereinsPartnerID], [Vorname], [Name], [Geschlecht], [Geburtsdatum], [Telefon], [Mobil], [Email], [Kreditkarte], [GueltigBis], [KKFirma]) VALUES</v>
      </c>
      <c r="O298" t="str">
        <f t="shared" si="14"/>
        <v xml:space="preserve"> ('295', NULL, 'Cäzilie', 'Wehrhahn', NULL, '1919-03-31', '04275/55727339', '0172/3468664', 'caezilie-1919@spam-mail.none', '0000 5221 5653 1600', '10/02', 'Mastercard')</v>
      </c>
    </row>
    <row r="299" spans="1:15" x14ac:dyDescent="0.3">
      <c r="A299">
        <v>296</v>
      </c>
      <c r="B299" t="s">
        <v>65</v>
      </c>
      <c r="C299" t="s">
        <v>1655</v>
      </c>
      <c r="D299" t="s">
        <v>1656</v>
      </c>
      <c r="E299" t="s">
        <v>25</v>
      </c>
      <c r="F299" s="3">
        <v>14179</v>
      </c>
      <c r="G299" t="s">
        <v>1657</v>
      </c>
      <c r="H299" t="s">
        <v>1658</v>
      </c>
      <c r="I299" t="s">
        <v>1659</v>
      </c>
      <c r="J299" s="1" t="s">
        <v>1660</v>
      </c>
      <c r="K299" s="2">
        <v>40841</v>
      </c>
      <c r="L299" t="str">
        <f t="shared" si="12"/>
        <v>Mastercard</v>
      </c>
      <c r="N299" t="str">
        <f t="shared" si="13"/>
        <v>INSERT INTO [Kunde] ([KundeID], [VereinsPartnerID], [Vorname], [Name], [Geschlecht], [Geburtsdatum], [Telefon], [Mobil], [Email], [Kreditkarte], [GueltigBis], [KKFirma]) VALUES</v>
      </c>
      <c r="O299" t="str">
        <f t="shared" si="14"/>
        <v xml:space="preserve"> ('296', 'Druff1848', 'Sigmar', 'Kliem', 'd', '1938-10-26', '06541/40241502', '0154/1378872', 'sigmar-kliem@email.none', '0000 4658 5400 3500', '10/11', 'Mastercard')</v>
      </c>
    </row>
    <row r="300" spans="1:15" x14ac:dyDescent="0.3">
      <c r="A300">
        <v>297</v>
      </c>
      <c r="B300" t="s">
        <v>22</v>
      </c>
      <c r="C300" t="s">
        <v>1661</v>
      </c>
      <c r="D300" t="s">
        <v>1662</v>
      </c>
      <c r="E300" t="s">
        <v>21</v>
      </c>
      <c r="F300" s="3">
        <v>19972</v>
      </c>
      <c r="H300" t="s">
        <v>1663</v>
      </c>
      <c r="I300" t="s">
        <v>1664</v>
      </c>
      <c r="J300" s="1" t="s">
        <v>1665</v>
      </c>
      <c r="K300" s="2">
        <v>35784</v>
      </c>
      <c r="L300" t="str">
        <f t="shared" si="12"/>
        <v>American Express</v>
      </c>
      <c r="N300" t="str">
        <f t="shared" si="13"/>
        <v>INSERT INTO [Kunde] ([KundeID], [VereinsPartnerID], [Vorname], [Name], [Geschlecht], [Geburtsdatum], [Telefon], [Mobil], [Email], [Kreditkarte], [GueltigBis], [KKFirma]) VALUES</v>
      </c>
      <c r="O300" t="str">
        <f t="shared" si="14"/>
        <v xml:space="preserve"> ('297', NULL, 'Adolph', 'Chambers', 'm', '1954-09-05', NULL, '0150/5859117', 'a_chambers@retromail.none', '0000 6279 0500 0000', '12/97', 'American Express')</v>
      </c>
    </row>
    <row r="301" spans="1:15" x14ac:dyDescent="0.3">
      <c r="A301">
        <v>298</v>
      </c>
      <c r="B301" t="s">
        <v>63</v>
      </c>
      <c r="C301" t="s">
        <v>1666</v>
      </c>
      <c r="D301" t="s">
        <v>1667</v>
      </c>
      <c r="E301" t="s">
        <v>21</v>
      </c>
      <c r="F301" s="3">
        <v>44193</v>
      </c>
      <c r="H301" t="s">
        <v>1668</v>
      </c>
      <c r="I301" t="s">
        <v>1669</v>
      </c>
      <c r="J301" s="1" t="s">
        <v>1670</v>
      </c>
      <c r="K301" s="2">
        <v>30109</v>
      </c>
      <c r="L301" t="str">
        <f t="shared" si="12"/>
        <v>Mastercard</v>
      </c>
      <c r="N301" t="str">
        <f t="shared" si="13"/>
        <v>INSERT INTO [Kunde] ([KundeID], [VereinsPartnerID], [Vorname], [Name], [Geschlecht], [Geburtsdatum], [Telefon], [Mobil], [Email], [Kreditkarte], [GueltigBis], [KKFirma]) VALUES</v>
      </c>
      <c r="O301" t="str">
        <f t="shared" si="14"/>
        <v xml:space="preserve"> ('298', 'VolleRose', 'Ekhard', 'Nicklaus', 'm', '2020-12-28', NULL, '0167/4189196', 'ekhard-nicklaus@net-mail.none', '0000 3421 0501 7000', '06/82', 'Mastercard')</v>
      </c>
    </row>
    <row r="302" spans="1:15" x14ac:dyDescent="0.3">
      <c r="A302">
        <v>299</v>
      </c>
      <c r="B302" t="s">
        <v>22</v>
      </c>
      <c r="C302" t="s">
        <v>1671</v>
      </c>
      <c r="D302" t="s">
        <v>1672</v>
      </c>
      <c r="F302" s="3">
        <v>38601</v>
      </c>
      <c r="G302" t="s">
        <v>1673</v>
      </c>
      <c r="H302" t="s">
        <v>1674</v>
      </c>
      <c r="I302" t="s">
        <v>1675</v>
      </c>
      <c r="J302" s="1" t="s">
        <v>1676</v>
      </c>
      <c r="K302" s="2">
        <v>40732</v>
      </c>
      <c r="L302" t="str">
        <f t="shared" si="12"/>
        <v>Mastercard</v>
      </c>
      <c r="N302" t="str">
        <f t="shared" si="13"/>
        <v>INSERT INTO [Kunde] ([KundeID], [VereinsPartnerID], [Vorname], [Name], [Geschlecht], [Geburtsdatum], [Telefon], [Mobil], [Email], [Kreditkarte], [GueltigBis], [KKFirma]) VALUES</v>
      </c>
      <c r="O302" t="str">
        <f t="shared" si="14"/>
        <v xml:space="preserve"> ('299', NULL, 'Sybilla', 'Goltz', NULL, '2005-09-06', '02692/75091599', '0164/1787899', 's.05@private.none', '0000 1570 0932 0000', '07/11', 'Mastercard')</v>
      </c>
    </row>
    <row r="303" spans="1:15" x14ac:dyDescent="0.3">
      <c r="A303">
        <v>300</v>
      </c>
      <c r="B303" t="s">
        <v>22</v>
      </c>
      <c r="C303" t="s">
        <v>1677</v>
      </c>
      <c r="D303" t="s">
        <v>1678</v>
      </c>
      <c r="E303" t="s">
        <v>23</v>
      </c>
      <c r="F303" s="3">
        <v>14308</v>
      </c>
      <c r="G303" t="s">
        <v>1679</v>
      </c>
      <c r="H303" t="s">
        <v>1680</v>
      </c>
      <c r="I303" t="s">
        <v>1681</v>
      </c>
      <c r="J303" s="1" t="s">
        <v>1682</v>
      </c>
      <c r="K303" s="2">
        <v>33496</v>
      </c>
      <c r="L303" t="str">
        <f t="shared" si="12"/>
        <v>Mastercard</v>
      </c>
      <c r="N303" t="str">
        <f t="shared" si="13"/>
        <v>INSERT INTO [Kunde] ([KundeID], [VereinsPartnerID], [Vorname], [Name], [Geschlecht], [Geburtsdatum], [Telefon], [Mobil], [Email], [Kreditkarte], [GueltigBis], [KKFirma]) VALUES</v>
      </c>
      <c r="O303" t="str">
        <f t="shared" si="14"/>
        <v xml:space="preserve"> ('300', NULL, 'Tilli', 'Bethge', 'w', '1939-03-04', '05173/97960857', '0159/8153916', 'tilli.bethge@kitty.none', '0000 3265 0922 0000', '09/91', 'Mastercard')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5E70-9EA6-4DEC-A0A4-BB3CB2A94E27}">
  <dimension ref="A1:L83"/>
  <sheetViews>
    <sheetView workbookViewId="0">
      <selection activeCell="J3" sqref="J3"/>
    </sheetView>
  </sheetViews>
  <sheetFormatPr baseColWidth="10" defaultRowHeight="14.4" x14ac:dyDescent="0.3"/>
  <cols>
    <col min="1" max="5" width="15" customWidth="1"/>
    <col min="6" max="6" width="25.77734375" bestFit="1" customWidth="1"/>
    <col min="7" max="10" width="15" customWidth="1"/>
    <col min="11" max="11" width="28.88671875" customWidth="1"/>
  </cols>
  <sheetData>
    <row r="1" spans="1:12" x14ac:dyDescent="0.3">
      <c r="A1" t="s">
        <v>8</v>
      </c>
    </row>
    <row r="2" spans="1:12" x14ac:dyDescent="0.3">
      <c r="A2" t="s">
        <v>1</v>
      </c>
    </row>
    <row r="3" spans="1:12" x14ac:dyDescent="0.3">
      <c r="A3" t="s">
        <v>11</v>
      </c>
      <c r="B3" t="s">
        <v>5170</v>
      </c>
      <c r="C3" t="s">
        <v>5171</v>
      </c>
      <c r="D3" t="s">
        <v>1683</v>
      </c>
      <c r="E3" t="s">
        <v>4391</v>
      </c>
      <c r="F3" t="s">
        <v>5172</v>
      </c>
      <c r="G3" t="s">
        <v>5173</v>
      </c>
      <c r="H3" t="s">
        <v>5174</v>
      </c>
      <c r="I3" t="s">
        <v>5175</v>
      </c>
      <c r="J3" t="s">
        <v>5176</v>
      </c>
    </row>
    <row r="4" spans="1:12" x14ac:dyDescent="0.3">
      <c r="A4">
        <v>1</v>
      </c>
      <c r="B4" t="s">
        <v>4392</v>
      </c>
      <c r="C4" t="s">
        <v>4393</v>
      </c>
      <c r="D4" t="s">
        <v>4394</v>
      </c>
      <c r="E4" t="s">
        <v>4395</v>
      </c>
      <c r="F4" t="s">
        <v>4396</v>
      </c>
      <c r="G4" t="s">
        <v>4397</v>
      </c>
      <c r="H4">
        <v>86732</v>
      </c>
      <c r="I4" t="s">
        <v>4398</v>
      </c>
      <c r="J4" t="s">
        <v>4399</v>
      </c>
      <c r="K4" t="str">
        <f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4" t="str">
        <f>" ('"&amp;A4&amp;"', '"&amp;B4&amp;"', '"&amp;C4&amp;"', "&amp;IF(D4="","NULL","'"&amp; D4 &amp;"'" )&amp;", '"&amp; E4 &amp;"', '"&amp; F4 &amp;"', '"&amp;G4&amp;"', '"&amp;H4&amp;"', '"&amp;I4&amp;"', "&amp;IF(J4="","NULL","'"&amp; J4 &amp;"'" )&amp;")"</f>
        <v xml:space="preserve"> ('1', 'Leeb KGaA', '09082/13709651', '09082/89300690', 'notker.1996@inter-mail.none', 'Ossenkampstiege', '47c', '86732', 'Oettingen', 'Bayern')</v>
      </c>
    </row>
    <row r="5" spans="1:12" x14ac:dyDescent="0.3">
      <c r="A5">
        <v>2</v>
      </c>
      <c r="B5" t="s">
        <v>4400</v>
      </c>
      <c r="C5" t="s">
        <v>4401</v>
      </c>
      <c r="D5" t="s">
        <v>4402</v>
      </c>
      <c r="E5" t="s">
        <v>4403</v>
      </c>
      <c r="F5" t="s">
        <v>3383</v>
      </c>
      <c r="G5">
        <v>129</v>
      </c>
      <c r="H5">
        <v>56346</v>
      </c>
      <c r="I5" t="s">
        <v>4240</v>
      </c>
      <c r="J5" t="s">
        <v>4404</v>
      </c>
      <c r="K5" t="str">
        <f t="shared" ref="K5:K68" si="0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5" t="str">
        <f t="shared" ref="L5:L68" si="1">" ('"&amp;A5&amp;"', '"&amp;B5&amp;"', '"&amp;C5&amp;"', "&amp;IF(D5="","NULL","'"&amp; D5 &amp;"'" )&amp;", '"&amp; E5 &amp;"', '"&amp; F5 &amp;"', '"&amp;G5&amp;"', '"&amp;H5&amp;"', '"&amp;I5&amp;"', "&amp;IF(J5="","NULL","'"&amp; J5 &amp;"'" )&amp;")"</f>
        <v xml:space="preserve"> ('2', 'Paffrath KG', '06771/70040255', '06771/13768143', 'dietwolfbaldus@ultramail.none', 'Haßlinghauser Straße', '129', '56346', 'Prath', 'Rheinland-Pfalz')</v>
      </c>
    </row>
    <row r="6" spans="1:12" x14ac:dyDescent="0.3">
      <c r="A6">
        <v>3</v>
      </c>
      <c r="B6" t="s">
        <v>4405</v>
      </c>
      <c r="C6" t="s">
        <v>4406</v>
      </c>
      <c r="E6" t="s">
        <v>4407</v>
      </c>
      <c r="F6" t="s">
        <v>4408</v>
      </c>
      <c r="G6">
        <v>56</v>
      </c>
      <c r="H6">
        <v>91623</v>
      </c>
      <c r="I6" t="s">
        <v>4409</v>
      </c>
      <c r="J6" t="s">
        <v>4399</v>
      </c>
      <c r="K6" t="str">
        <f t="shared" si="0"/>
        <v>INSERT INTO [LieferDienst] ([LieferDienstID], [Name], [Telefon], [Fax], [Email], [Strasse], [Hausnummer], [Plz], [Ort], [Land]) VALUES</v>
      </c>
      <c r="L6" t="str">
        <f t="shared" si="1"/>
        <v xml:space="preserve"> ('3', 'Krst OHG', '09827/6491845', NULL, 'idamarie-strassburger@justmail.none', 'Neue-Anlage-Straße', '56', '91623', 'Sachsen', 'Bayern')</v>
      </c>
    </row>
    <row r="7" spans="1:12" x14ac:dyDescent="0.3">
      <c r="A7">
        <v>4</v>
      </c>
      <c r="B7" t="s">
        <v>4410</v>
      </c>
      <c r="C7" t="s">
        <v>4411</v>
      </c>
      <c r="D7" t="s">
        <v>4412</v>
      </c>
      <c r="E7" t="s">
        <v>4413</v>
      </c>
      <c r="F7" t="s">
        <v>2790</v>
      </c>
      <c r="G7">
        <v>34</v>
      </c>
      <c r="H7">
        <v>22926</v>
      </c>
      <c r="I7" t="s">
        <v>4414</v>
      </c>
      <c r="J7" t="s">
        <v>4415</v>
      </c>
      <c r="K7" t="str">
        <f t="shared" si="0"/>
        <v>INSERT INTO [LieferDienst] ([LieferDienstID], [Name], [Telefon], [Fax], [Email], [Strasse], [Hausnummer], [Plz], [Ort], [Land]) VALUES</v>
      </c>
      <c r="L7" t="str">
        <f t="shared" si="1"/>
        <v xml:space="preserve"> ('4', 'Leiter GmbH', '04102/85636619', '04102/48534042', 'brandolfhenneke@open-mail.none', 'Kupferkaute', '34', '22926', 'Ahrensburg', 'Schleswig-Holstein')</v>
      </c>
    </row>
    <row r="8" spans="1:12" x14ac:dyDescent="0.3">
      <c r="A8">
        <v>5</v>
      </c>
      <c r="B8" t="s">
        <v>4416</v>
      </c>
      <c r="C8" t="s">
        <v>4417</v>
      </c>
      <c r="D8" t="s">
        <v>4418</v>
      </c>
      <c r="E8" t="s">
        <v>4419</v>
      </c>
      <c r="F8" t="s">
        <v>4420</v>
      </c>
      <c r="G8">
        <v>162</v>
      </c>
      <c r="H8">
        <v>56593</v>
      </c>
      <c r="I8" t="s">
        <v>2422</v>
      </c>
      <c r="J8" t="s">
        <v>4404</v>
      </c>
      <c r="K8" t="str">
        <f t="shared" si="0"/>
        <v>INSERT INTO [LieferDienst] ([LieferDienstID], [Name], [Telefon], [Fax], [Email], [Strasse], [Hausnummer], [Plz], [Ort], [Land]) VALUES</v>
      </c>
      <c r="L8" t="str">
        <f t="shared" si="1"/>
        <v xml:space="preserve"> ('5', 'Wiuha AG', '02685/89993779', '02685/55035117', 'carstahalbe@live-mail.none', 'Am Hövelwald', '162', '56593', 'Horhausen', 'Rheinland-Pfalz')</v>
      </c>
    </row>
    <row r="9" spans="1:12" x14ac:dyDescent="0.3">
      <c r="A9">
        <v>6</v>
      </c>
      <c r="B9" t="s">
        <v>4421</v>
      </c>
      <c r="C9" t="s">
        <v>4422</v>
      </c>
      <c r="E9" t="s">
        <v>4423</v>
      </c>
      <c r="F9" t="s">
        <v>4424</v>
      </c>
      <c r="G9">
        <v>75</v>
      </c>
      <c r="H9">
        <v>56459</v>
      </c>
      <c r="I9" t="s">
        <v>4425</v>
      </c>
      <c r="K9" t="str">
        <f t="shared" si="0"/>
        <v>INSERT INTO [LieferDienst] ([LieferDienstID], [Name], [Telefon], [Fax], [Email], [Strasse], [Hausnummer], [Plz], [Ort], [Land]) VALUES</v>
      </c>
      <c r="L9" t="str">
        <f t="shared" si="1"/>
        <v xml:space="preserve"> ('6', 'Hennig UG', '06435/98876816', NULL, 'alhard.scott@private.none', 'Naheweg', '75', '56459', 'Mähren', NULL)</v>
      </c>
    </row>
    <row r="10" spans="1:12" x14ac:dyDescent="0.3">
      <c r="A10">
        <v>7</v>
      </c>
      <c r="B10" t="s">
        <v>4426</v>
      </c>
      <c r="C10" t="s">
        <v>4427</v>
      </c>
      <c r="D10" t="s">
        <v>4428</v>
      </c>
      <c r="E10" t="s">
        <v>4429</v>
      </c>
      <c r="F10" t="s">
        <v>4430</v>
      </c>
      <c r="G10">
        <v>198</v>
      </c>
      <c r="H10">
        <v>9125</v>
      </c>
      <c r="I10" t="s">
        <v>4431</v>
      </c>
      <c r="K10" t="str">
        <f t="shared" si="0"/>
        <v>INSERT INTO [LieferDienst] ([LieferDienstID], [Name], [Telefon], [Fax], [Email], [Strasse], [Hausnummer], [Plz], [Ort], [Land]) VALUES</v>
      </c>
      <c r="L10" t="str">
        <f t="shared" si="1"/>
        <v xml:space="preserve"> ('7', 'Möhrle GmbH &amp; Co. KG', '0371/18294554', '0371/59167928', 'i_platzek@hoster.none', 'Westkirchener Straße', '198', '9125', 'Chemnitz', NULL)</v>
      </c>
    </row>
    <row r="11" spans="1:12" x14ac:dyDescent="0.3">
      <c r="A11">
        <v>8</v>
      </c>
      <c r="B11" t="s">
        <v>4432</v>
      </c>
      <c r="C11" t="s">
        <v>4433</v>
      </c>
      <c r="D11" t="s">
        <v>4434</v>
      </c>
      <c r="E11" t="s">
        <v>4435</v>
      </c>
      <c r="F11" t="s">
        <v>1831</v>
      </c>
      <c r="G11">
        <v>167</v>
      </c>
      <c r="H11">
        <v>59590</v>
      </c>
      <c r="I11" t="s">
        <v>4436</v>
      </c>
      <c r="K11" t="str">
        <f t="shared" si="0"/>
        <v>INSERT INTO [LieferDienst] ([LieferDienstID], [Name], [Telefon], [Fax], [Email], [Strasse], [Hausnummer], [Plz], [Ort], [Land]) VALUES</v>
      </c>
      <c r="L11" t="str">
        <f t="shared" si="1"/>
        <v xml:space="preserve"> ('8', 'Bleuk OHG', '02942/92757059', '02942/60433047', 'arntraud_kratzer@quickmail.none', 'Netter', '167', '59590', 'Geseke', NULL)</v>
      </c>
    </row>
    <row r="12" spans="1:12" x14ac:dyDescent="0.3">
      <c r="A12">
        <v>9</v>
      </c>
      <c r="B12" t="s">
        <v>4437</v>
      </c>
      <c r="C12" t="s">
        <v>4438</v>
      </c>
      <c r="D12" t="s">
        <v>4439</v>
      </c>
      <c r="E12" t="s">
        <v>4440</v>
      </c>
      <c r="F12" t="s">
        <v>4441</v>
      </c>
      <c r="G12">
        <v>75</v>
      </c>
      <c r="H12">
        <v>90587</v>
      </c>
      <c r="I12" t="s">
        <v>4442</v>
      </c>
      <c r="J12" t="s">
        <v>4399</v>
      </c>
      <c r="K12" t="str">
        <f t="shared" si="0"/>
        <v>INSERT INTO [LieferDienst] ([LieferDienstID], [Name], [Telefon], [Fax], [Email], [Strasse], [Hausnummer], [Plz], [Ort], [Land]) VALUES</v>
      </c>
      <c r="L12" t="str">
        <f t="shared" si="1"/>
        <v xml:space="preserve"> ('9', 'Joosten UG', '0911/12153081', '0911/69974274', 's.zanker@validmail.none', 'Grundstraße', '75', '90587', 'Obermichelbach', 'Bayern')</v>
      </c>
    </row>
    <row r="13" spans="1:12" x14ac:dyDescent="0.3">
      <c r="A13">
        <v>10</v>
      </c>
      <c r="B13" t="s">
        <v>4443</v>
      </c>
      <c r="C13" t="s">
        <v>4444</v>
      </c>
      <c r="E13" t="s">
        <v>4445</v>
      </c>
      <c r="F13" t="s">
        <v>4446</v>
      </c>
      <c r="G13">
        <v>142</v>
      </c>
      <c r="H13">
        <v>27318</v>
      </c>
      <c r="I13" t="s">
        <v>4447</v>
      </c>
      <c r="J13" t="s">
        <v>4448</v>
      </c>
      <c r="K13" t="str">
        <f t="shared" si="0"/>
        <v>INSERT INTO [LieferDienst] ([LieferDienstID], [Name], [Telefon], [Fax], [Email], [Strasse], [Hausnummer], [Plz], [Ort], [Land]) VALUES</v>
      </c>
      <c r="L13" t="str">
        <f t="shared" si="1"/>
        <v xml:space="preserve"> ('10', 'Karp und Schweers AG', '04251/43355758', NULL, 'f_90@inter-mail.none', 'Tuchstraße', '142', '27318', 'Hoya', 'Niedersachsen')</v>
      </c>
    </row>
    <row r="14" spans="1:12" x14ac:dyDescent="0.3">
      <c r="A14">
        <v>11</v>
      </c>
      <c r="B14" t="s">
        <v>4449</v>
      </c>
      <c r="C14" t="s">
        <v>4450</v>
      </c>
      <c r="D14" t="s">
        <v>4451</v>
      </c>
      <c r="E14" t="s">
        <v>4452</v>
      </c>
      <c r="F14" t="s">
        <v>4453</v>
      </c>
      <c r="G14">
        <v>167</v>
      </c>
      <c r="H14">
        <v>72514</v>
      </c>
      <c r="I14" t="s">
        <v>4454</v>
      </c>
      <c r="J14" t="s">
        <v>4455</v>
      </c>
      <c r="K14" t="str">
        <f t="shared" si="0"/>
        <v>INSERT INTO [LieferDienst] ([LieferDienstID], [Name], [Telefon], [Fax], [Email], [Strasse], [Hausnummer], [Plz], [Ort], [Land]) VALUES</v>
      </c>
      <c r="L14" t="str">
        <f t="shared" si="1"/>
        <v xml:space="preserve"> ('11', 'Gietl AG', '07571/18718523', '07571/26559895', 'erk1929@hoster.none', 'Hoheluftchaussee', '167', '72514', 'Inzigkofen', 'Baden-Württemberg')</v>
      </c>
    </row>
    <row r="15" spans="1:12" x14ac:dyDescent="0.3">
      <c r="A15">
        <v>12</v>
      </c>
      <c r="B15" t="s">
        <v>4456</v>
      </c>
      <c r="C15" t="s">
        <v>4457</v>
      </c>
      <c r="D15" t="s">
        <v>4458</v>
      </c>
      <c r="E15" t="s">
        <v>4459</v>
      </c>
      <c r="F15" t="s">
        <v>4460</v>
      </c>
      <c r="G15">
        <v>109</v>
      </c>
      <c r="H15">
        <v>66280</v>
      </c>
      <c r="I15" t="s">
        <v>4332</v>
      </c>
      <c r="J15" t="s">
        <v>4461</v>
      </c>
      <c r="K15" t="str">
        <f t="shared" si="0"/>
        <v>INSERT INTO [LieferDienst] ([LieferDienstID], [Name], [Telefon], [Fax], [Email], [Strasse], [Hausnummer], [Plz], [Ort], [Land]) VALUES</v>
      </c>
      <c r="L15" t="str">
        <f t="shared" si="1"/>
        <v xml:space="preserve"> ('12', 'Holst und Tippmann GmbH &amp; Co. KG', '06897/57594606', '06897/22495934', 'andy59@retromail.none', 'Bürgermeister-Schmidt-Straße', '109', '66280', 'Sulzbach', 'Saarland')</v>
      </c>
    </row>
    <row r="16" spans="1:12" x14ac:dyDescent="0.3">
      <c r="A16">
        <v>13</v>
      </c>
      <c r="B16" t="s">
        <v>4462</v>
      </c>
      <c r="C16" t="s">
        <v>4463</v>
      </c>
      <c r="D16" t="s">
        <v>4464</v>
      </c>
      <c r="E16" t="s">
        <v>4465</v>
      </c>
      <c r="F16" t="s">
        <v>4466</v>
      </c>
      <c r="G16">
        <v>113</v>
      </c>
      <c r="H16">
        <v>24392</v>
      </c>
      <c r="I16" t="s">
        <v>2741</v>
      </c>
      <c r="J16" t="s">
        <v>4415</v>
      </c>
      <c r="K16" t="str">
        <f t="shared" si="0"/>
        <v>INSERT INTO [LieferDienst] ([LieferDienstID], [Name], [Telefon], [Fax], [Email], [Strasse], [Hausnummer], [Plz], [Ort], [Land]) VALUES</v>
      </c>
      <c r="L16" t="str">
        <f t="shared" si="1"/>
        <v xml:space="preserve"> ('13', 'Bayerlein UG', '04641/36998207', '04641/37021352', 'tanja-eiden@mymail.none', 'Max-Winkelmann-Straße', '113', '24392', 'Boren', 'Schleswig-Holstein')</v>
      </c>
    </row>
    <row r="17" spans="1:12" x14ac:dyDescent="0.3">
      <c r="A17">
        <v>14</v>
      </c>
      <c r="B17" t="s">
        <v>4467</v>
      </c>
      <c r="C17" t="s">
        <v>4468</v>
      </c>
      <c r="D17" t="s">
        <v>4469</v>
      </c>
      <c r="E17" t="s">
        <v>4470</v>
      </c>
      <c r="F17" t="s">
        <v>4471</v>
      </c>
      <c r="G17">
        <v>106</v>
      </c>
      <c r="H17">
        <v>57584</v>
      </c>
      <c r="I17" t="s">
        <v>4472</v>
      </c>
      <c r="K17" t="str">
        <f t="shared" si="0"/>
        <v>INSERT INTO [LieferDienst] ([LieferDienstID], [Name], [Telefon], [Fax], [Email], [Strasse], [Hausnummer], [Plz], [Ort], [Land]) VALUES</v>
      </c>
      <c r="L17" t="str">
        <f t="shared" si="1"/>
        <v xml:space="preserve"> ('14', 'Knott GmbH &amp; Co. KG', '02741/10284331', '02741/45592866', 'aloistesch@anymail.none', 'Herborner Straße', '106', '57584', 'Scheuerfeld', NULL)</v>
      </c>
    </row>
    <row r="18" spans="1:12" x14ac:dyDescent="0.3">
      <c r="A18">
        <v>15</v>
      </c>
      <c r="B18" t="s">
        <v>4473</v>
      </c>
      <c r="C18" t="s">
        <v>4474</v>
      </c>
      <c r="E18" t="s">
        <v>4475</v>
      </c>
      <c r="F18" t="s">
        <v>4476</v>
      </c>
      <c r="G18" t="s">
        <v>4477</v>
      </c>
      <c r="H18">
        <v>37696</v>
      </c>
      <c r="I18" t="s">
        <v>4478</v>
      </c>
      <c r="J18" t="s">
        <v>4479</v>
      </c>
      <c r="K18" t="str">
        <f t="shared" si="0"/>
        <v>INSERT INTO [LieferDienst] ([LieferDienstID], [Name], [Telefon], [Fax], [Email], [Strasse], [Hausnummer], [Plz], [Ort], [Land]) VALUES</v>
      </c>
      <c r="L18" t="str">
        <f t="shared" si="1"/>
        <v xml:space="preserve"> ('15', 'Friede und Cordes GbR', '05276/94558789', NULL, 'relindis.cordes@company.none', 'Am Steg', '113b', '37696', 'Marienmünster', 'Nordrhein-Westfalen')</v>
      </c>
    </row>
    <row r="19" spans="1:12" x14ac:dyDescent="0.3">
      <c r="A19">
        <v>16</v>
      </c>
      <c r="B19" t="s">
        <v>4480</v>
      </c>
      <c r="C19" t="s">
        <v>4481</v>
      </c>
      <c r="D19" t="s">
        <v>4482</v>
      </c>
      <c r="E19" t="s">
        <v>4483</v>
      </c>
      <c r="F19" t="s">
        <v>4484</v>
      </c>
      <c r="G19">
        <v>34</v>
      </c>
      <c r="H19">
        <v>86668</v>
      </c>
      <c r="I19" t="s">
        <v>4485</v>
      </c>
      <c r="J19" t="s">
        <v>4399</v>
      </c>
      <c r="K19" t="str">
        <f t="shared" si="0"/>
        <v>INSERT INTO [LieferDienst] ([LieferDienstID], [Name], [Telefon], [Fax], [Email], [Strasse], [Hausnummer], [Plz], [Ort], [Land]) VALUES</v>
      </c>
      <c r="L19" t="str">
        <f t="shared" si="1"/>
        <v xml:space="preserve"> ('16', 'Skibbe UG', '08454/69711631', '08454/5644259', 'mstaerk@anymail.none', 'Windthorststraße', '34', '86668', 'Karlshuld', 'Bayern')</v>
      </c>
    </row>
    <row r="20" spans="1:12" x14ac:dyDescent="0.3">
      <c r="A20">
        <v>17</v>
      </c>
      <c r="B20" t="s">
        <v>4486</v>
      </c>
      <c r="C20" t="s">
        <v>4487</v>
      </c>
      <c r="E20" t="s">
        <v>4488</v>
      </c>
      <c r="F20" t="s">
        <v>2759</v>
      </c>
      <c r="G20">
        <v>187</v>
      </c>
      <c r="H20">
        <v>54533</v>
      </c>
      <c r="I20" t="s">
        <v>4489</v>
      </c>
      <c r="J20" t="s">
        <v>4404</v>
      </c>
      <c r="K20" t="str">
        <f t="shared" si="0"/>
        <v>INSERT INTO [LieferDienst] ([LieferDienstID], [Name], [Telefon], [Fax], [Email], [Strasse], [Hausnummer], [Plz], [Ort], [Land]) VALUES</v>
      </c>
      <c r="L20" t="str">
        <f t="shared" si="1"/>
        <v xml:space="preserve"> ('17', 'Wessely KGaA', '06572/17394134', NULL, 'mariuswessely@validmail.none', 'Sinziger Straße', '187', '54533', 'Niederscheidweiler', 'Rheinland-Pfalz')</v>
      </c>
    </row>
    <row r="21" spans="1:12" x14ac:dyDescent="0.3">
      <c r="A21">
        <v>18</v>
      </c>
      <c r="B21" t="s">
        <v>4490</v>
      </c>
      <c r="C21" t="s">
        <v>4491</v>
      </c>
      <c r="D21" t="s">
        <v>4492</v>
      </c>
      <c r="E21" t="s">
        <v>4493</v>
      </c>
      <c r="F21" t="s">
        <v>4494</v>
      </c>
      <c r="G21">
        <v>117</v>
      </c>
      <c r="H21">
        <v>54413</v>
      </c>
      <c r="I21" t="s">
        <v>2180</v>
      </c>
      <c r="K21" t="str">
        <f t="shared" si="0"/>
        <v>INSERT INTO [LieferDienst] ([LieferDienstID], [Name], [Telefon], [Fax], [Email], [Strasse], [Hausnummer], [Plz], [Ort], [Land]) VALUES</v>
      </c>
      <c r="L21" t="str">
        <f t="shared" si="1"/>
        <v xml:space="preserve"> ('18', 'Schwinghammer und Bill KG', '06503/72000083', '06503/98821891', 'uschwinghammer@live-mail.none', 'Am Graben', '117', '54413', 'Geisfeld', NULL)</v>
      </c>
    </row>
    <row r="22" spans="1:12" x14ac:dyDescent="0.3">
      <c r="A22">
        <v>19</v>
      </c>
      <c r="B22" t="s">
        <v>4495</v>
      </c>
      <c r="C22" t="s">
        <v>4496</v>
      </c>
      <c r="E22" t="s">
        <v>4497</v>
      </c>
      <c r="F22" t="s">
        <v>4498</v>
      </c>
      <c r="G22">
        <v>196</v>
      </c>
      <c r="H22">
        <v>27243</v>
      </c>
      <c r="I22" t="s">
        <v>4499</v>
      </c>
      <c r="J22" t="s">
        <v>4448</v>
      </c>
      <c r="K22" t="str">
        <f t="shared" si="0"/>
        <v>INSERT INTO [LieferDienst] ([LieferDienstID], [Name], [Telefon], [Fax], [Email], [Strasse], [Hausnummer], [Plz], [Ort], [Land]) VALUES</v>
      </c>
      <c r="L22" t="str">
        <f t="shared" si="1"/>
        <v xml:space="preserve"> ('19', 'Bhei GmbH', '04244/14819342', NULL, 'eheinzl@web.none', 'Bilker Allee', '196', '27243', 'Winkelsett', 'Niedersachsen')</v>
      </c>
    </row>
    <row r="23" spans="1:12" x14ac:dyDescent="0.3">
      <c r="A23">
        <v>20</v>
      </c>
      <c r="B23" t="s">
        <v>4500</v>
      </c>
      <c r="C23" t="s">
        <v>4501</v>
      </c>
      <c r="D23" t="s">
        <v>4502</v>
      </c>
      <c r="E23" t="s">
        <v>4503</v>
      </c>
      <c r="F23" t="s">
        <v>4504</v>
      </c>
      <c r="G23">
        <v>82</v>
      </c>
      <c r="H23">
        <v>32683</v>
      </c>
      <c r="I23" t="s">
        <v>4505</v>
      </c>
      <c r="K23" t="str">
        <f t="shared" si="0"/>
        <v>INSERT INTO [LieferDienst] ([LieferDienstID], [Name], [Telefon], [Fax], [Email], [Strasse], [Hausnummer], [Plz], [Ort], [Land]) VALUES</v>
      </c>
      <c r="L23" t="str">
        <f t="shared" si="1"/>
        <v xml:space="preserve"> ('20', 'Achenbach und Heidkamp GmbH', '05263/51280473', '05263/44343604', 'l.1967@validmail.none', 'Neckarstraße', '82', '32683', 'Barntrup', NULL)</v>
      </c>
    </row>
    <row r="24" spans="1:12" x14ac:dyDescent="0.3">
      <c r="A24">
        <v>21</v>
      </c>
      <c r="B24" t="s">
        <v>4506</v>
      </c>
      <c r="C24" t="s">
        <v>4507</v>
      </c>
      <c r="D24" t="s">
        <v>4508</v>
      </c>
      <c r="E24" t="s">
        <v>4509</v>
      </c>
      <c r="F24" t="s">
        <v>2774</v>
      </c>
      <c r="G24">
        <v>94</v>
      </c>
      <c r="H24">
        <v>57520</v>
      </c>
      <c r="I24" t="s">
        <v>2317</v>
      </c>
      <c r="J24" t="s">
        <v>4404</v>
      </c>
      <c r="K24" t="str">
        <f t="shared" si="0"/>
        <v>INSERT INTO [LieferDienst] ([LieferDienstID], [Name], [Telefon], [Fax], [Email], [Strasse], [Hausnummer], [Plz], [Ort], [Land]) VALUES</v>
      </c>
      <c r="L24" t="str">
        <f t="shared" si="1"/>
        <v xml:space="preserve"> ('21', 'Job und Meuter KG', '02747/20665831', '02747/73262546', 'smeuter@xyz.none', 'Am Schloßpark', '94', '57520', 'Molzhain', 'Rheinland-Pfalz')</v>
      </c>
    </row>
    <row r="25" spans="1:12" x14ac:dyDescent="0.3">
      <c r="A25">
        <v>22</v>
      </c>
      <c r="B25" t="s">
        <v>4510</v>
      </c>
      <c r="C25" t="s">
        <v>4511</v>
      </c>
      <c r="D25" t="s">
        <v>4512</v>
      </c>
      <c r="E25" t="s">
        <v>4513</v>
      </c>
      <c r="F25" t="s">
        <v>4514</v>
      </c>
      <c r="G25">
        <v>10</v>
      </c>
      <c r="H25">
        <v>39126</v>
      </c>
      <c r="I25" t="s">
        <v>2634</v>
      </c>
      <c r="K25" t="str">
        <f t="shared" si="0"/>
        <v>INSERT INTO [LieferDienst] ([LieferDienstID], [Name], [Telefon], [Fax], [Email], [Strasse], [Hausnummer], [Plz], [Ort], [Land]) VALUES</v>
      </c>
      <c r="L25" t="str">
        <f t="shared" si="1"/>
        <v xml:space="preserve"> ('22', 'Alba OHG', '0391/88163421', '0391/94025133', 'ehrentraud_bartmann@web.none', 'Matterhornstraße', '10', '39126', 'Magdeburg', NULL)</v>
      </c>
    </row>
    <row r="26" spans="1:12" x14ac:dyDescent="0.3">
      <c r="A26">
        <v>23</v>
      </c>
      <c r="B26" t="s">
        <v>4515</v>
      </c>
      <c r="C26" t="s">
        <v>4516</v>
      </c>
      <c r="D26" t="s">
        <v>4517</v>
      </c>
      <c r="E26" t="s">
        <v>4518</v>
      </c>
      <c r="F26" t="s">
        <v>3978</v>
      </c>
      <c r="G26">
        <v>116</v>
      </c>
      <c r="H26">
        <v>56370</v>
      </c>
      <c r="I26" t="s">
        <v>4519</v>
      </c>
      <c r="J26" t="s">
        <v>4404</v>
      </c>
      <c r="K26" t="str">
        <f t="shared" si="0"/>
        <v>INSERT INTO [LieferDienst] ([LieferDienstID], [Name], [Telefon], [Fax], [Email], [Strasse], [Hausnummer], [Plz], [Ort], [Land]) VALUES</v>
      </c>
      <c r="L26" t="str">
        <f t="shared" si="1"/>
        <v xml:space="preserve"> ('23', 'Henne und Alter OHG', '06486/18260484', '06486/7529715', 'christhelm-alter@net-mail.none', 'Siedlerweg', '116', '56370', 'Biebrich', 'Rheinland-Pfalz')</v>
      </c>
    </row>
    <row r="27" spans="1:12" x14ac:dyDescent="0.3">
      <c r="A27">
        <v>24</v>
      </c>
      <c r="B27" t="s">
        <v>4520</v>
      </c>
      <c r="C27" t="s">
        <v>4521</v>
      </c>
      <c r="D27" t="s">
        <v>4522</v>
      </c>
      <c r="E27" t="s">
        <v>4523</v>
      </c>
      <c r="F27" t="s">
        <v>3093</v>
      </c>
      <c r="G27">
        <v>22</v>
      </c>
      <c r="H27">
        <v>32120</v>
      </c>
      <c r="I27" t="s">
        <v>4524</v>
      </c>
      <c r="J27" t="s">
        <v>4479</v>
      </c>
      <c r="K27" t="str">
        <f t="shared" si="0"/>
        <v>INSERT INTO [LieferDienst] ([LieferDienstID], [Name], [Telefon], [Fax], [Email], [Strasse], [Hausnummer], [Plz], [Ort], [Land]) VALUES</v>
      </c>
      <c r="L27" t="str">
        <f t="shared" si="1"/>
        <v xml:space="preserve"> ('24', 'Hutterer UG', '05221/83729466', '05221/20263688', 'anrich_juergensen@net-mail.none', 'Hohle Gasse', '22', '32120', 'Hiddenhausen', 'Nordrhein-Westfalen')</v>
      </c>
    </row>
    <row r="28" spans="1:12" x14ac:dyDescent="0.3">
      <c r="A28">
        <v>25</v>
      </c>
      <c r="B28" t="s">
        <v>4525</v>
      </c>
      <c r="C28" t="s">
        <v>4526</v>
      </c>
      <c r="D28" t="s">
        <v>4527</v>
      </c>
      <c r="E28" t="s">
        <v>4528</v>
      </c>
      <c r="F28" t="s">
        <v>4529</v>
      </c>
      <c r="G28">
        <v>157</v>
      </c>
      <c r="H28">
        <v>38440</v>
      </c>
      <c r="I28" t="s">
        <v>3222</v>
      </c>
      <c r="J28" t="s">
        <v>4448</v>
      </c>
      <c r="K28" t="str">
        <f t="shared" si="0"/>
        <v>INSERT INTO [LieferDienst] ([LieferDienstID], [Name], [Telefon], [Fax], [Email], [Strasse], [Hausnummer], [Plz], [Ort], [Land]) VALUES</v>
      </c>
      <c r="L28" t="str">
        <f t="shared" si="1"/>
        <v xml:space="preserve"> ('25', 'Wissing OHG', '05361/64651919', '05361/66176362', 'monja-zuendorf@bestmail.none', 'Sassenberger Straße', '157', '38440', 'Wolfsburg', 'Niedersachsen')</v>
      </c>
    </row>
    <row r="29" spans="1:12" x14ac:dyDescent="0.3">
      <c r="A29">
        <v>26</v>
      </c>
      <c r="B29" t="s">
        <v>4530</v>
      </c>
      <c r="C29" t="s">
        <v>4531</v>
      </c>
      <c r="D29" t="s">
        <v>4532</v>
      </c>
      <c r="E29" t="s">
        <v>4533</v>
      </c>
      <c r="F29" t="s">
        <v>4534</v>
      </c>
      <c r="G29">
        <v>196</v>
      </c>
      <c r="H29">
        <v>21775</v>
      </c>
      <c r="I29" t="s">
        <v>4535</v>
      </c>
      <c r="J29" t="s">
        <v>4448</v>
      </c>
      <c r="K29" t="str">
        <f t="shared" si="0"/>
        <v>INSERT INTO [LieferDienst] ([LieferDienstID], [Name], [Telefon], [Fax], [Email], [Strasse], [Hausnummer], [Plz], [Ort], [Land]) VALUES</v>
      </c>
      <c r="L29" t="str">
        <f t="shared" si="1"/>
        <v xml:space="preserve"> ('26', 'Reiner GbR', '04756/56505198', '04756/57581786', 'm-sickinger@anymail.none', 'Fürkhofstraße', '196', '21775', 'Odisheim', 'Niedersachsen')</v>
      </c>
    </row>
    <row r="30" spans="1:12" x14ac:dyDescent="0.3">
      <c r="A30">
        <v>27</v>
      </c>
      <c r="B30" t="s">
        <v>4536</v>
      </c>
      <c r="C30" t="s">
        <v>4537</v>
      </c>
      <c r="E30" t="s">
        <v>4538</v>
      </c>
      <c r="F30" t="s">
        <v>4539</v>
      </c>
      <c r="G30">
        <v>179</v>
      </c>
      <c r="H30">
        <v>87757</v>
      </c>
      <c r="I30" t="s">
        <v>4540</v>
      </c>
      <c r="J30" t="s">
        <v>4399</v>
      </c>
      <c r="K30" t="str">
        <f t="shared" si="0"/>
        <v>INSERT INTO [LieferDienst] ([LieferDienstID], [Name], [Telefon], [Fax], [Email], [Strasse], [Hausnummer], [Plz], [Ort], [Land]) VALUES</v>
      </c>
      <c r="L30" t="str">
        <f t="shared" si="1"/>
        <v xml:space="preserve"> ('27', 'Remus OHG', '08266/21909660', NULL, 'valeska_lenkeit@goggle-mail.none', 'Hirtsgrunder Weg', '179', '87757', 'Kirchheim', 'Bayern')</v>
      </c>
    </row>
    <row r="31" spans="1:12" x14ac:dyDescent="0.3">
      <c r="A31">
        <v>28</v>
      </c>
      <c r="B31" t="s">
        <v>4541</v>
      </c>
      <c r="C31" t="s">
        <v>4542</v>
      </c>
      <c r="D31" t="s">
        <v>4543</v>
      </c>
      <c r="E31" t="s">
        <v>4544</v>
      </c>
      <c r="F31" t="s">
        <v>3193</v>
      </c>
      <c r="G31">
        <v>148</v>
      </c>
      <c r="H31">
        <v>63867</v>
      </c>
      <c r="I31" t="s">
        <v>3424</v>
      </c>
      <c r="K31" t="str">
        <f t="shared" si="0"/>
        <v>INSERT INTO [LieferDienst] ([LieferDienstID], [Name], [Telefon], [Fax], [Email], [Strasse], [Hausnummer], [Plz], [Ort], [Land]) VALUES</v>
      </c>
      <c r="L31" t="str">
        <f t="shared" si="1"/>
        <v xml:space="preserve"> ('28', 'Tanner und Kater GbR', '06021/72293458', '06021/47593221', 'raingardis.06@anymail.none', 'Beuelsweg', '148', '63867', 'Johannesberg', NULL)</v>
      </c>
    </row>
    <row r="32" spans="1:12" x14ac:dyDescent="0.3">
      <c r="A32">
        <v>29</v>
      </c>
      <c r="B32" t="s">
        <v>4545</v>
      </c>
      <c r="C32" t="s">
        <v>4546</v>
      </c>
      <c r="D32" t="s">
        <v>4547</v>
      </c>
      <c r="E32" t="s">
        <v>4548</v>
      </c>
      <c r="F32" t="s">
        <v>3022</v>
      </c>
      <c r="G32">
        <v>9</v>
      </c>
      <c r="H32">
        <v>31707</v>
      </c>
      <c r="I32" t="s">
        <v>4549</v>
      </c>
      <c r="J32" t="s">
        <v>4448</v>
      </c>
      <c r="K32" t="str">
        <f t="shared" si="0"/>
        <v>INSERT INTO [LieferDienst] ([LieferDienstID], [Name], [Telefon], [Fax], [Email], [Strasse], [Hausnummer], [Plz], [Ort], [Land]) VALUES</v>
      </c>
      <c r="L32" t="str">
        <f t="shared" si="1"/>
        <v xml:space="preserve"> ('29', 'Raatz KG', '05722/61539037', '05722/40297200', 'xaver_himmelsbach@xyz.none', 'Höhenweg', '9', '31707', 'Heeßen', 'Niedersachsen')</v>
      </c>
    </row>
    <row r="33" spans="1:12" x14ac:dyDescent="0.3">
      <c r="A33">
        <v>30</v>
      </c>
      <c r="B33" t="s">
        <v>4550</v>
      </c>
      <c r="C33" t="s">
        <v>4551</v>
      </c>
      <c r="D33" t="s">
        <v>4552</v>
      </c>
      <c r="E33" t="s">
        <v>4553</v>
      </c>
      <c r="F33" t="s">
        <v>3982</v>
      </c>
      <c r="G33">
        <v>160</v>
      </c>
      <c r="H33">
        <v>78315</v>
      </c>
      <c r="I33" t="s">
        <v>4554</v>
      </c>
      <c r="J33" t="s">
        <v>4455</v>
      </c>
      <c r="K33" t="str">
        <f t="shared" si="0"/>
        <v>INSERT INTO [LieferDienst] ([LieferDienstID], [Name], [Telefon], [Fax], [Email], [Strasse], [Hausnummer], [Plz], [Ort], [Land]) VALUES</v>
      </c>
      <c r="L33" t="str">
        <f t="shared" si="1"/>
        <v xml:space="preserve"> ('30', 'Brabas OHG', '07732/12225060', '07732/83324109', 'evabasse@web.none', 'Angstweg', '160', '78315', 'Radolfzell am Bodensee', 'Baden-Württemberg')</v>
      </c>
    </row>
    <row r="34" spans="1:12" x14ac:dyDescent="0.3">
      <c r="A34">
        <v>31</v>
      </c>
      <c r="B34" t="s">
        <v>4555</v>
      </c>
      <c r="C34" t="s">
        <v>4556</v>
      </c>
      <c r="D34" t="s">
        <v>4557</v>
      </c>
      <c r="E34" t="s">
        <v>4558</v>
      </c>
      <c r="F34" t="s">
        <v>4559</v>
      </c>
      <c r="G34">
        <v>10</v>
      </c>
      <c r="H34">
        <v>54550</v>
      </c>
      <c r="I34" t="s">
        <v>4560</v>
      </c>
      <c r="K34" t="str">
        <f t="shared" si="0"/>
        <v>INSERT INTO [LieferDienst] ([LieferDienstID], [Name], [Telefon], [Fax], [Email], [Strasse], [Hausnummer], [Plz], [Ort], [Land]) VALUES</v>
      </c>
      <c r="L34" t="str">
        <f t="shared" si="1"/>
        <v xml:space="preserve"> ('31', 'Obermüller und Trost GmbH', '06592/36458066', '06592/35380548', 'gobermueller@live-mail.none', 'Köttinger Weg', '10', '54550', 'Daun', NULL)</v>
      </c>
    </row>
    <row r="35" spans="1:12" x14ac:dyDescent="0.3">
      <c r="A35">
        <v>32</v>
      </c>
      <c r="B35" t="s">
        <v>4561</v>
      </c>
      <c r="C35" t="s">
        <v>4562</v>
      </c>
      <c r="D35" t="s">
        <v>4563</v>
      </c>
      <c r="E35" t="s">
        <v>4564</v>
      </c>
      <c r="F35" t="s">
        <v>4565</v>
      </c>
      <c r="G35" t="s">
        <v>4566</v>
      </c>
      <c r="H35">
        <v>48249</v>
      </c>
      <c r="I35" t="s">
        <v>4567</v>
      </c>
      <c r="J35" t="s">
        <v>4479</v>
      </c>
      <c r="K35" t="str">
        <f t="shared" si="0"/>
        <v>INSERT INTO [LieferDienst] ([LieferDienstID], [Name], [Telefon], [Fax], [Email], [Strasse], [Hausnummer], [Plz], [Ort], [Land]) VALUES</v>
      </c>
      <c r="L35" t="str">
        <f t="shared" si="1"/>
        <v xml:space="preserve"> ('32', 'Panitz OHG', '02594/88953827', '02594/27516955', 'tabea.panitz@private.none', 'Bohlenstraße', '180c', '48249', 'Dülmen', 'Nordrhein-Westfalen')</v>
      </c>
    </row>
    <row r="36" spans="1:12" x14ac:dyDescent="0.3">
      <c r="A36">
        <v>33</v>
      </c>
      <c r="B36" t="s">
        <v>4568</v>
      </c>
      <c r="C36" t="s">
        <v>4569</v>
      </c>
      <c r="D36" t="s">
        <v>4570</v>
      </c>
      <c r="E36" t="s">
        <v>4571</v>
      </c>
      <c r="F36" t="s">
        <v>4572</v>
      </c>
      <c r="G36">
        <v>55</v>
      </c>
      <c r="H36">
        <v>74429</v>
      </c>
      <c r="I36" t="s">
        <v>4573</v>
      </c>
      <c r="J36" t="s">
        <v>4455</v>
      </c>
      <c r="K36" t="str">
        <f t="shared" si="0"/>
        <v>INSERT INTO [LieferDienst] ([LieferDienstID], [Name], [Telefon], [Fax], [Email], [Strasse], [Hausnummer], [Plz], [Ort], [Land]) VALUES</v>
      </c>
      <c r="L36" t="str">
        <f t="shared" si="1"/>
        <v xml:space="preserve"> ('33', 'Gorges AG', '07976/53459801', '07976/78274926', 'gotthard_streicher@justmail.none', 'Salzmannstraße', '55', '74429', 'Sulzbach-Laufen', 'Baden-Württemberg')</v>
      </c>
    </row>
    <row r="37" spans="1:12" x14ac:dyDescent="0.3">
      <c r="A37">
        <v>34</v>
      </c>
      <c r="B37" t="s">
        <v>4574</v>
      </c>
      <c r="C37" t="s">
        <v>4575</v>
      </c>
      <c r="D37" t="s">
        <v>4576</v>
      </c>
      <c r="E37" t="s">
        <v>4577</v>
      </c>
      <c r="F37" t="s">
        <v>4578</v>
      </c>
      <c r="G37">
        <v>83</v>
      </c>
      <c r="H37">
        <v>35088</v>
      </c>
      <c r="I37" t="s">
        <v>4579</v>
      </c>
      <c r="K37" t="str">
        <f t="shared" si="0"/>
        <v>INSERT INTO [LieferDienst] ([LieferDienstID], [Name], [Telefon], [Fax], [Email], [Strasse], [Hausnummer], [Plz], [Ort], [Land]) VALUES</v>
      </c>
      <c r="L37" t="str">
        <f t="shared" si="1"/>
        <v xml:space="preserve"> ('34', 'Hage GbR', '06452/56967492', '06452/51469705', 'd_15@inter-mail.none', 'Sesterbachstraße', '83', '35088', 'Battenberg', NULL)</v>
      </c>
    </row>
    <row r="38" spans="1:12" x14ac:dyDescent="0.3">
      <c r="A38">
        <v>35</v>
      </c>
      <c r="B38" t="s">
        <v>4580</v>
      </c>
      <c r="C38" t="s">
        <v>4581</v>
      </c>
      <c r="D38" t="s">
        <v>4582</v>
      </c>
      <c r="E38" t="s">
        <v>4583</v>
      </c>
      <c r="F38" t="s">
        <v>4584</v>
      </c>
      <c r="G38">
        <v>193</v>
      </c>
      <c r="H38">
        <v>75323</v>
      </c>
      <c r="I38" t="s">
        <v>4058</v>
      </c>
      <c r="J38" t="s">
        <v>4455</v>
      </c>
      <c r="K38" t="str">
        <f t="shared" si="0"/>
        <v>INSERT INTO [LieferDienst] ([LieferDienstID], [Name], [Telefon], [Fax], [Email], [Strasse], [Hausnummer], [Plz], [Ort], [Land]) VALUES</v>
      </c>
      <c r="L38" t="str">
        <f t="shared" si="1"/>
        <v xml:space="preserve"> ('35', 'Dickmann KGaA', '07081/75452370', '07081/85381948', 'amalia.1912@mymail.none', 'Linzer Straße', '193', '75323', 'Bad Wildbad', 'Baden-Württemberg')</v>
      </c>
    </row>
    <row r="39" spans="1:12" x14ac:dyDescent="0.3">
      <c r="A39">
        <v>36</v>
      </c>
      <c r="B39" t="s">
        <v>4585</v>
      </c>
      <c r="C39" t="s">
        <v>4586</v>
      </c>
      <c r="E39" t="s">
        <v>4587</v>
      </c>
      <c r="F39" t="s">
        <v>4588</v>
      </c>
      <c r="G39">
        <v>172</v>
      </c>
      <c r="H39">
        <v>30159</v>
      </c>
      <c r="I39" t="s">
        <v>2118</v>
      </c>
      <c r="J39" t="s">
        <v>4448</v>
      </c>
      <c r="K39" t="str">
        <f t="shared" si="0"/>
        <v>INSERT INTO [LieferDienst] ([LieferDienstID], [Name], [Telefon], [Fax], [Email], [Strasse], [Hausnummer], [Plz], [Ort], [Land]) VALUES</v>
      </c>
      <c r="L39" t="str">
        <f t="shared" si="1"/>
        <v xml:space="preserve"> ('36', 'Krumpholz und Seegers KGaA', '0511/14025779', NULL, 'marieseegers@net-mail.none', 'Rölefeld', '172', '30159', 'Hannover', 'Niedersachsen')</v>
      </c>
    </row>
    <row r="40" spans="1:12" x14ac:dyDescent="0.3">
      <c r="A40">
        <v>37</v>
      </c>
      <c r="B40" t="s">
        <v>4589</v>
      </c>
      <c r="C40" t="s">
        <v>4590</v>
      </c>
      <c r="D40" t="s">
        <v>4591</v>
      </c>
      <c r="E40" t="s">
        <v>4592</v>
      </c>
      <c r="F40" t="s">
        <v>2558</v>
      </c>
      <c r="G40">
        <v>139</v>
      </c>
      <c r="H40">
        <v>56653</v>
      </c>
      <c r="I40" t="s">
        <v>4593</v>
      </c>
      <c r="J40" t="s">
        <v>4404</v>
      </c>
      <c r="K40" t="str">
        <f t="shared" si="0"/>
        <v>INSERT INTO [LieferDienst] ([LieferDienstID], [Name], [Telefon], [Fax], [Email], [Strasse], [Hausnummer], [Plz], [Ort], [Land]) VALUES</v>
      </c>
      <c r="L40" t="str">
        <f t="shared" si="1"/>
        <v xml:space="preserve"> ('37', 'Kopp OHG', '02636/60887769', '02636/8488824', 'd-92@spam-mail.none', 'Burloer Straße', '139', '56653', 'Wehr', 'Rheinland-Pfalz')</v>
      </c>
    </row>
    <row r="41" spans="1:12" x14ac:dyDescent="0.3">
      <c r="A41">
        <v>38</v>
      </c>
      <c r="B41" t="s">
        <v>4594</v>
      </c>
      <c r="C41" t="s">
        <v>4595</v>
      </c>
      <c r="D41" t="s">
        <v>4596</v>
      </c>
      <c r="E41" t="s">
        <v>4597</v>
      </c>
      <c r="F41" t="s">
        <v>2894</v>
      </c>
      <c r="G41">
        <v>111</v>
      </c>
      <c r="H41">
        <v>27404</v>
      </c>
      <c r="I41" t="s">
        <v>4598</v>
      </c>
      <c r="J41" t="s">
        <v>4448</v>
      </c>
      <c r="K41" t="str">
        <f t="shared" si="0"/>
        <v>INSERT INTO [LieferDienst] ([LieferDienstID], [Name], [Telefon], [Fax], [Email], [Strasse], [Hausnummer], [Plz], [Ort], [Land]) VALUES</v>
      </c>
      <c r="L41" t="str">
        <f t="shared" si="1"/>
        <v xml:space="preserve"> ('38', 'Hill GmbH', '02274/83163938', '02274/53219048', 'roseline.hintz@xyz.none', 'Meerheck', '111', '27404', 'Elsdorf', 'Niedersachsen')</v>
      </c>
    </row>
    <row r="42" spans="1:12" x14ac:dyDescent="0.3">
      <c r="A42">
        <v>39</v>
      </c>
      <c r="B42" t="s">
        <v>4599</v>
      </c>
      <c r="C42" t="s">
        <v>4600</v>
      </c>
      <c r="D42" t="s">
        <v>4601</v>
      </c>
      <c r="E42" t="s">
        <v>4602</v>
      </c>
      <c r="F42" t="s">
        <v>4603</v>
      </c>
      <c r="G42">
        <v>32</v>
      </c>
      <c r="H42">
        <v>48429</v>
      </c>
      <c r="I42" t="s">
        <v>4604</v>
      </c>
      <c r="J42" t="s">
        <v>4479</v>
      </c>
      <c r="K42" t="str">
        <f t="shared" si="0"/>
        <v>INSERT INTO [LieferDienst] ([LieferDienstID], [Name], [Telefon], [Fax], [Email], [Strasse], [Hausnummer], [Plz], [Ort], [Land]) VALUES</v>
      </c>
      <c r="L42" t="str">
        <f t="shared" si="1"/>
        <v xml:space="preserve"> ('39', 'Klotz und Bollmann UG', '05971/98234548', '05971/51032811', 'h.bollmann@private.none', 'Maastrichter Straße', '32', '48429', 'Rheine', 'Nordrhein-Westfalen')</v>
      </c>
    </row>
    <row r="43" spans="1:12" x14ac:dyDescent="0.3">
      <c r="A43">
        <v>40</v>
      </c>
      <c r="B43" t="s">
        <v>4605</v>
      </c>
      <c r="C43" t="s">
        <v>4606</v>
      </c>
      <c r="D43" t="s">
        <v>4607</v>
      </c>
      <c r="E43" t="s">
        <v>4608</v>
      </c>
      <c r="F43" t="s">
        <v>2367</v>
      </c>
      <c r="G43">
        <v>112</v>
      </c>
      <c r="H43">
        <v>56355</v>
      </c>
      <c r="I43" t="s">
        <v>4609</v>
      </c>
      <c r="K43" t="str">
        <f t="shared" si="0"/>
        <v>INSERT INTO [LieferDienst] ([LieferDienstID], [Name], [Telefon], [Fax], [Email], [Strasse], [Hausnummer], [Plz], [Ort], [Land]) VALUES</v>
      </c>
      <c r="L43" t="str">
        <f t="shared" si="1"/>
        <v xml:space="preserve"> ('40', 'Quadt GbR', '06772/39215187', '06772/54345294', 'anne-1991@company.none', 'Hohler Weg', '112', '56355', 'Kehlbach', NULL)</v>
      </c>
    </row>
    <row r="44" spans="1:12" x14ac:dyDescent="0.3">
      <c r="A44">
        <v>41</v>
      </c>
      <c r="B44" t="s">
        <v>4610</v>
      </c>
      <c r="C44" t="s">
        <v>4611</v>
      </c>
      <c r="D44" t="s">
        <v>4612</v>
      </c>
      <c r="E44" t="s">
        <v>4613</v>
      </c>
      <c r="F44" t="s">
        <v>4614</v>
      </c>
      <c r="G44">
        <v>105</v>
      </c>
      <c r="H44">
        <v>34327</v>
      </c>
      <c r="I44" t="s">
        <v>4615</v>
      </c>
      <c r="J44" t="s">
        <v>4616</v>
      </c>
      <c r="K44" t="str">
        <f t="shared" si="0"/>
        <v>INSERT INTO [LieferDienst] ([LieferDienstID], [Name], [Telefon], [Fax], [Email], [Strasse], [Hausnummer], [Plz], [Ort], [Land]) VALUES</v>
      </c>
      <c r="L44" t="str">
        <f t="shared" si="1"/>
        <v xml:space="preserve"> ('41', 'Nunez OHG', '05665/9712098', '05665/62238144', 'helena_16@funmail.none', 'Parkweg', '105', '34327', 'Körle', 'Hessen')</v>
      </c>
    </row>
    <row r="45" spans="1:12" x14ac:dyDescent="0.3">
      <c r="A45">
        <v>42</v>
      </c>
      <c r="B45" t="s">
        <v>4617</v>
      </c>
      <c r="C45" t="s">
        <v>4618</v>
      </c>
      <c r="D45" t="s">
        <v>4619</v>
      </c>
      <c r="E45" t="s">
        <v>4620</v>
      </c>
      <c r="F45" t="s">
        <v>4621</v>
      </c>
      <c r="G45">
        <v>120</v>
      </c>
      <c r="H45">
        <v>54675</v>
      </c>
      <c r="I45" t="s">
        <v>4622</v>
      </c>
      <c r="J45" t="s">
        <v>4404</v>
      </c>
      <c r="K45" t="str">
        <f t="shared" si="0"/>
        <v>INSERT INTO [LieferDienst] ([LieferDienstID], [Name], [Telefon], [Fax], [Email], [Strasse], [Hausnummer], [Plz], [Ort], [Land]) VALUES</v>
      </c>
      <c r="L45" t="str">
        <f t="shared" si="1"/>
        <v xml:space="preserve"> ('42', 'Veigel GbR', '06564/6877980', '06564/74132681', 'elly-heim@open-mail.none', 'Torweg', '120', '54675', 'Sinspelt', 'Rheinland-Pfalz')</v>
      </c>
    </row>
    <row r="46" spans="1:12" x14ac:dyDescent="0.3">
      <c r="A46">
        <v>43</v>
      </c>
      <c r="B46" t="s">
        <v>4623</v>
      </c>
      <c r="C46" t="s">
        <v>4624</v>
      </c>
      <c r="D46" t="s">
        <v>4625</v>
      </c>
      <c r="E46" t="s">
        <v>4626</v>
      </c>
      <c r="F46" t="s">
        <v>4627</v>
      </c>
      <c r="G46">
        <v>122</v>
      </c>
      <c r="H46">
        <v>32609</v>
      </c>
      <c r="I46" t="s">
        <v>4628</v>
      </c>
      <c r="J46" t="s">
        <v>4479</v>
      </c>
      <c r="K46" t="str">
        <f t="shared" si="0"/>
        <v>INSERT INTO [LieferDienst] ([LieferDienstID], [Name], [Telefon], [Fax], [Email], [Strasse], [Hausnummer], [Plz], [Ort], [Land]) VALUES</v>
      </c>
      <c r="L46" t="str">
        <f t="shared" si="1"/>
        <v xml:space="preserve"> ('43', 'Kolberg und Büchel OHG', '05744/8215414', '05744/87812737', 'a.13@validmail.none', 'Hauptstraße', '122', '32609', 'Hüllhorst', 'Nordrhein-Westfalen')</v>
      </c>
    </row>
    <row r="47" spans="1:12" x14ac:dyDescent="0.3">
      <c r="A47">
        <v>44</v>
      </c>
      <c r="B47" t="s">
        <v>4629</v>
      </c>
      <c r="C47" t="s">
        <v>4630</v>
      </c>
      <c r="D47" t="s">
        <v>4631</v>
      </c>
      <c r="E47" t="s">
        <v>4632</v>
      </c>
      <c r="F47" t="s">
        <v>4633</v>
      </c>
      <c r="G47">
        <v>49</v>
      </c>
      <c r="H47">
        <v>57612</v>
      </c>
      <c r="I47" t="s">
        <v>2771</v>
      </c>
      <c r="J47" t="s">
        <v>4404</v>
      </c>
      <c r="K47" t="str">
        <f t="shared" si="0"/>
        <v>INSERT INTO [LieferDienst] ([LieferDienstID], [Name], [Telefon], [Fax], [Email], [Strasse], [Hausnummer], [Plz], [Ort], [Land]) VALUES</v>
      </c>
      <c r="L47" t="str">
        <f t="shared" si="1"/>
        <v xml:space="preserve"> ('44', 'Filter GmbH &amp; Co. KG', '02681/91757347', '02681/21029570', 'mathis-maas@live-mail.none', 'Drovestraße', '49', '57612', 'Idelberg', 'Rheinland-Pfalz')</v>
      </c>
    </row>
    <row r="48" spans="1:12" x14ac:dyDescent="0.3">
      <c r="A48">
        <v>45</v>
      </c>
      <c r="B48" t="s">
        <v>4634</v>
      </c>
      <c r="C48" t="s">
        <v>4635</v>
      </c>
      <c r="D48" t="s">
        <v>4636</v>
      </c>
      <c r="E48" t="s">
        <v>4637</v>
      </c>
      <c r="F48" t="s">
        <v>4638</v>
      </c>
      <c r="G48">
        <v>59</v>
      </c>
      <c r="H48">
        <v>54597</v>
      </c>
      <c r="I48" t="s">
        <v>4639</v>
      </c>
      <c r="J48" t="s">
        <v>4404</v>
      </c>
      <c r="K48" t="str">
        <f t="shared" si="0"/>
        <v>INSERT INTO [LieferDienst] ([LieferDienstID], [Name], [Telefon], [Fax], [Email], [Strasse], [Hausnummer], [Plz], [Ort], [Land]) VALUES</v>
      </c>
      <c r="L48" t="str">
        <f t="shared" si="1"/>
        <v xml:space="preserve"> ('45', 'Holzmann und Woelk AG', '06597/6267695', '06597/44650089', 'roselind-woelk@justmail.none', 'Anton-Bruckner-Straße', '59', '54597', 'Ormont', 'Rheinland-Pfalz')</v>
      </c>
    </row>
    <row r="49" spans="1:12" x14ac:dyDescent="0.3">
      <c r="A49">
        <v>46</v>
      </c>
      <c r="B49" t="s">
        <v>4640</v>
      </c>
      <c r="C49" t="s">
        <v>4641</v>
      </c>
      <c r="D49" t="s">
        <v>4642</v>
      </c>
      <c r="E49" t="s">
        <v>4643</v>
      </c>
      <c r="F49" t="s">
        <v>4644</v>
      </c>
      <c r="G49">
        <v>44</v>
      </c>
      <c r="H49">
        <v>22941</v>
      </c>
      <c r="I49" t="s">
        <v>4645</v>
      </c>
      <c r="J49" t="s">
        <v>4415</v>
      </c>
      <c r="K49" t="str">
        <f t="shared" si="0"/>
        <v>INSERT INTO [LieferDienst] ([LieferDienstID], [Name], [Telefon], [Fax], [Email], [Strasse], [Hausnummer], [Plz], [Ort], [Land]) VALUES</v>
      </c>
      <c r="L49" t="str">
        <f t="shared" si="1"/>
        <v xml:space="preserve"> ('46', 'Beetz KGaA', '04532/17315523', '04532/31623512', 'erna-schneiders@email.none', 'Marienstraße', '44', '22941', 'Hammoor', 'Schleswig-Holstein')</v>
      </c>
    </row>
    <row r="50" spans="1:12" x14ac:dyDescent="0.3">
      <c r="A50">
        <v>47</v>
      </c>
      <c r="B50" t="s">
        <v>4646</v>
      </c>
      <c r="C50" t="s">
        <v>4647</v>
      </c>
      <c r="D50" t="s">
        <v>4648</v>
      </c>
      <c r="E50" t="s">
        <v>4649</v>
      </c>
      <c r="F50" t="s">
        <v>4650</v>
      </c>
      <c r="G50">
        <v>161</v>
      </c>
      <c r="H50">
        <v>47475</v>
      </c>
      <c r="I50" t="s">
        <v>4651</v>
      </c>
      <c r="J50" t="s">
        <v>4479</v>
      </c>
      <c r="K50" t="str">
        <f t="shared" si="0"/>
        <v>INSERT INTO [LieferDienst] ([LieferDienstID], [Name], [Telefon], [Fax], [Email], [Strasse], [Hausnummer], [Plz], [Ort], [Land]) VALUES</v>
      </c>
      <c r="L50" t="str">
        <f t="shared" si="1"/>
        <v xml:space="preserve"> ('47', 'Pfund UG', '02842/14437184', '02842/78544871', 'p_29@email.none', 'Homburger Straße', '161', '47475', 'Kamp-Lintfort', 'Nordrhein-Westfalen')</v>
      </c>
    </row>
    <row r="51" spans="1:12" x14ac:dyDescent="0.3">
      <c r="A51">
        <v>48</v>
      </c>
      <c r="B51" t="s">
        <v>4652</v>
      </c>
      <c r="C51" t="s">
        <v>4653</v>
      </c>
      <c r="D51" t="s">
        <v>4654</v>
      </c>
      <c r="E51" t="s">
        <v>4655</v>
      </c>
      <c r="F51" t="s">
        <v>4656</v>
      </c>
      <c r="G51">
        <v>20</v>
      </c>
      <c r="H51">
        <v>64756</v>
      </c>
      <c r="I51" t="s">
        <v>2032</v>
      </c>
      <c r="J51" t="s">
        <v>4616</v>
      </c>
      <c r="K51" t="str">
        <f t="shared" si="0"/>
        <v>INSERT INTO [LieferDienst] ([LieferDienstID], [Name], [Telefon], [Fax], [Email], [Strasse], [Hausnummer], [Plz], [Ort], [Land]) VALUES</v>
      </c>
      <c r="L51" t="str">
        <f t="shared" si="1"/>
        <v xml:space="preserve"> ('48', 'Stierle KGaA', '06062/48845203', '06062/75113092', 'elfi-fletcher@trashmail.none', 'Kölner Landstraße', '20', '64756', 'Mossautal', 'Hessen')</v>
      </c>
    </row>
    <row r="52" spans="1:12" x14ac:dyDescent="0.3">
      <c r="A52">
        <v>49</v>
      </c>
      <c r="B52" t="s">
        <v>4657</v>
      </c>
      <c r="C52" t="s">
        <v>4658</v>
      </c>
      <c r="D52" t="s">
        <v>4659</v>
      </c>
      <c r="E52" t="s">
        <v>4660</v>
      </c>
      <c r="F52" t="s">
        <v>4661</v>
      </c>
      <c r="G52">
        <v>141</v>
      </c>
      <c r="H52">
        <v>83626</v>
      </c>
      <c r="I52" t="s">
        <v>3561</v>
      </c>
      <c r="J52" t="s">
        <v>4399</v>
      </c>
      <c r="K52" t="str">
        <f t="shared" si="0"/>
        <v>INSERT INTO [LieferDienst] ([LieferDienstID], [Name], [Telefon], [Fax], [Email], [Strasse], [Hausnummer], [Plz], [Ort], [Land]) VALUES</v>
      </c>
      <c r="L52" t="str">
        <f t="shared" si="1"/>
        <v xml:space="preserve"> ('49', 'Grigo KG', '08024/94877480', '08024/91629880', 'agnes24@trashmail.none', 'Weitscheidter Straße', '141', '83626', 'Valley', 'Bayern')</v>
      </c>
    </row>
    <row r="53" spans="1:12" x14ac:dyDescent="0.3">
      <c r="A53">
        <v>50</v>
      </c>
      <c r="B53" t="s">
        <v>4662</v>
      </c>
      <c r="C53" t="s">
        <v>4663</v>
      </c>
      <c r="D53" t="s">
        <v>4664</v>
      </c>
      <c r="E53" t="s">
        <v>4665</v>
      </c>
      <c r="F53" t="s">
        <v>4666</v>
      </c>
      <c r="G53">
        <v>46</v>
      </c>
      <c r="H53">
        <v>65462</v>
      </c>
      <c r="I53" t="s">
        <v>4667</v>
      </c>
      <c r="J53" t="s">
        <v>4616</v>
      </c>
      <c r="K53" t="str">
        <f t="shared" si="0"/>
        <v>INSERT INTO [LieferDienst] ([LieferDienstID], [Name], [Telefon], [Fax], [Email], [Strasse], [Hausnummer], [Plz], [Ort], [Land]) VALUES</v>
      </c>
      <c r="L53" t="str">
        <f t="shared" si="1"/>
        <v xml:space="preserve"> ('50', 'Niermann GmbH &amp; Co. KG', '06134/7741902', '06134/24502672', 'apechmann@live-mail.none', 'Im Münchfeld', '46', '65462', 'Ginsheim-Gustavsburg', 'Hessen')</v>
      </c>
    </row>
    <row r="54" spans="1:12" x14ac:dyDescent="0.3">
      <c r="A54">
        <v>51</v>
      </c>
      <c r="B54" t="s">
        <v>4668</v>
      </c>
      <c r="C54" t="s">
        <v>4669</v>
      </c>
      <c r="D54" t="s">
        <v>4670</v>
      </c>
      <c r="E54" t="s">
        <v>4671</v>
      </c>
      <c r="F54" t="s">
        <v>4672</v>
      </c>
      <c r="G54">
        <v>126</v>
      </c>
      <c r="H54">
        <v>46459</v>
      </c>
      <c r="I54" t="s">
        <v>4673</v>
      </c>
      <c r="J54" t="s">
        <v>4479</v>
      </c>
      <c r="K54" t="str">
        <f t="shared" si="0"/>
        <v>INSERT INTO [LieferDienst] ([LieferDienstID], [Name], [Telefon], [Fax], [Email], [Strasse], [Hausnummer], [Plz], [Ort], [Land]) VALUES</v>
      </c>
      <c r="L54" t="str">
        <f t="shared" si="1"/>
        <v xml:space="preserve"> ('51', 'Zittlau GbR', '02851/34196181', '02851/22850544', 'kristian_riechmann@xyz.none', 'Auf der Erdmaar', '126', '46459', 'Rees', 'Nordrhein-Westfalen')</v>
      </c>
    </row>
    <row r="55" spans="1:12" x14ac:dyDescent="0.3">
      <c r="A55">
        <v>52</v>
      </c>
      <c r="B55" t="s">
        <v>4674</v>
      </c>
      <c r="C55" t="s">
        <v>4675</v>
      </c>
      <c r="D55" t="s">
        <v>4676</v>
      </c>
      <c r="E55" t="s">
        <v>4677</v>
      </c>
      <c r="F55" t="s">
        <v>4678</v>
      </c>
      <c r="G55">
        <v>120</v>
      </c>
      <c r="H55">
        <v>29575</v>
      </c>
      <c r="I55" t="s">
        <v>4679</v>
      </c>
      <c r="J55" t="s">
        <v>4448</v>
      </c>
      <c r="K55" t="str">
        <f t="shared" si="0"/>
        <v>INSERT INTO [LieferDienst] ([LieferDienstID], [Name], [Telefon], [Fax], [Email], [Strasse], [Hausnummer], [Plz], [Ort], [Land]) VALUES</v>
      </c>
      <c r="L55" t="str">
        <f t="shared" si="1"/>
        <v xml:space="preserve"> ('52', 'Neuoh GmbH', '05807/86920665', '05807/75178869', 'siegmar_ohlig@kitty.none', 'Lohmühle', '120', '29575', 'Altenmedingen', 'Niedersachsen')</v>
      </c>
    </row>
    <row r="56" spans="1:12" x14ac:dyDescent="0.3">
      <c r="A56">
        <v>53</v>
      </c>
      <c r="B56" t="s">
        <v>4680</v>
      </c>
      <c r="C56" t="s">
        <v>4681</v>
      </c>
      <c r="D56" t="s">
        <v>4682</v>
      </c>
      <c r="E56" t="s">
        <v>4683</v>
      </c>
      <c r="F56" t="s">
        <v>4684</v>
      </c>
      <c r="G56">
        <v>22</v>
      </c>
      <c r="H56">
        <v>49843</v>
      </c>
      <c r="I56" t="s">
        <v>4685</v>
      </c>
      <c r="J56" t="s">
        <v>4448</v>
      </c>
      <c r="K56" t="str">
        <f t="shared" si="0"/>
        <v>INSERT INTO [LieferDienst] ([LieferDienstID], [Name], [Telefon], [Fax], [Email], [Strasse], [Hausnummer], [Plz], [Ort], [Land]) VALUES</v>
      </c>
      <c r="L56" t="str">
        <f t="shared" si="1"/>
        <v xml:space="preserve"> ('53', 'Beier und Rathmann KG', '05942/30334743', '05942/21631840', 'damaris_1990@trashmail.none', 'Karnaper Straße', '22', '49843', 'Getelo', 'Niedersachsen')</v>
      </c>
    </row>
    <row r="57" spans="1:12" x14ac:dyDescent="0.3">
      <c r="A57">
        <v>54</v>
      </c>
      <c r="B57" t="s">
        <v>4686</v>
      </c>
      <c r="C57" t="s">
        <v>4687</v>
      </c>
      <c r="D57" t="s">
        <v>4688</v>
      </c>
      <c r="E57" t="s">
        <v>4689</v>
      </c>
      <c r="F57" t="s">
        <v>4690</v>
      </c>
      <c r="G57">
        <v>176</v>
      </c>
      <c r="H57">
        <v>37697</v>
      </c>
      <c r="I57" t="s">
        <v>4691</v>
      </c>
      <c r="K57" t="str">
        <f t="shared" si="0"/>
        <v>INSERT INTO [LieferDienst] ([LieferDienstID], [Name], [Telefon], [Fax], [Email], [Strasse], [Hausnummer], [Plz], [Ort], [Land]) VALUES</v>
      </c>
      <c r="L57" t="str">
        <f t="shared" si="1"/>
        <v xml:space="preserve"> ('54', 'Saile KG', '05271/7001688', '05271/96234924', 'gangolfattenberger@inter-mail.none', 'Lohberg', '176', '37697', 'Lauenförde', NULL)</v>
      </c>
    </row>
    <row r="58" spans="1:12" x14ac:dyDescent="0.3">
      <c r="A58">
        <v>55</v>
      </c>
      <c r="B58" t="s">
        <v>4692</v>
      </c>
      <c r="C58" t="s">
        <v>4693</v>
      </c>
      <c r="D58" t="s">
        <v>4694</v>
      </c>
      <c r="E58" t="s">
        <v>4695</v>
      </c>
      <c r="F58" t="s">
        <v>4696</v>
      </c>
      <c r="G58" t="s">
        <v>4027</v>
      </c>
      <c r="H58">
        <v>56470</v>
      </c>
      <c r="I58" t="s">
        <v>3885</v>
      </c>
      <c r="J58" t="s">
        <v>4404</v>
      </c>
      <c r="K58" t="str">
        <f t="shared" si="0"/>
        <v>INSERT INTO [LieferDienst] ([LieferDienstID], [Name], [Telefon], [Fax], [Email], [Strasse], [Hausnummer], [Plz], [Ort], [Land]) VALUES</v>
      </c>
      <c r="L58" t="str">
        <f t="shared" si="1"/>
        <v xml:space="preserve"> ('55', 'Cobb OHG', '02661/46998938', '02661/9440892', 'akowalski@funmail.none', 'Hommersbergstraße', '138b', '56470', 'Bad Marienberg', 'Rheinland-Pfalz')</v>
      </c>
    </row>
    <row r="59" spans="1:12" x14ac:dyDescent="0.3">
      <c r="A59">
        <v>56</v>
      </c>
      <c r="B59" t="s">
        <v>4697</v>
      </c>
      <c r="C59" t="s">
        <v>4698</v>
      </c>
      <c r="E59" t="s">
        <v>4699</v>
      </c>
      <c r="F59" t="s">
        <v>4700</v>
      </c>
      <c r="G59">
        <v>125</v>
      </c>
      <c r="H59">
        <v>38315</v>
      </c>
      <c r="I59" t="s">
        <v>4701</v>
      </c>
      <c r="J59" t="s">
        <v>4448</v>
      </c>
      <c r="K59" t="str">
        <f t="shared" si="0"/>
        <v>INSERT INTO [LieferDienst] ([LieferDienstID], [Name], [Telefon], [Fax], [Email], [Strasse], [Hausnummer], [Plz], [Ort], [Land]) VALUES</v>
      </c>
      <c r="L59" t="str">
        <f t="shared" si="1"/>
        <v xml:space="preserve"> ('56', 'Heining und Gentner GbR', '05335/1658130', NULL, 'godelind_gentner@spam-mail.none', 'Ottostraße', '125', '38315', 'Schladen', 'Niedersachsen')</v>
      </c>
    </row>
    <row r="60" spans="1:12" x14ac:dyDescent="0.3">
      <c r="A60">
        <v>57</v>
      </c>
      <c r="B60" t="s">
        <v>4702</v>
      </c>
      <c r="C60" t="s">
        <v>4703</v>
      </c>
      <c r="D60" t="s">
        <v>4704</v>
      </c>
      <c r="E60" t="s">
        <v>4705</v>
      </c>
      <c r="F60" t="s">
        <v>4706</v>
      </c>
      <c r="G60">
        <v>101</v>
      </c>
      <c r="H60">
        <v>49205</v>
      </c>
      <c r="I60" t="s">
        <v>4707</v>
      </c>
      <c r="J60" t="s">
        <v>4448</v>
      </c>
      <c r="K60" t="str">
        <f t="shared" si="0"/>
        <v>INSERT INTO [LieferDienst] ([LieferDienstID], [Name], [Telefon], [Fax], [Email], [Strasse], [Hausnummer], [Plz], [Ort], [Land]) VALUES</v>
      </c>
      <c r="L60" t="str">
        <f t="shared" si="1"/>
        <v xml:space="preserve"> ('57', 'Bbod OHG', '05405/50366070', '05405/46703889', 'hugobodenmueller@trashmail.none', 'Johann-Wilhelm-Roth-Straße', '101', '49205', 'Hasbergen', 'Niedersachsen')</v>
      </c>
    </row>
    <row r="61" spans="1:12" x14ac:dyDescent="0.3">
      <c r="A61">
        <v>58</v>
      </c>
      <c r="B61" t="s">
        <v>4708</v>
      </c>
      <c r="C61" t="s">
        <v>4709</v>
      </c>
      <c r="E61" t="s">
        <v>4710</v>
      </c>
      <c r="F61" t="s">
        <v>4711</v>
      </c>
      <c r="G61">
        <v>9</v>
      </c>
      <c r="H61">
        <v>64404</v>
      </c>
      <c r="I61" t="s">
        <v>4069</v>
      </c>
      <c r="J61" t="s">
        <v>4616</v>
      </c>
      <c r="K61" t="str">
        <f t="shared" si="0"/>
        <v>INSERT INTO [LieferDienst] ([LieferDienstID], [Name], [Telefon], [Fax], [Email], [Strasse], [Hausnummer], [Plz], [Ort], [Land]) VALUES</v>
      </c>
      <c r="L61" t="str">
        <f t="shared" si="1"/>
        <v xml:space="preserve"> ('58', 'Pehume AG', '06257/27376092', NULL, 'kaethchenmetzdorf@inter-mail.none', 'Siegfriedstraße', '9', '64404', 'Bickenbach', 'Hessen')</v>
      </c>
    </row>
    <row r="62" spans="1:12" x14ac:dyDescent="0.3">
      <c r="A62">
        <v>59</v>
      </c>
      <c r="B62" t="s">
        <v>4712</v>
      </c>
      <c r="C62" t="s">
        <v>4713</v>
      </c>
      <c r="D62" t="s">
        <v>4714</v>
      </c>
      <c r="E62" t="s">
        <v>4715</v>
      </c>
      <c r="F62" t="s">
        <v>4716</v>
      </c>
      <c r="G62">
        <v>35</v>
      </c>
      <c r="H62">
        <v>25885</v>
      </c>
      <c r="I62" t="s">
        <v>4717</v>
      </c>
      <c r="K62" t="str">
        <f t="shared" si="0"/>
        <v>INSERT INTO [LieferDienst] ([LieferDienstID], [Name], [Telefon], [Fax], [Email], [Strasse], [Hausnummer], [Plz], [Ort], [Land]) VALUES</v>
      </c>
      <c r="L62" t="str">
        <f t="shared" si="1"/>
        <v xml:space="preserve"> ('59', 'Kauer und Wisniewski GmbH', '04847/58789303', '04847/82417838', 'sigward_wisniewski@private.none', 'Im Hanfgarten', '35', '25885', 'Ahrenviölfeld', NULL)</v>
      </c>
    </row>
    <row r="63" spans="1:12" x14ac:dyDescent="0.3">
      <c r="A63">
        <v>60</v>
      </c>
      <c r="B63" t="s">
        <v>4718</v>
      </c>
      <c r="C63" t="s">
        <v>4719</v>
      </c>
      <c r="D63" t="s">
        <v>4720</v>
      </c>
      <c r="E63" t="s">
        <v>4721</v>
      </c>
      <c r="F63" t="s">
        <v>4722</v>
      </c>
      <c r="G63">
        <v>76</v>
      </c>
      <c r="H63">
        <v>38473</v>
      </c>
      <c r="I63" t="s">
        <v>2888</v>
      </c>
      <c r="J63" t="s">
        <v>4448</v>
      </c>
      <c r="K63" t="str">
        <f t="shared" si="0"/>
        <v>INSERT INTO [LieferDienst] ([LieferDienstID], [Name], [Telefon], [Fax], [Email], [Strasse], [Hausnummer], [Plz], [Ort], [Land]) VALUES</v>
      </c>
      <c r="L63" t="str">
        <f t="shared" si="1"/>
        <v xml:space="preserve"> ('60', 'Weyrich UG', '05366/90386631', '05366/79400930', 'joanaetzel@anymail.none', 'Dautenstielweg', '76', '38473', 'Tiddische', 'Niedersachsen')</v>
      </c>
    </row>
    <row r="64" spans="1:12" x14ac:dyDescent="0.3">
      <c r="A64">
        <v>61</v>
      </c>
      <c r="B64" t="s">
        <v>4723</v>
      </c>
      <c r="C64" t="s">
        <v>4724</v>
      </c>
      <c r="E64" t="s">
        <v>4725</v>
      </c>
      <c r="F64" t="s">
        <v>4726</v>
      </c>
      <c r="G64">
        <v>113</v>
      </c>
      <c r="H64">
        <v>25832</v>
      </c>
      <c r="I64" t="s">
        <v>4727</v>
      </c>
      <c r="J64" t="s">
        <v>4415</v>
      </c>
      <c r="K64" t="str">
        <f t="shared" si="0"/>
        <v>INSERT INTO [LieferDienst] ([LieferDienstID], [Name], [Telefon], [Fax], [Email], [Strasse], [Hausnummer], [Plz], [Ort], [Land]) VALUES</v>
      </c>
      <c r="L64" t="str">
        <f t="shared" si="1"/>
        <v xml:space="preserve"> ('61', 'Aac AG', '04862/65847671', NULL, 'reinaldachenbach@email.none', 'Schmittenstraße', '113', '25832', 'Kotzenbüll', 'Schleswig-Holstein')</v>
      </c>
    </row>
    <row r="65" spans="1:12" x14ac:dyDescent="0.3">
      <c r="A65">
        <v>62</v>
      </c>
      <c r="B65" t="s">
        <v>4728</v>
      </c>
      <c r="C65" t="s">
        <v>4729</v>
      </c>
      <c r="D65" t="s">
        <v>4730</v>
      </c>
      <c r="E65" t="s">
        <v>4731</v>
      </c>
      <c r="F65" t="s">
        <v>4732</v>
      </c>
      <c r="G65">
        <v>88</v>
      </c>
      <c r="H65">
        <v>96257</v>
      </c>
      <c r="I65" t="s">
        <v>4733</v>
      </c>
      <c r="J65" t="s">
        <v>4399</v>
      </c>
      <c r="K65" t="str">
        <f t="shared" si="0"/>
        <v>INSERT INTO [LieferDienst] ([LieferDienstID], [Name], [Telefon], [Fax], [Email], [Strasse], [Hausnummer], [Plz], [Ort], [Land]) VALUES</v>
      </c>
      <c r="L65" t="str">
        <f t="shared" si="1"/>
        <v xml:space="preserve"> ('62', 'Burg GmbH &amp; Co. KG', '09574/40736503', '09574/87744556', 'h-jost@net-mail.none', 'Buscherbahn', '88', '96257', 'Redwitz an der Rodach', 'Bayern')</v>
      </c>
    </row>
    <row r="66" spans="1:12" x14ac:dyDescent="0.3">
      <c r="A66">
        <v>63</v>
      </c>
      <c r="B66" t="s">
        <v>4734</v>
      </c>
      <c r="C66" t="s">
        <v>4735</v>
      </c>
      <c r="D66" t="s">
        <v>4736</v>
      </c>
      <c r="E66" t="s">
        <v>4737</v>
      </c>
      <c r="F66" t="s">
        <v>4738</v>
      </c>
      <c r="G66">
        <v>66</v>
      </c>
      <c r="H66">
        <v>94372</v>
      </c>
      <c r="I66" t="s">
        <v>4739</v>
      </c>
      <c r="J66" t="s">
        <v>4399</v>
      </c>
      <c r="K66" t="str">
        <f t="shared" si="0"/>
        <v>INSERT INTO [LieferDienst] ([LieferDienstID], [Name], [Telefon], [Fax], [Email], [Strasse], [Hausnummer], [Plz], [Ort], [Land]) VALUES</v>
      </c>
      <c r="L66" t="str">
        <f t="shared" si="1"/>
        <v xml:space="preserve"> ('63', 'Riederer KG', '09964/15379471', '09964/89939739', 'thilo.hessler@funmail.none', 'St. Margarethenstraße', '66', '94372', 'Rattiszell', 'Bayern')</v>
      </c>
    </row>
    <row r="67" spans="1:12" x14ac:dyDescent="0.3">
      <c r="A67">
        <v>64</v>
      </c>
      <c r="B67" t="s">
        <v>4740</v>
      </c>
      <c r="C67" t="s">
        <v>4741</v>
      </c>
      <c r="D67" t="s">
        <v>4742</v>
      </c>
      <c r="E67" t="s">
        <v>4743</v>
      </c>
      <c r="F67" t="s">
        <v>4307</v>
      </c>
      <c r="G67">
        <v>67</v>
      </c>
      <c r="H67">
        <v>57639</v>
      </c>
      <c r="I67" t="s">
        <v>4744</v>
      </c>
      <c r="J67" t="s">
        <v>4404</v>
      </c>
      <c r="K67" t="str">
        <f t="shared" si="0"/>
        <v>INSERT INTO [LieferDienst] ([LieferDienstID], [Name], [Telefon], [Fax], [Email], [Strasse], [Hausnummer], [Plz], [Ort], [Land]) VALUES</v>
      </c>
      <c r="L67" t="str">
        <f t="shared" si="1"/>
        <v xml:space="preserve"> ('64', 'Sm AG', '02684/41169738', '02684/31714203', 'e29@email.none', 'Am Neray', '67', '57639', 'Oberdreis', 'Rheinland-Pfalz')</v>
      </c>
    </row>
    <row r="68" spans="1:12" x14ac:dyDescent="0.3">
      <c r="A68">
        <v>65</v>
      </c>
      <c r="B68" t="s">
        <v>4745</v>
      </c>
      <c r="C68" t="s">
        <v>4746</v>
      </c>
      <c r="D68" t="s">
        <v>4747</v>
      </c>
      <c r="E68" t="s">
        <v>4748</v>
      </c>
      <c r="F68" t="s">
        <v>4749</v>
      </c>
      <c r="G68">
        <v>81</v>
      </c>
      <c r="H68">
        <v>26409</v>
      </c>
      <c r="I68" t="s">
        <v>4750</v>
      </c>
      <c r="J68" t="s">
        <v>4448</v>
      </c>
      <c r="K68" t="str">
        <f t="shared" si="0"/>
        <v>INSERT INTO [LieferDienst] ([LieferDienstID], [Name], [Telefon], [Fax], [Email], [Strasse], [Hausnummer], [Plz], [Ort], [Land]) VALUES</v>
      </c>
      <c r="L68" t="str">
        <f t="shared" si="1"/>
        <v xml:space="preserve"> ('65', 'Kliemann KGaA', '04462/34526811', '04462/29742430', 'carlotta.kliemann@spam-mail.none', 'Wacholderweg', '81', '26409', 'Wittmund', 'Niedersachsen')</v>
      </c>
    </row>
    <row r="69" spans="1:12" x14ac:dyDescent="0.3">
      <c r="A69">
        <v>66</v>
      </c>
      <c r="B69" t="s">
        <v>4751</v>
      </c>
      <c r="C69" t="s">
        <v>4752</v>
      </c>
      <c r="D69" t="s">
        <v>4753</v>
      </c>
      <c r="E69" t="s">
        <v>4754</v>
      </c>
      <c r="F69" t="s">
        <v>4755</v>
      </c>
      <c r="G69">
        <v>67</v>
      </c>
      <c r="H69">
        <v>33104</v>
      </c>
      <c r="I69" t="s">
        <v>1740</v>
      </c>
      <c r="J69" t="s">
        <v>4479</v>
      </c>
      <c r="K69" t="str">
        <f t="shared" ref="K69:K83" si="2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69" t="str">
        <f t="shared" ref="L69:L83" si="3">" ('"&amp;A69&amp;"', '"&amp;B69&amp;"', '"&amp;C69&amp;"', "&amp;IF(D69="","NULL","'"&amp; D69 &amp;"'" )&amp;", '"&amp; E69 &amp;"', '"&amp; F69 &amp;"', '"&amp;G69&amp;"', '"&amp;H69&amp;"', '"&amp;I69&amp;"', "&amp;IF(J69="","NULL","'"&amp; J69 &amp;"'" )&amp;")"</f>
        <v xml:space="preserve"> ('66', 'Blafin GmbH', '05251/35559499', '05251/39284441', 'margitta03@inter-mail.none', 'Römerweg', '67', '33104', 'Paderborn', 'Nordrhein-Westfalen')</v>
      </c>
    </row>
    <row r="70" spans="1:12" x14ac:dyDescent="0.3">
      <c r="A70">
        <v>67</v>
      </c>
      <c r="B70" t="s">
        <v>4756</v>
      </c>
      <c r="C70" t="s">
        <v>4757</v>
      </c>
      <c r="D70" t="s">
        <v>4758</v>
      </c>
      <c r="E70" t="s">
        <v>4759</v>
      </c>
      <c r="F70" t="s">
        <v>4760</v>
      </c>
      <c r="G70">
        <v>82</v>
      </c>
      <c r="H70">
        <v>32791</v>
      </c>
      <c r="I70" t="s">
        <v>3067</v>
      </c>
      <c r="J70" t="s">
        <v>4479</v>
      </c>
      <c r="K70" t="str">
        <f t="shared" si="2"/>
        <v>INSERT INTO [LieferDienst] ([LieferDienstID], [Name], [Telefon], [Fax], [Email], [Strasse], [Hausnummer], [Plz], [Ort], [Land]) VALUES</v>
      </c>
      <c r="L70" t="str">
        <f t="shared" si="3"/>
        <v xml:space="preserve"> ('67', 'Bolduan UG', '05232/36030703', '05232/5692428', 'benedicta-blankenburg@inter-mail.none', 'Keltenstraße', '82', '32791', 'Lage', 'Nordrhein-Westfalen')</v>
      </c>
    </row>
    <row r="71" spans="1:12" x14ac:dyDescent="0.3">
      <c r="A71">
        <v>68</v>
      </c>
      <c r="B71" t="s">
        <v>4761</v>
      </c>
      <c r="C71" t="s">
        <v>4762</v>
      </c>
      <c r="D71" t="s">
        <v>4763</v>
      </c>
      <c r="E71" t="s">
        <v>4764</v>
      </c>
      <c r="F71" t="s">
        <v>4765</v>
      </c>
      <c r="G71">
        <v>62</v>
      </c>
      <c r="H71">
        <v>41372</v>
      </c>
      <c r="I71" t="s">
        <v>4766</v>
      </c>
      <c r="J71" t="s">
        <v>4479</v>
      </c>
      <c r="K71" t="str">
        <f t="shared" si="2"/>
        <v>INSERT INTO [LieferDienst] ([LieferDienstID], [Name], [Telefon], [Fax], [Email], [Strasse], [Hausnummer], [Plz], [Ort], [Land]) VALUES</v>
      </c>
      <c r="L71" t="str">
        <f t="shared" si="3"/>
        <v xml:space="preserve"> ('68', 'Maibaum GmbH &amp; Co. KG', '02163/42006347', '02163/41157657', 'rochusbrosig@company.none', 'Hilchenbacher Straße', '62', '41372', 'Niederkrüchten', 'Nordrhein-Westfalen')</v>
      </c>
    </row>
    <row r="72" spans="1:12" x14ac:dyDescent="0.3">
      <c r="A72">
        <v>69</v>
      </c>
      <c r="B72" t="s">
        <v>4767</v>
      </c>
      <c r="C72" t="s">
        <v>4768</v>
      </c>
      <c r="D72" t="s">
        <v>4769</v>
      </c>
      <c r="E72" t="s">
        <v>4770</v>
      </c>
      <c r="F72" t="s">
        <v>4771</v>
      </c>
      <c r="G72">
        <v>47</v>
      </c>
      <c r="H72">
        <v>93474</v>
      </c>
      <c r="I72" t="s">
        <v>4772</v>
      </c>
      <c r="J72" t="s">
        <v>4399</v>
      </c>
      <c r="K72" t="str">
        <f t="shared" si="2"/>
        <v>INSERT INTO [LieferDienst] ([LieferDienstID], [Name], [Telefon], [Fax], [Email], [Strasse], [Hausnummer], [Plz], [Ort], [Land]) VALUES</v>
      </c>
      <c r="L72" t="str">
        <f t="shared" si="3"/>
        <v xml:space="preserve"> ('69', 'Langohr und Skupin KG', '09943/83704946', '09943/74226951', 'sylvio.skupin@private.none', 'Seifenstraße', '47', '93474', 'Arrach', 'Bayern')</v>
      </c>
    </row>
    <row r="73" spans="1:12" x14ac:dyDescent="0.3">
      <c r="A73">
        <v>70</v>
      </c>
      <c r="B73" t="s">
        <v>4773</v>
      </c>
      <c r="C73" t="s">
        <v>4774</v>
      </c>
      <c r="D73" t="s">
        <v>4775</v>
      </c>
      <c r="E73" t="s">
        <v>4776</v>
      </c>
      <c r="F73" t="s">
        <v>4777</v>
      </c>
      <c r="G73">
        <v>162</v>
      </c>
      <c r="H73">
        <v>67592</v>
      </c>
      <c r="I73" t="s">
        <v>4778</v>
      </c>
      <c r="J73" t="s">
        <v>4404</v>
      </c>
      <c r="K73" t="str">
        <f t="shared" si="2"/>
        <v>INSERT INTO [LieferDienst] ([LieferDienstID], [Name], [Telefon], [Fax], [Email], [Strasse], [Hausnummer], [Plz], [Ort], [Land]) VALUES</v>
      </c>
      <c r="L73" t="str">
        <f t="shared" si="3"/>
        <v xml:space="preserve"> ('70', 'Horub OHG', '06243/64530891', '06243/96938420', 'lina-baas@justmail.none', 'Am Brasberg', '162', '67592', 'Flörsheim-Dalsheim', 'Rheinland-Pfalz')</v>
      </c>
    </row>
    <row r="74" spans="1:12" x14ac:dyDescent="0.3">
      <c r="A74">
        <v>71</v>
      </c>
      <c r="B74" t="s">
        <v>4779</v>
      </c>
      <c r="C74" t="s">
        <v>4780</v>
      </c>
      <c r="D74" t="s">
        <v>4781</v>
      </c>
      <c r="E74" t="s">
        <v>4782</v>
      </c>
      <c r="F74" t="s">
        <v>4783</v>
      </c>
      <c r="G74">
        <v>77</v>
      </c>
      <c r="H74">
        <v>54316</v>
      </c>
      <c r="I74" t="s">
        <v>4784</v>
      </c>
      <c r="J74" t="s">
        <v>4404</v>
      </c>
      <c r="K74" t="str">
        <f t="shared" si="2"/>
        <v>INSERT INTO [LieferDienst] ([LieferDienstID], [Name], [Telefon], [Fax], [Email], [Strasse], [Hausnummer], [Plz], [Ort], [Land]) VALUES</v>
      </c>
      <c r="L74" t="str">
        <f t="shared" si="3"/>
        <v xml:space="preserve"> ('71', 'Leyh OHG', '0651/10247182', '0651/44869967', 'helmtraut.23@net-mail.none', 'Hoogeweg', '77', '54316', 'Schöndorf', 'Rheinland-Pfalz')</v>
      </c>
    </row>
    <row r="75" spans="1:12" x14ac:dyDescent="0.3">
      <c r="A75">
        <v>72</v>
      </c>
      <c r="B75" t="s">
        <v>4785</v>
      </c>
      <c r="C75" t="s">
        <v>4786</v>
      </c>
      <c r="D75" t="s">
        <v>4787</v>
      </c>
      <c r="E75" t="s">
        <v>4788</v>
      </c>
      <c r="F75" t="s">
        <v>4789</v>
      </c>
      <c r="G75">
        <v>194</v>
      </c>
      <c r="H75">
        <v>19067</v>
      </c>
      <c r="I75" t="s">
        <v>4790</v>
      </c>
      <c r="J75" t="s">
        <v>4791</v>
      </c>
      <c r="K75" t="str">
        <f t="shared" si="2"/>
        <v>INSERT INTO [LieferDienst] ([LieferDienstID], [Name], [Telefon], [Fax], [Email], [Strasse], [Hausnummer], [Plz], [Ort], [Land]) VALUES</v>
      </c>
      <c r="L75" t="str">
        <f t="shared" si="3"/>
        <v xml:space="preserve"> ('72', 'Sündermann GmbH', '03866/90508856', '03866/33114247', 'hansjakobsontheimer@goggle-mail.none', 'Im Baumgarten', '194', '19067', 'Cambs', 'Mecklenburg-Vorpommern')</v>
      </c>
    </row>
    <row r="76" spans="1:12" x14ac:dyDescent="0.3">
      <c r="A76">
        <v>73</v>
      </c>
      <c r="B76" t="s">
        <v>4792</v>
      </c>
      <c r="C76" t="s">
        <v>4793</v>
      </c>
      <c r="D76" t="s">
        <v>4794</v>
      </c>
      <c r="E76" t="s">
        <v>4795</v>
      </c>
      <c r="F76" t="s">
        <v>4796</v>
      </c>
      <c r="G76">
        <v>180</v>
      </c>
      <c r="H76">
        <v>45143</v>
      </c>
      <c r="I76" t="s">
        <v>1800</v>
      </c>
      <c r="J76" t="s">
        <v>4479</v>
      </c>
      <c r="K76" t="str">
        <f t="shared" si="2"/>
        <v>INSERT INTO [LieferDienst] ([LieferDienstID], [Name], [Telefon], [Fax], [Email], [Strasse], [Hausnummer], [Plz], [Ort], [Land]) VALUES</v>
      </c>
      <c r="L76" t="str">
        <f t="shared" si="3"/>
        <v xml:space="preserve"> ('73', 'Benja OHG', '0201/18521291', '0201/75822057', 'l-1916@anymail.none', 'Am Oberbach', '180', '45143', 'Essen', 'Nordrhein-Westfalen')</v>
      </c>
    </row>
    <row r="77" spans="1:12" x14ac:dyDescent="0.3">
      <c r="A77">
        <v>74</v>
      </c>
      <c r="B77" t="s">
        <v>4797</v>
      </c>
      <c r="C77" t="s">
        <v>4798</v>
      </c>
      <c r="D77" t="s">
        <v>4799</v>
      </c>
      <c r="E77" t="s">
        <v>4800</v>
      </c>
      <c r="F77" t="s">
        <v>4801</v>
      </c>
      <c r="G77" t="s">
        <v>4802</v>
      </c>
      <c r="H77">
        <v>72820</v>
      </c>
      <c r="I77" t="s">
        <v>4803</v>
      </c>
      <c r="J77" t="s">
        <v>4455</v>
      </c>
      <c r="K77" t="str">
        <f t="shared" si="2"/>
        <v>INSERT INTO [LieferDienst] ([LieferDienstID], [Name], [Telefon], [Fax], [Email], [Strasse], [Hausnummer], [Plz], [Ort], [Land]) VALUES</v>
      </c>
      <c r="L77" t="str">
        <f t="shared" si="3"/>
        <v xml:space="preserve"> ('74', 'Stärk und Denker UG', '07128/70772105', '07128/9461792', 'gunther.39@xyz.none', 'An den Höfen', '49 c', '72820', 'Sonnenbühl', 'Baden-Württemberg')</v>
      </c>
    </row>
    <row r="78" spans="1:12" x14ac:dyDescent="0.3">
      <c r="A78">
        <v>75</v>
      </c>
      <c r="B78" t="s">
        <v>4804</v>
      </c>
      <c r="C78" t="s">
        <v>4805</v>
      </c>
      <c r="E78" t="s">
        <v>4806</v>
      </c>
      <c r="F78" t="s">
        <v>3809</v>
      </c>
      <c r="G78">
        <v>147</v>
      </c>
      <c r="H78">
        <v>67361</v>
      </c>
      <c r="I78" t="s">
        <v>4807</v>
      </c>
      <c r="J78" t="s">
        <v>4404</v>
      </c>
      <c r="K78" t="str">
        <f t="shared" si="2"/>
        <v>INSERT INTO [LieferDienst] ([LieferDienstID], [Name], [Telefon], [Fax], [Email], [Strasse], [Hausnummer], [Plz], [Ort], [Land]) VALUES</v>
      </c>
      <c r="L78" t="str">
        <f t="shared" si="3"/>
        <v xml:space="preserve"> ('75', 'Schmidhuber KGaA', '06344/71986922', NULL, 'wolfeckart.1977@validmail.none', 'Klosterhöhe', '147', '67361', 'Freisbach', 'Rheinland-Pfalz')</v>
      </c>
    </row>
    <row r="79" spans="1:12" x14ac:dyDescent="0.3">
      <c r="A79">
        <v>76</v>
      </c>
      <c r="B79" t="s">
        <v>4808</v>
      </c>
      <c r="C79" t="s">
        <v>4809</v>
      </c>
      <c r="D79" t="s">
        <v>4810</v>
      </c>
      <c r="E79" t="s">
        <v>4811</v>
      </c>
      <c r="F79" t="s">
        <v>1906</v>
      </c>
      <c r="G79">
        <v>198</v>
      </c>
      <c r="H79">
        <v>79780</v>
      </c>
      <c r="I79" t="s">
        <v>4812</v>
      </c>
      <c r="J79" t="s">
        <v>4455</v>
      </c>
      <c r="K79" t="str">
        <f t="shared" si="2"/>
        <v>INSERT INTO [LieferDienst] ([LieferDienstID], [Name], [Telefon], [Fax], [Email], [Strasse], [Hausnummer], [Plz], [Ort], [Land]) VALUES</v>
      </c>
      <c r="L79" t="str">
        <f t="shared" si="3"/>
        <v xml:space="preserve"> ('76', 'Frnü AG', '07744/95197348', '07744/30617300', 'g-nuebel@validmail.none', 'Offerkämpe', '198', '79780', 'Stühlingen', 'Baden-Württemberg')</v>
      </c>
    </row>
    <row r="80" spans="1:12" x14ac:dyDescent="0.3">
      <c r="A80">
        <v>77</v>
      </c>
      <c r="B80" t="s">
        <v>4813</v>
      </c>
      <c r="C80" t="s">
        <v>4814</v>
      </c>
      <c r="E80" t="s">
        <v>4815</v>
      </c>
      <c r="F80" t="s">
        <v>4102</v>
      </c>
      <c r="G80">
        <v>15</v>
      </c>
      <c r="H80">
        <v>25938</v>
      </c>
      <c r="I80" t="s">
        <v>4011</v>
      </c>
      <c r="K80" t="str">
        <f t="shared" si="2"/>
        <v>INSERT INTO [LieferDienst] ([LieferDienstID], [Name], [Telefon], [Fax], [Email], [Strasse], [Hausnummer], [Plz], [Ort], [Land]) VALUES</v>
      </c>
      <c r="L80" t="str">
        <f t="shared" si="3"/>
        <v xml:space="preserve"> ('77', 'Farmer UG', '04681/20181607', NULL, 'joachim_sachse@inter-mail.none', 'Bildstöckleweg', '15', '25938', 'Alkersum', NULL)</v>
      </c>
    </row>
    <row r="81" spans="1:12" x14ac:dyDescent="0.3">
      <c r="A81">
        <v>78</v>
      </c>
      <c r="B81" t="s">
        <v>4816</v>
      </c>
      <c r="C81" t="s">
        <v>4817</v>
      </c>
      <c r="D81" t="s">
        <v>4818</v>
      </c>
      <c r="E81" t="s">
        <v>4819</v>
      </c>
      <c r="F81" t="s">
        <v>4820</v>
      </c>
      <c r="G81">
        <v>1</v>
      </c>
      <c r="H81">
        <v>46483</v>
      </c>
      <c r="I81" t="s">
        <v>2387</v>
      </c>
      <c r="K81" t="str">
        <f t="shared" si="2"/>
        <v>INSERT INTO [LieferDienst] ([LieferDienstID], [Name], [Telefon], [Fax], [Email], [Strasse], [Hausnummer], [Plz], [Ort], [Land]) VALUES</v>
      </c>
      <c r="L81" t="str">
        <f t="shared" si="3"/>
        <v xml:space="preserve"> ('78', 'Gilles GmbH &amp; Co. KG', '0281/79016326', '0281/61113319', 'christopherjaenicke@funmail.none', 'Haus-Berge-Straße', '1', '46483', 'Wesel am Rhein', NULL)</v>
      </c>
    </row>
    <row r="82" spans="1:12" x14ac:dyDescent="0.3">
      <c r="A82">
        <v>79</v>
      </c>
      <c r="B82" t="s">
        <v>4821</v>
      </c>
      <c r="C82" t="s">
        <v>4822</v>
      </c>
      <c r="D82" t="s">
        <v>4823</v>
      </c>
      <c r="E82" t="s">
        <v>4824</v>
      </c>
      <c r="F82" t="s">
        <v>2067</v>
      </c>
      <c r="G82">
        <v>183</v>
      </c>
      <c r="H82">
        <v>37297</v>
      </c>
      <c r="I82" t="s">
        <v>4825</v>
      </c>
      <c r="J82" t="s">
        <v>4616</v>
      </c>
      <c r="K82" t="str">
        <f t="shared" si="2"/>
        <v>INSERT INTO [LieferDienst] ([LieferDienstID], [Name], [Telefon], [Fax], [Email], [Strasse], [Hausnummer], [Plz], [Ort], [Land]) VALUES</v>
      </c>
      <c r="L82" t="str">
        <f t="shared" si="3"/>
        <v xml:space="preserve"> ('79', 'Klie GbR', '05657/36025438', '05657/67531676', 'w.1970@justmail.none', 'Sonnenau', '183', '37297', 'Berkatal', 'Hessen')</v>
      </c>
    </row>
    <row r="83" spans="1:12" x14ac:dyDescent="0.3">
      <c r="A83">
        <v>80</v>
      </c>
      <c r="B83" t="s">
        <v>4826</v>
      </c>
      <c r="C83" t="s">
        <v>4827</v>
      </c>
      <c r="D83" t="s">
        <v>4828</v>
      </c>
      <c r="E83" t="s">
        <v>4829</v>
      </c>
      <c r="F83" t="s">
        <v>4830</v>
      </c>
      <c r="G83">
        <v>110</v>
      </c>
      <c r="H83">
        <v>56812</v>
      </c>
      <c r="I83" t="s">
        <v>4113</v>
      </c>
      <c r="K83" t="str">
        <f t="shared" si="2"/>
        <v>INSERT INTO [LieferDienst] ([LieferDienstID], [Name], [Telefon], [Fax], [Email], [Strasse], [Hausnummer], [Plz], [Ort], [Land]) VALUES</v>
      </c>
      <c r="L83" t="str">
        <f t="shared" si="3"/>
        <v xml:space="preserve"> ('80', 'Adrusch GmbH', '02671/55542840', '02671/24418949', 'hansgeorgscharl@quickmail.none', 'Müssingen', '110', '56812', 'Dohr', NULL)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CC8C-FF2A-4DC7-A7A8-95E2834F2AE7}">
  <dimension ref="A1:B5"/>
  <sheetViews>
    <sheetView workbookViewId="0">
      <selection sqref="A1:B5"/>
    </sheetView>
  </sheetViews>
  <sheetFormatPr baseColWidth="10" defaultRowHeight="14.4" x14ac:dyDescent="0.3"/>
  <sheetData>
    <row r="1" spans="1:2" x14ac:dyDescent="0.3">
      <c r="A1">
        <v>1</v>
      </c>
      <c r="B1" t="s">
        <v>16</v>
      </c>
    </row>
    <row r="2" spans="1:2" x14ac:dyDescent="0.3">
      <c r="A2">
        <v>2</v>
      </c>
      <c r="B2" t="s">
        <v>17</v>
      </c>
    </row>
    <row r="3" spans="1:2" x14ac:dyDescent="0.3">
      <c r="A3">
        <v>3</v>
      </c>
      <c r="B3" t="s">
        <v>18</v>
      </c>
    </row>
    <row r="4" spans="1:2" x14ac:dyDescent="0.3">
      <c r="A4">
        <v>4</v>
      </c>
      <c r="B4" t="s">
        <v>19</v>
      </c>
    </row>
    <row r="5" spans="1:2" x14ac:dyDescent="0.3">
      <c r="A5">
        <v>5</v>
      </c>
      <c r="B5" t="s">
        <v>20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9CF8-565F-410E-A159-C617FDFFCC40}">
  <dimension ref="A1:M703"/>
  <sheetViews>
    <sheetView topLeftCell="A631" zoomScale="102" zoomScaleNormal="102" workbookViewId="0">
      <selection activeCell="A3" sqref="A3:J703"/>
    </sheetView>
  </sheetViews>
  <sheetFormatPr baseColWidth="10" defaultRowHeight="14.4" x14ac:dyDescent="0.3"/>
  <cols>
    <col min="1" max="1" width="11.33203125" bestFit="1" customWidth="1"/>
    <col min="2" max="2" width="8.33203125" bestFit="1" customWidth="1"/>
    <col min="3" max="4" width="10.77734375" style="3" bestFit="1" customWidth="1"/>
    <col min="5" max="5" width="23.33203125" bestFit="1" customWidth="1"/>
    <col min="6" max="6" width="12.44140625" bestFit="1" customWidth="1"/>
    <col min="7" max="7" width="12.109375" bestFit="1" customWidth="1"/>
    <col min="8" max="8" width="6.44140625" bestFit="1" customWidth="1"/>
    <col min="9" max="9" width="29.109375" bestFit="1" customWidth="1"/>
    <col min="10" max="10" width="5" bestFit="1" customWidth="1"/>
    <col min="11" max="11" width="11.44140625" customWidth="1"/>
    <col min="12" max="12" width="102.21875" bestFit="1" customWidth="1"/>
    <col min="13" max="13" width="98.6640625" bestFit="1" customWidth="1"/>
    <col min="16" max="16" width="106" bestFit="1" customWidth="1"/>
    <col min="17" max="17" width="94.6640625" bestFit="1" customWidth="1"/>
  </cols>
  <sheetData>
    <row r="1" spans="1:13" x14ac:dyDescent="0.3">
      <c r="A1" t="s">
        <v>5193</v>
      </c>
    </row>
    <row r="2" spans="1:13" x14ac:dyDescent="0.3">
      <c r="A2" t="s">
        <v>1</v>
      </c>
    </row>
    <row r="3" spans="1:13" x14ac:dyDescent="0.3">
      <c r="A3" t="s">
        <v>10</v>
      </c>
      <c r="B3" t="s">
        <v>9</v>
      </c>
      <c r="C3" t="s">
        <v>5178</v>
      </c>
      <c r="D3" t="s">
        <v>5179</v>
      </c>
      <c r="E3" t="s">
        <v>5172</v>
      </c>
      <c r="F3" t="s">
        <v>5173</v>
      </c>
      <c r="G3" t="s">
        <v>5180</v>
      </c>
      <c r="H3" t="s">
        <v>5174</v>
      </c>
      <c r="I3" t="s">
        <v>5175</v>
      </c>
      <c r="J3" t="s">
        <v>5176</v>
      </c>
    </row>
    <row r="4" spans="1:13" x14ac:dyDescent="0.3">
      <c r="A4">
        <v>1</v>
      </c>
      <c r="B4">
        <v>1</v>
      </c>
      <c r="C4" s="3">
        <v>35894</v>
      </c>
      <c r="D4" s="3">
        <v>36237</v>
      </c>
      <c r="E4" t="s">
        <v>1684</v>
      </c>
      <c r="F4">
        <v>197</v>
      </c>
      <c r="H4">
        <v>31547</v>
      </c>
      <c r="I4" t="s">
        <v>1685</v>
      </c>
      <c r="L4" t="str">
        <f t="shared" ref="L4:L67" si="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" t="str">
        <f t="shared" ref="M4:M67" si="1">" ('"&amp;B4&amp;"', '"&amp; TEXT(C4,"JJJJ-MM-TT") &amp;"', "&amp;IF(D4="","NULL","'"&amp; TEXT(D4,"JJJJ-MM-TT") &amp;"'" )&amp;", '"&amp; E4 &amp;"', '"&amp;F4&amp;"',  "&amp;IF(G4="","NULL","'"&amp; G4 &amp;"'" )&amp;", '"&amp;H4&amp;"',  '"&amp;I4&amp;"',  "&amp;IF(J4="","NULL","'"&amp; J4 &amp;"'" )&amp;")"</f>
        <v xml:space="preserve"> ('1', '1998-04-09', '1999-03-18', 'Neusser Straße', '197',  NULL, '31547',  'Rehburg-Loccum',  NULL)</v>
      </c>
    </row>
    <row r="5" spans="1:13" x14ac:dyDescent="0.3">
      <c r="A5">
        <v>301</v>
      </c>
      <c r="B5">
        <v>1</v>
      </c>
      <c r="C5" s="3">
        <v>36238</v>
      </c>
      <c r="D5" s="3">
        <v>44138</v>
      </c>
      <c r="E5" t="s">
        <v>2275</v>
      </c>
      <c r="F5">
        <v>113</v>
      </c>
      <c r="H5">
        <v>96358</v>
      </c>
      <c r="I5" t="s">
        <v>2276</v>
      </c>
      <c r="L5" t="str">
        <f t="shared" si="0"/>
        <v>INSERT INTO [Wohnort] ([KundeID], [Von], [Bis], [Strasse], [Hausnummer], [Adresszusatz], [Plz], [Ort], [Land]) VALUES</v>
      </c>
      <c r="M5" t="str">
        <f t="shared" si="1"/>
        <v xml:space="preserve"> ('1', '1999-03-19', '2020-11-03', 'Hohes Feld', '113',  NULL, '96358',  'Teuschnitz',  NULL)</v>
      </c>
    </row>
    <row r="6" spans="1:13" x14ac:dyDescent="0.3">
      <c r="A6">
        <v>601</v>
      </c>
      <c r="B6">
        <v>1</v>
      </c>
      <c r="C6" s="3">
        <v>44139</v>
      </c>
      <c r="D6" s="3" t="s">
        <v>22</v>
      </c>
      <c r="E6" t="s">
        <v>2833</v>
      </c>
      <c r="F6">
        <v>13</v>
      </c>
      <c r="H6">
        <v>91126</v>
      </c>
      <c r="I6" t="s">
        <v>2834</v>
      </c>
      <c r="L6" t="str">
        <f t="shared" si="0"/>
        <v>INSERT INTO [Wohnort] ([KundeID], [Von], [Bis], [Strasse], [Hausnummer], [Adresszusatz], [Plz], [Ort], [Land]) VALUES</v>
      </c>
      <c r="M6" t="str">
        <f t="shared" si="1"/>
        <v xml:space="preserve"> ('1', '2020-11-04', NULL, 'Hohenrother Straße', '13',  NULL, '91126',  'Kammerstein',  NULL)</v>
      </c>
    </row>
    <row r="7" spans="1:13" x14ac:dyDescent="0.3">
      <c r="A7">
        <v>2</v>
      </c>
      <c r="B7">
        <v>2</v>
      </c>
      <c r="C7" s="3">
        <v>27686</v>
      </c>
      <c r="D7" s="3">
        <v>42756</v>
      </c>
      <c r="E7" t="s">
        <v>1686</v>
      </c>
      <c r="F7">
        <v>186</v>
      </c>
      <c r="H7">
        <v>75446</v>
      </c>
      <c r="I7" t="s">
        <v>1687</v>
      </c>
      <c r="L7" t="str">
        <f t="shared" si="0"/>
        <v>INSERT INTO [Wohnort] ([KundeID], [Von], [Bis], [Strasse], [Hausnummer], [Adresszusatz], [Plz], [Ort], [Land]) VALUES</v>
      </c>
      <c r="M7" t="str">
        <f t="shared" si="1"/>
        <v xml:space="preserve"> ('2', '1975-10-19', '2017-01-21', 'Haulingort', '186',  NULL, '75446',  'Wiernsheim',  NULL)</v>
      </c>
    </row>
    <row r="8" spans="1:13" x14ac:dyDescent="0.3">
      <c r="A8">
        <v>302</v>
      </c>
      <c r="B8">
        <v>2</v>
      </c>
      <c r="C8" s="3">
        <v>42757</v>
      </c>
      <c r="D8" s="3">
        <v>43207</v>
      </c>
      <c r="E8" t="s">
        <v>2277</v>
      </c>
      <c r="F8">
        <v>85</v>
      </c>
      <c r="H8">
        <v>26556</v>
      </c>
      <c r="I8" t="s">
        <v>2278</v>
      </c>
      <c r="L8" t="str">
        <f t="shared" si="0"/>
        <v>INSERT INTO [Wohnort] ([KundeID], [Von], [Bis], [Strasse], [Hausnummer], [Adresszusatz], [Plz], [Ort], [Land]) VALUES</v>
      </c>
      <c r="M8" t="str">
        <f t="shared" si="1"/>
        <v xml:space="preserve"> ('2', '2017-01-22', '2018-04-17', 'Niedenstraße', '85',  NULL, '26556',  'Nenndorf',  NULL)</v>
      </c>
    </row>
    <row r="9" spans="1:13" x14ac:dyDescent="0.3">
      <c r="A9">
        <v>602</v>
      </c>
      <c r="B9">
        <v>2</v>
      </c>
      <c r="C9" s="3">
        <v>43208</v>
      </c>
      <c r="D9" s="3" t="s">
        <v>22</v>
      </c>
      <c r="E9" t="s">
        <v>2835</v>
      </c>
      <c r="F9">
        <v>82</v>
      </c>
      <c r="H9">
        <v>69151</v>
      </c>
      <c r="I9" t="s">
        <v>2836</v>
      </c>
      <c r="L9" t="str">
        <f t="shared" si="0"/>
        <v>INSERT INTO [Wohnort] ([KundeID], [Von], [Bis], [Strasse], [Hausnummer], [Adresszusatz], [Plz], [Ort], [Land]) VALUES</v>
      </c>
      <c r="M9" t="str">
        <f t="shared" si="1"/>
        <v xml:space="preserve"> ('2', '2018-04-18', NULL, 'Bäckergasse', '82',  NULL, '69151',  'Neckargemünd',  NULL)</v>
      </c>
    </row>
    <row r="10" spans="1:13" x14ac:dyDescent="0.3">
      <c r="A10">
        <v>3</v>
      </c>
      <c r="B10">
        <v>3</v>
      </c>
      <c r="C10" s="3">
        <v>33078</v>
      </c>
      <c r="D10" s="3">
        <v>33633</v>
      </c>
      <c r="E10" t="s">
        <v>1688</v>
      </c>
      <c r="F10">
        <v>175</v>
      </c>
      <c r="H10">
        <v>55595</v>
      </c>
      <c r="I10" t="s">
        <v>1689</v>
      </c>
      <c r="L10" t="str">
        <f t="shared" si="0"/>
        <v>INSERT INTO [Wohnort] ([KundeID], [Von], [Bis], [Strasse], [Hausnummer], [Adresszusatz], [Plz], [Ort], [Land]) VALUES</v>
      </c>
      <c r="M10" t="str">
        <f t="shared" si="1"/>
        <v xml:space="preserve"> ('3', '1990-07-24', '1992-01-30', 'Vogesenstraße', '175',  NULL, '55595',  'Allenfeld',  NULL)</v>
      </c>
    </row>
    <row r="11" spans="1:13" x14ac:dyDescent="0.3">
      <c r="A11">
        <v>303</v>
      </c>
      <c r="B11">
        <v>3</v>
      </c>
      <c r="C11" s="3">
        <v>33634</v>
      </c>
      <c r="D11" s="3">
        <v>42388</v>
      </c>
      <c r="E11" t="s">
        <v>2279</v>
      </c>
      <c r="F11">
        <v>133</v>
      </c>
      <c r="H11">
        <v>26725</v>
      </c>
      <c r="I11" t="s">
        <v>2280</v>
      </c>
      <c r="L11" t="str">
        <f t="shared" si="0"/>
        <v>INSERT INTO [Wohnort] ([KundeID], [Von], [Bis], [Strasse], [Hausnummer], [Adresszusatz], [Plz], [Ort], [Land]) VALUES</v>
      </c>
      <c r="M11" t="str">
        <f t="shared" si="1"/>
        <v xml:space="preserve"> ('3', '1992-01-31', '2016-01-19', 'Reeswinkeler Weg', '133',  NULL, '26725',  'Emden',  NULL)</v>
      </c>
    </row>
    <row r="12" spans="1:13" x14ac:dyDescent="0.3">
      <c r="A12">
        <v>603</v>
      </c>
      <c r="B12">
        <v>3</v>
      </c>
      <c r="C12" s="3">
        <v>42389</v>
      </c>
      <c r="D12" s="3" t="s">
        <v>22</v>
      </c>
      <c r="E12" t="s">
        <v>2286</v>
      </c>
      <c r="F12">
        <v>33</v>
      </c>
      <c r="H12">
        <v>39638</v>
      </c>
      <c r="I12" t="s">
        <v>2837</v>
      </c>
      <c r="L12" t="str">
        <f t="shared" si="0"/>
        <v>INSERT INTO [Wohnort] ([KundeID], [Von], [Bis], [Strasse], [Hausnummer], [Adresszusatz], [Plz], [Ort], [Land]) VALUES</v>
      </c>
      <c r="M12" t="str">
        <f t="shared" si="1"/>
        <v xml:space="preserve"> ('3', '2016-01-20', NULL, 'Zur Hohley', '33',  NULL, '39638',  'Wiepke',  NULL)</v>
      </c>
    </row>
    <row r="13" spans="1:13" x14ac:dyDescent="0.3">
      <c r="A13">
        <v>4</v>
      </c>
      <c r="B13">
        <v>4</v>
      </c>
      <c r="C13" s="3">
        <v>34585</v>
      </c>
      <c r="D13" s="3">
        <v>37659</v>
      </c>
      <c r="E13" t="s">
        <v>1690</v>
      </c>
      <c r="F13">
        <v>143</v>
      </c>
      <c r="H13">
        <v>25920</v>
      </c>
      <c r="I13" t="s">
        <v>1691</v>
      </c>
      <c r="L13" t="str">
        <f t="shared" si="0"/>
        <v>INSERT INTO [Wohnort] ([KundeID], [Von], [Bis], [Strasse], [Hausnummer], [Adresszusatz], [Plz], [Ort], [Land]) VALUES</v>
      </c>
      <c r="M13" t="str">
        <f t="shared" si="1"/>
        <v xml:space="preserve"> ('4', '1994-09-08', '2003-02-07', 'Stauffenbergring', '143',  NULL, '25920',  'Stedesand',  NULL)</v>
      </c>
    </row>
    <row r="14" spans="1:13" x14ac:dyDescent="0.3">
      <c r="A14">
        <v>304</v>
      </c>
      <c r="B14">
        <v>4</v>
      </c>
      <c r="C14" s="3">
        <v>37660</v>
      </c>
      <c r="D14" s="3">
        <v>39738</v>
      </c>
      <c r="E14" t="s">
        <v>2281</v>
      </c>
      <c r="F14">
        <v>90</v>
      </c>
      <c r="H14">
        <v>35279</v>
      </c>
      <c r="I14" t="s">
        <v>2282</v>
      </c>
      <c r="L14" t="str">
        <f t="shared" si="0"/>
        <v>INSERT INTO [Wohnort] ([KundeID], [Von], [Bis], [Strasse], [Hausnummer], [Adresszusatz], [Plz], [Ort], [Land]) VALUES</v>
      </c>
      <c r="M14" t="str">
        <f t="shared" si="1"/>
        <v xml:space="preserve"> ('4', '2003-02-08', '2008-10-17', 'Mühlengasse', '90',  NULL, '35279',  'Neustadt',  NULL)</v>
      </c>
    </row>
    <row r="15" spans="1:13" x14ac:dyDescent="0.3">
      <c r="A15">
        <v>604</v>
      </c>
      <c r="B15">
        <v>4</v>
      </c>
      <c r="C15" s="3">
        <v>39739</v>
      </c>
      <c r="D15" s="3" t="s">
        <v>22</v>
      </c>
      <c r="E15" t="s">
        <v>2838</v>
      </c>
      <c r="F15">
        <v>51</v>
      </c>
      <c r="H15">
        <v>39110</v>
      </c>
      <c r="I15" t="s">
        <v>2634</v>
      </c>
      <c r="L15" t="str">
        <f t="shared" si="0"/>
        <v>INSERT INTO [Wohnort] ([KundeID], [Von], [Bis], [Strasse], [Hausnummer], [Adresszusatz], [Plz], [Ort], [Land]) VALUES</v>
      </c>
      <c r="M15" t="str">
        <f t="shared" si="1"/>
        <v xml:space="preserve"> ('4', '2008-10-18', NULL, 'Wasserstraße', '51',  NULL, '39110',  'Magdeburg',  NULL)</v>
      </c>
    </row>
    <row r="16" spans="1:13" x14ac:dyDescent="0.3">
      <c r="A16">
        <v>5</v>
      </c>
      <c r="B16">
        <v>5</v>
      </c>
      <c r="C16" s="3">
        <v>42265</v>
      </c>
      <c r="D16" s="3">
        <v>42612</v>
      </c>
      <c r="E16" t="s">
        <v>1692</v>
      </c>
      <c r="F16">
        <v>40</v>
      </c>
      <c r="H16">
        <v>21727</v>
      </c>
      <c r="I16" t="s">
        <v>1693</v>
      </c>
      <c r="L16" t="str">
        <f t="shared" si="0"/>
        <v>INSERT INTO [Wohnort] ([KundeID], [Von], [Bis], [Strasse], [Hausnummer], [Adresszusatz], [Plz], [Ort], [Land]) VALUES</v>
      </c>
      <c r="M16" t="str">
        <f t="shared" si="1"/>
        <v xml:space="preserve"> ('5', '2015-09-18', '2016-08-30', 'Walter-Liebig-Straße', '40',  NULL, '21727',  'Estorf',  NULL)</v>
      </c>
    </row>
    <row r="17" spans="1:13" x14ac:dyDescent="0.3">
      <c r="A17">
        <v>305</v>
      </c>
      <c r="B17">
        <v>5</v>
      </c>
      <c r="C17" s="3">
        <v>42613</v>
      </c>
      <c r="D17" s="3">
        <v>43741</v>
      </c>
      <c r="E17" t="s">
        <v>2283</v>
      </c>
      <c r="F17">
        <v>20</v>
      </c>
      <c r="H17">
        <v>57648</v>
      </c>
      <c r="I17" t="s">
        <v>2072</v>
      </c>
      <c r="L17" t="str">
        <f t="shared" si="0"/>
        <v>INSERT INTO [Wohnort] ([KundeID], [Von], [Bis], [Strasse], [Hausnummer], [Adresszusatz], [Plz], [Ort], [Land]) VALUES</v>
      </c>
      <c r="M17" t="str">
        <f t="shared" si="1"/>
        <v xml:space="preserve"> ('5', '2016-08-31', '2019-10-03', 'Stubenrauchstraße', '20',  NULL, '57648',  'Unnau',  NULL)</v>
      </c>
    </row>
    <row r="18" spans="1:13" x14ac:dyDescent="0.3">
      <c r="A18">
        <v>605</v>
      </c>
      <c r="B18">
        <v>5</v>
      </c>
      <c r="C18" s="3">
        <v>43742</v>
      </c>
      <c r="D18" s="3" t="s">
        <v>22</v>
      </c>
      <c r="E18" t="s">
        <v>2839</v>
      </c>
      <c r="F18">
        <v>31</v>
      </c>
      <c r="H18">
        <v>54597</v>
      </c>
      <c r="I18" t="s">
        <v>2840</v>
      </c>
      <c r="L18" t="str">
        <f t="shared" si="0"/>
        <v>INSERT INTO [Wohnort] ([KundeID], [Von], [Bis], [Strasse], [Hausnummer], [Adresszusatz], [Plz], [Ort], [Land]) VALUES</v>
      </c>
      <c r="M18" t="str">
        <f t="shared" si="1"/>
        <v xml:space="preserve"> ('5', '2019-10-04', NULL, 'Försterweg', '31',  NULL, '54597',  'Feuerscheid',  NULL)</v>
      </c>
    </row>
    <row r="19" spans="1:13" x14ac:dyDescent="0.3">
      <c r="A19">
        <v>6</v>
      </c>
      <c r="B19">
        <v>6</v>
      </c>
      <c r="C19" s="3">
        <v>34958</v>
      </c>
      <c r="D19" s="3">
        <v>38297</v>
      </c>
      <c r="E19" t="s">
        <v>1694</v>
      </c>
      <c r="F19">
        <v>26</v>
      </c>
      <c r="H19">
        <v>94513</v>
      </c>
      <c r="I19" t="s">
        <v>1695</v>
      </c>
      <c r="L19" t="str">
        <f t="shared" si="0"/>
        <v>INSERT INTO [Wohnort] ([KundeID], [Von], [Bis], [Strasse], [Hausnummer], [Adresszusatz], [Plz], [Ort], [Land]) VALUES</v>
      </c>
      <c r="M19" t="str">
        <f t="shared" si="1"/>
        <v xml:space="preserve"> ('6', '1995-09-16', '2004-11-06', 'Elzerstraße', '26',  NULL, '94513',  'Schönberg',  NULL)</v>
      </c>
    </row>
    <row r="20" spans="1:13" x14ac:dyDescent="0.3">
      <c r="A20">
        <v>306</v>
      </c>
      <c r="B20">
        <v>6</v>
      </c>
      <c r="C20" s="3">
        <v>38298</v>
      </c>
      <c r="D20" s="3">
        <v>43625</v>
      </c>
      <c r="E20" t="s">
        <v>2284</v>
      </c>
      <c r="F20">
        <v>86</v>
      </c>
      <c r="H20">
        <v>54612</v>
      </c>
      <c r="I20" t="s">
        <v>2285</v>
      </c>
      <c r="L20" t="str">
        <f t="shared" si="0"/>
        <v>INSERT INTO [Wohnort] ([KundeID], [Von], [Bis], [Strasse], [Hausnummer], [Adresszusatz], [Plz], [Ort], [Land]) VALUES</v>
      </c>
      <c r="M20" t="str">
        <f t="shared" si="1"/>
        <v xml:space="preserve"> ('6', '2004-11-07', '2019-06-09', 'Hirzener Straße', '86',  NULL, '54612',  'Lasel',  NULL)</v>
      </c>
    </row>
    <row r="21" spans="1:13" x14ac:dyDescent="0.3">
      <c r="A21">
        <v>606</v>
      </c>
      <c r="B21">
        <v>6</v>
      </c>
      <c r="C21" s="3">
        <v>43626</v>
      </c>
      <c r="D21" s="3" t="s">
        <v>22</v>
      </c>
      <c r="E21" t="s">
        <v>2841</v>
      </c>
      <c r="F21">
        <v>76</v>
      </c>
      <c r="H21">
        <v>25770</v>
      </c>
      <c r="I21" t="s">
        <v>2842</v>
      </c>
      <c r="L21" t="str">
        <f t="shared" si="0"/>
        <v>INSERT INTO [Wohnort] ([KundeID], [Von], [Bis], [Strasse], [Hausnummer], [Adresszusatz], [Plz], [Ort], [Land]) VALUES</v>
      </c>
      <c r="M21" t="str">
        <f t="shared" si="1"/>
        <v xml:space="preserve"> ('6', '2019-06-10', NULL, 'Ernst-Moritz-Arndt-Straße', '76',  NULL, '25770',  'Hemmingstedt',  NULL)</v>
      </c>
    </row>
    <row r="22" spans="1:13" x14ac:dyDescent="0.3">
      <c r="A22">
        <v>7</v>
      </c>
      <c r="B22">
        <v>7</v>
      </c>
      <c r="C22" s="3">
        <v>27871</v>
      </c>
      <c r="D22" s="3">
        <v>37663</v>
      </c>
      <c r="E22" t="s">
        <v>1696</v>
      </c>
      <c r="F22">
        <v>55</v>
      </c>
      <c r="H22">
        <v>49661</v>
      </c>
      <c r="I22" t="s">
        <v>1697</v>
      </c>
      <c r="L22" t="str">
        <f t="shared" si="0"/>
        <v>INSERT INTO [Wohnort] ([KundeID], [Von], [Bis], [Strasse], [Hausnummer], [Adresszusatz], [Plz], [Ort], [Land]) VALUES</v>
      </c>
      <c r="M22" t="str">
        <f t="shared" si="1"/>
        <v xml:space="preserve"> ('7', '1976-04-21', '2003-02-11', 'Bitburger Straße', '55',  NULL, '49661',  'Cloppenburg',  NULL)</v>
      </c>
    </row>
    <row r="23" spans="1:13" x14ac:dyDescent="0.3">
      <c r="A23">
        <v>307</v>
      </c>
      <c r="B23">
        <v>7</v>
      </c>
      <c r="C23" s="3">
        <v>37664</v>
      </c>
      <c r="D23" s="3">
        <v>38370</v>
      </c>
      <c r="E23" t="s">
        <v>2286</v>
      </c>
      <c r="F23">
        <v>25</v>
      </c>
      <c r="H23">
        <v>56244</v>
      </c>
      <c r="I23" t="s">
        <v>2193</v>
      </c>
      <c r="L23" t="str">
        <f t="shared" si="0"/>
        <v>INSERT INTO [Wohnort] ([KundeID], [Von], [Bis], [Strasse], [Hausnummer], [Adresszusatz], [Plz], [Ort], [Land]) VALUES</v>
      </c>
      <c r="M23" t="str">
        <f t="shared" si="1"/>
        <v xml:space="preserve"> ('7', '2003-02-12', '2005-01-18', 'Zur Hohley', '25',  NULL, '56244',  'Goddert',  NULL)</v>
      </c>
    </row>
    <row r="24" spans="1:13" x14ac:dyDescent="0.3">
      <c r="A24">
        <v>607</v>
      </c>
      <c r="B24">
        <v>7</v>
      </c>
      <c r="C24" s="3">
        <v>38371</v>
      </c>
      <c r="D24" s="3" t="s">
        <v>22</v>
      </c>
      <c r="E24" t="s">
        <v>2843</v>
      </c>
      <c r="F24">
        <v>190</v>
      </c>
      <c r="H24">
        <v>93109</v>
      </c>
      <c r="I24" t="s">
        <v>2844</v>
      </c>
      <c r="L24" t="str">
        <f t="shared" si="0"/>
        <v>INSERT INTO [Wohnort] ([KundeID], [Von], [Bis], [Strasse], [Hausnummer], [Adresszusatz], [Plz], [Ort], [Land]) VALUES</v>
      </c>
      <c r="M24" t="str">
        <f t="shared" si="1"/>
        <v xml:space="preserve"> ('7', '2005-01-19', NULL, 'Auf dem Köllenhof', '190',  NULL, '93109',  'Wiesent',  NULL)</v>
      </c>
    </row>
    <row r="25" spans="1:13" x14ac:dyDescent="0.3">
      <c r="A25">
        <v>8</v>
      </c>
      <c r="B25">
        <v>8</v>
      </c>
      <c r="C25" s="3">
        <v>39349</v>
      </c>
      <c r="D25" s="3">
        <v>39699</v>
      </c>
      <c r="E25" t="s">
        <v>1698</v>
      </c>
      <c r="F25">
        <v>155</v>
      </c>
      <c r="H25">
        <v>72589</v>
      </c>
      <c r="I25" t="s">
        <v>1699</v>
      </c>
      <c r="L25" t="str">
        <f t="shared" si="0"/>
        <v>INSERT INTO [Wohnort] ([KundeID], [Von], [Bis], [Strasse], [Hausnummer], [Adresszusatz], [Plz], [Ort], [Land]) VALUES</v>
      </c>
      <c r="M25" t="str">
        <f t="shared" si="1"/>
        <v xml:space="preserve"> ('8', '2007-09-24', '2008-09-08', 'Pastor-Sanders-Weg', '155',  NULL, '72589',  'Westerheim',  NULL)</v>
      </c>
    </row>
    <row r="26" spans="1:13" x14ac:dyDescent="0.3">
      <c r="A26">
        <v>308</v>
      </c>
      <c r="B26">
        <v>8</v>
      </c>
      <c r="C26" s="3">
        <v>39700</v>
      </c>
      <c r="D26" s="3">
        <v>40986</v>
      </c>
      <c r="E26" t="s">
        <v>2287</v>
      </c>
      <c r="F26">
        <v>124</v>
      </c>
      <c r="H26">
        <v>86926</v>
      </c>
      <c r="I26" t="s">
        <v>2288</v>
      </c>
      <c r="L26" t="str">
        <f t="shared" si="0"/>
        <v>INSERT INTO [Wohnort] ([KundeID], [Von], [Bis], [Strasse], [Hausnummer], [Adresszusatz], [Plz], [Ort], [Land]) VALUES</v>
      </c>
      <c r="M26" t="str">
        <f t="shared" si="1"/>
        <v xml:space="preserve"> ('8', '2008-09-09', '2012-03-18', 'Scharnhorststraße', '124',  NULL, '86926',  'Greifenberg',  NULL)</v>
      </c>
    </row>
    <row r="27" spans="1:13" x14ac:dyDescent="0.3">
      <c r="A27">
        <v>608</v>
      </c>
      <c r="B27">
        <v>8</v>
      </c>
      <c r="C27" s="3">
        <v>40987</v>
      </c>
      <c r="D27" s="3" t="s">
        <v>22</v>
      </c>
      <c r="E27" t="s">
        <v>2845</v>
      </c>
      <c r="F27">
        <v>93</v>
      </c>
      <c r="H27">
        <v>76479</v>
      </c>
      <c r="I27" t="s">
        <v>2846</v>
      </c>
      <c r="L27" t="str">
        <f t="shared" si="0"/>
        <v>INSERT INTO [Wohnort] ([KundeID], [Von], [Bis], [Strasse], [Hausnummer], [Adresszusatz], [Plz], [Ort], [Land]) VALUES</v>
      </c>
      <c r="M27" t="str">
        <f t="shared" si="1"/>
        <v xml:space="preserve"> ('8', '2012-03-19', NULL, 'Waldheideweg', '93',  NULL, '76479',  'Steinmauern',  NULL)</v>
      </c>
    </row>
    <row r="28" spans="1:13" x14ac:dyDescent="0.3">
      <c r="A28">
        <v>9</v>
      </c>
      <c r="B28">
        <v>9</v>
      </c>
      <c r="C28" s="3">
        <v>29171</v>
      </c>
      <c r="D28" s="3">
        <v>39651</v>
      </c>
      <c r="E28" t="s">
        <v>1700</v>
      </c>
      <c r="F28">
        <v>144</v>
      </c>
      <c r="H28">
        <v>89191</v>
      </c>
      <c r="I28" t="s">
        <v>1701</v>
      </c>
      <c r="L28" t="str">
        <f t="shared" si="0"/>
        <v>INSERT INTO [Wohnort] ([KundeID], [Von], [Bis], [Strasse], [Hausnummer], [Adresszusatz], [Plz], [Ort], [Land]) VALUES</v>
      </c>
      <c r="M28" t="str">
        <f t="shared" si="1"/>
        <v xml:space="preserve"> ('9', '1979-11-12', '2008-07-22', 'Kalfstraße', '144',  NULL, '89191',  'Nellingen',  NULL)</v>
      </c>
    </row>
    <row r="29" spans="1:13" x14ac:dyDescent="0.3">
      <c r="A29">
        <v>309</v>
      </c>
      <c r="B29">
        <v>9</v>
      </c>
      <c r="C29" s="3">
        <v>39652</v>
      </c>
      <c r="D29" s="3">
        <v>41212</v>
      </c>
      <c r="E29" t="s">
        <v>2289</v>
      </c>
      <c r="F29">
        <v>6</v>
      </c>
      <c r="H29">
        <v>55606</v>
      </c>
      <c r="I29" t="s">
        <v>1766</v>
      </c>
      <c r="L29" t="str">
        <f t="shared" si="0"/>
        <v>INSERT INTO [Wohnort] ([KundeID], [Von], [Bis], [Strasse], [Hausnummer], [Adresszusatz], [Plz], [Ort], [Land]) VALUES</v>
      </c>
      <c r="M29" t="str">
        <f t="shared" si="1"/>
        <v xml:space="preserve"> ('9', '2008-07-23', '2012-10-30', 'Im Winkel', '6',  NULL, '55606',  'Heimweiler',  NULL)</v>
      </c>
    </row>
    <row r="30" spans="1:13" x14ac:dyDescent="0.3">
      <c r="A30">
        <v>609</v>
      </c>
      <c r="B30">
        <v>9</v>
      </c>
      <c r="C30" s="3">
        <v>41213</v>
      </c>
      <c r="D30" s="3" t="s">
        <v>22</v>
      </c>
      <c r="E30" t="s">
        <v>2847</v>
      </c>
      <c r="F30">
        <v>143</v>
      </c>
      <c r="H30">
        <v>22946</v>
      </c>
      <c r="I30" t="s">
        <v>2848</v>
      </c>
      <c r="L30" t="str">
        <f t="shared" si="0"/>
        <v>INSERT INTO [Wohnort] ([KundeID], [Von], [Bis], [Strasse], [Hausnummer], [Adresszusatz], [Plz], [Ort], [Land]) VALUES</v>
      </c>
      <c r="M30" t="str">
        <f t="shared" si="1"/>
        <v xml:space="preserve"> ('9', '2012-10-31', NULL, 'Zechenstraße', '143',  NULL, '22946',  'Grande',  NULL)</v>
      </c>
    </row>
    <row r="31" spans="1:13" x14ac:dyDescent="0.3">
      <c r="A31">
        <v>10</v>
      </c>
      <c r="B31">
        <v>10</v>
      </c>
      <c r="C31" s="3">
        <v>37661</v>
      </c>
      <c r="D31" s="3">
        <v>38292</v>
      </c>
      <c r="E31" t="s">
        <v>1702</v>
      </c>
      <c r="F31">
        <v>71</v>
      </c>
      <c r="H31">
        <v>21789</v>
      </c>
      <c r="I31" t="s">
        <v>1703</v>
      </c>
      <c r="L31" t="str">
        <f t="shared" si="0"/>
        <v>INSERT INTO [Wohnort] ([KundeID], [Von], [Bis], [Strasse], [Hausnummer], [Adresszusatz], [Plz], [Ort], [Land]) VALUES</v>
      </c>
      <c r="M31" t="str">
        <f t="shared" si="1"/>
        <v xml:space="preserve"> ('10', '2003-02-09', '2004-11-01', 'Im Strötchen', '71',  NULL, '21789',  'Wingst',  NULL)</v>
      </c>
    </row>
    <row r="32" spans="1:13" x14ac:dyDescent="0.3">
      <c r="A32">
        <v>310</v>
      </c>
      <c r="B32">
        <v>10</v>
      </c>
      <c r="C32" s="3">
        <v>38293</v>
      </c>
      <c r="D32" s="3">
        <v>41997</v>
      </c>
      <c r="E32" t="s">
        <v>2290</v>
      </c>
      <c r="F32">
        <v>62</v>
      </c>
      <c r="H32">
        <v>63073</v>
      </c>
      <c r="I32" t="s">
        <v>2291</v>
      </c>
      <c r="L32" t="str">
        <f t="shared" si="0"/>
        <v>INSERT INTO [Wohnort] ([KundeID], [Von], [Bis], [Strasse], [Hausnummer], [Adresszusatz], [Plz], [Ort], [Land]) VALUES</v>
      </c>
      <c r="M32" t="str">
        <f t="shared" si="1"/>
        <v xml:space="preserve"> ('10', '2004-11-02', '2014-12-24', 'Walkenbrügger Weg', '62',  NULL, '63073',  'Offenbach am Main',  NULL)</v>
      </c>
    </row>
    <row r="33" spans="1:13" x14ac:dyDescent="0.3">
      <c r="A33">
        <v>610</v>
      </c>
      <c r="B33">
        <v>10</v>
      </c>
      <c r="C33" s="3">
        <v>41998</v>
      </c>
      <c r="D33" s="3" t="s">
        <v>22</v>
      </c>
      <c r="E33" t="s">
        <v>2849</v>
      </c>
      <c r="F33">
        <v>133</v>
      </c>
      <c r="H33">
        <v>45661</v>
      </c>
      <c r="I33" t="s">
        <v>2850</v>
      </c>
      <c r="L33" t="str">
        <f t="shared" si="0"/>
        <v>INSERT INTO [Wohnort] ([KundeID], [Von], [Bis], [Strasse], [Hausnummer], [Adresszusatz], [Plz], [Ort], [Land]) VALUES</v>
      </c>
      <c r="M33" t="str">
        <f t="shared" si="1"/>
        <v xml:space="preserve"> ('10', '2014-12-25', NULL, 'Akazienstraße', '133',  NULL, '45661',  'Recklinghausen',  NULL)</v>
      </c>
    </row>
    <row r="34" spans="1:13" x14ac:dyDescent="0.3">
      <c r="A34">
        <v>11</v>
      </c>
      <c r="B34">
        <v>11</v>
      </c>
      <c r="C34" s="3">
        <v>30678</v>
      </c>
      <c r="D34" s="3">
        <v>38289</v>
      </c>
      <c r="E34" t="s">
        <v>1704</v>
      </c>
      <c r="F34">
        <v>118</v>
      </c>
      <c r="H34">
        <v>87645</v>
      </c>
      <c r="I34" t="s">
        <v>1705</v>
      </c>
      <c r="L34" t="str">
        <f t="shared" si="0"/>
        <v>INSERT INTO [Wohnort] ([KundeID], [Von], [Bis], [Strasse], [Hausnummer], [Adresszusatz], [Plz], [Ort], [Land]) VALUES</v>
      </c>
      <c r="M34" t="str">
        <f t="shared" si="1"/>
        <v xml:space="preserve"> ('11', '1983-12-28', '2004-10-29', 'Am Schorenberg', '118',  NULL, '87645',  'Schwangau',  NULL)</v>
      </c>
    </row>
    <row r="35" spans="1:13" x14ac:dyDescent="0.3">
      <c r="A35">
        <v>311</v>
      </c>
      <c r="B35">
        <v>11</v>
      </c>
      <c r="C35" s="3">
        <v>38290</v>
      </c>
      <c r="D35" s="3">
        <v>38643</v>
      </c>
      <c r="E35" t="s">
        <v>2292</v>
      </c>
      <c r="F35">
        <v>37</v>
      </c>
      <c r="H35">
        <v>25842</v>
      </c>
      <c r="I35" t="s">
        <v>2293</v>
      </c>
      <c r="L35" t="str">
        <f t="shared" si="0"/>
        <v>INSERT INTO [Wohnort] ([KundeID], [Von], [Bis], [Strasse], [Hausnummer], [Adresszusatz], [Plz], [Ort], [Land]) VALUES</v>
      </c>
      <c r="M35" t="str">
        <f t="shared" si="1"/>
        <v xml:space="preserve"> ('11', '2004-10-30', '2005-10-18', 'Kiefernweg', '37',  NULL, '25842',  'Langenhorn',  NULL)</v>
      </c>
    </row>
    <row r="36" spans="1:13" x14ac:dyDescent="0.3">
      <c r="A36">
        <v>611</v>
      </c>
      <c r="B36">
        <v>11</v>
      </c>
      <c r="C36" s="3">
        <v>38644</v>
      </c>
      <c r="D36" s="3" t="s">
        <v>22</v>
      </c>
      <c r="E36" t="s">
        <v>2851</v>
      </c>
      <c r="F36">
        <v>102</v>
      </c>
      <c r="H36">
        <v>76477</v>
      </c>
      <c r="I36" t="s">
        <v>2852</v>
      </c>
      <c r="L36" t="str">
        <f t="shared" si="0"/>
        <v>INSERT INTO [Wohnort] ([KundeID], [Von], [Bis], [Strasse], [Hausnummer], [Adresszusatz], [Plz], [Ort], [Land]) VALUES</v>
      </c>
      <c r="M36" t="str">
        <f t="shared" si="1"/>
        <v xml:space="preserve"> ('11', '2005-10-19', NULL, 'Clara-Zetkin-Straße', '102',  NULL, '76477',  'Elchesheim-Illingen',  NULL)</v>
      </c>
    </row>
    <row r="37" spans="1:13" x14ac:dyDescent="0.3">
      <c r="A37">
        <v>12</v>
      </c>
      <c r="B37">
        <v>12</v>
      </c>
      <c r="C37" s="3">
        <v>28281</v>
      </c>
      <c r="D37" s="3">
        <v>28635</v>
      </c>
      <c r="E37" t="s">
        <v>1706</v>
      </c>
      <c r="F37">
        <v>32</v>
      </c>
      <c r="H37">
        <v>65624</v>
      </c>
      <c r="I37" t="s">
        <v>1707</v>
      </c>
      <c r="L37" t="str">
        <f t="shared" si="0"/>
        <v>INSERT INTO [Wohnort] ([KundeID], [Von], [Bis], [Strasse], [Hausnummer], [Adresszusatz], [Plz], [Ort], [Land]) VALUES</v>
      </c>
      <c r="M37" t="str">
        <f t="shared" si="1"/>
        <v xml:space="preserve"> ('12', '1977-06-05', '1978-05-25', 'Am Eulenhorst', '32',  NULL, '65624',  'Altendiez',  NULL)</v>
      </c>
    </row>
    <row r="38" spans="1:13" x14ac:dyDescent="0.3">
      <c r="A38">
        <v>312</v>
      </c>
      <c r="B38">
        <v>12</v>
      </c>
      <c r="C38" s="3">
        <v>28636</v>
      </c>
      <c r="D38" s="3">
        <v>40462</v>
      </c>
      <c r="E38" t="s">
        <v>2294</v>
      </c>
      <c r="F38">
        <v>164</v>
      </c>
      <c r="H38">
        <v>73560</v>
      </c>
      <c r="I38" t="s">
        <v>2295</v>
      </c>
      <c r="L38" t="str">
        <f t="shared" si="0"/>
        <v>INSERT INTO [Wohnort] ([KundeID], [Von], [Bis], [Strasse], [Hausnummer], [Adresszusatz], [Plz], [Ort], [Land]) VALUES</v>
      </c>
      <c r="M38" t="str">
        <f t="shared" si="1"/>
        <v xml:space="preserve"> ('12', '1978-05-26', '2010-10-11', 'Buchenende', '164',  NULL, '73560',  'Böbingen an der Rems',  NULL)</v>
      </c>
    </row>
    <row r="39" spans="1:13" x14ac:dyDescent="0.3">
      <c r="A39">
        <v>612</v>
      </c>
      <c r="B39">
        <v>12</v>
      </c>
      <c r="C39" s="3">
        <v>40463</v>
      </c>
      <c r="D39" s="3" t="s">
        <v>22</v>
      </c>
      <c r="E39" t="s">
        <v>2853</v>
      </c>
      <c r="F39">
        <v>14</v>
      </c>
      <c r="H39">
        <v>25832</v>
      </c>
      <c r="I39" t="s">
        <v>2854</v>
      </c>
      <c r="L39" t="str">
        <f t="shared" si="0"/>
        <v>INSERT INTO [Wohnort] ([KundeID], [Von], [Bis], [Strasse], [Hausnummer], [Adresszusatz], [Plz], [Ort], [Land]) VALUES</v>
      </c>
      <c r="M39" t="str">
        <f t="shared" si="1"/>
        <v xml:space="preserve"> ('12', '2010-10-12', NULL, 'Schwabenstraße', '14',  NULL, '25832',  'Tönning',  NULL)</v>
      </c>
    </row>
    <row r="40" spans="1:13" x14ac:dyDescent="0.3">
      <c r="A40">
        <v>13</v>
      </c>
      <c r="B40">
        <v>13</v>
      </c>
      <c r="C40" s="3">
        <v>27247</v>
      </c>
      <c r="D40" s="3">
        <v>31171</v>
      </c>
      <c r="E40" t="s">
        <v>1708</v>
      </c>
      <c r="F40">
        <v>200</v>
      </c>
      <c r="H40">
        <v>82389</v>
      </c>
      <c r="I40" t="s">
        <v>1709</v>
      </c>
      <c r="L40" t="str">
        <f t="shared" si="0"/>
        <v>INSERT INTO [Wohnort] ([KundeID], [Von], [Bis], [Strasse], [Hausnummer], [Adresszusatz], [Plz], [Ort], [Land]) VALUES</v>
      </c>
      <c r="M40" t="str">
        <f t="shared" si="1"/>
        <v xml:space="preserve"> ('13', '1974-08-06', '1985-05-04', 'Brüsseler Straße', '200',  NULL, '82389',  'Böbing',  NULL)</v>
      </c>
    </row>
    <row r="41" spans="1:13" x14ac:dyDescent="0.3">
      <c r="A41">
        <v>313</v>
      </c>
      <c r="B41">
        <v>13</v>
      </c>
      <c r="C41" s="3">
        <v>31172</v>
      </c>
      <c r="D41" s="3">
        <v>31527</v>
      </c>
      <c r="E41" t="s">
        <v>2296</v>
      </c>
      <c r="F41">
        <v>72</v>
      </c>
      <c r="H41">
        <v>56299</v>
      </c>
      <c r="I41" t="s">
        <v>2297</v>
      </c>
      <c r="L41" t="str">
        <f t="shared" si="0"/>
        <v>INSERT INTO [Wohnort] ([KundeID], [Von], [Bis], [Strasse], [Hausnummer], [Adresszusatz], [Plz], [Ort], [Land]) VALUES</v>
      </c>
      <c r="M41" t="str">
        <f t="shared" si="1"/>
        <v xml:space="preserve"> ('13', '1985-05-05', '1986-04-25', 'Sommerkamp', '72',  NULL, '56299',  'Ochtendung',  NULL)</v>
      </c>
    </row>
    <row r="42" spans="1:13" x14ac:dyDescent="0.3">
      <c r="A42">
        <v>613</v>
      </c>
      <c r="B42">
        <v>13</v>
      </c>
      <c r="C42" s="3">
        <v>31528</v>
      </c>
      <c r="D42" s="3" t="s">
        <v>22</v>
      </c>
      <c r="E42" t="s">
        <v>2855</v>
      </c>
      <c r="F42" t="s">
        <v>2856</v>
      </c>
      <c r="H42">
        <v>37194</v>
      </c>
      <c r="I42" t="s">
        <v>2857</v>
      </c>
      <c r="L42" t="str">
        <f t="shared" si="0"/>
        <v>INSERT INTO [Wohnort] ([KundeID], [Von], [Bis], [Strasse], [Hausnummer], [Adresszusatz], [Plz], [Ort], [Land]) VALUES</v>
      </c>
      <c r="M42" t="str">
        <f t="shared" si="1"/>
        <v xml:space="preserve"> ('13', '1986-04-26', NULL, 'Bürgerweg', '149 c',  NULL, '37194',  'Wahlsburg',  NULL)</v>
      </c>
    </row>
    <row r="43" spans="1:13" x14ac:dyDescent="0.3">
      <c r="A43">
        <v>14</v>
      </c>
      <c r="B43">
        <v>14</v>
      </c>
      <c r="C43" s="3">
        <v>32863</v>
      </c>
      <c r="D43" s="3">
        <v>33219</v>
      </c>
      <c r="E43" t="s">
        <v>1710</v>
      </c>
      <c r="F43">
        <v>26</v>
      </c>
      <c r="H43">
        <v>37077</v>
      </c>
      <c r="I43" t="s">
        <v>1711</v>
      </c>
      <c r="L43" t="str">
        <f t="shared" si="0"/>
        <v>INSERT INTO [Wohnort] ([KundeID], [Von], [Bis], [Strasse], [Hausnummer], [Adresszusatz], [Plz], [Ort], [Land]) VALUES</v>
      </c>
      <c r="M43" t="str">
        <f t="shared" si="1"/>
        <v xml:space="preserve"> ('14', '1989-12-21', '1990-12-12', 'Am Wasserstollen', '26',  NULL, '37077',  'Göttingen',  NULL)</v>
      </c>
    </row>
    <row r="44" spans="1:13" x14ac:dyDescent="0.3">
      <c r="A44">
        <v>314</v>
      </c>
      <c r="B44">
        <v>14</v>
      </c>
      <c r="C44" s="3">
        <v>33220</v>
      </c>
      <c r="D44" s="3">
        <v>33876</v>
      </c>
      <c r="E44" t="s">
        <v>2298</v>
      </c>
      <c r="F44">
        <v>97</v>
      </c>
      <c r="H44">
        <v>55481</v>
      </c>
      <c r="I44" t="s">
        <v>2299</v>
      </c>
      <c r="L44" t="str">
        <f t="shared" si="0"/>
        <v>INSERT INTO [Wohnort] ([KundeID], [Von], [Bis], [Strasse], [Hausnummer], [Adresszusatz], [Plz], [Ort], [Land]) VALUES</v>
      </c>
      <c r="M44" t="str">
        <f t="shared" si="1"/>
        <v xml:space="preserve"> ('14', '1990-12-13', '1992-09-29', 'Nistertalstraße', '97',  NULL, '55481',  'Reckershausen',  NULL)</v>
      </c>
    </row>
    <row r="45" spans="1:13" x14ac:dyDescent="0.3">
      <c r="A45">
        <v>614</v>
      </c>
      <c r="B45">
        <v>14</v>
      </c>
      <c r="C45" s="3">
        <v>33877</v>
      </c>
      <c r="D45" s="3" t="s">
        <v>22</v>
      </c>
      <c r="E45" t="s">
        <v>1875</v>
      </c>
      <c r="F45">
        <v>187</v>
      </c>
      <c r="H45">
        <v>76337</v>
      </c>
      <c r="I45" t="s">
        <v>2858</v>
      </c>
      <c r="L45" t="str">
        <f t="shared" si="0"/>
        <v>INSERT INTO [Wohnort] ([KundeID], [Von], [Bis], [Strasse], [Hausnummer], [Adresszusatz], [Plz], [Ort], [Land]) VALUES</v>
      </c>
      <c r="M45" t="str">
        <f t="shared" si="1"/>
        <v xml:space="preserve"> ('14', '1992-09-30', NULL, 'Richard-Strauß-Straße', '187',  NULL, '76337',  'Waldbronn',  NULL)</v>
      </c>
    </row>
    <row r="46" spans="1:13" x14ac:dyDescent="0.3">
      <c r="A46">
        <v>15</v>
      </c>
      <c r="B46">
        <v>15</v>
      </c>
      <c r="C46" s="3">
        <v>33056</v>
      </c>
      <c r="D46" s="3">
        <v>33413</v>
      </c>
      <c r="E46" t="s">
        <v>1712</v>
      </c>
      <c r="F46" t="s">
        <v>1713</v>
      </c>
      <c r="H46">
        <v>34253</v>
      </c>
      <c r="I46" t="s">
        <v>1714</v>
      </c>
      <c r="L46" t="str">
        <f t="shared" si="0"/>
        <v>INSERT INTO [Wohnort] ([KundeID], [Von], [Bis], [Strasse], [Hausnummer], [Adresszusatz], [Plz], [Ort], [Land]) VALUES</v>
      </c>
      <c r="M46" t="str">
        <f t="shared" si="1"/>
        <v xml:space="preserve"> ('15', '1990-07-02', '1991-06-24', 'Koppelstraße', '55a',  NULL, '34253',  'Lohfelden',  NULL)</v>
      </c>
    </row>
    <row r="47" spans="1:13" x14ac:dyDescent="0.3">
      <c r="A47">
        <v>315</v>
      </c>
      <c r="B47">
        <v>15</v>
      </c>
      <c r="C47" s="3">
        <v>33414</v>
      </c>
      <c r="D47" s="3">
        <v>34071</v>
      </c>
      <c r="E47" t="s">
        <v>2300</v>
      </c>
      <c r="F47">
        <v>117</v>
      </c>
      <c r="H47">
        <v>54636</v>
      </c>
      <c r="I47" t="s">
        <v>2301</v>
      </c>
      <c r="L47" t="str">
        <f t="shared" si="0"/>
        <v>INSERT INTO [Wohnort] ([KundeID], [Von], [Bis], [Strasse], [Hausnummer], [Adresszusatz], [Plz], [Ort], [Land]) VALUES</v>
      </c>
      <c r="M47" t="str">
        <f t="shared" si="1"/>
        <v xml:space="preserve"> ('15', '1991-06-25', '1993-04-12', 'Stadtring', '117',  NULL, '54636',  'Scharfbillig',  NULL)</v>
      </c>
    </row>
    <row r="48" spans="1:13" x14ac:dyDescent="0.3">
      <c r="A48">
        <v>615</v>
      </c>
      <c r="B48">
        <v>15</v>
      </c>
      <c r="C48" s="3">
        <v>34072</v>
      </c>
      <c r="D48" s="3" t="s">
        <v>22</v>
      </c>
      <c r="E48" t="s">
        <v>2859</v>
      </c>
      <c r="F48" t="s">
        <v>2860</v>
      </c>
      <c r="H48">
        <v>16225</v>
      </c>
      <c r="I48" t="s">
        <v>2861</v>
      </c>
      <c r="L48" t="str">
        <f t="shared" si="0"/>
        <v>INSERT INTO [Wohnort] ([KundeID], [Von], [Bis], [Strasse], [Hausnummer], [Adresszusatz], [Plz], [Ort], [Land]) VALUES</v>
      </c>
      <c r="M48" t="str">
        <f t="shared" si="1"/>
        <v xml:space="preserve"> ('15', '1993-04-13', NULL, 'Kastellauner Straße', '124 c',  NULL, '16225',  'Eberswalde',  NULL)</v>
      </c>
    </row>
    <row r="49" spans="1:13" x14ac:dyDescent="0.3">
      <c r="A49">
        <v>16</v>
      </c>
      <c r="B49">
        <v>16</v>
      </c>
      <c r="C49" s="3">
        <v>34201</v>
      </c>
      <c r="D49" s="3">
        <v>37197</v>
      </c>
      <c r="E49" t="s">
        <v>1715</v>
      </c>
      <c r="F49">
        <v>61</v>
      </c>
      <c r="H49">
        <v>12347</v>
      </c>
      <c r="I49" t="s">
        <v>1716</v>
      </c>
      <c r="L49" t="str">
        <f t="shared" si="0"/>
        <v>INSERT INTO [Wohnort] ([KundeID], [Von], [Bis], [Strasse], [Hausnummer], [Adresszusatz], [Plz], [Ort], [Land]) VALUES</v>
      </c>
      <c r="M49" t="str">
        <f t="shared" si="1"/>
        <v xml:space="preserve"> ('16', '1993-08-20', '2001-11-02', 'Damiansweg', '61',  NULL, '12347',  'Britz',  NULL)</v>
      </c>
    </row>
    <row r="50" spans="1:13" x14ac:dyDescent="0.3">
      <c r="A50">
        <v>316</v>
      </c>
      <c r="B50">
        <v>16</v>
      </c>
      <c r="C50" s="3">
        <v>37198</v>
      </c>
      <c r="D50" s="3">
        <v>37556</v>
      </c>
      <c r="E50" t="s">
        <v>1951</v>
      </c>
      <c r="F50">
        <v>11</v>
      </c>
      <c r="H50">
        <v>49610</v>
      </c>
      <c r="I50" t="s">
        <v>2302</v>
      </c>
      <c r="L50" t="str">
        <f t="shared" si="0"/>
        <v>INSERT INTO [Wohnort] ([KundeID], [Von], [Bis], [Strasse], [Hausnummer], [Adresszusatz], [Plz], [Ort], [Land]) VALUES</v>
      </c>
      <c r="M50" t="str">
        <f t="shared" si="1"/>
        <v xml:space="preserve"> ('16', '2001-11-03', '2002-10-27', 'Am Heekeren', '11',  NULL, '49610',  'Quakenbrück',  NULL)</v>
      </c>
    </row>
    <row r="51" spans="1:13" x14ac:dyDescent="0.3">
      <c r="A51">
        <v>616</v>
      </c>
      <c r="B51">
        <v>16</v>
      </c>
      <c r="C51" s="3">
        <v>37557</v>
      </c>
      <c r="D51" s="3" t="s">
        <v>22</v>
      </c>
      <c r="E51" t="s">
        <v>2862</v>
      </c>
      <c r="F51">
        <v>53</v>
      </c>
      <c r="H51">
        <v>24988</v>
      </c>
      <c r="I51" t="s">
        <v>2863</v>
      </c>
      <c r="L51" t="str">
        <f t="shared" si="0"/>
        <v>INSERT INTO [Wohnort] ([KundeID], [Von], [Bis], [Strasse], [Hausnummer], [Adresszusatz], [Plz], [Ort], [Land]) VALUES</v>
      </c>
      <c r="M51" t="str">
        <f t="shared" si="1"/>
        <v xml:space="preserve"> ('16', '2002-10-28', NULL, 'Laerer Straße', '53',  NULL, '24988',  'Oeversee',  NULL)</v>
      </c>
    </row>
    <row r="52" spans="1:13" x14ac:dyDescent="0.3">
      <c r="A52">
        <v>17</v>
      </c>
      <c r="B52">
        <v>17</v>
      </c>
      <c r="C52" s="3">
        <v>32321</v>
      </c>
      <c r="D52" s="3">
        <v>32680</v>
      </c>
      <c r="E52" t="s">
        <v>1717</v>
      </c>
      <c r="F52">
        <v>76</v>
      </c>
      <c r="H52">
        <v>78564</v>
      </c>
      <c r="I52" t="s">
        <v>1718</v>
      </c>
      <c r="L52" t="str">
        <f t="shared" si="0"/>
        <v>INSERT INTO [Wohnort] ([KundeID], [Von], [Bis], [Strasse], [Hausnummer], [Adresszusatz], [Plz], [Ort], [Land]) VALUES</v>
      </c>
      <c r="M52" t="str">
        <f t="shared" si="1"/>
        <v xml:space="preserve"> ('17', '1988-06-27', '1989-06-21', 'Roeserberg', '76',  NULL, '78564',  'Wehingen',  NULL)</v>
      </c>
    </row>
    <row r="53" spans="1:13" x14ac:dyDescent="0.3">
      <c r="A53">
        <v>317</v>
      </c>
      <c r="B53">
        <v>17</v>
      </c>
      <c r="C53" s="3">
        <v>32681</v>
      </c>
      <c r="D53" s="3">
        <v>43692</v>
      </c>
      <c r="E53" t="s">
        <v>2303</v>
      </c>
      <c r="F53">
        <v>65</v>
      </c>
      <c r="H53">
        <v>74229</v>
      </c>
      <c r="I53" t="s">
        <v>2304</v>
      </c>
      <c r="L53" t="str">
        <f t="shared" si="0"/>
        <v>INSERT INTO [Wohnort] ([KundeID], [Von], [Bis], [Strasse], [Hausnummer], [Adresszusatz], [Plz], [Ort], [Land]) VALUES</v>
      </c>
      <c r="M53" t="str">
        <f t="shared" si="1"/>
        <v xml:space="preserve"> ('17', '1989-06-22', '2019-08-15', 'Räuschelstraße', '65',  NULL, '74229',  'Oedheim',  NULL)</v>
      </c>
    </row>
    <row r="54" spans="1:13" x14ac:dyDescent="0.3">
      <c r="A54">
        <v>617</v>
      </c>
      <c r="B54">
        <v>17</v>
      </c>
      <c r="C54" s="3">
        <v>43693</v>
      </c>
      <c r="D54" s="3" t="s">
        <v>22</v>
      </c>
      <c r="E54" t="s">
        <v>2864</v>
      </c>
      <c r="F54">
        <v>2</v>
      </c>
      <c r="H54">
        <v>56653</v>
      </c>
      <c r="I54" t="s">
        <v>2865</v>
      </c>
      <c r="L54" t="str">
        <f t="shared" si="0"/>
        <v>INSERT INTO [Wohnort] ([KundeID], [Von], [Bis], [Strasse], [Hausnummer], [Adresszusatz], [Plz], [Ort], [Land]) VALUES</v>
      </c>
      <c r="M54" t="str">
        <f t="shared" si="1"/>
        <v xml:space="preserve"> ('17', '2019-08-16', NULL, 'Im Heidchen', '2',  NULL, '56653',  'Wassenach',  NULL)</v>
      </c>
    </row>
    <row r="55" spans="1:13" x14ac:dyDescent="0.3">
      <c r="A55">
        <v>18</v>
      </c>
      <c r="B55">
        <v>18</v>
      </c>
      <c r="C55" s="3">
        <v>31897</v>
      </c>
      <c r="D55" s="3">
        <v>38011</v>
      </c>
      <c r="E55" t="s">
        <v>1719</v>
      </c>
      <c r="F55" t="s">
        <v>1720</v>
      </c>
      <c r="H55">
        <v>75242</v>
      </c>
      <c r="I55" t="s">
        <v>1721</v>
      </c>
      <c r="L55" t="str">
        <f t="shared" si="0"/>
        <v>INSERT INTO [Wohnort] ([KundeID], [Von], [Bis], [Strasse], [Hausnummer], [Adresszusatz], [Plz], [Ort], [Land]) VALUES</v>
      </c>
      <c r="M55" t="str">
        <f t="shared" si="1"/>
        <v xml:space="preserve"> ('18', '1987-04-30', '2004-01-25', 'Ossenbruch', '162b',  NULL, '75242',  'Neuhausen',  NULL)</v>
      </c>
    </row>
    <row r="56" spans="1:13" x14ac:dyDescent="0.3">
      <c r="A56">
        <v>318</v>
      </c>
      <c r="B56">
        <v>18</v>
      </c>
      <c r="C56" s="3">
        <v>38012</v>
      </c>
      <c r="D56" s="3">
        <v>38372</v>
      </c>
      <c r="E56" t="s">
        <v>2305</v>
      </c>
      <c r="F56">
        <v>33</v>
      </c>
      <c r="H56">
        <v>35606</v>
      </c>
      <c r="I56" t="s">
        <v>2306</v>
      </c>
      <c r="L56" t="str">
        <f t="shared" si="0"/>
        <v>INSERT INTO [Wohnort] ([KundeID], [Von], [Bis], [Strasse], [Hausnummer], [Adresszusatz], [Plz], [Ort], [Land]) VALUES</v>
      </c>
      <c r="M56" t="str">
        <f t="shared" si="1"/>
        <v xml:space="preserve"> ('18', '2004-01-26', '2005-01-20', 'Im Kloster', '33',  NULL, '35606',  'Solms',  NULL)</v>
      </c>
    </row>
    <row r="57" spans="1:13" x14ac:dyDescent="0.3">
      <c r="A57">
        <v>618</v>
      </c>
      <c r="B57">
        <v>18</v>
      </c>
      <c r="C57" s="3">
        <v>38373</v>
      </c>
      <c r="D57" s="3" t="s">
        <v>22</v>
      </c>
      <c r="E57" t="s">
        <v>2866</v>
      </c>
      <c r="F57">
        <v>103</v>
      </c>
      <c r="H57">
        <v>86660</v>
      </c>
      <c r="I57" t="s">
        <v>2867</v>
      </c>
      <c r="L57" t="str">
        <f t="shared" si="0"/>
        <v>INSERT INTO [Wohnort] ([KundeID], [Von], [Bis], [Strasse], [Hausnummer], [Adresszusatz], [Plz], [Ort], [Land]) VALUES</v>
      </c>
      <c r="M57" t="str">
        <f t="shared" si="1"/>
        <v xml:space="preserve"> ('18', '2005-01-21', NULL, 'Hallerstraße', '103',  NULL, '86660',  'Tapfheim',  NULL)</v>
      </c>
    </row>
    <row r="58" spans="1:13" x14ac:dyDescent="0.3">
      <c r="A58">
        <v>19</v>
      </c>
      <c r="B58">
        <v>19</v>
      </c>
      <c r="C58" s="3">
        <v>31424</v>
      </c>
      <c r="D58" s="3">
        <v>31785</v>
      </c>
      <c r="E58" t="s">
        <v>1722</v>
      </c>
      <c r="F58">
        <v>178</v>
      </c>
      <c r="H58">
        <v>45897</v>
      </c>
      <c r="I58" t="s">
        <v>1723</v>
      </c>
      <c r="L58" t="str">
        <f t="shared" si="0"/>
        <v>INSERT INTO [Wohnort] ([KundeID], [Von], [Bis], [Strasse], [Hausnummer], [Adresszusatz], [Plz], [Ort], [Land]) VALUES</v>
      </c>
      <c r="M58" t="str">
        <f t="shared" si="1"/>
        <v xml:space="preserve"> ('19', '1986-01-12', '1987-01-08', 'Rauenberg', '178',  NULL, '45897',  'Gelsenkirchen',  NULL)</v>
      </c>
    </row>
    <row r="59" spans="1:13" x14ac:dyDescent="0.3">
      <c r="A59">
        <v>319</v>
      </c>
      <c r="B59">
        <v>19</v>
      </c>
      <c r="C59" s="3">
        <v>31786</v>
      </c>
      <c r="D59" s="3">
        <v>41961</v>
      </c>
      <c r="E59" t="s">
        <v>2307</v>
      </c>
      <c r="F59">
        <v>152</v>
      </c>
      <c r="H59">
        <v>84539</v>
      </c>
      <c r="I59" t="s">
        <v>2308</v>
      </c>
      <c r="L59" t="str">
        <f t="shared" si="0"/>
        <v>INSERT INTO [Wohnort] ([KundeID], [Von], [Bis], [Strasse], [Hausnummer], [Adresszusatz], [Plz], [Ort], [Land]) VALUES</v>
      </c>
      <c r="M59" t="str">
        <f t="shared" si="1"/>
        <v xml:space="preserve"> ('19', '1987-01-09', '2014-11-18', 'Im Büchel', '152',  NULL, '84539',  'Ampfing',  NULL)</v>
      </c>
    </row>
    <row r="60" spans="1:13" x14ac:dyDescent="0.3">
      <c r="A60">
        <v>619</v>
      </c>
      <c r="B60">
        <v>19</v>
      </c>
      <c r="C60" s="3">
        <v>41962</v>
      </c>
      <c r="D60" s="3" t="s">
        <v>22</v>
      </c>
      <c r="E60" t="s">
        <v>2868</v>
      </c>
      <c r="F60">
        <v>149</v>
      </c>
      <c r="H60">
        <v>55483</v>
      </c>
      <c r="I60" t="s">
        <v>2391</v>
      </c>
      <c r="L60" t="str">
        <f t="shared" si="0"/>
        <v>INSERT INTO [Wohnort] ([KundeID], [Von], [Bis], [Strasse], [Hausnummer], [Adresszusatz], [Plz], [Ort], [Land]) VALUES</v>
      </c>
      <c r="M60" t="str">
        <f t="shared" si="1"/>
        <v xml:space="preserve"> ('19', '2014-11-19', NULL, 'Edisonstraße', '149',  NULL, '55483',  'Heinzenbach',  NULL)</v>
      </c>
    </row>
    <row r="61" spans="1:13" x14ac:dyDescent="0.3">
      <c r="A61">
        <v>20</v>
      </c>
      <c r="B61">
        <v>20</v>
      </c>
      <c r="C61" s="3">
        <v>39203</v>
      </c>
      <c r="D61" s="3">
        <v>39565</v>
      </c>
      <c r="E61" t="s">
        <v>1724</v>
      </c>
      <c r="F61">
        <v>163</v>
      </c>
      <c r="H61">
        <v>55413</v>
      </c>
      <c r="I61" t="s">
        <v>1725</v>
      </c>
      <c r="L61" t="str">
        <f t="shared" si="0"/>
        <v>INSERT INTO [Wohnort] ([KundeID], [Von], [Bis], [Strasse], [Hausnummer], [Adresszusatz], [Plz], [Ort], [Land]) VALUES</v>
      </c>
      <c r="M61" t="str">
        <f t="shared" si="1"/>
        <v xml:space="preserve"> ('20', '2007-05-01', '2008-04-27', 'Kattowitzer Straße', '163',  NULL, '55413',  'Niederheimbach',  NULL)</v>
      </c>
    </row>
    <row r="62" spans="1:13" x14ac:dyDescent="0.3">
      <c r="A62">
        <v>320</v>
      </c>
      <c r="B62">
        <v>20</v>
      </c>
      <c r="C62" s="3">
        <v>39566</v>
      </c>
      <c r="D62" s="3">
        <v>41860</v>
      </c>
      <c r="E62" t="s">
        <v>2309</v>
      </c>
      <c r="F62">
        <v>67</v>
      </c>
      <c r="H62">
        <v>27324</v>
      </c>
      <c r="I62" t="s">
        <v>2310</v>
      </c>
      <c r="L62" t="str">
        <f t="shared" si="0"/>
        <v>INSERT INTO [Wohnort] ([KundeID], [Von], [Bis], [Strasse], [Hausnummer], [Adresszusatz], [Plz], [Ort], [Land]) VALUES</v>
      </c>
      <c r="M62" t="str">
        <f t="shared" si="1"/>
        <v xml:space="preserve"> ('20', '2008-04-28', '2014-08-09', 'In den Gruben', '67',  NULL, '27324',  'Hassel',  NULL)</v>
      </c>
    </row>
    <row r="63" spans="1:13" x14ac:dyDescent="0.3">
      <c r="A63">
        <v>620</v>
      </c>
      <c r="B63">
        <v>20</v>
      </c>
      <c r="C63" s="3">
        <v>41861</v>
      </c>
      <c r="D63" s="3" t="s">
        <v>22</v>
      </c>
      <c r="E63" t="s">
        <v>2869</v>
      </c>
      <c r="F63">
        <v>197</v>
      </c>
      <c r="H63">
        <v>45130</v>
      </c>
      <c r="I63" t="s">
        <v>1800</v>
      </c>
      <c r="L63" t="str">
        <f t="shared" si="0"/>
        <v>INSERT INTO [Wohnort] ([KundeID], [Von], [Bis], [Strasse], [Hausnummer], [Adresszusatz], [Plz], [Ort], [Land]) VALUES</v>
      </c>
      <c r="M63" t="str">
        <f t="shared" si="1"/>
        <v xml:space="preserve"> ('20', '2014-08-10', NULL, 'Schwanenkamp', '197',  NULL, '45130',  'Essen',  NULL)</v>
      </c>
    </row>
    <row r="64" spans="1:13" x14ac:dyDescent="0.3">
      <c r="A64">
        <v>21</v>
      </c>
      <c r="B64">
        <v>21</v>
      </c>
      <c r="C64" s="3">
        <v>34953</v>
      </c>
      <c r="D64" s="3">
        <v>35254</v>
      </c>
      <c r="E64" t="s">
        <v>1726</v>
      </c>
      <c r="F64">
        <v>157</v>
      </c>
      <c r="H64">
        <v>53539</v>
      </c>
      <c r="I64" t="s">
        <v>1727</v>
      </c>
      <c r="L64" t="str">
        <f t="shared" si="0"/>
        <v>INSERT INTO [Wohnort] ([KundeID], [Von], [Bis], [Strasse], [Hausnummer], [Adresszusatz], [Plz], [Ort], [Land]) VALUES</v>
      </c>
      <c r="M64" t="str">
        <f t="shared" si="1"/>
        <v xml:space="preserve"> ('21', '1995-09-11', '1996-07-08', 'Avendruper Straße', '157',  NULL, '53539',  'Bongard',  NULL)</v>
      </c>
    </row>
    <row r="65" spans="1:13" x14ac:dyDescent="0.3">
      <c r="A65">
        <v>321</v>
      </c>
      <c r="B65">
        <v>21</v>
      </c>
      <c r="C65" s="3">
        <v>35255</v>
      </c>
      <c r="D65" s="3">
        <v>35618</v>
      </c>
      <c r="E65" t="s">
        <v>2311</v>
      </c>
      <c r="F65">
        <v>25</v>
      </c>
      <c r="H65">
        <v>53127</v>
      </c>
      <c r="I65" t="s">
        <v>1954</v>
      </c>
      <c r="L65" t="str">
        <f t="shared" si="0"/>
        <v>INSERT INTO [Wohnort] ([KundeID], [Von], [Bis], [Strasse], [Hausnummer], [Adresszusatz], [Plz], [Ort], [Land]) VALUES</v>
      </c>
      <c r="M65" t="str">
        <f t="shared" si="1"/>
        <v xml:space="preserve"> ('21', '1996-07-09', '1997-07-07', 'Ladestraße', '25',  NULL, '53127',  'Bonn',  NULL)</v>
      </c>
    </row>
    <row r="66" spans="1:13" x14ac:dyDescent="0.3">
      <c r="A66">
        <v>621</v>
      </c>
      <c r="B66">
        <v>21</v>
      </c>
      <c r="C66" s="3">
        <v>35619</v>
      </c>
      <c r="D66" s="3" t="s">
        <v>22</v>
      </c>
      <c r="E66" t="s">
        <v>2870</v>
      </c>
      <c r="F66">
        <v>32</v>
      </c>
      <c r="H66">
        <v>75331</v>
      </c>
      <c r="I66" t="s">
        <v>2871</v>
      </c>
      <c r="L66" t="str">
        <f t="shared" si="0"/>
        <v>INSERT INTO [Wohnort] ([KundeID], [Von], [Bis], [Strasse], [Hausnummer], [Adresszusatz], [Plz], [Ort], [Land]) VALUES</v>
      </c>
      <c r="M66" t="str">
        <f t="shared" si="1"/>
        <v xml:space="preserve"> ('21', '1997-07-08', NULL, 'Orchideenstraße', '32',  NULL, '75331',  'Engelsbrand',  NULL)</v>
      </c>
    </row>
    <row r="67" spans="1:13" x14ac:dyDescent="0.3">
      <c r="A67">
        <v>22</v>
      </c>
      <c r="B67">
        <v>22</v>
      </c>
      <c r="C67" s="3">
        <v>40678</v>
      </c>
      <c r="D67" s="3">
        <v>41042</v>
      </c>
      <c r="E67" t="s">
        <v>1728</v>
      </c>
      <c r="F67">
        <v>52</v>
      </c>
      <c r="H67">
        <v>54668</v>
      </c>
      <c r="I67" t="s">
        <v>1729</v>
      </c>
      <c r="L67" t="str">
        <f t="shared" si="0"/>
        <v>INSERT INTO [Wohnort] ([KundeID], [Von], [Bis], [Strasse], [Hausnummer], [Adresszusatz], [Plz], [Ort], [Land]) VALUES</v>
      </c>
      <c r="M67" t="str">
        <f t="shared" si="1"/>
        <v xml:space="preserve"> ('22', '2011-05-15', '2012-05-13', 'Mönkenstiege', '52',  NULL, '54668',  'Kaschenbach',  NULL)</v>
      </c>
    </row>
    <row r="68" spans="1:13" x14ac:dyDescent="0.3">
      <c r="A68">
        <v>322</v>
      </c>
      <c r="B68">
        <v>22</v>
      </c>
      <c r="C68" s="3">
        <v>41043</v>
      </c>
      <c r="D68" s="3">
        <v>41752</v>
      </c>
      <c r="E68" t="s">
        <v>2312</v>
      </c>
      <c r="F68">
        <v>4</v>
      </c>
      <c r="H68">
        <v>53578</v>
      </c>
      <c r="I68" t="s">
        <v>2313</v>
      </c>
      <c r="L68" t="str">
        <f t="shared" ref="L68:L131" si="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8" t="str">
        <f t="shared" ref="M68:M131" si="3">" ('"&amp;B68&amp;"', '"&amp; TEXT(C68,"JJJJ-MM-TT") &amp;"', "&amp;IF(D68="","NULL","'"&amp; TEXT(D68,"JJJJ-MM-TT") &amp;"'" )&amp;", '"&amp; E68 &amp;"', '"&amp;F68&amp;"',  "&amp;IF(G68="","NULL","'"&amp; G68 &amp;"'" )&amp;", '"&amp;H68&amp;"',  '"&amp;I68&amp;"',  "&amp;IF(J68="","NULL","'"&amp; J68 &amp;"'" )&amp;")"</f>
        <v xml:space="preserve"> ('22', '2012-05-14', '2014-04-23', 'Längenfeldweg', '4',  NULL, '53578',  'Windhagen',  NULL)</v>
      </c>
    </row>
    <row r="69" spans="1:13" x14ac:dyDescent="0.3">
      <c r="A69">
        <v>622</v>
      </c>
      <c r="B69">
        <v>22</v>
      </c>
      <c r="C69" s="3">
        <v>41753</v>
      </c>
      <c r="D69" s="3" t="s">
        <v>22</v>
      </c>
      <c r="E69" t="s">
        <v>2872</v>
      </c>
      <c r="F69">
        <v>192</v>
      </c>
      <c r="H69">
        <v>84577</v>
      </c>
      <c r="I69" t="s">
        <v>2873</v>
      </c>
      <c r="L69" t="str">
        <f t="shared" si="2"/>
        <v>INSERT INTO [Wohnort] ([KundeID], [Von], [Bis], [Strasse], [Hausnummer], [Adresszusatz], [Plz], [Ort], [Land]) VALUES</v>
      </c>
      <c r="M69" t="str">
        <f t="shared" si="3"/>
        <v xml:space="preserve"> ('22', '2014-04-24', NULL, 'Auf dem Hasenberg', '192',  NULL, '84577',  'Tüßling',  NULL)</v>
      </c>
    </row>
    <row r="70" spans="1:13" x14ac:dyDescent="0.3">
      <c r="A70">
        <v>23</v>
      </c>
      <c r="B70">
        <v>23</v>
      </c>
      <c r="C70" s="3">
        <v>30402</v>
      </c>
      <c r="D70" s="3">
        <v>36772</v>
      </c>
      <c r="E70" t="s">
        <v>1730</v>
      </c>
      <c r="F70">
        <v>60</v>
      </c>
      <c r="H70">
        <v>45883</v>
      </c>
      <c r="I70" t="s">
        <v>1723</v>
      </c>
      <c r="L70" t="str">
        <f t="shared" si="2"/>
        <v>INSERT INTO [Wohnort] ([KundeID], [Von], [Bis], [Strasse], [Hausnummer], [Adresszusatz], [Plz], [Ort], [Land]) VALUES</v>
      </c>
      <c r="M70" t="str">
        <f t="shared" si="3"/>
        <v xml:space="preserve"> ('23', '1983-03-27', '2000-09-03', 'Friedensweg', '60',  NULL, '45883',  'Gelsenkirchen',  NULL)</v>
      </c>
    </row>
    <row r="71" spans="1:13" x14ac:dyDescent="0.3">
      <c r="A71">
        <v>323</v>
      </c>
      <c r="B71">
        <v>23</v>
      </c>
      <c r="C71" s="3">
        <v>36773</v>
      </c>
      <c r="D71" s="3">
        <v>38932</v>
      </c>
      <c r="E71" t="s">
        <v>2314</v>
      </c>
      <c r="F71">
        <v>62</v>
      </c>
      <c r="H71">
        <v>93437</v>
      </c>
      <c r="I71" t="s">
        <v>2315</v>
      </c>
      <c r="L71" t="str">
        <f t="shared" si="2"/>
        <v>INSERT INTO [Wohnort] ([KundeID], [Von], [Bis], [Strasse], [Hausnummer], [Adresszusatz], [Plz], [Ort], [Land]) VALUES</v>
      </c>
      <c r="M71" t="str">
        <f t="shared" si="3"/>
        <v xml:space="preserve"> ('23', '2000-09-04', '2006-08-03', 'Am alten Schulplatz', '62',  NULL, '93437',  'Furth',  NULL)</v>
      </c>
    </row>
    <row r="72" spans="1:13" x14ac:dyDescent="0.3">
      <c r="A72">
        <v>623</v>
      </c>
      <c r="B72">
        <v>23</v>
      </c>
      <c r="C72" s="3">
        <v>38933</v>
      </c>
      <c r="D72" s="3" t="s">
        <v>22</v>
      </c>
      <c r="E72" t="s">
        <v>2874</v>
      </c>
      <c r="F72">
        <v>149</v>
      </c>
      <c r="H72">
        <v>24881</v>
      </c>
      <c r="I72" t="s">
        <v>2875</v>
      </c>
      <c r="L72" t="str">
        <f t="shared" si="2"/>
        <v>INSERT INTO [Wohnort] ([KundeID], [Von], [Bis], [Strasse], [Hausnummer], [Adresszusatz], [Plz], [Ort], [Land]) VALUES</v>
      </c>
      <c r="M72" t="str">
        <f t="shared" si="3"/>
        <v xml:space="preserve"> ('23', '2006-08-04', NULL, 'Saynhofstraße', '149',  NULL, '24881',  'Nübel',  NULL)</v>
      </c>
    </row>
    <row r="73" spans="1:13" x14ac:dyDescent="0.3">
      <c r="A73">
        <v>24</v>
      </c>
      <c r="B73">
        <v>24</v>
      </c>
      <c r="C73" s="3">
        <v>42581</v>
      </c>
      <c r="D73" s="3">
        <v>43400</v>
      </c>
      <c r="E73" t="s">
        <v>1731</v>
      </c>
      <c r="F73">
        <v>173</v>
      </c>
      <c r="H73">
        <v>56412</v>
      </c>
      <c r="I73" t="s">
        <v>1732</v>
      </c>
      <c r="L73" t="str">
        <f t="shared" si="2"/>
        <v>INSERT INTO [Wohnort] ([KundeID], [Von], [Bis], [Strasse], [Hausnummer], [Adresszusatz], [Plz], [Ort], [Land]) VALUES</v>
      </c>
      <c r="M73" t="str">
        <f t="shared" si="3"/>
        <v xml:space="preserve"> ('24', '2016-07-30', '2018-10-27', 'Deppengau', '173',  NULL, '56412',  'Niedererbach',  NULL)</v>
      </c>
    </row>
    <row r="74" spans="1:13" x14ac:dyDescent="0.3">
      <c r="A74">
        <v>324</v>
      </c>
      <c r="B74">
        <v>24</v>
      </c>
      <c r="C74" s="3">
        <v>43401</v>
      </c>
      <c r="D74" s="3">
        <v>43767</v>
      </c>
      <c r="E74" t="s">
        <v>2316</v>
      </c>
      <c r="F74">
        <v>177</v>
      </c>
      <c r="H74">
        <v>57520</v>
      </c>
      <c r="I74" t="s">
        <v>2317</v>
      </c>
      <c r="L74" t="str">
        <f t="shared" si="2"/>
        <v>INSERT INTO [Wohnort] ([KundeID], [Von], [Bis], [Strasse], [Hausnummer], [Adresszusatz], [Plz], [Ort], [Land]) VALUES</v>
      </c>
      <c r="M74" t="str">
        <f t="shared" si="3"/>
        <v xml:space="preserve"> ('24', '2018-10-28', '2019-10-29', 'Bonsfelder Straße', '177',  NULL, '57520',  'Molzhain',  NULL)</v>
      </c>
    </row>
    <row r="75" spans="1:13" x14ac:dyDescent="0.3">
      <c r="A75">
        <v>624</v>
      </c>
      <c r="B75">
        <v>24</v>
      </c>
      <c r="C75" s="3">
        <v>43768</v>
      </c>
      <c r="D75" s="3" t="s">
        <v>22</v>
      </c>
      <c r="E75" t="s">
        <v>2876</v>
      </c>
      <c r="F75">
        <v>122</v>
      </c>
      <c r="H75">
        <v>18258</v>
      </c>
      <c r="I75" t="s">
        <v>2877</v>
      </c>
      <c r="L75" t="str">
        <f t="shared" si="2"/>
        <v>INSERT INTO [Wohnort] ([KundeID], [Von], [Bis], [Strasse], [Hausnummer], [Adresszusatz], [Plz], [Ort], [Land]) VALUES</v>
      </c>
      <c r="M75" t="str">
        <f t="shared" si="3"/>
        <v xml:space="preserve"> ('24', '2019-10-30', NULL, 'Voßstraße', '122',  NULL, '18258',  'Schwaan',  NULL)</v>
      </c>
    </row>
    <row r="76" spans="1:13" x14ac:dyDescent="0.3">
      <c r="A76">
        <v>25</v>
      </c>
      <c r="B76">
        <v>25</v>
      </c>
      <c r="C76" s="3">
        <v>37447</v>
      </c>
      <c r="D76" s="3">
        <v>37814</v>
      </c>
      <c r="E76" t="s">
        <v>1733</v>
      </c>
      <c r="F76">
        <v>52</v>
      </c>
      <c r="H76">
        <v>67098</v>
      </c>
      <c r="I76" t="s">
        <v>1734</v>
      </c>
      <c r="L76" t="str">
        <f t="shared" si="2"/>
        <v>INSERT INTO [Wohnort] ([KundeID], [Von], [Bis], [Strasse], [Hausnummer], [Adresszusatz], [Plz], [Ort], [Land]) VALUES</v>
      </c>
      <c r="M76" t="str">
        <f t="shared" si="3"/>
        <v xml:space="preserve"> ('25', '2002-07-10', '2003-07-12', 'Soetenkamp', '52',  NULL, '67098',  'Bad Dürkheim an der Weinstraße',  NULL)</v>
      </c>
    </row>
    <row r="77" spans="1:13" x14ac:dyDescent="0.3">
      <c r="A77">
        <v>325</v>
      </c>
      <c r="B77">
        <v>25</v>
      </c>
      <c r="C77" s="3">
        <v>37815</v>
      </c>
      <c r="D77" s="3">
        <v>37932</v>
      </c>
      <c r="E77" t="s">
        <v>2318</v>
      </c>
      <c r="F77">
        <v>6</v>
      </c>
      <c r="H77">
        <v>86489</v>
      </c>
      <c r="I77" t="s">
        <v>2319</v>
      </c>
      <c r="L77" t="str">
        <f t="shared" si="2"/>
        <v>INSERT INTO [Wohnort] ([KundeID], [Von], [Bis], [Strasse], [Hausnummer], [Adresszusatz], [Plz], [Ort], [Land]) VALUES</v>
      </c>
      <c r="M77" t="str">
        <f t="shared" si="3"/>
        <v xml:space="preserve"> ('25', '2003-07-13', '2003-11-07', 'Johann-August-Ring', '6',  NULL, '86489',  'Deisenhausen',  NULL)</v>
      </c>
    </row>
    <row r="78" spans="1:13" x14ac:dyDescent="0.3">
      <c r="A78">
        <v>625</v>
      </c>
      <c r="B78">
        <v>25</v>
      </c>
      <c r="C78" s="3">
        <v>37933</v>
      </c>
      <c r="D78" s="3" t="s">
        <v>22</v>
      </c>
      <c r="E78" t="s">
        <v>2878</v>
      </c>
      <c r="F78">
        <v>129</v>
      </c>
      <c r="H78">
        <v>47638</v>
      </c>
      <c r="I78" t="s">
        <v>2879</v>
      </c>
      <c r="L78" t="str">
        <f t="shared" si="2"/>
        <v>INSERT INTO [Wohnort] ([KundeID], [Von], [Bis], [Strasse], [Hausnummer], [Adresszusatz], [Plz], [Ort], [Land]) VALUES</v>
      </c>
      <c r="M78" t="str">
        <f t="shared" si="3"/>
        <v xml:space="preserve"> ('25', '2003-11-08', NULL, 'Pilgerbornstraße', '129',  NULL, '47638',  'Straelen',  NULL)</v>
      </c>
    </row>
    <row r="79" spans="1:13" x14ac:dyDescent="0.3">
      <c r="A79">
        <v>26</v>
      </c>
      <c r="B79">
        <v>26</v>
      </c>
      <c r="C79" s="3">
        <v>39095</v>
      </c>
      <c r="D79" s="3">
        <v>40982</v>
      </c>
      <c r="E79" t="s">
        <v>1735</v>
      </c>
      <c r="F79">
        <v>43</v>
      </c>
      <c r="H79">
        <v>65385</v>
      </c>
      <c r="I79" t="s">
        <v>1736</v>
      </c>
      <c r="L79" t="str">
        <f t="shared" si="2"/>
        <v>INSERT INTO [Wohnort] ([KundeID], [Von], [Bis], [Strasse], [Hausnummer], [Adresszusatz], [Plz], [Ort], [Land]) VALUES</v>
      </c>
      <c r="M79" t="str">
        <f t="shared" si="3"/>
        <v xml:space="preserve"> ('26', '2007-01-13', '2012-03-14', 'Wehrer Straße', '43',  NULL, '65385',  'Rüdesheim am Rhein',  NULL)</v>
      </c>
    </row>
    <row r="80" spans="1:13" x14ac:dyDescent="0.3">
      <c r="A80">
        <v>326</v>
      </c>
      <c r="B80">
        <v>26</v>
      </c>
      <c r="C80" s="3">
        <v>40983</v>
      </c>
      <c r="D80" s="3">
        <v>41351</v>
      </c>
      <c r="E80" t="s">
        <v>2320</v>
      </c>
      <c r="F80">
        <v>153</v>
      </c>
      <c r="H80">
        <v>37308</v>
      </c>
      <c r="I80" t="s">
        <v>2321</v>
      </c>
      <c r="L80" t="str">
        <f t="shared" si="2"/>
        <v>INSERT INTO [Wohnort] ([KundeID], [Von], [Bis], [Strasse], [Hausnummer], [Adresszusatz], [Plz], [Ort], [Land]) VALUES</v>
      </c>
      <c r="M80" t="str">
        <f t="shared" si="3"/>
        <v xml:space="preserve"> ('26', '2012-03-15', '2013-03-18', 'Märkische Straße', '153',  NULL, '37308',  'Geisleden',  NULL)</v>
      </c>
    </row>
    <row r="81" spans="1:13" x14ac:dyDescent="0.3">
      <c r="A81">
        <v>626</v>
      </c>
      <c r="B81">
        <v>26</v>
      </c>
      <c r="C81" s="3">
        <v>41352</v>
      </c>
      <c r="D81" s="3" t="s">
        <v>22</v>
      </c>
      <c r="E81" t="s">
        <v>2880</v>
      </c>
      <c r="F81">
        <v>195</v>
      </c>
      <c r="H81">
        <v>67827</v>
      </c>
      <c r="I81" t="s">
        <v>2881</v>
      </c>
      <c r="L81" t="str">
        <f t="shared" si="2"/>
        <v>INSERT INTO [Wohnort] ([KundeID], [Von], [Bis], [Strasse], [Hausnummer], [Adresszusatz], [Plz], [Ort], [Land]) VALUES</v>
      </c>
      <c r="M81" t="str">
        <f t="shared" si="3"/>
        <v xml:space="preserve"> ('26', '2013-03-19', NULL, 'Fockenbachstraße', '195',  NULL, '67827',  'Becherbach',  NULL)</v>
      </c>
    </row>
    <row r="82" spans="1:13" x14ac:dyDescent="0.3">
      <c r="A82">
        <v>27</v>
      </c>
      <c r="B82">
        <v>27</v>
      </c>
      <c r="C82" s="3">
        <v>29457</v>
      </c>
      <c r="D82" s="3">
        <v>40680</v>
      </c>
      <c r="E82" t="s">
        <v>1737</v>
      </c>
      <c r="F82">
        <v>48</v>
      </c>
      <c r="H82">
        <v>53547</v>
      </c>
      <c r="I82" t="s">
        <v>1738</v>
      </c>
      <c r="L82" t="str">
        <f t="shared" si="2"/>
        <v>INSERT INTO [Wohnort] ([KundeID], [Von], [Bis], [Strasse], [Hausnummer], [Adresszusatz], [Plz], [Ort], [Land]) VALUES</v>
      </c>
      <c r="M82" t="str">
        <f t="shared" si="3"/>
        <v xml:space="preserve"> ('27', '1980-08-24', '2011-05-17', 'Am alten Garten', '48',  NULL, '53547',  'Hausen',  NULL)</v>
      </c>
    </row>
    <row r="83" spans="1:13" x14ac:dyDescent="0.3">
      <c r="A83">
        <v>327</v>
      </c>
      <c r="B83">
        <v>27</v>
      </c>
      <c r="C83" s="3">
        <v>40681</v>
      </c>
      <c r="D83" s="3">
        <v>41050</v>
      </c>
      <c r="E83" t="s">
        <v>2322</v>
      </c>
      <c r="F83">
        <v>113</v>
      </c>
      <c r="H83">
        <v>8352</v>
      </c>
      <c r="I83" t="s">
        <v>2323</v>
      </c>
      <c r="L83" t="str">
        <f t="shared" si="2"/>
        <v>INSERT INTO [Wohnort] ([KundeID], [Von], [Bis], [Strasse], [Hausnummer], [Adresszusatz], [Plz], [Ort], [Land]) VALUES</v>
      </c>
      <c r="M83" t="str">
        <f t="shared" si="3"/>
        <v xml:space="preserve"> ('27', '2011-05-18', '2012-05-21', 'Lambertistraße', '113',  NULL, '8352',  'Raschau-Markersbach',  NULL)</v>
      </c>
    </row>
    <row r="84" spans="1:13" x14ac:dyDescent="0.3">
      <c r="A84">
        <v>627</v>
      </c>
      <c r="B84">
        <v>27</v>
      </c>
      <c r="C84" s="3">
        <v>41051</v>
      </c>
      <c r="D84" s="3" t="s">
        <v>22</v>
      </c>
      <c r="E84" t="s">
        <v>2882</v>
      </c>
      <c r="F84">
        <v>82</v>
      </c>
      <c r="H84">
        <v>47638</v>
      </c>
      <c r="I84" t="s">
        <v>2879</v>
      </c>
      <c r="L84" t="str">
        <f t="shared" si="2"/>
        <v>INSERT INTO [Wohnort] ([KundeID], [Von], [Bis], [Strasse], [Hausnummer], [Adresszusatz], [Plz], [Ort], [Land]) VALUES</v>
      </c>
      <c r="M84" t="str">
        <f t="shared" si="3"/>
        <v xml:space="preserve"> ('27', '2012-05-22', NULL, 'Am Silberberg', '82',  NULL, '47638',  'Straelen',  NULL)</v>
      </c>
    </row>
    <row r="85" spans="1:13" x14ac:dyDescent="0.3">
      <c r="A85">
        <v>28</v>
      </c>
      <c r="B85">
        <v>28</v>
      </c>
      <c r="C85" s="3">
        <v>35424</v>
      </c>
      <c r="D85" s="3">
        <v>35794</v>
      </c>
      <c r="E85" t="s">
        <v>1739</v>
      </c>
      <c r="F85">
        <v>36</v>
      </c>
      <c r="H85">
        <v>33102</v>
      </c>
      <c r="I85" t="s">
        <v>1740</v>
      </c>
      <c r="L85" t="str">
        <f t="shared" si="2"/>
        <v>INSERT INTO [Wohnort] ([KundeID], [Von], [Bis], [Strasse], [Hausnummer], [Adresszusatz], [Plz], [Ort], [Land]) VALUES</v>
      </c>
      <c r="M85" t="str">
        <f t="shared" si="3"/>
        <v xml:space="preserve"> ('28', '1996-12-25', '1997-12-30', 'Am Wulfkamp', '36',  NULL, '33102',  'Paderborn',  NULL)</v>
      </c>
    </row>
    <row r="86" spans="1:13" x14ac:dyDescent="0.3">
      <c r="A86">
        <v>328</v>
      </c>
      <c r="B86">
        <v>28</v>
      </c>
      <c r="C86" s="3">
        <v>35795</v>
      </c>
      <c r="D86" s="3">
        <v>41827</v>
      </c>
      <c r="E86" t="s">
        <v>2324</v>
      </c>
      <c r="F86">
        <v>101</v>
      </c>
      <c r="H86">
        <v>79737</v>
      </c>
      <c r="I86" t="s">
        <v>2325</v>
      </c>
      <c r="L86" t="str">
        <f t="shared" si="2"/>
        <v>INSERT INTO [Wohnort] ([KundeID], [Von], [Bis], [Strasse], [Hausnummer], [Adresszusatz], [Plz], [Ort], [Land]) VALUES</v>
      </c>
      <c r="M86" t="str">
        <f t="shared" si="3"/>
        <v xml:space="preserve"> ('28', '1997-12-31', '2014-07-07', 'Rott', '101',  NULL, '79737',  'Herrischried',  NULL)</v>
      </c>
    </row>
    <row r="87" spans="1:13" x14ac:dyDescent="0.3">
      <c r="A87">
        <v>628</v>
      </c>
      <c r="B87">
        <v>28</v>
      </c>
      <c r="C87" s="3">
        <v>41828</v>
      </c>
      <c r="D87" s="3" t="s">
        <v>22</v>
      </c>
      <c r="E87" t="s">
        <v>2883</v>
      </c>
      <c r="F87">
        <v>111</v>
      </c>
      <c r="H87">
        <v>66916</v>
      </c>
      <c r="I87" t="s">
        <v>2884</v>
      </c>
      <c r="L87" t="str">
        <f t="shared" si="2"/>
        <v>INSERT INTO [Wohnort] ([KundeID], [Von], [Bis], [Strasse], [Hausnummer], [Adresszusatz], [Plz], [Ort], [Land]) VALUES</v>
      </c>
      <c r="M87" t="str">
        <f t="shared" si="3"/>
        <v xml:space="preserve"> ('28', '2014-07-08', NULL, 'Am Ziegelofen', '111',  NULL, '66916',  'Breitenbach',  NULL)</v>
      </c>
    </row>
    <row r="88" spans="1:13" x14ac:dyDescent="0.3">
      <c r="A88">
        <v>29</v>
      </c>
      <c r="B88">
        <v>29</v>
      </c>
      <c r="C88" s="3">
        <v>43180</v>
      </c>
      <c r="D88" s="3">
        <v>43551</v>
      </c>
      <c r="E88" t="s">
        <v>1741</v>
      </c>
      <c r="F88">
        <v>86</v>
      </c>
      <c r="H88">
        <v>45739</v>
      </c>
      <c r="I88" t="s">
        <v>1742</v>
      </c>
      <c r="L88" t="str">
        <f t="shared" si="2"/>
        <v>INSERT INTO [Wohnort] ([KundeID], [Von], [Bis], [Strasse], [Hausnummer], [Adresszusatz], [Plz], [Ort], [Land]) VALUES</v>
      </c>
      <c r="M88" t="str">
        <f t="shared" si="3"/>
        <v xml:space="preserve"> ('29', '2018-03-21', '2019-03-27', 'Roggenkamp', '86',  NULL, '45739',  'Oer-Erkenschwick',  NULL)</v>
      </c>
    </row>
    <row r="89" spans="1:13" x14ac:dyDescent="0.3">
      <c r="A89">
        <v>329</v>
      </c>
      <c r="B89">
        <v>29</v>
      </c>
      <c r="C89" s="3">
        <v>43552</v>
      </c>
      <c r="D89" s="3">
        <v>44223</v>
      </c>
      <c r="E89" t="s">
        <v>2326</v>
      </c>
      <c r="F89">
        <v>10</v>
      </c>
      <c r="H89">
        <v>25826</v>
      </c>
      <c r="I89" t="s">
        <v>2327</v>
      </c>
      <c r="L89" t="str">
        <f t="shared" si="2"/>
        <v>INSERT INTO [Wohnort] ([KundeID], [Von], [Bis], [Strasse], [Hausnummer], [Adresszusatz], [Plz], [Ort], [Land]) VALUES</v>
      </c>
      <c r="M89" t="str">
        <f t="shared" si="3"/>
        <v xml:space="preserve"> ('29', '2019-03-28', '2021-01-27', 'Rote Erde', '10',  NULL, '25826',  'Sankt Peter-Ording',  NULL)</v>
      </c>
    </row>
    <row r="90" spans="1:13" x14ac:dyDescent="0.3">
      <c r="A90">
        <v>629</v>
      </c>
      <c r="B90">
        <v>29</v>
      </c>
      <c r="C90" s="3">
        <v>44224</v>
      </c>
      <c r="D90" s="3" t="s">
        <v>22</v>
      </c>
      <c r="E90" t="s">
        <v>2885</v>
      </c>
      <c r="F90">
        <v>119</v>
      </c>
      <c r="H90">
        <v>64407</v>
      </c>
      <c r="I90" t="s">
        <v>2886</v>
      </c>
      <c r="L90" t="str">
        <f t="shared" si="2"/>
        <v>INSERT INTO [Wohnort] ([KundeID], [Von], [Bis], [Strasse], [Hausnummer], [Adresszusatz], [Plz], [Ort], [Land]) VALUES</v>
      </c>
      <c r="M90" t="str">
        <f t="shared" si="3"/>
        <v xml:space="preserve"> ('29', '2021-01-28', NULL, 'Hermann-Kätelhön-Straße', '119',  NULL, '64407',  'Fränkisch-Crumbach',  NULL)</v>
      </c>
    </row>
    <row r="91" spans="1:13" x14ac:dyDescent="0.3">
      <c r="A91">
        <v>30</v>
      </c>
      <c r="B91">
        <v>30</v>
      </c>
      <c r="C91" s="3">
        <v>31792</v>
      </c>
      <c r="D91" s="3">
        <v>34598</v>
      </c>
      <c r="E91" t="s">
        <v>1743</v>
      </c>
      <c r="F91">
        <v>93</v>
      </c>
      <c r="H91">
        <v>65375</v>
      </c>
      <c r="I91" t="s">
        <v>1744</v>
      </c>
      <c r="L91" t="str">
        <f t="shared" si="2"/>
        <v>INSERT INTO [Wohnort] ([KundeID], [Von], [Bis], [Strasse], [Hausnummer], [Adresszusatz], [Plz], [Ort], [Land]) VALUES</v>
      </c>
      <c r="M91" t="str">
        <f t="shared" si="3"/>
        <v xml:space="preserve"> ('30', '1987-01-15', '1994-09-21', 'Nordhäuser Straße', '93',  NULL, '65375',  'Oestrich-Winkel',  NULL)</v>
      </c>
    </row>
    <row r="92" spans="1:13" x14ac:dyDescent="0.3">
      <c r="A92">
        <v>330</v>
      </c>
      <c r="B92">
        <v>30</v>
      </c>
      <c r="C92" s="3">
        <v>34599</v>
      </c>
      <c r="D92" s="3">
        <v>43030</v>
      </c>
      <c r="E92" t="s">
        <v>2214</v>
      </c>
      <c r="F92">
        <v>67</v>
      </c>
      <c r="H92">
        <v>95236</v>
      </c>
      <c r="I92" t="s">
        <v>2328</v>
      </c>
      <c r="L92" t="str">
        <f t="shared" si="2"/>
        <v>INSERT INTO [Wohnort] ([KundeID], [Von], [Bis], [Strasse], [Hausnummer], [Adresszusatz], [Plz], [Ort], [Land]) VALUES</v>
      </c>
      <c r="M92" t="str">
        <f t="shared" si="3"/>
        <v xml:space="preserve"> ('30', '1994-09-22', '2017-10-22', 'Laacher Straße', '67',  NULL, '95236',  'Stammbach',  NULL)</v>
      </c>
    </row>
    <row r="93" spans="1:13" x14ac:dyDescent="0.3">
      <c r="A93">
        <v>630</v>
      </c>
      <c r="B93">
        <v>30</v>
      </c>
      <c r="C93" s="3">
        <v>43031</v>
      </c>
      <c r="D93" s="3" t="s">
        <v>22</v>
      </c>
      <c r="E93" t="s">
        <v>2887</v>
      </c>
      <c r="F93">
        <v>121</v>
      </c>
      <c r="H93">
        <v>38473</v>
      </c>
      <c r="I93" t="s">
        <v>2888</v>
      </c>
      <c r="L93" t="str">
        <f t="shared" si="2"/>
        <v>INSERT INTO [Wohnort] ([KundeID], [Von], [Bis], [Strasse], [Hausnummer], [Adresszusatz], [Plz], [Ort], [Land]) VALUES</v>
      </c>
      <c r="M93" t="str">
        <f t="shared" si="3"/>
        <v xml:space="preserve"> ('30', '2017-10-23', NULL, 'Veilchenweg', '121',  NULL, '38473',  'Tiddische',  NULL)</v>
      </c>
    </row>
    <row r="94" spans="1:13" x14ac:dyDescent="0.3">
      <c r="A94">
        <v>31</v>
      </c>
      <c r="B94">
        <v>31</v>
      </c>
      <c r="C94" s="3">
        <v>27251</v>
      </c>
      <c r="D94" s="3">
        <v>31894</v>
      </c>
      <c r="E94" t="s">
        <v>1745</v>
      </c>
      <c r="F94">
        <v>32</v>
      </c>
      <c r="H94">
        <v>63924</v>
      </c>
      <c r="I94" t="s">
        <v>1746</v>
      </c>
      <c r="L94" t="str">
        <f t="shared" si="2"/>
        <v>INSERT INTO [Wohnort] ([KundeID], [Von], [Bis], [Strasse], [Hausnummer], [Adresszusatz], [Plz], [Ort], [Land]) VALUES</v>
      </c>
      <c r="M94" t="str">
        <f t="shared" si="3"/>
        <v xml:space="preserve"> ('31', '1974-08-10', '1987-04-27', 'In der Bitz', '32',  NULL, '63924',  'Kleinheubach',  NULL)</v>
      </c>
    </row>
    <row r="95" spans="1:13" x14ac:dyDescent="0.3">
      <c r="A95">
        <v>331</v>
      </c>
      <c r="B95">
        <v>31</v>
      </c>
      <c r="C95" s="3">
        <v>31895</v>
      </c>
      <c r="D95" s="3">
        <v>32268</v>
      </c>
      <c r="E95" t="s">
        <v>2329</v>
      </c>
      <c r="F95">
        <v>124</v>
      </c>
      <c r="H95">
        <v>29571</v>
      </c>
      <c r="I95" t="s">
        <v>2330</v>
      </c>
      <c r="L95" t="str">
        <f t="shared" si="2"/>
        <v>INSERT INTO [Wohnort] ([KundeID], [Von], [Bis], [Strasse], [Hausnummer], [Adresszusatz], [Plz], [Ort], [Land]) VALUES</v>
      </c>
      <c r="M95" t="str">
        <f t="shared" si="3"/>
        <v xml:space="preserve"> ('31', '1987-04-28', '1988-05-05', 'Diepe Kuhweg', '124',  NULL, '29571',  'Rosche',  NULL)</v>
      </c>
    </row>
    <row r="96" spans="1:13" ht="15" customHeight="1" x14ac:dyDescent="0.3">
      <c r="A96">
        <v>631</v>
      </c>
      <c r="B96">
        <v>31</v>
      </c>
      <c r="C96" s="3">
        <v>32269</v>
      </c>
      <c r="D96" s="3" t="s">
        <v>22</v>
      </c>
      <c r="E96" t="s">
        <v>2889</v>
      </c>
      <c r="F96">
        <v>147</v>
      </c>
      <c r="H96">
        <v>36320</v>
      </c>
      <c r="I96" t="s">
        <v>2890</v>
      </c>
      <c r="L96" t="str">
        <f t="shared" si="2"/>
        <v>INSERT INTO [Wohnort] ([KundeID], [Von], [Bis], [Strasse], [Hausnummer], [Adresszusatz], [Plz], [Ort], [Land]) VALUES</v>
      </c>
      <c r="M96" t="str">
        <f t="shared" si="3"/>
        <v xml:space="preserve"> ('31', '1988-05-06', NULL, 'Am Mühlgraben', '147',  NULL, '36320',  'Kirtorf',  NULL)</v>
      </c>
    </row>
    <row r="97" spans="1:13" x14ac:dyDescent="0.3">
      <c r="A97">
        <v>32</v>
      </c>
      <c r="B97">
        <v>32</v>
      </c>
      <c r="C97" s="3">
        <v>28857</v>
      </c>
      <c r="D97" s="3">
        <v>36664</v>
      </c>
      <c r="E97" t="s">
        <v>5088</v>
      </c>
      <c r="F97">
        <v>3</v>
      </c>
      <c r="H97">
        <v>57614</v>
      </c>
      <c r="I97" t="s">
        <v>1747</v>
      </c>
      <c r="L97" t="str">
        <f t="shared" si="2"/>
        <v>INSERT INTO [Wohnort] ([KundeID], [Von], [Bis], [Strasse], [Hausnummer], [Adresszusatz], [Plz], [Ort], [Land]) VALUES</v>
      </c>
      <c r="M97" t="str">
        <f t="shared" si="3"/>
        <v xml:space="preserve"> ('32', '1979-01-02', '2000-05-18', 'Auf m Eichhahn', '3',  NULL, '57614',  'Ratzert',  NULL)</v>
      </c>
    </row>
    <row r="98" spans="1:13" x14ac:dyDescent="0.3">
      <c r="A98">
        <v>332</v>
      </c>
      <c r="B98">
        <v>32</v>
      </c>
      <c r="C98" s="3">
        <v>36665</v>
      </c>
      <c r="D98" s="3">
        <v>37039</v>
      </c>
      <c r="E98" t="s">
        <v>2331</v>
      </c>
      <c r="F98">
        <v>164</v>
      </c>
      <c r="H98">
        <v>73663</v>
      </c>
      <c r="I98" t="s">
        <v>2332</v>
      </c>
      <c r="L98" t="str">
        <f t="shared" si="2"/>
        <v>INSERT INTO [Wohnort] ([KundeID], [Von], [Bis], [Strasse], [Hausnummer], [Adresszusatz], [Plz], [Ort], [Land]) VALUES</v>
      </c>
      <c r="M98" t="str">
        <f t="shared" si="3"/>
        <v xml:space="preserve"> ('32', '2000-05-19', '2001-05-28', 'Bahnhofstraße', '164',  NULL, '73663',  'Berglen',  NULL)</v>
      </c>
    </row>
    <row r="99" spans="1:13" x14ac:dyDescent="0.3">
      <c r="A99">
        <v>632</v>
      </c>
      <c r="B99">
        <v>32</v>
      </c>
      <c r="C99" s="3">
        <v>37040</v>
      </c>
      <c r="D99" s="3" t="s">
        <v>22</v>
      </c>
      <c r="E99" t="s">
        <v>2891</v>
      </c>
      <c r="F99">
        <v>100</v>
      </c>
      <c r="H99">
        <v>37412</v>
      </c>
      <c r="I99" t="s">
        <v>2083</v>
      </c>
      <c r="L99" t="str">
        <f t="shared" si="2"/>
        <v>INSERT INTO [Wohnort] ([KundeID], [Von], [Bis], [Strasse], [Hausnummer], [Adresszusatz], [Plz], [Ort], [Land]) VALUES</v>
      </c>
      <c r="M99" t="str">
        <f t="shared" si="3"/>
        <v xml:space="preserve"> ('32', '2001-05-29', NULL, 'Claudiusstraße', '100',  NULL, '37412',  'Elbingerode',  NULL)</v>
      </c>
    </row>
    <row r="100" spans="1:13" x14ac:dyDescent="0.3">
      <c r="A100">
        <v>33</v>
      </c>
      <c r="B100">
        <v>33</v>
      </c>
      <c r="C100" s="3">
        <v>37261</v>
      </c>
      <c r="D100" s="3">
        <v>37636</v>
      </c>
      <c r="E100" t="s">
        <v>1748</v>
      </c>
      <c r="F100">
        <v>18</v>
      </c>
      <c r="H100">
        <v>28219</v>
      </c>
      <c r="I100" t="s">
        <v>1749</v>
      </c>
      <c r="L100" t="str">
        <f t="shared" si="2"/>
        <v>INSERT INTO [Wohnort] ([KundeID], [Von], [Bis], [Strasse], [Hausnummer], [Adresszusatz], [Plz], [Ort], [Land]) VALUES</v>
      </c>
      <c r="M100" t="str">
        <f t="shared" si="3"/>
        <v xml:space="preserve"> ('33', '2002-01-05', '2003-01-15', 'Im Sässel', '18',  NULL, '28219',  'Bremen',  NULL)</v>
      </c>
    </row>
    <row r="101" spans="1:13" x14ac:dyDescent="0.3">
      <c r="A101">
        <v>333</v>
      </c>
      <c r="B101">
        <v>33</v>
      </c>
      <c r="C101" s="3">
        <v>37637</v>
      </c>
      <c r="D101" s="3">
        <v>38312</v>
      </c>
      <c r="E101" t="s">
        <v>2333</v>
      </c>
      <c r="F101">
        <v>99</v>
      </c>
      <c r="H101">
        <v>67806</v>
      </c>
      <c r="I101" t="s">
        <v>2334</v>
      </c>
      <c r="L101" t="str">
        <f t="shared" si="2"/>
        <v>INSERT INTO [Wohnort] ([KundeID], [Von], [Bis], [Strasse], [Hausnummer], [Adresszusatz], [Plz], [Ort], [Land]) VALUES</v>
      </c>
      <c r="M101" t="str">
        <f t="shared" si="3"/>
        <v xml:space="preserve"> ('33', '2003-01-16', '2004-11-21', 'Südostring', '99',  NULL, '67806',  'Dörrmoschel',  NULL)</v>
      </c>
    </row>
    <row r="102" spans="1:13" x14ac:dyDescent="0.3">
      <c r="A102">
        <v>633</v>
      </c>
      <c r="B102">
        <v>33</v>
      </c>
      <c r="C102" s="3">
        <v>38313</v>
      </c>
      <c r="D102" s="3" t="s">
        <v>22</v>
      </c>
      <c r="E102" t="s">
        <v>2892</v>
      </c>
      <c r="F102">
        <v>34</v>
      </c>
      <c r="H102">
        <v>23936</v>
      </c>
      <c r="I102" t="s">
        <v>2893</v>
      </c>
      <c r="L102" t="str">
        <f t="shared" si="2"/>
        <v>INSERT INTO [Wohnort] ([KundeID], [Von], [Bis], [Strasse], [Hausnummer], [Adresszusatz], [Plz], [Ort], [Land]) VALUES</v>
      </c>
      <c r="M102" t="str">
        <f t="shared" si="3"/>
        <v xml:space="preserve"> ('33', '2004-11-22', NULL, 'Am Apostelberg', '34',  NULL, '23936',  'Bernstorf',  NULL)</v>
      </c>
    </row>
    <row r="103" spans="1:13" x14ac:dyDescent="0.3">
      <c r="A103">
        <v>34</v>
      </c>
      <c r="B103">
        <v>34</v>
      </c>
      <c r="C103" s="3">
        <v>35087</v>
      </c>
      <c r="D103" s="3">
        <v>38191</v>
      </c>
      <c r="E103" t="s">
        <v>1750</v>
      </c>
      <c r="F103">
        <v>19</v>
      </c>
      <c r="H103">
        <v>37218</v>
      </c>
      <c r="I103" t="s">
        <v>1751</v>
      </c>
      <c r="L103" t="str">
        <f t="shared" si="2"/>
        <v>INSERT INTO [Wohnort] ([KundeID], [Von], [Bis], [Strasse], [Hausnummer], [Adresszusatz], [Plz], [Ort], [Land]) VALUES</v>
      </c>
      <c r="M103" t="str">
        <f t="shared" si="3"/>
        <v xml:space="preserve"> ('34', '1996-01-23', '2004-07-23', 'Kurtrierer Straße', '19',  NULL, '37218',  'Witzenhausen',  NULL)</v>
      </c>
    </row>
    <row r="104" spans="1:13" x14ac:dyDescent="0.3">
      <c r="A104">
        <v>334</v>
      </c>
      <c r="B104">
        <v>34</v>
      </c>
      <c r="C104" s="3">
        <v>38192</v>
      </c>
      <c r="D104" s="3">
        <v>38568</v>
      </c>
      <c r="E104" t="s">
        <v>2335</v>
      </c>
      <c r="F104">
        <v>110</v>
      </c>
      <c r="H104">
        <v>25376</v>
      </c>
      <c r="I104" t="s">
        <v>2336</v>
      </c>
      <c r="L104" t="str">
        <f t="shared" si="2"/>
        <v>INSERT INTO [Wohnort] ([KundeID], [Von], [Bis], [Strasse], [Hausnummer], [Adresszusatz], [Plz], [Ort], [Land]) VALUES</v>
      </c>
      <c r="M104" t="str">
        <f t="shared" si="3"/>
        <v xml:space="preserve"> ('34', '2004-07-24', '2005-08-04', 'Unverhofftstraße', '110',  NULL, '25376',  'Krempdorf',  NULL)</v>
      </c>
    </row>
    <row r="105" spans="1:13" x14ac:dyDescent="0.3">
      <c r="A105">
        <v>634</v>
      </c>
      <c r="B105">
        <v>34</v>
      </c>
      <c r="C105" s="3">
        <v>38569</v>
      </c>
      <c r="D105" s="3" t="s">
        <v>22</v>
      </c>
      <c r="E105" t="s">
        <v>2894</v>
      </c>
      <c r="F105">
        <v>111</v>
      </c>
      <c r="H105">
        <v>97514</v>
      </c>
      <c r="I105" t="s">
        <v>2895</v>
      </c>
      <c r="L105" t="str">
        <f t="shared" si="2"/>
        <v>INSERT INTO [Wohnort] ([KundeID], [Von], [Bis], [Strasse], [Hausnummer], [Adresszusatz], [Plz], [Ort], [Land]) VALUES</v>
      </c>
      <c r="M105" t="str">
        <f t="shared" si="3"/>
        <v xml:space="preserve"> ('34', '2005-08-05', NULL, 'Meerheck', '111',  NULL, '97514',  'Oberaurach',  NULL)</v>
      </c>
    </row>
    <row r="106" spans="1:13" x14ac:dyDescent="0.3">
      <c r="A106">
        <v>35</v>
      </c>
      <c r="B106">
        <v>35</v>
      </c>
      <c r="C106" s="3">
        <v>34478</v>
      </c>
      <c r="D106" s="3">
        <v>34855</v>
      </c>
      <c r="E106" t="s">
        <v>1752</v>
      </c>
      <c r="F106">
        <v>108</v>
      </c>
      <c r="H106">
        <v>49393</v>
      </c>
      <c r="I106" t="s">
        <v>1753</v>
      </c>
      <c r="L106" t="str">
        <f t="shared" si="2"/>
        <v>INSERT INTO [Wohnort] ([KundeID], [Von], [Bis], [Strasse], [Hausnummer], [Adresszusatz], [Plz], [Ort], [Land]) VALUES</v>
      </c>
      <c r="M106" t="str">
        <f t="shared" si="3"/>
        <v xml:space="preserve"> ('35', '1994-05-24', '1995-06-05', 'Bitzchen', '108',  NULL, '49393',  'Lohne',  NULL)</v>
      </c>
    </row>
    <row r="107" spans="1:13" x14ac:dyDescent="0.3">
      <c r="A107">
        <v>335</v>
      </c>
      <c r="B107">
        <v>35</v>
      </c>
      <c r="C107" s="3">
        <v>34856</v>
      </c>
      <c r="D107" s="3">
        <v>35533</v>
      </c>
      <c r="E107" t="s">
        <v>2337</v>
      </c>
      <c r="F107">
        <v>135</v>
      </c>
      <c r="H107">
        <v>54655</v>
      </c>
      <c r="I107" t="s">
        <v>2338</v>
      </c>
      <c r="L107" t="str">
        <f t="shared" si="2"/>
        <v>INSERT INTO [Wohnort] ([KundeID], [Von], [Bis], [Strasse], [Hausnummer], [Adresszusatz], [Plz], [Ort], [Land]) VALUES</v>
      </c>
      <c r="M107" t="str">
        <f t="shared" si="3"/>
        <v xml:space="preserve"> ('35', '1995-06-06', '1997-04-13', 'Auf den Middeln', '135',  NULL, '54655',  'Kyllburgweiler',  NULL)</v>
      </c>
    </row>
    <row r="108" spans="1:13" x14ac:dyDescent="0.3">
      <c r="A108">
        <v>635</v>
      </c>
      <c r="B108">
        <v>35</v>
      </c>
      <c r="C108" s="3">
        <v>35534</v>
      </c>
      <c r="D108" s="3" t="s">
        <v>22</v>
      </c>
      <c r="E108" t="s">
        <v>2896</v>
      </c>
      <c r="F108">
        <v>166</v>
      </c>
      <c r="H108">
        <v>44141</v>
      </c>
      <c r="I108" t="s">
        <v>2832</v>
      </c>
      <c r="L108" t="str">
        <f t="shared" si="2"/>
        <v>INSERT INTO [Wohnort] ([KundeID], [Von], [Bis], [Strasse], [Hausnummer], [Adresszusatz], [Plz], [Ort], [Land]) VALUES</v>
      </c>
      <c r="M108" t="str">
        <f t="shared" si="3"/>
        <v xml:space="preserve"> ('35', '1997-04-14', NULL, 'Bayernweg', '166',  NULL, '44141',  'Dortmund',  NULL)</v>
      </c>
    </row>
    <row r="109" spans="1:13" x14ac:dyDescent="0.3">
      <c r="A109">
        <v>36</v>
      </c>
      <c r="B109">
        <v>36</v>
      </c>
      <c r="C109" s="3">
        <v>40247</v>
      </c>
      <c r="D109" s="3">
        <v>42755</v>
      </c>
      <c r="E109" t="s">
        <v>1754</v>
      </c>
      <c r="F109" t="s">
        <v>1755</v>
      </c>
      <c r="H109">
        <v>67808</v>
      </c>
      <c r="I109" t="s">
        <v>1756</v>
      </c>
      <c r="L109" t="str">
        <f t="shared" si="2"/>
        <v>INSERT INTO [Wohnort] ([KundeID], [Von], [Bis], [Strasse], [Hausnummer], [Adresszusatz], [Plz], [Ort], [Land]) VALUES</v>
      </c>
      <c r="M109" t="str">
        <f t="shared" si="3"/>
        <v xml:space="preserve"> ('36', '2010-03-10', '2017-01-20', 'Hellertalstraße', '109a',  NULL, '67808',  'Falkenstein',  NULL)</v>
      </c>
    </row>
    <row r="110" spans="1:13" x14ac:dyDescent="0.3">
      <c r="A110">
        <v>336</v>
      </c>
      <c r="B110">
        <v>36</v>
      </c>
      <c r="C110" s="3">
        <v>42756</v>
      </c>
      <c r="D110" s="3">
        <v>43134</v>
      </c>
      <c r="E110" t="s">
        <v>2339</v>
      </c>
      <c r="F110">
        <v>21</v>
      </c>
      <c r="H110">
        <v>71579</v>
      </c>
      <c r="I110" t="s">
        <v>2340</v>
      </c>
      <c r="L110" t="str">
        <f t="shared" si="2"/>
        <v>INSERT INTO [Wohnort] ([KundeID], [Von], [Bis], [Strasse], [Hausnummer], [Adresszusatz], [Plz], [Ort], [Land]) VALUES</v>
      </c>
      <c r="M110" t="str">
        <f t="shared" si="3"/>
        <v xml:space="preserve"> ('36', '2017-01-21', '2018-02-03', 'Kiesgräble', '21',  NULL, '71579',  'Spiegelberg',  NULL)</v>
      </c>
    </row>
    <row r="111" spans="1:13" x14ac:dyDescent="0.3">
      <c r="A111">
        <v>636</v>
      </c>
      <c r="B111">
        <v>36</v>
      </c>
      <c r="C111" s="3">
        <v>43135</v>
      </c>
      <c r="D111" s="3" t="s">
        <v>22</v>
      </c>
      <c r="E111" t="s">
        <v>2897</v>
      </c>
      <c r="F111">
        <v>175</v>
      </c>
      <c r="H111">
        <v>86934</v>
      </c>
      <c r="I111" t="s">
        <v>2898</v>
      </c>
      <c r="L111" t="str">
        <f t="shared" si="2"/>
        <v>INSERT INTO [Wohnort] ([KundeID], [Von], [Bis], [Strasse], [Hausnummer], [Adresszusatz], [Plz], [Ort], [Land]) VALUES</v>
      </c>
      <c r="M111" t="str">
        <f t="shared" si="3"/>
        <v xml:space="preserve"> ('36', '2018-02-04', NULL, 'Rurstraße', '175',  NULL, '86934',  'Reichling',  NULL)</v>
      </c>
    </row>
    <row r="112" spans="1:13" x14ac:dyDescent="0.3">
      <c r="A112">
        <v>37</v>
      </c>
      <c r="B112">
        <v>37</v>
      </c>
      <c r="C112" s="3">
        <v>42136</v>
      </c>
      <c r="D112" s="3">
        <v>44252</v>
      </c>
      <c r="E112" t="s">
        <v>1757</v>
      </c>
      <c r="F112">
        <v>90</v>
      </c>
      <c r="H112">
        <v>55430</v>
      </c>
      <c r="I112" t="s">
        <v>1758</v>
      </c>
      <c r="L112" t="str">
        <f t="shared" si="2"/>
        <v>INSERT INTO [Wohnort] ([KundeID], [Von], [Bis], [Strasse], [Hausnummer], [Adresszusatz], [Plz], [Ort], [Land]) VALUES</v>
      </c>
      <c r="M112" t="str">
        <f t="shared" si="3"/>
        <v xml:space="preserve"> ('37', '2015-05-12', '2021-02-25', 'Am Wasserwerk', '90',  NULL, '55430',  'Oberwesel',  NULL)</v>
      </c>
    </row>
    <row r="113" spans="1:13" x14ac:dyDescent="0.3">
      <c r="A113">
        <v>337</v>
      </c>
      <c r="B113">
        <v>37</v>
      </c>
      <c r="C113" s="3">
        <v>44253</v>
      </c>
      <c r="D113" s="3">
        <v>44632</v>
      </c>
      <c r="E113" t="s">
        <v>2341</v>
      </c>
      <c r="F113">
        <v>170</v>
      </c>
      <c r="H113">
        <v>77736</v>
      </c>
      <c r="I113" t="s">
        <v>2342</v>
      </c>
      <c r="L113" t="str">
        <f t="shared" si="2"/>
        <v>INSERT INTO [Wohnort] ([KundeID], [Von], [Bis], [Strasse], [Hausnummer], [Adresszusatz], [Plz], [Ort], [Land]) VALUES</v>
      </c>
      <c r="M113" t="str">
        <f t="shared" si="3"/>
        <v xml:space="preserve"> ('37', '2021-02-26', '2022-03-12', 'Gärtenstraße', '170',  NULL, '77736',  'Zell am Harmersbach',  NULL)</v>
      </c>
    </row>
    <row r="114" spans="1:13" x14ac:dyDescent="0.3">
      <c r="A114">
        <v>637</v>
      </c>
      <c r="B114">
        <v>37</v>
      </c>
      <c r="C114" s="3">
        <v>44633</v>
      </c>
      <c r="D114" s="3" t="s">
        <v>22</v>
      </c>
      <c r="E114" t="s">
        <v>2899</v>
      </c>
      <c r="F114">
        <v>63</v>
      </c>
      <c r="H114">
        <v>58135</v>
      </c>
      <c r="I114" t="s">
        <v>2900</v>
      </c>
      <c r="L114" t="str">
        <f t="shared" si="2"/>
        <v>INSERT INTO [Wohnort] ([KundeID], [Von], [Bis], [Strasse], [Hausnummer], [Adresszusatz], [Plz], [Ort], [Land]) VALUES</v>
      </c>
      <c r="M114" t="str">
        <f t="shared" si="3"/>
        <v xml:space="preserve"> ('37', '2022-03-13', NULL, 'In der Lüh', '63',  NULL, '58135',  'Hagen',  NULL)</v>
      </c>
    </row>
    <row r="115" spans="1:13" x14ac:dyDescent="0.3">
      <c r="A115">
        <v>38</v>
      </c>
      <c r="B115">
        <v>38</v>
      </c>
      <c r="C115" s="3">
        <v>41641</v>
      </c>
      <c r="D115" s="3">
        <v>42021</v>
      </c>
      <c r="E115" t="s">
        <v>1759</v>
      </c>
      <c r="F115">
        <v>193</v>
      </c>
      <c r="H115">
        <v>85661</v>
      </c>
      <c r="I115" t="s">
        <v>1760</v>
      </c>
      <c r="L115" t="str">
        <f t="shared" si="2"/>
        <v>INSERT INTO [Wohnort] ([KundeID], [Von], [Bis], [Strasse], [Hausnummer], [Adresszusatz], [Plz], [Ort], [Land]) VALUES</v>
      </c>
      <c r="M115" t="str">
        <f t="shared" si="3"/>
        <v xml:space="preserve"> ('38', '2014-01-02', '2015-01-17', 'Fresnostraße', '193',  NULL, '85661',  'Forstinning',  NULL)</v>
      </c>
    </row>
    <row r="116" spans="1:13" x14ac:dyDescent="0.3">
      <c r="A116">
        <v>338</v>
      </c>
      <c r="B116">
        <v>38</v>
      </c>
      <c r="C116" s="3">
        <v>42022</v>
      </c>
      <c r="D116" s="3">
        <v>42702</v>
      </c>
      <c r="E116" t="s">
        <v>2343</v>
      </c>
      <c r="F116">
        <v>61</v>
      </c>
      <c r="H116">
        <v>78580</v>
      </c>
      <c r="I116" t="s">
        <v>2344</v>
      </c>
      <c r="L116" t="str">
        <f t="shared" si="2"/>
        <v>INSERT INTO [Wohnort] ([KundeID], [Von], [Bis], [Strasse], [Hausnummer], [Adresszusatz], [Plz], [Ort], [Land]) VALUES</v>
      </c>
      <c r="M116" t="str">
        <f t="shared" si="3"/>
        <v xml:space="preserve"> ('38', '2015-01-18', '2016-11-28', 'Neue Kirchstraße', '61',  NULL, '78580',  'Bärenthal',  NULL)</v>
      </c>
    </row>
    <row r="117" spans="1:13" x14ac:dyDescent="0.3">
      <c r="A117">
        <v>638</v>
      </c>
      <c r="B117">
        <v>38</v>
      </c>
      <c r="C117" s="3">
        <v>42703</v>
      </c>
      <c r="D117" s="3" t="s">
        <v>22</v>
      </c>
      <c r="E117" t="s">
        <v>2182</v>
      </c>
      <c r="F117" t="s">
        <v>2901</v>
      </c>
      <c r="H117">
        <v>56283</v>
      </c>
      <c r="I117" t="s">
        <v>2902</v>
      </c>
      <c r="L117" t="str">
        <f t="shared" si="2"/>
        <v>INSERT INTO [Wohnort] ([KundeID], [Von], [Bis], [Strasse], [Hausnummer], [Adresszusatz], [Plz], [Ort], [Land]) VALUES</v>
      </c>
      <c r="M117" t="str">
        <f t="shared" si="3"/>
        <v xml:space="preserve"> ('38', '2016-11-29', NULL, 'Geneschen', '47 a',  NULL, '56283',  'Morshausen',  NULL)</v>
      </c>
    </row>
    <row r="118" spans="1:13" x14ac:dyDescent="0.3">
      <c r="A118">
        <v>39</v>
      </c>
      <c r="B118">
        <v>39</v>
      </c>
      <c r="C118" s="3">
        <v>29915</v>
      </c>
      <c r="D118" s="3">
        <v>30296</v>
      </c>
      <c r="E118" t="s">
        <v>1761</v>
      </c>
      <c r="F118">
        <v>84</v>
      </c>
      <c r="H118">
        <v>27798</v>
      </c>
      <c r="I118" t="s">
        <v>1762</v>
      </c>
      <c r="L118" t="str">
        <f t="shared" si="2"/>
        <v>INSERT INTO [Wohnort] ([KundeID], [Von], [Bis], [Strasse], [Hausnummer], [Adresszusatz], [Plz], [Ort], [Land]) VALUES</v>
      </c>
      <c r="M118" t="str">
        <f t="shared" si="3"/>
        <v xml:space="preserve"> ('39', '1981-11-25', '1982-12-11', 'Gladbecker Straße', '84',  NULL, '27798',  'Hude',  NULL)</v>
      </c>
    </row>
    <row r="119" spans="1:13" x14ac:dyDescent="0.3">
      <c r="A119">
        <v>339</v>
      </c>
      <c r="B119">
        <v>39</v>
      </c>
      <c r="C119" s="3">
        <v>30297</v>
      </c>
      <c r="D119" s="3">
        <v>30978</v>
      </c>
      <c r="E119" t="s">
        <v>2345</v>
      </c>
      <c r="F119">
        <v>175</v>
      </c>
      <c r="H119">
        <v>56357</v>
      </c>
      <c r="I119" t="s">
        <v>2346</v>
      </c>
      <c r="L119" t="str">
        <f t="shared" si="2"/>
        <v>INSERT INTO [Wohnort] ([KundeID], [Von], [Bis], [Strasse], [Hausnummer], [Adresszusatz], [Plz], [Ort], [Land]) VALUES</v>
      </c>
      <c r="M119" t="str">
        <f t="shared" si="3"/>
        <v xml:space="preserve"> ('39', '1982-12-12', '1984-10-23', 'Schönblick', '175',  NULL, '56357',  'Hainau',  NULL)</v>
      </c>
    </row>
    <row r="120" spans="1:13" x14ac:dyDescent="0.3">
      <c r="A120">
        <v>639</v>
      </c>
      <c r="B120">
        <v>39</v>
      </c>
      <c r="C120" s="3">
        <v>30979</v>
      </c>
      <c r="D120" s="3" t="s">
        <v>22</v>
      </c>
      <c r="E120" t="s">
        <v>2903</v>
      </c>
      <c r="F120">
        <v>71</v>
      </c>
      <c r="H120">
        <v>6333</v>
      </c>
      <c r="I120" t="s">
        <v>2904</v>
      </c>
      <c r="L120" t="str">
        <f t="shared" si="2"/>
        <v>INSERT INTO [Wohnort] ([KundeID], [Von], [Bis], [Strasse], [Hausnummer], [Adresszusatz], [Plz], [Ort], [Land]) VALUES</v>
      </c>
      <c r="M120" t="str">
        <f t="shared" si="3"/>
        <v xml:space="preserve"> ('39', '1984-10-24', NULL, 'Leienstraße', '71',  NULL, '6333',  'Welbsleben',  NULL)</v>
      </c>
    </row>
    <row r="121" spans="1:13" x14ac:dyDescent="0.3">
      <c r="A121">
        <v>40</v>
      </c>
      <c r="B121">
        <v>40</v>
      </c>
      <c r="C121" s="3">
        <v>38945</v>
      </c>
      <c r="D121" s="3">
        <v>39327</v>
      </c>
      <c r="E121" t="s">
        <v>1763</v>
      </c>
      <c r="F121">
        <v>99</v>
      </c>
      <c r="H121">
        <v>56355</v>
      </c>
      <c r="I121" t="s">
        <v>1764</v>
      </c>
      <c r="L121" t="str">
        <f t="shared" si="2"/>
        <v>INSERT INTO [Wohnort] ([KundeID], [Von], [Bis], [Strasse], [Hausnummer], [Adresszusatz], [Plz], [Ort], [Land]) VALUES</v>
      </c>
      <c r="M121" t="str">
        <f t="shared" si="3"/>
        <v xml:space="preserve"> ('40', '2006-08-16', '2007-09-02', 'Im Römerkastell', '99',  NULL, '56355',  'Nastätten',  NULL)</v>
      </c>
    </row>
    <row r="122" spans="1:13" x14ac:dyDescent="0.3">
      <c r="A122">
        <v>340</v>
      </c>
      <c r="B122">
        <v>40</v>
      </c>
      <c r="C122" s="3">
        <v>39328</v>
      </c>
      <c r="D122" s="3">
        <v>40010</v>
      </c>
      <c r="E122" t="s">
        <v>2347</v>
      </c>
      <c r="F122">
        <v>17</v>
      </c>
      <c r="H122">
        <v>53520</v>
      </c>
      <c r="I122" t="s">
        <v>2348</v>
      </c>
      <c r="L122" t="str">
        <f t="shared" si="2"/>
        <v>INSERT INTO [Wohnort] ([KundeID], [Von], [Bis], [Strasse], [Hausnummer], [Adresszusatz], [Plz], [Ort], [Land]) VALUES</v>
      </c>
      <c r="M122" t="str">
        <f t="shared" si="3"/>
        <v xml:space="preserve"> ('40', '2007-09-03', '2009-07-16', 'Leyler Weg', '17',  NULL, '53520',  'Wershofen',  NULL)</v>
      </c>
    </row>
    <row r="123" spans="1:13" x14ac:dyDescent="0.3">
      <c r="A123">
        <v>640</v>
      </c>
      <c r="B123">
        <v>40</v>
      </c>
      <c r="C123" s="3">
        <v>40011</v>
      </c>
      <c r="D123" s="3" t="s">
        <v>22</v>
      </c>
      <c r="E123" t="s">
        <v>2905</v>
      </c>
      <c r="F123">
        <v>163</v>
      </c>
      <c r="H123">
        <v>24340</v>
      </c>
      <c r="I123" t="s">
        <v>2906</v>
      </c>
      <c r="L123" t="str">
        <f t="shared" si="2"/>
        <v>INSERT INTO [Wohnort] ([KundeID], [Von], [Bis], [Strasse], [Hausnummer], [Adresszusatz], [Plz], [Ort], [Land]) VALUES</v>
      </c>
      <c r="M123" t="str">
        <f t="shared" si="3"/>
        <v xml:space="preserve"> ('40', '2009-07-17', NULL, 'Im Dorf', '163',  NULL, '24340',  'Altenhof',  NULL)</v>
      </c>
    </row>
    <row r="124" spans="1:13" x14ac:dyDescent="0.3">
      <c r="A124">
        <v>41</v>
      </c>
      <c r="B124">
        <v>41</v>
      </c>
      <c r="C124" s="3">
        <v>29391</v>
      </c>
      <c r="D124" s="3">
        <v>29774</v>
      </c>
      <c r="E124" t="s">
        <v>1765</v>
      </c>
      <c r="F124">
        <v>81</v>
      </c>
      <c r="H124">
        <v>55606</v>
      </c>
      <c r="I124" t="s">
        <v>1766</v>
      </c>
      <c r="L124" t="str">
        <f t="shared" si="2"/>
        <v>INSERT INTO [Wohnort] ([KundeID], [Von], [Bis], [Strasse], [Hausnummer], [Adresszusatz], [Plz], [Ort], [Land]) VALUES</v>
      </c>
      <c r="M124" t="str">
        <f t="shared" si="3"/>
        <v xml:space="preserve"> ('41', '1980-06-19', '1981-07-07', 'Marother Straße', '81',  NULL, '55606',  'Heimweiler',  NULL)</v>
      </c>
    </row>
    <row r="125" spans="1:13" x14ac:dyDescent="0.3">
      <c r="A125">
        <v>341</v>
      </c>
      <c r="B125">
        <v>41</v>
      </c>
      <c r="C125" s="3">
        <v>29775</v>
      </c>
      <c r="D125" s="3">
        <v>34874</v>
      </c>
      <c r="E125" t="s">
        <v>2349</v>
      </c>
      <c r="F125">
        <v>162</v>
      </c>
      <c r="H125">
        <v>23845</v>
      </c>
      <c r="I125" t="s">
        <v>2350</v>
      </c>
      <c r="L125" t="str">
        <f t="shared" si="2"/>
        <v>INSERT INTO [Wohnort] ([KundeID], [Von], [Bis], [Strasse], [Hausnummer], [Adresszusatz], [Plz], [Ort], [Land]) VALUES</v>
      </c>
      <c r="M125" t="str">
        <f t="shared" si="3"/>
        <v xml:space="preserve"> ('41', '1981-07-08', '1995-06-24', 'Neubaustraße', '162',  NULL, '23845',  'Dreggers',  NULL)</v>
      </c>
    </row>
    <row r="126" spans="1:13" x14ac:dyDescent="0.3">
      <c r="A126">
        <v>641</v>
      </c>
      <c r="B126">
        <v>41</v>
      </c>
      <c r="C126" s="3">
        <v>34875</v>
      </c>
      <c r="D126" s="3" t="s">
        <v>22</v>
      </c>
      <c r="E126" t="s">
        <v>2907</v>
      </c>
      <c r="F126">
        <v>142</v>
      </c>
      <c r="H126">
        <v>39606</v>
      </c>
      <c r="I126" t="s">
        <v>2908</v>
      </c>
      <c r="L126" t="str">
        <f t="shared" si="2"/>
        <v>INSERT INTO [Wohnort] ([KundeID], [Von], [Bis], [Strasse], [Hausnummer], [Adresszusatz], [Plz], [Ort], [Land]) VALUES</v>
      </c>
      <c r="M126" t="str">
        <f t="shared" si="3"/>
        <v xml:space="preserve"> ('41', '1995-06-25', NULL, 'In den Birken', '142',  NULL, '39606',  'Düsedau',  NULL)</v>
      </c>
    </row>
    <row r="127" spans="1:13" x14ac:dyDescent="0.3">
      <c r="A127">
        <v>42</v>
      </c>
      <c r="B127">
        <v>42</v>
      </c>
      <c r="C127" s="3">
        <v>26118</v>
      </c>
      <c r="D127" s="3">
        <v>26502</v>
      </c>
      <c r="E127" t="s">
        <v>1767</v>
      </c>
      <c r="F127">
        <v>187</v>
      </c>
      <c r="H127">
        <v>25923</v>
      </c>
      <c r="I127" t="s">
        <v>1768</v>
      </c>
      <c r="L127" t="str">
        <f t="shared" si="2"/>
        <v>INSERT INTO [Wohnort] ([KundeID], [Von], [Bis], [Strasse], [Hausnummer], [Adresszusatz], [Plz], [Ort], [Land]) VALUES</v>
      </c>
      <c r="M127" t="str">
        <f t="shared" si="3"/>
        <v xml:space="preserve"> ('42', '1971-07-04', '1972-07-22', 'Im Kappesgarten', '187',  NULL, '25923',  'Holm',  NULL)</v>
      </c>
    </row>
    <row r="128" spans="1:13" x14ac:dyDescent="0.3">
      <c r="A128">
        <v>342</v>
      </c>
      <c r="B128">
        <v>42</v>
      </c>
      <c r="C128" s="3">
        <v>26503</v>
      </c>
      <c r="D128" s="3">
        <v>33558</v>
      </c>
      <c r="E128" t="s">
        <v>2351</v>
      </c>
      <c r="F128">
        <v>173</v>
      </c>
      <c r="H128">
        <v>87663</v>
      </c>
      <c r="I128" t="s">
        <v>2352</v>
      </c>
      <c r="L128" t="str">
        <f t="shared" si="2"/>
        <v>INSERT INTO [Wohnort] ([KundeID], [Von], [Bis], [Strasse], [Hausnummer], [Adresszusatz], [Plz], [Ort], [Land]) VALUES</v>
      </c>
      <c r="M128" t="str">
        <f t="shared" si="3"/>
        <v xml:space="preserve"> ('42', '1972-07-23', '1991-11-16', 'Asterweg', '173',  NULL, '87663',  'Lengenwang',  NULL)</v>
      </c>
    </row>
    <row r="129" spans="1:13" x14ac:dyDescent="0.3">
      <c r="A129">
        <v>642</v>
      </c>
      <c r="B129">
        <v>42</v>
      </c>
      <c r="C129" s="3">
        <v>33559</v>
      </c>
      <c r="D129" s="3" t="s">
        <v>22</v>
      </c>
      <c r="E129" t="s">
        <v>2909</v>
      </c>
      <c r="F129">
        <v>189</v>
      </c>
      <c r="H129">
        <v>67304</v>
      </c>
      <c r="I129" t="s">
        <v>2910</v>
      </c>
      <c r="L129" t="str">
        <f t="shared" si="2"/>
        <v>INSERT INTO [Wohnort] ([KundeID], [Von], [Bis], [Strasse], [Hausnummer], [Adresszusatz], [Plz], [Ort], [Land]) VALUES</v>
      </c>
      <c r="M129" t="str">
        <f t="shared" si="3"/>
        <v xml:space="preserve"> ('42', '1991-11-17', NULL, 'Geiersknappen', '189',  NULL, '67304',  'Eisenberg',  NULL)</v>
      </c>
    </row>
    <row r="130" spans="1:13" x14ac:dyDescent="0.3">
      <c r="A130">
        <v>43</v>
      </c>
      <c r="B130">
        <v>43</v>
      </c>
      <c r="C130" s="3">
        <v>32791</v>
      </c>
      <c r="D130" s="3">
        <v>37241</v>
      </c>
      <c r="E130" t="s">
        <v>1769</v>
      </c>
      <c r="F130">
        <v>96</v>
      </c>
      <c r="H130">
        <v>26897</v>
      </c>
      <c r="I130" t="s">
        <v>1770</v>
      </c>
      <c r="L130" t="str">
        <f t="shared" si="2"/>
        <v>INSERT INTO [Wohnort] ([KundeID], [Von], [Bis], [Strasse], [Hausnummer], [Adresszusatz], [Plz], [Ort], [Land]) VALUES</v>
      </c>
      <c r="M130" t="str">
        <f t="shared" si="3"/>
        <v xml:space="preserve"> ('43', '1989-10-10', '2001-12-16', 'Ahbachstraße', '96',  NULL, '26897',  'Hilkenbrook',  NULL)</v>
      </c>
    </row>
    <row r="131" spans="1:13" x14ac:dyDescent="0.3">
      <c r="A131">
        <v>343</v>
      </c>
      <c r="B131">
        <v>43</v>
      </c>
      <c r="C131" s="3">
        <v>37242</v>
      </c>
      <c r="D131" s="3">
        <v>37740</v>
      </c>
      <c r="E131" t="s">
        <v>1894</v>
      </c>
      <c r="F131">
        <v>114</v>
      </c>
      <c r="H131">
        <v>59387</v>
      </c>
      <c r="I131" t="s">
        <v>2353</v>
      </c>
      <c r="L131" t="str">
        <f t="shared" si="2"/>
        <v>INSERT INTO [Wohnort] ([KundeID], [Von], [Bis], [Strasse], [Hausnummer], [Adresszusatz], [Plz], [Ort], [Land]) VALUES</v>
      </c>
      <c r="M131" t="str">
        <f t="shared" si="3"/>
        <v xml:space="preserve"> ('43', '2001-12-17', '2003-04-29', 'Zur Windmühle', '114',  NULL, '59387',  'Ascheberg',  NULL)</v>
      </c>
    </row>
    <row r="132" spans="1:13" x14ac:dyDescent="0.3">
      <c r="A132">
        <v>643</v>
      </c>
      <c r="B132">
        <v>43</v>
      </c>
      <c r="C132" s="3">
        <v>37741</v>
      </c>
      <c r="D132" s="3" t="s">
        <v>22</v>
      </c>
      <c r="E132" t="s">
        <v>2911</v>
      </c>
      <c r="F132">
        <v>9</v>
      </c>
      <c r="H132">
        <v>95032</v>
      </c>
      <c r="I132" t="s">
        <v>2912</v>
      </c>
      <c r="L132" t="str">
        <f t="shared" ref="L132:L195" si="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32" t="str">
        <f t="shared" ref="M132:M195" si="5">" ('"&amp;B132&amp;"', '"&amp; TEXT(C132,"JJJJ-MM-TT") &amp;"', "&amp;IF(D132="","NULL","'"&amp; TEXT(D132,"JJJJ-MM-TT") &amp;"'" )&amp;", '"&amp; E132 &amp;"', '"&amp;F132&amp;"',  "&amp;IF(G132="","NULL","'"&amp; G132 &amp;"'" )&amp;", '"&amp;H132&amp;"',  '"&amp;I132&amp;"',  "&amp;IF(J132="","NULL","'"&amp; J132 &amp;"'" )&amp;")"</f>
        <v xml:space="preserve"> ('43', '2003-04-30', NULL, 'Habichtshöhe', '9',  NULL, '95032',  'Hof an der Saale',  NULL)</v>
      </c>
    </row>
    <row r="133" spans="1:13" x14ac:dyDescent="0.3">
      <c r="A133">
        <v>44</v>
      </c>
      <c r="B133">
        <v>44</v>
      </c>
      <c r="C133" s="3">
        <v>40123</v>
      </c>
      <c r="D133" s="3">
        <v>40509</v>
      </c>
      <c r="E133" t="s">
        <v>1771</v>
      </c>
      <c r="F133">
        <v>36</v>
      </c>
      <c r="H133">
        <v>56357</v>
      </c>
      <c r="I133" t="s">
        <v>1772</v>
      </c>
      <c r="L133" t="str">
        <f t="shared" si="4"/>
        <v>INSERT INTO [Wohnort] ([KundeID], [Von], [Bis], [Strasse], [Hausnummer], [Adresszusatz], [Plz], [Ort], [Land]) VALUES</v>
      </c>
      <c r="M133" t="str">
        <f t="shared" si="5"/>
        <v xml:space="preserve"> ('44', '2009-11-06', '2010-11-27', 'Fürstenbergstraße', '36',  NULL, '56357',  'Auel',  NULL)</v>
      </c>
    </row>
    <row r="134" spans="1:13" x14ac:dyDescent="0.3">
      <c r="A134">
        <v>344</v>
      </c>
      <c r="B134">
        <v>44</v>
      </c>
      <c r="C134" s="3">
        <v>40510</v>
      </c>
      <c r="D134" s="3">
        <v>42367</v>
      </c>
      <c r="E134" t="s">
        <v>2165</v>
      </c>
      <c r="F134">
        <v>163</v>
      </c>
      <c r="H134">
        <v>95183</v>
      </c>
      <c r="I134" t="s">
        <v>2354</v>
      </c>
      <c r="L134" t="str">
        <f t="shared" si="4"/>
        <v>INSERT INTO [Wohnort] ([KundeID], [Von], [Bis], [Strasse], [Hausnummer], [Adresszusatz], [Plz], [Ort], [Land]) VALUES</v>
      </c>
      <c r="M134" t="str">
        <f t="shared" si="5"/>
        <v xml:space="preserve"> ('44', '2010-11-28', '2015-12-29', 'Dronkestraße', '163',  NULL, '95183',  'Trogen',  NULL)</v>
      </c>
    </row>
    <row r="135" spans="1:13" x14ac:dyDescent="0.3">
      <c r="A135">
        <v>644</v>
      </c>
      <c r="B135">
        <v>44</v>
      </c>
      <c r="C135" s="3">
        <v>42368</v>
      </c>
      <c r="D135" s="3" t="s">
        <v>22</v>
      </c>
      <c r="E135" t="s">
        <v>2913</v>
      </c>
      <c r="F135">
        <v>112</v>
      </c>
      <c r="H135">
        <v>37081</v>
      </c>
      <c r="I135" t="s">
        <v>1711</v>
      </c>
      <c r="L135" t="str">
        <f t="shared" si="4"/>
        <v>INSERT INTO [Wohnort] ([KundeID], [Von], [Bis], [Strasse], [Hausnummer], [Adresszusatz], [Plz], [Ort], [Land]) VALUES</v>
      </c>
      <c r="M135" t="str">
        <f t="shared" si="5"/>
        <v xml:space="preserve"> ('44', '2015-12-30', NULL, 'Langenbacher Straße', '112',  NULL, '37081',  'Göttingen',  NULL)</v>
      </c>
    </row>
    <row r="136" spans="1:13" x14ac:dyDescent="0.3">
      <c r="A136">
        <v>45</v>
      </c>
      <c r="B136">
        <v>45</v>
      </c>
      <c r="C136" s="3">
        <v>31587</v>
      </c>
      <c r="D136" s="3">
        <v>38981</v>
      </c>
      <c r="E136" t="s">
        <v>1773</v>
      </c>
      <c r="F136">
        <v>191</v>
      </c>
      <c r="H136">
        <v>54655</v>
      </c>
      <c r="I136" t="s">
        <v>1774</v>
      </c>
      <c r="L136" t="str">
        <f t="shared" si="4"/>
        <v>INSERT INTO [Wohnort] ([KundeID], [Von], [Bis], [Strasse], [Hausnummer], [Adresszusatz], [Plz], [Ort], [Land]) VALUES</v>
      </c>
      <c r="M136" t="str">
        <f t="shared" si="5"/>
        <v xml:space="preserve"> ('45', '1986-06-24', '2006-09-21', 'Eggenpfad', '191',  NULL, '54655',  'Zendscheid',  NULL)</v>
      </c>
    </row>
    <row r="137" spans="1:13" x14ac:dyDescent="0.3">
      <c r="A137">
        <v>345</v>
      </c>
      <c r="B137">
        <v>45</v>
      </c>
      <c r="C137" s="3">
        <v>38982</v>
      </c>
      <c r="D137" s="3">
        <v>39369</v>
      </c>
      <c r="E137" t="s">
        <v>2355</v>
      </c>
      <c r="F137">
        <v>159</v>
      </c>
      <c r="H137">
        <v>56459</v>
      </c>
      <c r="I137" t="s">
        <v>2356</v>
      </c>
      <c r="L137" t="str">
        <f t="shared" si="4"/>
        <v>INSERT INTO [Wohnort] ([KundeID], [Von], [Bis], [Strasse], [Hausnummer], [Adresszusatz], [Plz], [Ort], [Land]) VALUES</v>
      </c>
      <c r="M137" t="str">
        <f t="shared" si="5"/>
        <v xml:space="preserve"> ('45', '2006-09-22', '2007-10-14', 'Markstraße', '159',  NULL, '56459',  'Weltersburg',  NULL)</v>
      </c>
    </row>
    <row r="138" spans="1:13" x14ac:dyDescent="0.3">
      <c r="A138">
        <v>645</v>
      </c>
      <c r="B138">
        <v>45</v>
      </c>
      <c r="C138" s="3">
        <v>39370</v>
      </c>
      <c r="D138" s="3" t="s">
        <v>22</v>
      </c>
      <c r="E138" t="s">
        <v>2914</v>
      </c>
      <c r="F138">
        <v>28</v>
      </c>
      <c r="H138">
        <v>88267</v>
      </c>
      <c r="I138" t="s">
        <v>2915</v>
      </c>
      <c r="L138" t="str">
        <f t="shared" si="4"/>
        <v>INSERT INTO [Wohnort] ([KundeID], [Von], [Bis], [Strasse], [Hausnummer], [Adresszusatz], [Plz], [Ort], [Land]) VALUES</v>
      </c>
      <c r="M138" t="str">
        <f t="shared" si="5"/>
        <v xml:space="preserve"> ('45', '2007-10-15', NULL, 'An der Brache', '28',  NULL, '88267',  'Vogt',  NULL)</v>
      </c>
    </row>
    <row r="139" spans="1:13" x14ac:dyDescent="0.3">
      <c r="A139">
        <v>46</v>
      </c>
      <c r="B139">
        <v>46</v>
      </c>
      <c r="C139" s="3">
        <v>33866</v>
      </c>
      <c r="D139" s="3">
        <v>37019</v>
      </c>
      <c r="E139" t="s">
        <v>1775</v>
      </c>
      <c r="F139">
        <v>80</v>
      </c>
      <c r="H139">
        <v>66909</v>
      </c>
      <c r="I139" t="s">
        <v>1776</v>
      </c>
      <c r="L139" t="str">
        <f t="shared" si="4"/>
        <v>INSERT INTO [Wohnort] ([KundeID], [Von], [Bis], [Strasse], [Hausnummer], [Adresszusatz], [Plz], [Ort], [Land]) VALUES</v>
      </c>
      <c r="M139" t="str">
        <f t="shared" si="5"/>
        <v xml:space="preserve"> ('46', '1992-09-19', '2001-05-08', 'Venn', '80',  NULL, '66909',  'Matzenbach',  NULL)</v>
      </c>
    </row>
    <row r="140" spans="1:13" x14ac:dyDescent="0.3">
      <c r="A140">
        <v>346</v>
      </c>
      <c r="B140">
        <v>46</v>
      </c>
      <c r="C140" s="3">
        <v>37020</v>
      </c>
      <c r="D140" s="3">
        <v>37408</v>
      </c>
      <c r="E140" t="s">
        <v>2357</v>
      </c>
      <c r="F140">
        <v>98</v>
      </c>
      <c r="H140">
        <v>24635</v>
      </c>
      <c r="I140" t="s">
        <v>2358</v>
      </c>
      <c r="L140" t="str">
        <f t="shared" si="4"/>
        <v>INSERT INTO [Wohnort] ([KundeID], [Von], [Bis], [Strasse], [Hausnummer], [Adresszusatz], [Plz], [Ort], [Land]) VALUES</v>
      </c>
      <c r="M140" t="str">
        <f t="shared" si="5"/>
        <v xml:space="preserve"> ('46', '2001-05-09', '2002-06-01', 'Große Fährgasse', '98',  NULL, '24635',  'Daldorf',  NULL)</v>
      </c>
    </row>
    <row r="141" spans="1:13" x14ac:dyDescent="0.3">
      <c r="A141">
        <v>646</v>
      </c>
      <c r="B141">
        <v>46</v>
      </c>
      <c r="C141" s="3">
        <v>37409</v>
      </c>
      <c r="D141" s="3" t="s">
        <v>22</v>
      </c>
      <c r="E141" t="s">
        <v>2916</v>
      </c>
      <c r="F141">
        <v>65</v>
      </c>
      <c r="H141">
        <v>56767</v>
      </c>
      <c r="I141" t="s">
        <v>2362</v>
      </c>
      <c r="L141" t="str">
        <f t="shared" si="4"/>
        <v>INSERT INTO [Wohnort] ([KundeID], [Von], [Bis], [Strasse], [Hausnummer], [Adresszusatz], [Plz], [Ort], [Land]) VALUES</v>
      </c>
      <c r="M141" t="str">
        <f t="shared" si="5"/>
        <v xml:space="preserve"> ('46', '2002-06-02', NULL, 'In der Aue', '65',  NULL, '56767',  'Kolverath',  NULL)</v>
      </c>
    </row>
    <row r="142" spans="1:13" x14ac:dyDescent="0.3">
      <c r="A142">
        <v>47</v>
      </c>
      <c r="B142">
        <v>47</v>
      </c>
      <c r="C142" s="3">
        <v>36421</v>
      </c>
      <c r="D142" s="3">
        <v>43036</v>
      </c>
      <c r="E142" t="s">
        <v>1777</v>
      </c>
      <c r="F142">
        <v>108</v>
      </c>
      <c r="H142">
        <v>91477</v>
      </c>
      <c r="I142" t="s">
        <v>1778</v>
      </c>
      <c r="L142" t="str">
        <f t="shared" si="4"/>
        <v>INSERT INTO [Wohnort] ([KundeID], [Von], [Bis], [Strasse], [Hausnummer], [Adresszusatz], [Plz], [Ort], [Land]) VALUES</v>
      </c>
      <c r="M142" t="str">
        <f t="shared" si="5"/>
        <v xml:space="preserve"> ('47', '1999-09-18', '2017-10-28', 'Neue Reihe', '108',  NULL, '91477',  'Markt Bibart',  NULL)</v>
      </c>
    </row>
    <row r="143" spans="1:13" x14ac:dyDescent="0.3">
      <c r="A143">
        <v>347</v>
      </c>
      <c r="B143">
        <v>47</v>
      </c>
      <c r="C143" s="3">
        <v>43037</v>
      </c>
      <c r="D143" s="3">
        <v>43426</v>
      </c>
      <c r="E143" t="s">
        <v>2359</v>
      </c>
      <c r="F143">
        <v>65</v>
      </c>
      <c r="H143">
        <v>37619</v>
      </c>
      <c r="I143" t="s">
        <v>2360</v>
      </c>
      <c r="L143" t="str">
        <f t="shared" si="4"/>
        <v>INSERT INTO [Wohnort] ([KundeID], [Von], [Bis], [Strasse], [Hausnummer], [Adresszusatz], [Plz], [Ort], [Land]) VALUES</v>
      </c>
      <c r="M143" t="str">
        <f t="shared" si="5"/>
        <v xml:space="preserve"> ('47', '2017-10-29', '2018-11-22', 'Bergstiege', '65',  NULL, '37619',  'Hehlen',  NULL)</v>
      </c>
    </row>
    <row r="144" spans="1:13" x14ac:dyDescent="0.3">
      <c r="A144">
        <v>647</v>
      </c>
      <c r="B144">
        <v>47</v>
      </c>
      <c r="C144" s="3">
        <v>43427</v>
      </c>
      <c r="D144" s="3" t="s">
        <v>22</v>
      </c>
      <c r="E144" t="s">
        <v>2525</v>
      </c>
      <c r="F144">
        <v>59</v>
      </c>
      <c r="H144">
        <v>27386</v>
      </c>
      <c r="I144" t="s">
        <v>2917</v>
      </c>
      <c r="L144" t="str">
        <f t="shared" si="4"/>
        <v>INSERT INTO [Wohnort] ([KundeID], [Von], [Bis], [Strasse], [Hausnummer], [Adresszusatz], [Plz], [Ort], [Land]) VALUES</v>
      </c>
      <c r="M144" t="str">
        <f t="shared" si="5"/>
        <v xml:space="preserve"> ('47', '2018-11-23', NULL, 'In den Heilgärten', '59',  NULL, '27386',  'Bothel',  NULL)</v>
      </c>
    </row>
    <row r="145" spans="1:13" x14ac:dyDescent="0.3">
      <c r="A145">
        <v>48</v>
      </c>
      <c r="B145">
        <v>48</v>
      </c>
      <c r="C145" s="3">
        <v>27245</v>
      </c>
      <c r="D145" s="3">
        <v>43588</v>
      </c>
      <c r="E145" t="s">
        <v>1779</v>
      </c>
      <c r="F145">
        <v>44</v>
      </c>
      <c r="H145">
        <v>74206</v>
      </c>
      <c r="I145" t="s">
        <v>1780</v>
      </c>
      <c r="L145" t="str">
        <f t="shared" si="4"/>
        <v>INSERT INTO [Wohnort] ([KundeID], [Von], [Bis], [Strasse], [Hausnummer], [Adresszusatz], [Plz], [Ort], [Land]) VALUES</v>
      </c>
      <c r="M145" t="str">
        <f t="shared" si="5"/>
        <v xml:space="preserve"> ('48', '1974-08-04', '2019-05-03', 'Sevelener Straße', '44',  NULL, '74206',  'Bad Wimpfen',  NULL)</v>
      </c>
    </row>
    <row r="146" spans="1:13" x14ac:dyDescent="0.3">
      <c r="A146">
        <v>348</v>
      </c>
      <c r="B146">
        <v>48</v>
      </c>
      <c r="C146" s="3">
        <v>43589</v>
      </c>
      <c r="D146" s="3">
        <v>43979</v>
      </c>
      <c r="E146" t="s">
        <v>2361</v>
      </c>
      <c r="F146">
        <v>165</v>
      </c>
      <c r="H146">
        <v>56767</v>
      </c>
      <c r="I146" t="s">
        <v>2362</v>
      </c>
      <c r="L146" t="str">
        <f t="shared" si="4"/>
        <v>INSERT INTO [Wohnort] ([KundeID], [Von], [Bis], [Strasse], [Hausnummer], [Adresszusatz], [Plz], [Ort], [Land]) VALUES</v>
      </c>
      <c r="M146" t="str">
        <f t="shared" si="5"/>
        <v xml:space="preserve"> ('48', '2019-05-04', '2020-05-28', 'Eichener Straße', '165',  NULL, '56767',  'Kolverath',  NULL)</v>
      </c>
    </row>
    <row r="147" spans="1:13" x14ac:dyDescent="0.3">
      <c r="A147">
        <v>648</v>
      </c>
      <c r="B147">
        <v>48</v>
      </c>
      <c r="C147" s="3">
        <v>43980</v>
      </c>
      <c r="D147" s="3" t="s">
        <v>22</v>
      </c>
      <c r="E147" t="s">
        <v>2918</v>
      </c>
      <c r="F147">
        <v>27</v>
      </c>
      <c r="H147">
        <v>64297</v>
      </c>
      <c r="I147" t="s">
        <v>2487</v>
      </c>
      <c r="L147" t="str">
        <f t="shared" si="4"/>
        <v>INSERT INTO [Wohnort] ([KundeID], [Von], [Bis], [Strasse], [Hausnummer], [Adresszusatz], [Plz], [Ort], [Land]) VALUES</v>
      </c>
      <c r="M147" t="str">
        <f t="shared" si="5"/>
        <v xml:space="preserve"> ('48', '2020-05-29', NULL, 'Elzerhöfe', '27',  NULL, '64297',  'Darmstadt',  NULL)</v>
      </c>
    </row>
    <row r="148" spans="1:13" x14ac:dyDescent="0.3">
      <c r="A148">
        <v>49</v>
      </c>
      <c r="B148">
        <v>49</v>
      </c>
      <c r="C148" s="3">
        <v>26202</v>
      </c>
      <c r="D148" s="3">
        <v>28560</v>
      </c>
      <c r="E148" t="s">
        <v>1781</v>
      </c>
      <c r="F148">
        <v>88</v>
      </c>
      <c r="H148">
        <v>88636</v>
      </c>
      <c r="I148" t="s">
        <v>1782</v>
      </c>
      <c r="L148" t="str">
        <f t="shared" si="4"/>
        <v>INSERT INTO [Wohnort] ([KundeID], [Von], [Bis], [Strasse], [Hausnummer], [Adresszusatz], [Plz], [Ort], [Land]) VALUES</v>
      </c>
      <c r="M148" t="str">
        <f t="shared" si="5"/>
        <v xml:space="preserve"> ('49', '1971-09-26', '1978-03-11', 'Sängerstraße', '88',  NULL, '88636',  'Illmensee',  NULL)</v>
      </c>
    </row>
    <row r="149" spans="1:13" x14ac:dyDescent="0.3">
      <c r="A149">
        <v>349</v>
      </c>
      <c r="B149">
        <v>49</v>
      </c>
      <c r="C149" s="3">
        <v>28561</v>
      </c>
      <c r="D149" s="3">
        <v>39178</v>
      </c>
      <c r="E149" t="s">
        <v>2363</v>
      </c>
      <c r="F149">
        <v>65</v>
      </c>
      <c r="H149">
        <v>54552</v>
      </c>
      <c r="I149" t="s">
        <v>2364</v>
      </c>
      <c r="L149" t="str">
        <f t="shared" si="4"/>
        <v>INSERT INTO [Wohnort] ([KundeID], [Von], [Bis], [Strasse], [Hausnummer], [Adresszusatz], [Plz], [Ort], [Land]) VALUES</v>
      </c>
      <c r="M149" t="str">
        <f t="shared" si="5"/>
        <v xml:space="preserve"> ('49', '1978-03-12', '2007-04-06', 'Lange Straße', '65',  NULL, '54552',  'Schönbach',  NULL)</v>
      </c>
    </row>
    <row r="150" spans="1:13" x14ac:dyDescent="0.3">
      <c r="A150">
        <v>649</v>
      </c>
      <c r="B150">
        <v>49</v>
      </c>
      <c r="C150" s="3">
        <v>39179</v>
      </c>
      <c r="D150" s="3" t="s">
        <v>22</v>
      </c>
      <c r="E150" t="s">
        <v>2919</v>
      </c>
      <c r="F150">
        <v>1</v>
      </c>
      <c r="H150">
        <v>42283</v>
      </c>
      <c r="I150" t="s">
        <v>2920</v>
      </c>
      <c r="L150" t="str">
        <f t="shared" si="4"/>
        <v>INSERT INTO [Wohnort] ([KundeID], [Von], [Bis], [Strasse], [Hausnummer], [Adresszusatz], [Plz], [Ort], [Land]) VALUES</v>
      </c>
      <c r="M150" t="str">
        <f t="shared" si="5"/>
        <v xml:space="preserve"> ('49', '2007-04-07', NULL, 'Winkeln', '1',  NULL, '42283',  'Wuppertal',  NULL)</v>
      </c>
    </row>
    <row r="151" spans="1:13" x14ac:dyDescent="0.3">
      <c r="A151">
        <v>50</v>
      </c>
      <c r="B151">
        <v>50</v>
      </c>
      <c r="C151" s="3">
        <v>27366</v>
      </c>
      <c r="D151" s="3">
        <v>36592</v>
      </c>
      <c r="E151" t="s">
        <v>1783</v>
      </c>
      <c r="F151">
        <v>90</v>
      </c>
      <c r="H151">
        <v>84137</v>
      </c>
      <c r="I151" t="s">
        <v>1784</v>
      </c>
      <c r="L151" t="str">
        <f t="shared" si="4"/>
        <v>INSERT INTO [Wohnort] ([KundeID], [Von], [Bis], [Strasse], [Hausnummer], [Adresszusatz], [Plz], [Ort], [Land]) VALUES</v>
      </c>
      <c r="M151" t="str">
        <f t="shared" si="5"/>
        <v xml:space="preserve"> ('50', '1974-12-03', '2000-03-07', 'Hermann-Treff-Weg', '90',  NULL, '84137',  'Vilsbiburg',  NULL)</v>
      </c>
    </row>
    <row r="152" spans="1:13" x14ac:dyDescent="0.3">
      <c r="A152">
        <v>350</v>
      </c>
      <c r="B152">
        <v>50</v>
      </c>
      <c r="C152" s="3">
        <v>36593</v>
      </c>
      <c r="D152" s="3">
        <v>40408</v>
      </c>
      <c r="E152" t="s">
        <v>2365</v>
      </c>
      <c r="F152">
        <v>40</v>
      </c>
      <c r="H152">
        <v>66903</v>
      </c>
      <c r="I152" t="s">
        <v>2366</v>
      </c>
      <c r="L152" t="str">
        <f t="shared" si="4"/>
        <v>INSERT INTO [Wohnort] ([KundeID], [Von], [Bis], [Strasse], [Hausnummer], [Adresszusatz], [Plz], [Ort], [Land]) VALUES</v>
      </c>
      <c r="M152" t="str">
        <f t="shared" si="5"/>
        <v xml:space="preserve"> ('50', '2000-03-08', '2010-08-18', 'Rothenberger Straße', '40',  NULL, '66903',  'Dittweiler',  NULL)</v>
      </c>
    </row>
    <row r="153" spans="1:13" x14ac:dyDescent="0.3">
      <c r="A153">
        <v>650</v>
      </c>
      <c r="B153">
        <v>50</v>
      </c>
      <c r="C153" s="3">
        <v>40409</v>
      </c>
      <c r="D153" s="3" t="s">
        <v>22</v>
      </c>
      <c r="E153" t="s">
        <v>2542</v>
      </c>
      <c r="F153">
        <v>134</v>
      </c>
      <c r="H153">
        <v>78600</v>
      </c>
      <c r="I153" t="s">
        <v>2921</v>
      </c>
      <c r="L153" t="str">
        <f t="shared" si="4"/>
        <v>INSERT INTO [Wohnort] ([KundeID], [Von], [Bis], [Strasse], [Hausnummer], [Adresszusatz], [Plz], [Ort], [Land]) VALUES</v>
      </c>
      <c r="M153" t="str">
        <f t="shared" si="5"/>
        <v xml:space="preserve"> ('50', '2010-08-19', NULL, 'Mondring', '134',  NULL, '78600',  'Kolbingen',  NULL)</v>
      </c>
    </row>
    <row r="154" spans="1:13" x14ac:dyDescent="0.3">
      <c r="A154">
        <v>51</v>
      </c>
      <c r="B154">
        <v>51</v>
      </c>
      <c r="C154" s="3">
        <v>33497</v>
      </c>
      <c r="D154" s="3">
        <v>40859</v>
      </c>
      <c r="E154" t="s">
        <v>1785</v>
      </c>
      <c r="F154">
        <v>155</v>
      </c>
      <c r="H154">
        <v>24996</v>
      </c>
      <c r="I154" t="s">
        <v>1786</v>
      </c>
      <c r="L154" t="str">
        <f t="shared" si="4"/>
        <v>INSERT INTO [Wohnort] ([KundeID], [Von], [Bis], [Strasse], [Hausnummer], [Adresszusatz], [Plz], [Ort], [Land]) VALUES</v>
      </c>
      <c r="M154" t="str">
        <f t="shared" si="5"/>
        <v xml:space="preserve"> ('51', '1991-09-16', '2011-11-12', 'Pilsgasse', '155',  NULL, '24996',  'Sterup',  NULL)</v>
      </c>
    </row>
    <row r="155" spans="1:13" x14ac:dyDescent="0.3">
      <c r="A155">
        <v>351</v>
      </c>
      <c r="B155">
        <v>51</v>
      </c>
      <c r="C155" s="3">
        <v>40860</v>
      </c>
      <c r="D155" s="3">
        <v>41253</v>
      </c>
      <c r="E155" t="s">
        <v>2367</v>
      </c>
      <c r="F155">
        <v>188</v>
      </c>
      <c r="H155">
        <v>37434</v>
      </c>
      <c r="I155" t="s">
        <v>2368</v>
      </c>
      <c r="L155" t="str">
        <f t="shared" si="4"/>
        <v>INSERT INTO [Wohnort] ([KundeID], [Von], [Bis], [Strasse], [Hausnummer], [Adresszusatz], [Plz], [Ort], [Land]) VALUES</v>
      </c>
      <c r="M155" t="str">
        <f t="shared" si="5"/>
        <v xml:space="preserve"> ('51', '2011-11-13', '2012-12-10', 'Hohler Weg', '188',  NULL, '37434',  'Wollershausen',  NULL)</v>
      </c>
    </row>
    <row r="156" spans="1:13" x14ac:dyDescent="0.3">
      <c r="A156">
        <v>651</v>
      </c>
      <c r="B156">
        <v>51</v>
      </c>
      <c r="C156" s="3">
        <v>41254</v>
      </c>
      <c r="D156" s="3" t="s">
        <v>22</v>
      </c>
      <c r="E156" t="s">
        <v>2922</v>
      </c>
      <c r="F156">
        <v>76</v>
      </c>
      <c r="H156">
        <v>59069</v>
      </c>
      <c r="I156" t="s">
        <v>2923</v>
      </c>
      <c r="L156" t="str">
        <f t="shared" si="4"/>
        <v>INSERT INTO [Wohnort] ([KundeID], [Von], [Bis], [Strasse], [Hausnummer], [Adresszusatz], [Plz], [Ort], [Land]) VALUES</v>
      </c>
      <c r="M156" t="str">
        <f t="shared" si="5"/>
        <v xml:space="preserve"> ('51', '2012-12-11', NULL, 'Tulpenstraße', '76',  NULL, '59069',  'Hamm',  NULL)</v>
      </c>
    </row>
    <row r="157" spans="1:13" x14ac:dyDescent="0.3">
      <c r="A157">
        <v>52</v>
      </c>
      <c r="B157">
        <v>52</v>
      </c>
      <c r="C157" s="3">
        <v>37567</v>
      </c>
      <c r="D157" s="3">
        <v>37961</v>
      </c>
      <c r="E157" t="s">
        <v>1787</v>
      </c>
      <c r="F157">
        <v>16</v>
      </c>
      <c r="H157">
        <v>25581</v>
      </c>
      <c r="I157" t="s">
        <v>1788</v>
      </c>
      <c r="L157" t="str">
        <f t="shared" si="4"/>
        <v>INSERT INTO [Wohnort] ([KundeID], [Von], [Bis], [Strasse], [Hausnummer], [Adresszusatz], [Plz], [Ort], [Land]) VALUES</v>
      </c>
      <c r="M157" t="str">
        <f t="shared" si="5"/>
        <v xml:space="preserve"> ('52', '2002-11-07', '2003-12-06', 'Gustav-Tweer-Weg', '16',  NULL, '25581',  'Hennstedt',  NULL)</v>
      </c>
    </row>
    <row r="158" spans="1:13" x14ac:dyDescent="0.3">
      <c r="A158">
        <v>352</v>
      </c>
      <c r="B158">
        <v>52</v>
      </c>
      <c r="C158" s="3">
        <v>37962</v>
      </c>
      <c r="D158" s="3">
        <v>38656</v>
      </c>
      <c r="E158" t="s">
        <v>2369</v>
      </c>
      <c r="F158">
        <v>32</v>
      </c>
      <c r="H158">
        <v>25724</v>
      </c>
      <c r="I158" t="s">
        <v>2370</v>
      </c>
      <c r="L158" t="str">
        <f t="shared" si="4"/>
        <v>INSERT INTO [Wohnort] ([KundeID], [Von], [Bis], [Strasse], [Hausnummer], [Adresszusatz], [Plz], [Ort], [Land]) VALUES</v>
      </c>
      <c r="M158" t="str">
        <f t="shared" si="5"/>
        <v xml:space="preserve"> ('52', '2003-12-07', '2005-10-31', 'Schaafsweg', '32',  NULL, '25724',  'Neufelderkoog',  NULL)</v>
      </c>
    </row>
    <row r="159" spans="1:13" x14ac:dyDescent="0.3">
      <c r="A159">
        <v>652</v>
      </c>
      <c r="B159">
        <v>52</v>
      </c>
      <c r="C159" s="3">
        <v>38657</v>
      </c>
      <c r="D159" s="3" t="s">
        <v>22</v>
      </c>
      <c r="E159" t="s">
        <v>2148</v>
      </c>
      <c r="F159">
        <v>53</v>
      </c>
      <c r="H159">
        <v>67229</v>
      </c>
      <c r="I159" t="s">
        <v>2924</v>
      </c>
      <c r="L159" t="str">
        <f t="shared" si="4"/>
        <v>INSERT INTO [Wohnort] ([KundeID], [Von], [Bis], [Strasse], [Hausnummer], [Adresszusatz], [Plz], [Ort], [Land]) VALUES</v>
      </c>
      <c r="M159" t="str">
        <f t="shared" si="5"/>
        <v xml:space="preserve"> ('52', '2005-11-01', NULL, 'Plaidterwegsrest', '53',  NULL, '67229',  'Gerolsheim',  NULL)</v>
      </c>
    </row>
    <row r="160" spans="1:13" x14ac:dyDescent="0.3">
      <c r="A160">
        <v>53</v>
      </c>
      <c r="B160">
        <v>53</v>
      </c>
      <c r="C160" s="3">
        <v>30025</v>
      </c>
      <c r="D160" s="3">
        <v>42920</v>
      </c>
      <c r="E160" t="s">
        <v>1789</v>
      </c>
      <c r="F160">
        <v>78</v>
      </c>
      <c r="H160">
        <v>54317</v>
      </c>
      <c r="I160" t="s">
        <v>1790</v>
      </c>
      <c r="L160" t="str">
        <f t="shared" si="4"/>
        <v>INSERT INTO [Wohnort] ([KundeID], [Von], [Bis], [Strasse], [Hausnummer], [Adresszusatz], [Plz], [Ort], [Land]) VALUES</v>
      </c>
      <c r="M160" t="str">
        <f t="shared" si="5"/>
        <v xml:space="preserve"> ('53', '1982-03-15', '2017-07-04', 'Mettmanner Straße', '78',  NULL, '54317',  'Kasel',  NULL)</v>
      </c>
    </row>
    <row r="161" spans="1:13" x14ac:dyDescent="0.3">
      <c r="A161">
        <v>353</v>
      </c>
      <c r="B161">
        <v>53</v>
      </c>
      <c r="C161" s="3">
        <v>42921</v>
      </c>
      <c r="D161" s="3">
        <v>43316</v>
      </c>
      <c r="E161" t="s">
        <v>2371</v>
      </c>
      <c r="F161" t="s">
        <v>2372</v>
      </c>
      <c r="H161">
        <v>20259</v>
      </c>
      <c r="I161" t="s">
        <v>2373</v>
      </c>
      <c r="L161" t="str">
        <f t="shared" si="4"/>
        <v>INSERT INTO [Wohnort] ([KundeID], [Von], [Bis], [Strasse], [Hausnummer], [Adresszusatz], [Plz], [Ort], [Land]) VALUES</v>
      </c>
      <c r="M161" t="str">
        <f t="shared" si="5"/>
        <v xml:space="preserve"> ('53', '2017-07-05', '2018-08-04', 'Judengasse', '198a',  NULL, '20259',  'Hamburg',  NULL)</v>
      </c>
    </row>
    <row r="162" spans="1:13" x14ac:dyDescent="0.3">
      <c r="A162">
        <v>653</v>
      </c>
      <c r="B162">
        <v>53</v>
      </c>
      <c r="C162" s="3">
        <v>43317</v>
      </c>
      <c r="D162" s="3" t="s">
        <v>22</v>
      </c>
      <c r="E162" t="s">
        <v>2925</v>
      </c>
      <c r="F162">
        <v>57</v>
      </c>
      <c r="H162">
        <v>84552</v>
      </c>
      <c r="I162" t="s">
        <v>2926</v>
      </c>
      <c r="L162" t="str">
        <f t="shared" si="4"/>
        <v>INSERT INTO [Wohnort] ([KundeID], [Von], [Bis], [Strasse], [Hausnummer], [Adresszusatz], [Plz], [Ort], [Land]) VALUES</v>
      </c>
      <c r="M162" t="str">
        <f t="shared" si="5"/>
        <v xml:space="preserve"> ('53', '2018-08-05', NULL, 'Am Kanal', '57',  NULL, '84552',  'Geratskirchen',  NULL)</v>
      </c>
    </row>
    <row r="163" spans="1:13" x14ac:dyDescent="0.3">
      <c r="A163">
        <v>54</v>
      </c>
      <c r="B163">
        <v>54</v>
      </c>
      <c r="C163" s="3">
        <v>26076</v>
      </c>
      <c r="D163" s="3">
        <v>42133</v>
      </c>
      <c r="E163" t="s">
        <v>1791</v>
      </c>
      <c r="F163">
        <v>158</v>
      </c>
      <c r="H163">
        <v>49638</v>
      </c>
      <c r="I163" t="s">
        <v>1792</v>
      </c>
      <c r="L163" t="str">
        <f t="shared" si="4"/>
        <v>INSERT INTO [Wohnort] ([KundeID], [Von], [Bis], [Strasse], [Hausnummer], [Adresszusatz], [Plz], [Ort], [Land]) VALUES</v>
      </c>
      <c r="M163" t="str">
        <f t="shared" si="5"/>
        <v xml:space="preserve"> ('54', '1971-05-23', '2015-05-09', 'Niederbreitbacher Straße', '158',  NULL, '49638',  'Nortrup',  NULL)</v>
      </c>
    </row>
    <row r="164" spans="1:13" x14ac:dyDescent="0.3">
      <c r="A164">
        <v>354</v>
      </c>
      <c r="B164">
        <v>54</v>
      </c>
      <c r="C164" s="3">
        <v>42134</v>
      </c>
      <c r="D164" s="3">
        <v>42530</v>
      </c>
      <c r="E164" t="s">
        <v>2374</v>
      </c>
      <c r="F164">
        <v>146</v>
      </c>
      <c r="H164">
        <v>45468</v>
      </c>
      <c r="I164" t="s">
        <v>2375</v>
      </c>
      <c r="L164" t="str">
        <f t="shared" si="4"/>
        <v>INSERT INTO [Wohnort] ([KundeID], [Von], [Bis], [Strasse], [Hausnummer], [Adresszusatz], [Plz], [Ort], [Land]) VALUES</v>
      </c>
      <c r="M164" t="str">
        <f t="shared" si="5"/>
        <v xml:space="preserve"> ('54', '2015-05-10', '2016-06-09', 'Ludwigstraße', '146',  NULL, '45468',  'Mülheim an der Ruhr',  NULL)</v>
      </c>
    </row>
    <row r="165" spans="1:13" x14ac:dyDescent="0.3">
      <c r="A165">
        <v>654</v>
      </c>
      <c r="B165">
        <v>54</v>
      </c>
      <c r="C165" s="3">
        <v>42531</v>
      </c>
      <c r="D165" s="3" t="s">
        <v>22</v>
      </c>
      <c r="E165" t="s">
        <v>2927</v>
      </c>
      <c r="F165">
        <v>169</v>
      </c>
      <c r="H165">
        <v>49356</v>
      </c>
      <c r="I165" t="s">
        <v>2928</v>
      </c>
      <c r="L165" t="str">
        <f t="shared" si="4"/>
        <v>INSERT INTO [Wohnort] ([KundeID], [Von], [Bis], [Strasse], [Hausnummer], [Adresszusatz], [Plz], [Ort], [Land]) VALUES</v>
      </c>
      <c r="M165" t="str">
        <f t="shared" si="5"/>
        <v xml:space="preserve"> ('54', '2016-06-10', NULL, 'Kaarster Straße', '169',  NULL, '49356',  'Diepholz',  NULL)</v>
      </c>
    </row>
    <row r="166" spans="1:13" x14ac:dyDescent="0.3">
      <c r="A166">
        <v>55</v>
      </c>
      <c r="B166">
        <v>55</v>
      </c>
      <c r="C166" s="3">
        <v>34290</v>
      </c>
      <c r="D166" s="3">
        <v>34687</v>
      </c>
      <c r="E166" t="s">
        <v>1793</v>
      </c>
      <c r="F166">
        <v>151</v>
      </c>
      <c r="H166">
        <v>89347</v>
      </c>
      <c r="I166" t="s">
        <v>1794</v>
      </c>
      <c r="L166" t="str">
        <f t="shared" si="4"/>
        <v>INSERT INTO [Wohnort] ([KundeID], [Von], [Bis], [Strasse], [Hausnummer], [Adresszusatz], [Plz], [Ort], [Land]) VALUES</v>
      </c>
      <c r="M166" t="str">
        <f t="shared" si="5"/>
        <v xml:space="preserve"> ('55', '1993-11-17', '1994-12-19', 'Tannenweg', '151',  NULL, '89347',  'Bubesheim',  NULL)</v>
      </c>
    </row>
    <row r="167" spans="1:13" x14ac:dyDescent="0.3">
      <c r="A167">
        <v>355</v>
      </c>
      <c r="B167">
        <v>55</v>
      </c>
      <c r="C167" s="3">
        <v>34688</v>
      </c>
      <c r="D167" s="3">
        <v>35149</v>
      </c>
      <c r="E167" t="s">
        <v>2376</v>
      </c>
      <c r="F167">
        <v>159</v>
      </c>
      <c r="H167">
        <v>71634</v>
      </c>
      <c r="I167" t="s">
        <v>2377</v>
      </c>
      <c r="L167" t="str">
        <f t="shared" si="4"/>
        <v>INSERT INTO [Wohnort] ([KundeID], [Von], [Bis], [Strasse], [Hausnummer], [Adresszusatz], [Plz], [Ort], [Land]) VALUES</v>
      </c>
      <c r="M167" t="str">
        <f t="shared" si="5"/>
        <v xml:space="preserve"> ('55', '1994-12-20', '1996-03-25', 'Am Erlkönig', '159',  NULL, '71634',  'Ludwigsburg',  NULL)</v>
      </c>
    </row>
    <row r="168" spans="1:13" x14ac:dyDescent="0.3">
      <c r="A168">
        <v>655</v>
      </c>
      <c r="B168">
        <v>55</v>
      </c>
      <c r="C168" s="3">
        <v>35150</v>
      </c>
      <c r="D168" s="3" t="s">
        <v>22</v>
      </c>
      <c r="E168" t="s">
        <v>2929</v>
      </c>
      <c r="F168">
        <v>121</v>
      </c>
      <c r="H168">
        <v>71577</v>
      </c>
      <c r="I168" t="s">
        <v>2930</v>
      </c>
      <c r="L168" t="str">
        <f t="shared" si="4"/>
        <v>INSERT INTO [Wohnort] ([KundeID], [Von], [Bis], [Strasse], [Hausnummer], [Adresszusatz], [Plz], [Ort], [Land]) VALUES</v>
      </c>
      <c r="M168" t="str">
        <f t="shared" si="5"/>
        <v xml:space="preserve"> ('55', '1996-03-26', NULL, 'Auf der Füll', '121',  NULL, '71577',  'Großerlach',  NULL)</v>
      </c>
    </row>
    <row r="169" spans="1:13" x14ac:dyDescent="0.3">
      <c r="A169">
        <v>56</v>
      </c>
      <c r="B169">
        <v>56</v>
      </c>
      <c r="C169" s="3">
        <v>30569</v>
      </c>
      <c r="D169" s="3">
        <v>35596</v>
      </c>
      <c r="E169" t="s">
        <v>1795</v>
      </c>
      <c r="F169">
        <v>94</v>
      </c>
      <c r="H169">
        <v>86508</v>
      </c>
      <c r="I169" t="s">
        <v>1796</v>
      </c>
      <c r="L169" t="str">
        <f t="shared" si="4"/>
        <v>INSERT INTO [Wohnort] ([KundeID], [Von], [Bis], [Strasse], [Hausnummer], [Adresszusatz], [Plz], [Ort], [Land]) VALUES</v>
      </c>
      <c r="M169" t="str">
        <f t="shared" si="5"/>
        <v xml:space="preserve"> ('56', '1983-09-10', '1997-06-15', 'Weiherdamm', '94',  NULL, '86508',  'Rehling',  NULL)</v>
      </c>
    </row>
    <row r="170" spans="1:13" x14ac:dyDescent="0.3">
      <c r="A170">
        <v>356</v>
      </c>
      <c r="B170">
        <v>56</v>
      </c>
      <c r="C170" s="3">
        <v>35597</v>
      </c>
      <c r="D170" s="3">
        <v>35995</v>
      </c>
      <c r="E170" t="s">
        <v>2378</v>
      </c>
      <c r="F170">
        <v>196</v>
      </c>
      <c r="H170">
        <v>66996</v>
      </c>
      <c r="I170" t="s">
        <v>2379</v>
      </c>
      <c r="L170" t="str">
        <f t="shared" si="4"/>
        <v>INSERT INTO [Wohnort] ([KundeID], [Von], [Bis], [Strasse], [Hausnummer], [Adresszusatz], [Plz], [Ort], [Land]) VALUES</v>
      </c>
      <c r="M170" t="str">
        <f t="shared" si="5"/>
        <v xml:space="preserve"> ('56', '1997-06-16', '1998-07-19', 'Schmiedgasse', '196',  NULL, '66996',  'Fischbach',  NULL)</v>
      </c>
    </row>
    <row r="171" spans="1:13" x14ac:dyDescent="0.3">
      <c r="A171">
        <v>656</v>
      </c>
      <c r="B171">
        <v>56</v>
      </c>
      <c r="C171" s="3">
        <v>35996</v>
      </c>
      <c r="D171" s="3" t="s">
        <v>22</v>
      </c>
      <c r="E171" t="s">
        <v>2931</v>
      </c>
      <c r="F171">
        <v>64</v>
      </c>
      <c r="H171">
        <v>76287</v>
      </c>
      <c r="I171" t="s">
        <v>2932</v>
      </c>
      <c r="L171" t="str">
        <f t="shared" si="4"/>
        <v>INSERT INTO [Wohnort] ([KundeID], [Von], [Bis], [Strasse], [Hausnummer], [Adresszusatz], [Plz], [Ort], [Land]) VALUES</v>
      </c>
      <c r="M171" t="str">
        <f t="shared" si="5"/>
        <v xml:space="preserve"> ('56', '1998-07-20', NULL, 'Schniewindstraße', '64',  NULL, '76287',  'Rheinstetten',  NULL)</v>
      </c>
    </row>
    <row r="172" spans="1:13" x14ac:dyDescent="0.3">
      <c r="A172">
        <v>57</v>
      </c>
      <c r="B172">
        <v>57</v>
      </c>
      <c r="C172" s="3">
        <v>29837</v>
      </c>
      <c r="D172" s="3">
        <v>30236</v>
      </c>
      <c r="E172" t="s">
        <v>1797</v>
      </c>
      <c r="F172">
        <v>169</v>
      </c>
      <c r="H172">
        <v>38319</v>
      </c>
      <c r="I172" t="s">
        <v>1798</v>
      </c>
      <c r="L172" t="str">
        <f t="shared" si="4"/>
        <v>INSERT INTO [Wohnort] ([KundeID], [Von], [Bis], [Strasse], [Hausnummer], [Adresszusatz], [Plz], [Ort], [Land]) VALUES</v>
      </c>
      <c r="M172" t="str">
        <f t="shared" si="5"/>
        <v xml:space="preserve"> ('57', '1981-09-08', '1982-10-12', 'Im Weiler', '169',  NULL, '38319',  'Remlingen',  NULL)</v>
      </c>
    </row>
    <row r="173" spans="1:13" x14ac:dyDescent="0.3">
      <c r="A173">
        <v>357</v>
      </c>
      <c r="B173">
        <v>57</v>
      </c>
      <c r="C173" s="3">
        <v>30237</v>
      </c>
      <c r="D173" s="3">
        <v>30936</v>
      </c>
      <c r="E173" t="s">
        <v>2380</v>
      </c>
      <c r="F173">
        <v>87</v>
      </c>
      <c r="H173">
        <v>84533</v>
      </c>
      <c r="I173" t="s">
        <v>2381</v>
      </c>
      <c r="L173" t="str">
        <f t="shared" si="4"/>
        <v>INSERT INTO [Wohnort] ([KundeID], [Von], [Bis], [Strasse], [Hausnummer], [Adresszusatz], [Plz], [Ort], [Land]) VALUES</v>
      </c>
      <c r="M173" t="str">
        <f t="shared" si="5"/>
        <v xml:space="preserve"> ('57', '1982-10-13', '1984-09-11', 'Uhlenhorst', '87',  NULL, '84533',  'Stammham',  NULL)</v>
      </c>
    </row>
    <row r="174" spans="1:13" x14ac:dyDescent="0.3">
      <c r="A174">
        <v>657</v>
      </c>
      <c r="B174">
        <v>57</v>
      </c>
      <c r="C174" s="3">
        <v>30937</v>
      </c>
      <c r="D174" s="3" t="s">
        <v>22</v>
      </c>
      <c r="E174" t="s">
        <v>2933</v>
      </c>
      <c r="F174">
        <v>133</v>
      </c>
      <c r="H174">
        <v>29581</v>
      </c>
      <c r="I174" t="s">
        <v>2934</v>
      </c>
      <c r="L174" t="str">
        <f t="shared" si="4"/>
        <v>INSERT INTO [Wohnort] ([KundeID], [Von], [Bis], [Strasse], [Hausnummer], [Adresszusatz], [Plz], [Ort], [Land]) VALUES</v>
      </c>
      <c r="M174" t="str">
        <f t="shared" si="5"/>
        <v xml:space="preserve"> ('57', '1984-09-12', NULL, 'Mühlweg', '133',  NULL, '29581',  'Gerdau',  NULL)</v>
      </c>
    </row>
    <row r="175" spans="1:13" x14ac:dyDescent="0.3">
      <c r="A175">
        <v>58</v>
      </c>
      <c r="B175">
        <v>58</v>
      </c>
      <c r="C175" s="3">
        <v>28270</v>
      </c>
      <c r="D175" s="3">
        <v>36495</v>
      </c>
      <c r="E175" t="s">
        <v>1799</v>
      </c>
      <c r="F175">
        <v>21</v>
      </c>
      <c r="H175">
        <v>45307</v>
      </c>
      <c r="I175" t="s">
        <v>1800</v>
      </c>
      <c r="L175" t="str">
        <f t="shared" si="4"/>
        <v>INSERT INTO [Wohnort] ([KundeID], [Von], [Bis], [Strasse], [Hausnummer], [Adresszusatz], [Plz], [Ort], [Land]) VALUES</v>
      </c>
      <c r="M175" t="str">
        <f t="shared" si="5"/>
        <v xml:space="preserve"> ('58', '1977-05-25', '1999-12-01', 'Frenzer Driesch', '21',  NULL, '45307',  'Essen',  NULL)</v>
      </c>
    </row>
    <row r="176" spans="1:13" x14ac:dyDescent="0.3">
      <c r="A176">
        <v>358</v>
      </c>
      <c r="B176">
        <v>58</v>
      </c>
      <c r="C176" s="3">
        <v>36496</v>
      </c>
      <c r="D176" s="3">
        <v>43186</v>
      </c>
      <c r="E176" t="s">
        <v>2382</v>
      </c>
      <c r="F176">
        <v>118</v>
      </c>
      <c r="H176">
        <v>85113</v>
      </c>
      <c r="I176" t="s">
        <v>2383</v>
      </c>
      <c r="L176" t="str">
        <f t="shared" si="4"/>
        <v>INSERT INTO [Wohnort] ([KundeID], [Von], [Bis], [Strasse], [Hausnummer], [Adresszusatz], [Plz], [Ort], [Land]) VALUES</v>
      </c>
      <c r="M176" t="str">
        <f t="shared" si="5"/>
        <v xml:space="preserve"> ('58', '1999-12-02', '2018-03-27', 'Kempelstraße', '118',  NULL, '85113',  'Böhmfeld',  NULL)</v>
      </c>
    </row>
    <row r="177" spans="1:13" x14ac:dyDescent="0.3">
      <c r="A177">
        <v>658</v>
      </c>
      <c r="B177">
        <v>58</v>
      </c>
      <c r="C177" s="3">
        <v>43187</v>
      </c>
      <c r="D177" s="3" t="s">
        <v>22</v>
      </c>
      <c r="E177" t="s">
        <v>2242</v>
      </c>
      <c r="F177">
        <v>8</v>
      </c>
      <c r="H177">
        <v>25569</v>
      </c>
      <c r="I177" t="s">
        <v>2935</v>
      </c>
      <c r="L177" t="str">
        <f t="shared" si="4"/>
        <v>INSERT INTO [Wohnort] ([KundeID], [Von], [Bis], [Strasse], [Hausnummer], [Adresszusatz], [Plz], [Ort], [Land]) VALUES</v>
      </c>
      <c r="M177" t="str">
        <f t="shared" si="5"/>
        <v xml:space="preserve"> ('58', '2018-03-28', NULL, 'Weltersbachstraße', '8',  NULL, '25569',  'Kremperheide',  NULL)</v>
      </c>
    </row>
    <row r="178" spans="1:13" x14ac:dyDescent="0.3">
      <c r="A178">
        <v>59</v>
      </c>
      <c r="B178">
        <v>59</v>
      </c>
      <c r="C178" s="3">
        <v>33314</v>
      </c>
      <c r="D178" s="3">
        <v>41084</v>
      </c>
      <c r="E178" t="s">
        <v>1801</v>
      </c>
      <c r="F178" t="s">
        <v>1802</v>
      </c>
      <c r="H178">
        <v>56567</v>
      </c>
      <c r="I178" t="s">
        <v>1803</v>
      </c>
      <c r="L178" t="str">
        <f t="shared" si="4"/>
        <v>INSERT INTO [Wohnort] ([KundeID], [Von], [Bis], [Strasse], [Hausnummer], [Adresszusatz], [Plz], [Ort], [Land]) VALUES</v>
      </c>
      <c r="M178" t="str">
        <f t="shared" si="5"/>
        <v xml:space="preserve"> ('59', '1991-03-17', '2012-06-24', 'Freiberger Straße', '197c',  NULL, '56567',  'Neuwied',  NULL)</v>
      </c>
    </row>
    <row r="179" spans="1:13" x14ac:dyDescent="0.3">
      <c r="A179">
        <v>359</v>
      </c>
      <c r="B179">
        <v>59</v>
      </c>
      <c r="C179" s="3">
        <v>41085</v>
      </c>
      <c r="D179" s="3">
        <v>41486</v>
      </c>
      <c r="E179" t="s">
        <v>2384</v>
      </c>
      <c r="F179">
        <v>154</v>
      </c>
      <c r="H179">
        <v>25794</v>
      </c>
      <c r="I179" t="s">
        <v>2385</v>
      </c>
      <c r="L179" t="str">
        <f t="shared" si="4"/>
        <v>INSERT INTO [Wohnort] ([KundeID], [Von], [Bis], [Strasse], [Hausnummer], [Adresszusatz], [Plz], [Ort], [Land]) VALUES</v>
      </c>
      <c r="M179" t="str">
        <f t="shared" si="5"/>
        <v xml:space="preserve"> ('59', '2012-06-25', '2013-07-31', 'Krankenhausstraße', '154',  NULL, '25794',  'Pahlen',  NULL)</v>
      </c>
    </row>
    <row r="180" spans="1:13" x14ac:dyDescent="0.3">
      <c r="A180">
        <v>659</v>
      </c>
      <c r="B180">
        <v>59</v>
      </c>
      <c r="C180" s="3">
        <v>41487</v>
      </c>
      <c r="D180" s="3" t="s">
        <v>22</v>
      </c>
      <c r="E180" t="s">
        <v>2936</v>
      </c>
      <c r="F180">
        <v>144</v>
      </c>
      <c r="H180">
        <v>57647</v>
      </c>
      <c r="I180" t="s">
        <v>2937</v>
      </c>
      <c r="L180" t="str">
        <f t="shared" si="4"/>
        <v>INSERT INTO [Wohnort] ([KundeID], [Von], [Bis], [Strasse], [Hausnummer], [Adresszusatz], [Plz], [Ort], [Land]) VALUES</v>
      </c>
      <c r="M180" t="str">
        <f t="shared" si="5"/>
        <v xml:space="preserve"> ('59', '2013-08-01', NULL, 'Löwenburgweg', '144',  NULL, '57647',  'Enspel',  NULL)</v>
      </c>
    </row>
    <row r="181" spans="1:13" x14ac:dyDescent="0.3">
      <c r="A181">
        <v>60</v>
      </c>
      <c r="B181">
        <v>60</v>
      </c>
      <c r="C181" s="3">
        <v>27261</v>
      </c>
      <c r="D181" s="3">
        <v>32672</v>
      </c>
      <c r="E181" t="s">
        <v>1804</v>
      </c>
      <c r="F181">
        <v>139</v>
      </c>
      <c r="H181">
        <v>54529</v>
      </c>
      <c r="I181" t="s">
        <v>1805</v>
      </c>
      <c r="L181" t="str">
        <f t="shared" si="4"/>
        <v>INSERT INTO [Wohnort] ([KundeID], [Von], [Bis], [Strasse], [Hausnummer], [Adresszusatz], [Plz], [Ort], [Land]) VALUES</v>
      </c>
      <c r="M181" t="str">
        <f t="shared" si="5"/>
        <v xml:space="preserve"> ('60', '1974-08-20', '1989-06-13', 'Schildsheider Straße', '139',  NULL, '54529',  'Spangdahlem',  NULL)</v>
      </c>
    </row>
    <row r="182" spans="1:13" x14ac:dyDescent="0.3">
      <c r="A182">
        <v>360</v>
      </c>
      <c r="B182">
        <v>60</v>
      </c>
      <c r="C182" s="3">
        <v>32673</v>
      </c>
      <c r="D182" s="3">
        <v>32812</v>
      </c>
      <c r="E182" t="s">
        <v>2386</v>
      </c>
      <c r="F182">
        <v>163</v>
      </c>
      <c r="H182">
        <v>46485</v>
      </c>
      <c r="I182" t="s">
        <v>2387</v>
      </c>
      <c r="L182" t="str">
        <f t="shared" si="4"/>
        <v>INSERT INTO [Wohnort] ([KundeID], [Von], [Bis], [Strasse], [Hausnummer], [Adresszusatz], [Plz], [Ort], [Land]) VALUES</v>
      </c>
      <c r="M182" t="str">
        <f t="shared" si="5"/>
        <v xml:space="preserve"> ('60', '1989-06-14', '1989-10-31', 'Kemptener Straße', '163',  NULL, '46485',  'Wesel am Rhein',  NULL)</v>
      </c>
    </row>
    <row r="183" spans="1:13" x14ac:dyDescent="0.3">
      <c r="A183">
        <v>660</v>
      </c>
      <c r="B183">
        <v>60</v>
      </c>
      <c r="C183" s="3">
        <v>32813</v>
      </c>
      <c r="D183" s="3" t="s">
        <v>22</v>
      </c>
      <c r="E183" t="s">
        <v>2938</v>
      </c>
      <c r="F183">
        <v>22</v>
      </c>
      <c r="H183">
        <v>59557</v>
      </c>
      <c r="I183" t="s">
        <v>2939</v>
      </c>
      <c r="L183" t="str">
        <f t="shared" si="4"/>
        <v>INSERT INTO [Wohnort] ([KundeID], [Von], [Bis], [Strasse], [Hausnummer], [Adresszusatz], [Plz], [Ort], [Land]) VALUES</v>
      </c>
      <c r="M183" t="str">
        <f t="shared" si="5"/>
        <v xml:space="preserve"> ('60', '1989-11-01', NULL, 'Klosterweg', '22',  NULL, '59557',  'Lippstadt',  NULL)</v>
      </c>
    </row>
    <row r="184" spans="1:13" x14ac:dyDescent="0.3">
      <c r="A184">
        <v>61</v>
      </c>
      <c r="B184">
        <v>61</v>
      </c>
      <c r="C184" s="3">
        <v>43302</v>
      </c>
      <c r="D184" s="3">
        <v>43705</v>
      </c>
      <c r="E184" t="s">
        <v>1806</v>
      </c>
      <c r="F184">
        <v>111</v>
      </c>
      <c r="H184">
        <v>37170</v>
      </c>
      <c r="I184" t="s">
        <v>1807</v>
      </c>
      <c r="L184" t="str">
        <f t="shared" si="4"/>
        <v>INSERT INTO [Wohnort] ([KundeID], [Von], [Bis], [Strasse], [Hausnummer], [Adresszusatz], [Plz], [Ort], [Land]) VALUES</v>
      </c>
      <c r="M184" t="str">
        <f t="shared" si="5"/>
        <v xml:space="preserve"> ('61', '2018-07-21', '2019-08-28', 'Goldenbock', '111',  NULL, '37170',  'Schoningen',  NULL)</v>
      </c>
    </row>
    <row r="185" spans="1:13" x14ac:dyDescent="0.3">
      <c r="A185">
        <v>361</v>
      </c>
      <c r="B185">
        <v>61</v>
      </c>
      <c r="C185" s="3">
        <v>43706</v>
      </c>
      <c r="D185" s="3">
        <v>44409</v>
      </c>
      <c r="E185" t="s">
        <v>2388</v>
      </c>
      <c r="F185">
        <v>95</v>
      </c>
      <c r="H185">
        <v>76307</v>
      </c>
      <c r="I185" t="s">
        <v>2389</v>
      </c>
      <c r="L185" t="str">
        <f t="shared" si="4"/>
        <v>INSERT INTO [Wohnort] ([KundeID], [Von], [Bis], [Strasse], [Hausnummer], [Adresszusatz], [Plz], [Ort], [Land]) VALUES</v>
      </c>
      <c r="M185" t="str">
        <f t="shared" si="5"/>
        <v xml:space="preserve"> ('61', '2019-08-29', '2021-08-01', 'Maria-Lind', '95',  NULL, '76307',  'Karlsbad',  NULL)</v>
      </c>
    </row>
    <row r="186" spans="1:13" x14ac:dyDescent="0.3">
      <c r="A186">
        <v>661</v>
      </c>
      <c r="B186">
        <v>61</v>
      </c>
      <c r="C186" s="3">
        <v>44410</v>
      </c>
      <c r="D186" s="3" t="s">
        <v>22</v>
      </c>
      <c r="E186" t="s">
        <v>2940</v>
      </c>
      <c r="F186">
        <v>190</v>
      </c>
      <c r="H186">
        <v>56457</v>
      </c>
      <c r="I186" t="s">
        <v>2941</v>
      </c>
      <c r="L186" t="str">
        <f t="shared" si="4"/>
        <v>INSERT INTO [Wohnort] ([KundeID], [Von], [Bis], [Strasse], [Hausnummer], [Adresszusatz], [Plz], [Ort], [Land]) VALUES</v>
      </c>
      <c r="M186" t="str">
        <f t="shared" si="5"/>
        <v xml:space="preserve"> ('61', '2021-08-02', NULL, 'Kämpchen', '190',  NULL, '56457',  'Westerburg',  NULL)</v>
      </c>
    </row>
    <row r="187" spans="1:13" x14ac:dyDescent="0.3">
      <c r="A187">
        <v>62</v>
      </c>
      <c r="B187">
        <v>62</v>
      </c>
      <c r="C187" s="3">
        <v>26327</v>
      </c>
      <c r="D187" s="3">
        <v>33848</v>
      </c>
      <c r="E187" t="s">
        <v>1808</v>
      </c>
      <c r="F187">
        <v>50</v>
      </c>
      <c r="H187">
        <v>26427</v>
      </c>
      <c r="I187" t="s">
        <v>1809</v>
      </c>
      <c r="L187" t="str">
        <f t="shared" si="4"/>
        <v>INSERT INTO [Wohnort] ([KundeID], [Von], [Bis], [Strasse], [Hausnummer], [Adresszusatz], [Plz], [Ort], [Land]) VALUES</v>
      </c>
      <c r="M187" t="str">
        <f t="shared" si="5"/>
        <v xml:space="preserve"> ('62', '1972-01-29', '1992-09-01', 'Am Lindchen', '50',  NULL, '26427',  'Esens',  NULL)</v>
      </c>
    </row>
    <row r="188" spans="1:13" x14ac:dyDescent="0.3">
      <c r="A188">
        <v>362</v>
      </c>
      <c r="B188">
        <v>62</v>
      </c>
      <c r="C188" s="3">
        <v>33849</v>
      </c>
      <c r="D188" s="3">
        <v>34253</v>
      </c>
      <c r="E188" t="s">
        <v>2390</v>
      </c>
      <c r="F188">
        <v>35</v>
      </c>
      <c r="H188">
        <v>55483</v>
      </c>
      <c r="I188" t="s">
        <v>2391</v>
      </c>
      <c r="L188" t="str">
        <f t="shared" si="4"/>
        <v>INSERT INTO [Wohnort] ([KundeID], [Von], [Bis], [Strasse], [Hausnummer], [Adresszusatz], [Plz], [Ort], [Land]) VALUES</v>
      </c>
      <c r="M188" t="str">
        <f t="shared" si="5"/>
        <v xml:space="preserve"> ('62', '1992-09-02', '1993-10-11', 'Breite Straße', '35',  NULL, '55483',  'Heinzenbach',  NULL)</v>
      </c>
    </row>
    <row r="189" spans="1:13" x14ac:dyDescent="0.3">
      <c r="A189">
        <v>662</v>
      </c>
      <c r="B189">
        <v>62</v>
      </c>
      <c r="C189" s="3">
        <v>34254</v>
      </c>
      <c r="D189" s="3" t="s">
        <v>22</v>
      </c>
      <c r="E189" t="s">
        <v>2942</v>
      </c>
      <c r="F189">
        <v>108</v>
      </c>
      <c r="H189">
        <v>59192</v>
      </c>
      <c r="I189" t="s">
        <v>2729</v>
      </c>
      <c r="L189" t="str">
        <f t="shared" si="4"/>
        <v>INSERT INTO [Wohnort] ([KundeID], [Von], [Bis], [Strasse], [Hausnummer], [Adresszusatz], [Plz], [Ort], [Land]) VALUES</v>
      </c>
      <c r="M189" t="str">
        <f t="shared" si="5"/>
        <v xml:space="preserve"> ('62', '1993-10-12', NULL, 'Hirzenhubstraße', '108',  NULL, '59192',  'Bergkamen',  NULL)</v>
      </c>
    </row>
    <row r="190" spans="1:13" x14ac:dyDescent="0.3">
      <c r="A190">
        <v>63</v>
      </c>
      <c r="B190">
        <v>63</v>
      </c>
      <c r="C190" s="3">
        <v>35986</v>
      </c>
      <c r="D190" s="3">
        <v>36391</v>
      </c>
      <c r="E190" t="s">
        <v>1810</v>
      </c>
      <c r="F190">
        <v>68</v>
      </c>
      <c r="H190">
        <v>23909</v>
      </c>
      <c r="I190" t="s">
        <v>1811</v>
      </c>
      <c r="L190" t="str">
        <f t="shared" si="4"/>
        <v>INSERT INTO [Wohnort] ([KundeID], [Von], [Bis], [Strasse], [Hausnummer], [Adresszusatz], [Plz], [Ort], [Land]) VALUES</v>
      </c>
      <c r="M190" t="str">
        <f t="shared" si="5"/>
        <v xml:space="preserve"> ('63', '1998-07-10', '1999-08-19', 'Bergweg', '68',  NULL, '23909',  'Fredeburg',  NULL)</v>
      </c>
    </row>
    <row r="191" spans="1:13" x14ac:dyDescent="0.3">
      <c r="A191">
        <v>363</v>
      </c>
      <c r="B191">
        <v>63</v>
      </c>
      <c r="C191" s="3">
        <v>36392</v>
      </c>
      <c r="D191" s="3">
        <v>42702</v>
      </c>
      <c r="E191" t="s">
        <v>2392</v>
      </c>
      <c r="F191">
        <v>162</v>
      </c>
      <c r="H191">
        <v>87657</v>
      </c>
      <c r="I191" t="s">
        <v>2393</v>
      </c>
      <c r="L191" t="str">
        <f t="shared" si="4"/>
        <v>INSERT INTO [Wohnort] ([KundeID], [Von], [Bis], [Strasse], [Hausnummer], [Adresszusatz], [Plz], [Ort], [Land]) VALUES</v>
      </c>
      <c r="M191" t="str">
        <f t="shared" si="5"/>
        <v xml:space="preserve"> ('63', '1999-08-20', '2016-11-28', 'Lenningser Straße', '162',  NULL, '87657',  'Görisried',  NULL)</v>
      </c>
    </row>
    <row r="192" spans="1:13" x14ac:dyDescent="0.3">
      <c r="A192">
        <v>663</v>
      </c>
      <c r="B192">
        <v>63</v>
      </c>
      <c r="C192" s="3">
        <v>42703</v>
      </c>
      <c r="D192" s="3" t="s">
        <v>22</v>
      </c>
      <c r="E192" t="s">
        <v>2943</v>
      </c>
      <c r="F192">
        <v>22</v>
      </c>
      <c r="H192">
        <v>76456</v>
      </c>
      <c r="I192" t="s">
        <v>2944</v>
      </c>
      <c r="L192" t="str">
        <f t="shared" si="4"/>
        <v>INSERT INTO [Wohnort] ([KundeID], [Von], [Bis], [Strasse], [Hausnummer], [Adresszusatz], [Plz], [Ort], [Land]) VALUES</v>
      </c>
      <c r="M192" t="str">
        <f t="shared" si="5"/>
        <v xml:space="preserve"> ('63', '2016-11-29', NULL, 'Lortzingstraße', '22',  NULL, '76456',  'Kuppenheim',  NULL)</v>
      </c>
    </row>
    <row r="193" spans="1:13" x14ac:dyDescent="0.3">
      <c r="A193">
        <v>64</v>
      </c>
      <c r="B193">
        <v>64</v>
      </c>
      <c r="C193" s="3">
        <v>25710</v>
      </c>
      <c r="D193" s="3">
        <v>37901</v>
      </c>
      <c r="E193" t="s">
        <v>1812</v>
      </c>
      <c r="F193">
        <v>84</v>
      </c>
      <c r="H193">
        <v>17349</v>
      </c>
      <c r="I193" t="s">
        <v>1813</v>
      </c>
      <c r="L193" t="str">
        <f t="shared" si="4"/>
        <v>INSERT INTO [Wohnort] ([KundeID], [Von], [Bis], [Strasse], [Hausnummer], [Adresszusatz], [Plz], [Ort], [Land]) VALUES</v>
      </c>
      <c r="M193" t="str">
        <f t="shared" si="5"/>
        <v xml:space="preserve"> ('64', '1970-05-22', '2003-10-07', 'Albert-Schweitzer-Straße', '84',  NULL, '17349',  'Schönbeck',  NULL)</v>
      </c>
    </row>
    <row r="194" spans="1:13" x14ac:dyDescent="0.3">
      <c r="A194">
        <v>364</v>
      </c>
      <c r="B194">
        <v>64</v>
      </c>
      <c r="C194" s="3">
        <v>37902</v>
      </c>
      <c r="D194" s="3">
        <v>43564</v>
      </c>
      <c r="E194" t="s">
        <v>2394</v>
      </c>
      <c r="F194">
        <v>60</v>
      </c>
      <c r="H194">
        <v>97286</v>
      </c>
      <c r="I194" t="s">
        <v>2395</v>
      </c>
      <c r="L194" t="str">
        <f t="shared" si="4"/>
        <v>INSERT INTO [Wohnort] ([KundeID], [Von], [Bis], [Strasse], [Hausnummer], [Adresszusatz], [Plz], [Ort], [Land]) VALUES</v>
      </c>
      <c r="M194" t="str">
        <f t="shared" si="5"/>
        <v xml:space="preserve"> ('64', '2003-10-08', '2019-04-09', 'Paul-Keller-Straße', '60',  NULL, '97286',  'Sommerhausen',  NULL)</v>
      </c>
    </row>
    <row r="195" spans="1:13" x14ac:dyDescent="0.3">
      <c r="A195">
        <v>664</v>
      </c>
      <c r="B195">
        <v>64</v>
      </c>
      <c r="C195" s="3">
        <v>43565</v>
      </c>
      <c r="D195" s="3" t="s">
        <v>22</v>
      </c>
      <c r="E195" t="s">
        <v>2945</v>
      </c>
      <c r="F195">
        <v>130</v>
      </c>
      <c r="H195">
        <v>86928</v>
      </c>
      <c r="I195" t="s">
        <v>2946</v>
      </c>
      <c r="L195" t="str">
        <f t="shared" si="4"/>
        <v>INSERT INTO [Wohnort] ([KundeID], [Von], [Bis], [Strasse], [Hausnummer], [Adresszusatz], [Plz], [Ort], [Land]) VALUES</v>
      </c>
      <c r="M195" t="str">
        <f t="shared" si="5"/>
        <v xml:space="preserve"> ('64', '2019-04-10', NULL, 'Scheibenstraße', '130',  NULL, '86928',  'Hofstetten',  NULL)</v>
      </c>
    </row>
    <row r="196" spans="1:13" x14ac:dyDescent="0.3">
      <c r="A196">
        <v>65</v>
      </c>
      <c r="B196">
        <v>65</v>
      </c>
      <c r="C196" s="3">
        <v>43626</v>
      </c>
      <c r="D196" s="3">
        <v>44033</v>
      </c>
      <c r="E196" t="s">
        <v>1814</v>
      </c>
      <c r="F196">
        <v>80</v>
      </c>
      <c r="H196">
        <v>48324</v>
      </c>
      <c r="I196" t="s">
        <v>1815</v>
      </c>
      <c r="L196" t="str">
        <f t="shared" ref="L196:L259" si="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96" t="str">
        <f t="shared" ref="M196:M259" si="7">" ('"&amp;B196&amp;"', '"&amp; TEXT(C196,"JJJJ-MM-TT") &amp;"', "&amp;IF(D196="","NULL","'"&amp; TEXT(D196,"JJJJ-MM-TT") &amp;"'" )&amp;", '"&amp; E196 &amp;"', '"&amp;F196&amp;"',  "&amp;IF(G196="","NULL","'"&amp; G196 &amp;"'" )&amp;", '"&amp;H196&amp;"',  '"&amp;I196&amp;"',  "&amp;IF(J196="","NULL","'"&amp; J196 &amp;"'" )&amp;")"</f>
        <v xml:space="preserve"> ('65', '2019-06-10', '2020-07-21', 'Niederberger Straße', '80',  NULL, '48324',  'Sendenhorst',  NULL)</v>
      </c>
    </row>
    <row r="197" spans="1:13" x14ac:dyDescent="0.3">
      <c r="A197">
        <v>365</v>
      </c>
      <c r="B197">
        <v>65</v>
      </c>
      <c r="C197" s="3">
        <v>44034</v>
      </c>
      <c r="D197" s="3">
        <v>44741</v>
      </c>
      <c r="E197" t="s">
        <v>2396</v>
      </c>
      <c r="F197">
        <v>91</v>
      </c>
      <c r="H197">
        <v>66504</v>
      </c>
      <c r="I197" t="s">
        <v>2397</v>
      </c>
      <c r="L197" t="str">
        <f t="shared" si="6"/>
        <v>INSERT INTO [Wohnort] ([KundeID], [Von], [Bis], [Strasse], [Hausnummer], [Adresszusatz], [Plz], [Ort], [Land]) VALUES</v>
      </c>
      <c r="M197" t="str">
        <f t="shared" si="7"/>
        <v xml:space="preserve"> ('65', '2020-07-22', '2022-06-29', 'Breisacher Straße', '91',  NULL, '66504',  'Bottenbach',  NULL)</v>
      </c>
    </row>
    <row r="198" spans="1:13" x14ac:dyDescent="0.3">
      <c r="A198">
        <v>665</v>
      </c>
      <c r="B198">
        <v>65</v>
      </c>
      <c r="C198" s="3">
        <v>44742</v>
      </c>
      <c r="D198" s="3" t="s">
        <v>22</v>
      </c>
      <c r="E198" t="s">
        <v>2947</v>
      </c>
      <c r="F198">
        <v>124</v>
      </c>
      <c r="H198">
        <v>82497</v>
      </c>
      <c r="I198" t="s">
        <v>2467</v>
      </c>
      <c r="L198" t="str">
        <f t="shared" si="6"/>
        <v>INSERT INTO [Wohnort] ([KundeID], [Von], [Bis], [Strasse], [Hausnummer], [Adresszusatz], [Plz], [Ort], [Land]) VALUES</v>
      </c>
      <c r="M198" t="str">
        <f t="shared" si="7"/>
        <v xml:space="preserve"> ('65', '2022-06-30', NULL, 'Engerser Landstraße', '124',  NULL, '82497',  'Unterammergau',  NULL)</v>
      </c>
    </row>
    <row r="199" spans="1:13" x14ac:dyDescent="0.3">
      <c r="A199">
        <v>66</v>
      </c>
      <c r="B199">
        <v>66</v>
      </c>
      <c r="C199" s="3">
        <v>25608</v>
      </c>
      <c r="D199" s="3">
        <v>36585</v>
      </c>
      <c r="E199" t="s">
        <v>1816</v>
      </c>
      <c r="F199">
        <v>85</v>
      </c>
      <c r="H199">
        <v>68753</v>
      </c>
      <c r="I199" t="s">
        <v>1817</v>
      </c>
      <c r="L199" t="str">
        <f t="shared" si="6"/>
        <v>INSERT INTO [Wohnort] ([KundeID], [Von], [Bis], [Strasse], [Hausnummer], [Adresszusatz], [Plz], [Ort], [Land]) VALUES</v>
      </c>
      <c r="M199" t="str">
        <f t="shared" si="7"/>
        <v xml:space="preserve"> ('66', '1970-02-09', '2000-02-29', 'Rother Straße', '85',  NULL, '68753',  'Waghäusel',  NULL)</v>
      </c>
    </row>
    <row r="200" spans="1:13" x14ac:dyDescent="0.3">
      <c r="A200">
        <v>366</v>
      </c>
      <c r="B200">
        <v>66</v>
      </c>
      <c r="C200" s="3">
        <v>36586</v>
      </c>
      <c r="D200" s="3">
        <v>36994</v>
      </c>
      <c r="E200" t="s">
        <v>2398</v>
      </c>
      <c r="F200">
        <v>139</v>
      </c>
      <c r="H200">
        <v>55234</v>
      </c>
      <c r="I200" t="s">
        <v>2399</v>
      </c>
      <c r="L200" t="str">
        <f t="shared" si="6"/>
        <v>INSERT INTO [Wohnort] ([KundeID], [Von], [Bis], [Strasse], [Hausnummer], [Adresszusatz], [Plz], [Ort], [Land]) VALUES</v>
      </c>
      <c r="M200" t="str">
        <f t="shared" si="7"/>
        <v xml:space="preserve"> ('66', '2000-03-01', '2001-04-13', 'Grundschötteler Straße', '139',  NULL, '55234',  'Wahlheim',  NULL)</v>
      </c>
    </row>
    <row r="201" spans="1:13" x14ac:dyDescent="0.3">
      <c r="A201">
        <v>666</v>
      </c>
      <c r="B201">
        <v>66</v>
      </c>
      <c r="C201" s="3">
        <v>36995</v>
      </c>
      <c r="D201" s="3" t="s">
        <v>22</v>
      </c>
      <c r="E201" t="s">
        <v>2948</v>
      </c>
      <c r="F201">
        <v>96</v>
      </c>
      <c r="H201">
        <v>25578</v>
      </c>
      <c r="I201" t="s">
        <v>2949</v>
      </c>
      <c r="L201" t="str">
        <f t="shared" si="6"/>
        <v>INSERT INTO [Wohnort] ([KundeID], [Von], [Bis], [Strasse], [Hausnummer], [Adresszusatz], [Plz], [Ort], [Land]) VALUES</v>
      </c>
      <c r="M201" t="str">
        <f t="shared" si="7"/>
        <v xml:space="preserve"> ('66', '2001-04-14', NULL, 'Kellereistraße', '96',  NULL, '25578',  'Neuenbrook',  NULL)</v>
      </c>
    </row>
    <row r="202" spans="1:13" x14ac:dyDescent="0.3">
      <c r="A202">
        <v>67</v>
      </c>
      <c r="B202">
        <v>67</v>
      </c>
      <c r="C202" s="3">
        <v>34971</v>
      </c>
      <c r="D202" s="3">
        <v>42106</v>
      </c>
      <c r="E202" t="s">
        <v>1818</v>
      </c>
      <c r="F202" t="s">
        <v>1819</v>
      </c>
      <c r="H202">
        <v>24619</v>
      </c>
      <c r="I202" t="s">
        <v>1820</v>
      </c>
      <c r="L202" t="str">
        <f t="shared" si="6"/>
        <v>INSERT INTO [Wohnort] ([KundeID], [Von], [Bis], [Strasse], [Hausnummer], [Adresszusatz], [Plz], [Ort], [Land]) VALUES</v>
      </c>
      <c r="M202" t="str">
        <f t="shared" si="7"/>
        <v xml:space="preserve"> ('67', '1995-09-29', '2015-04-12', 'Thanheimer Straße', '163 b',  NULL, '24619',  'Bornhöved',  NULL)</v>
      </c>
    </row>
    <row r="203" spans="1:13" x14ac:dyDescent="0.3">
      <c r="A203">
        <v>367</v>
      </c>
      <c r="B203">
        <v>67</v>
      </c>
      <c r="C203" s="3">
        <v>42107</v>
      </c>
      <c r="D203" s="3">
        <v>42516</v>
      </c>
      <c r="E203" t="s">
        <v>2400</v>
      </c>
      <c r="F203">
        <v>113</v>
      </c>
      <c r="H203">
        <v>55585</v>
      </c>
      <c r="I203" t="s">
        <v>2401</v>
      </c>
      <c r="L203" t="str">
        <f t="shared" si="6"/>
        <v>INSERT INTO [Wohnort] ([KundeID], [Von], [Bis], [Strasse], [Hausnummer], [Adresszusatz], [Plz], [Ort], [Land]) VALUES</v>
      </c>
      <c r="M203" t="str">
        <f t="shared" si="7"/>
        <v xml:space="preserve"> ('67', '2015-04-13', '2016-05-26', 'Schiffenborn', '113',  NULL, '55585',  'Hochstätten',  NULL)</v>
      </c>
    </row>
    <row r="204" spans="1:13" x14ac:dyDescent="0.3">
      <c r="A204">
        <v>667</v>
      </c>
      <c r="B204">
        <v>67</v>
      </c>
      <c r="C204" s="3">
        <v>42517</v>
      </c>
      <c r="D204" s="3" t="s">
        <v>22</v>
      </c>
      <c r="E204" t="s">
        <v>2950</v>
      </c>
      <c r="F204">
        <v>61</v>
      </c>
      <c r="H204">
        <v>21483</v>
      </c>
      <c r="I204" t="s">
        <v>2951</v>
      </c>
      <c r="L204" t="str">
        <f t="shared" si="6"/>
        <v>INSERT INTO [Wohnort] ([KundeID], [Von], [Bis], [Strasse], [Hausnummer], [Adresszusatz], [Plz], [Ort], [Land]) VALUES</v>
      </c>
      <c r="M204" t="str">
        <f t="shared" si="7"/>
        <v xml:space="preserve"> ('67', '2016-05-27', NULL, 'Naunheimer Straße', '61',  NULL, '21483',  'Gülzow',  NULL)</v>
      </c>
    </row>
    <row r="205" spans="1:13" x14ac:dyDescent="0.3">
      <c r="A205">
        <v>68</v>
      </c>
      <c r="B205">
        <v>68</v>
      </c>
      <c r="C205" s="3">
        <v>30408</v>
      </c>
      <c r="D205" s="3">
        <v>30818</v>
      </c>
      <c r="E205" t="s">
        <v>1821</v>
      </c>
      <c r="F205">
        <v>18</v>
      </c>
      <c r="H205">
        <v>19406</v>
      </c>
      <c r="I205" t="s">
        <v>1822</v>
      </c>
      <c r="L205" t="str">
        <f t="shared" si="6"/>
        <v>INSERT INTO [Wohnort] ([KundeID], [Von], [Bis], [Strasse], [Hausnummer], [Adresszusatz], [Plz], [Ort], [Land]) VALUES</v>
      </c>
      <c r="M205" t="str">
        <f t="shared" si="7"/>
        <v xml:space="preserve"> ('68', '1983-04-02', '1984-05-16', 'Bernwardring', '18',  NULL, '19406',  'Mustin',  NULL)</v>
      </c>
    </row>
    <row r="206" spans="1:13" x14ac:dyDescent="0.3">
      <c r="A206">
        <v>368</v>
      </c>
      <c r="B206">
        <v>68</v>
      </c>
      <c r="C206" s="3">
        <v>30819</v>
      </c>
      <c r="D206" s="3">
        <v>31529</v>
      </c>
      <c r="E206" t="s">
        <v>2402</v>
      </c>
      <c r="F206">
        <v>75</v>
      </c>
      <c r="H206">
        <v>49751</v>
      </c>
      <c r="I206" t="s">
        <v>2403</v>
      </c>
      <c r="L206" t="str">
        <f t="shared" si="6"/>
        <v>INSERT INTO [Wohnort] ([KundeID], [Von], [Bis], [Strasse], [Hausnummer], [Adresszusatz], [Plz], [Ort], [Land]) VALUES</v>
      </c>
      <c r="M206" t="str">
        <f t="shared" si="7"/>
        <v xml:space="preserve"> ('68', '1984-05-17', '1986-04-27', 'Köln-Leipziger-Straße', '75',  NULL, '49751',  'Sögel',  NULL)</v>
      </c>
    </row>
    <row r="207" spans="1:13" x14ac:dyDescent="0.3">
      <c r="A207">
        <v>668</v>
      </c>
      <c r="B207">
        <v>68</v>
      </c>
      <c r="C207" s="3">
        <v>31530</v>
      </c>
      <c r="D207" s="3" t="s">
        <v>22</v>
      </c>
      <c r="E207" t="s">
        <v>2365</v>
      </c>
      <c r="F207">
        <v>190</v>
      </c>
      <c r="H207">
        <v>55413</v>
      </c>
      <c r="I207" t="s">
        <v>1725</v>
      </c>
      <c r="L207" t="str">
        <f t="shared" si="6"/>
        <v>INSERT INTO [Wohnort] ([KundeID], [Von], [Bis], [Strasse], [Hausnummer], [Adresszusatz], [Plz], [Ort], [Land]) VALUES</v>
      </c>
      <c r="M207" t="str">
        <f t="shared" si="7"/>
        <v xml:space="preserve"> ('68', '1986-04-28', NULL, 'Rothenberger Straße', '190',  NULL, '55413',  'Niederheimbach',  NULL)</v>
      </c>
    </row>
    <row r="208" spans="1:13" x14ac:dyDescent="0.3">
      <c r="A208">
        <v>69</v>
      </c>
      <c r="B208">
        <v>69</v>
      </c>
      <c r="C208" s="3">
        <v>41654</v>
      </c>
      <c r="D208" s="3">
        <v>42671</v>
      </c>
      <c r="E208" t="s">
        <v>1823</v>
      </c>
      <c r="F208">
        <v>34</v>
      </c>
      <c r="H208">
        <v>25794</v>
      </c>
      <c r="I208" t="s">
        <v>1824</v>
      </c>
      <c r="L208" t="str">
        <f t="shared" si="6"/>
        <v>INSERT INTO [Wohnort] ([KundeID], [Von], [Bis], [Strasse], [Hausnummer], [Adresszusatz], [Plz], [Ort], [Land]) VALUES</v>
      </c>
      <c r="M208" t="str">
        <f t="shared" si="7"/>
        <v xml:space="preserve"> ('69', '2014-01-15', '2016-10-28', 'Pappelstraße', '34',  NULL, '25794',  'Dörpling',  NULL)</v>
      </c>
    </row>
    <row r="209" spans="1:13" x14ac:dyDescent="0.3">
      <c r="A209">
        <v>369</v>
      </c>
      <c r="B209">
        <v>69</v>
      </c>
      <c r="C209" s="3">
        <v>42672</v>
      </c>
      <c r="D209" s="3">
        <v>43083</v>
      </c>
      <c r="E209" t="s">
        <v>2404</v>
      </c>
      <c r="F209">
        <v>70</v>
      </c>
      <c r="H209">
        <v>77787</v>
      </c>
      <c r="I209" t="s">
        <v>2405</v>
      </c>
      <c r="L209" t="str">
        <f t="shared" si="6"/>
        <v>INSERT INTO [Wohnort] ([KundeID], [Von], [Bis], [Strasse], [Hausnummer], [Adresszusatz], [Plz], [Ort], [Land]) VALUES</v>
      </c>
      <c r="M209" t="str">
        <f t="shared" si="7"/>
        <v xml:space="preserve"> ('69', '2016-10-29', '2017-12-14', 'Kaiser-Heinrich-Straße', '70',  NULL, '77787',  'Nordrach',  NULL)</v>
      </c>
    </row>
    <row r="210" spans="1:13" x14ac:dyDescent="0.3">
      <c r="A210">
        <v>669</v>
      </c>
      <c r="B210">
        <v>69</v>
      </c>
      <c r="C210" s="3">
        <v>43084</v>
      </c>
      <c r="D210" s="3" t="s">
        <v>22</v>
      </c>
      <c r="E210" t="s">
        <v>2952</v>
      </c>
      <c r="F210">
        <v>112</v>
      </c>
      <c r="H210">
        <v>23936</v>
      </c>
      <c r="I210" t="s">
        <v>2953</v>
      </c>
      <c r="L210" t="str">
        <f t="shared" si="6"/>
        <v>INSERT INTO [Wohnort] ([KundeID], [Von], [Bis], [Strasse], [Hausnummer], [Adresszusatz], [Plz], [Ort], [Land]) VALUES</v>
      </c>
      <c r="M210" t="str">
        <f t="shared" si="7"/>
        <v xml:space="preserve"> ('69', '2017-12-15', NULL, 'Dominikanerstraße', '112',  NULL, '23936',  'Plüschow',  NULL)</v>
      </c>
    </row>
    <row r="211" spans="1:13" x14ac:dyDescent="0.3">
      <c r="A211">
        <v>70</v>
      </c>
      <c r="B211">
        <v>70</v>
      </c>
      <c r="C211" s="3">
        <v>35434</v>
      </c>
      <c r="D211" s="3">
        <v>35846</v>
      </c>
      <c r="E211" t="s">
        <v>1825</v>
      </c>
      <c r="F211">
        <v>18</v>
      </c>
      <c r="H211">
        <v>79695</v>
      </c>
      <c r="I211" t="s">
        <v>1826</v>
      </c>
      <c r="L211" t="str">
        <f t="shared" si="6"/>
        <v>INSERT INTO [Wohnort] ([KundeID], [Von], [Bis], [Strasse], [Hausnummer], [Adresszusatz], [Plz], [Ort], [Land]) VALUES</v>
      </c>
      <c r="M211" t="str">
        <f t="shared" si="7"/>
        <v xml:space="preserve"> ('70', '1997-01-04', '1998-02-20', 'Rheiner Straße', '18',  NULL, '79695',  'Wieden',  NULL)</v>
      </c>
    </row>
    <row r="212" spans="1:13" x14ac:dyDescent="0.3">
      <c r="A212">
        <v>370</v>
      </c>
      <c r="B212">
        <v>70</v>
      </c>
      <c r="C212" s="3">
        <v>35847</v>
      </c>
      <c r="D212" s="3">
        <v>36559</v>
      </c>
      <c r="E212" t="s">
        <v>2406</v>
      </c>
      <c r="F212">
        <v>111</v>
      </c>
      <c r="H212">
        <v>84307</v>
      </c>
      <c r="I212" t="s">
        <v>2220</v>
      </c>
      <c r="L212" t="str">
        <f t="shared" si="6"/>
        <v>INSERT INTO [Wohnort] ([KundeID], [Von], [Bis], [Strasse], [Hausnummer], [Adresszusatz], [Plz], [Ort], [Land]) VALUES</v>
      </c>
      <c r="M212" t="str">
        <f t="shared" si="7"/>
        <v xml:space="preserve"> ('70', '1998-02-21', '2000-02-03', 'In der Oberwies', '111',  NULL, '84307',  'Eggenfelden',  NULL)</v>
      </c>
    </row>
    <row r="213" spans="1:13" x14ac:dyDescent="0.3">
      <c r="A213">
        <v>670</v>
      </c>
      <c r="B213">
        <v>70</v>
      </c>
      <c r="C213" s="3">
        <v>36560</v>
      </c>
      <c r="D213" s="3" t="s">
        <v>22</v>
      </c>
      <c r="E213" t="s">
        <v>2954</v>
      </c>
      <c r="F213">
        <v>109</v>
      </c>
      <c r="H213">
        <v>91796</v>
      </c>
      <c r="I213" t="s">
        <v>2955</v>
      </c>
      <c r="L213" t="str">
        <f t="shared" si="6"/>
        <v>INSERT INTO [Wohnort] ([KundeID], [Von], [Bis], [Strasse], [Hausnummer], [Adresszusatz], [Plz], [Ort], [Land]) VALUES</v>
      </c>
      <c r="M213" t="str">
        <f t="shared" si="7"/>
        <v xml:space="preserve"> ('70', '2000-02-04', NULL, 'Obere Bergstraße', '109',  NULL, '91796',  'Ettenstatt',  NULL)</v>
      </c>
    </row>
    <row r="214" spans="1:13" x14ac:dyDescent="0.3">
      <c r="A214">
        <v>71</v>
      </c>
      <c r="B214">
        <v>71</v>
      </c>
      <c r="C214" s="3">
        <v>40700</v>
      </c>
      <c r="D214" s="3">
        <v>41113</v>
      </c>
      <c r="E214" t="s">
        <v>1827</v>
      </c>
      <c r="F214">
        <v>115</v>
      </c>
      <c r="H214">
        <v>56472</v>
      </c>
      <c r="I214" t="s">
        <v>1828</v>
      </c>
      <c r="L214" t="str">
        <f t="shared" si="6"/>
        <v>INSERT INTO [Wohnort] ([KundeID], [Von], [Bis], [Strasse], [Hausnummer], [Adresszusatz], [Plz], [Ort], [Land]) VALUES</v>
      </c>
      <c r="M214" t="str">
        <f t="shared" si="7"/>
        <v xml:space="preserve"> ('71', '2011-06-06', '2012-07-23', 'Im Wingertsberg', '115',  NULL, '56472',  'Hof',  NULL)</v>
      </c>
    </row>
    <row r="215" spans="1:13" x14ac:dyDescent="0.3">
      <c r="A215">
        <v>371</v>
      </c>
      <c r="B215">
        <v>71</v>
      </c>
      <c r="C215" s="3">
        <v>41114</v>
      </c>
      <c r="D215" s="3">
        <v>41827</v>
      </c>
      <c r="E215" t="s">
        <v>2407</v>
      </c>
      <c r="F215">
        <v>11</v>
      </c>
      <c r="H215">
        <v>25813</v>
      </c>
      <c r="I215" t="s">
        <v>2408</v>
      </c>
      <c r="L215" t="str">
        <f t="shared" si="6"/>
        <v>INSERT INTO [Wohnort] ([KundeID], [Von], [Bis], [Strasse], [Hausnummer], [Adresszusatz], [Plz], [Ort], [Land]) VALUES</v>
      </c>
      <c r="M215" t="str">
        <f t="shared" si="7"/>
        <v xml:space="preserve"> ('71', '2012-07-24', '2014-07-07', 'Eschlohn', '11',  NULL, '25813',  'Südermarsch',  NULL)</v>
      </c>
    </row>
    <row r="216" spans="1:13" x14ac:dyDescent="0.3">
      <c r="A216">
        <v>671</v>
      </c>
      <c r="B216">
        <v>71</v>
      </c>
      <c r="C216" s="3">
        <v>41828</v>
      </c>
      <c r="D216" s="3" t="s">
        <v>22</v>
      </c>
      <c r="E216" t="s">
        <v>2956</v>
      </c>
      <c r="F216">
        <v>45</v>
      </c>
      <c r="H216">
        <v>29462</v>
      </c>
      <c r="I216" t="s">
        <v>2957</v>
      </c>
      <c r="L216" t="str">
        <f t="shared" si="6"/>
        <v>INSERT INTO [Wohnort] ([KundeID], [Von], [Bis], [Strasse], [Hausnummer], [Adresszusatz], [Plz], [Ort], [Land]) VALUES</v>
      </c>
      <c r="M216" t="str">
        <f t="shared" si="7"/>
        <v xml:space="preserve"> ('71', '2014-07-08', NULL, 'Haderschener Straße', '45',  NULL, '29462',  'Wustrow',  NULL)</v>
      </c>
    </row>
    <row r="217" spans="1:13" x14ac:dyDescent="0.3">
      <c r="A217">
        <v>72</v>
      </c>
      <c r="B217">
        <v>72</v>
      </c>
      <c r="C217" s="3">
        <v>30462</v>
      </c>
      <c r="D217" s="3">
        <v>30876</v>
      </c>
      <c r="E217" t="s">
        <v>1829</v>
      </c>
      <c r="F217">
        <v>101</v>
      </c>
      <c r="H217">
        <v>77955</v>
      </c>
      <c r="I217" t="s">
        <v>1830</v>
      </c>
      <c r="L217" t="str">
        <f t="shared" si="6"/>
        <v>INSERT INTO [Wohnort] ([KundeID], [Von], [Bis], [Strasse], [Hausnummer], [Adresszusatz], [Plz], [Ort], [Land]) VALUES</v>
      </c>
      <c r="M217" t="str">
        <f t="shared" si="7"/>
        <v xml:space="preserve"> ('72', '1983-05-26', '1984-07-13', 'Schwiepinghook', '101',  NULL, '77955',  'Ettenheim',  NULL)</v>
      </c>
    </row>
    <row r="218" spans="1:13" x14ac:dyDescent="0.3">
      <c r="A218">
        <v>372</v>
      </c>
      <c r="B218">
        <v>72</v>
      </c>
      <c r="C218" s="3">
        <v>30877</v>
      </c>
      <c r="D218" s="3">
        <v>40605</v>
      </c>
      <c r="E218" t="s">
        <v>2409</v>
      </c>
      <c r="F218">
        <v>51</v>
      </c>
      <c r="H218">
        <v>67749</v>
      </c>
      <c r="I218" t="s">
        <v>2410</v>
      </c>
      <c r="L218" t="str">
        <f t="shared" si="6"/>
        <v>INSERT INTO [Wohnort] ([KundeID], [Von], [Bis], [Strasse], [Hausnummer], [Adresszusatz], [Plz], [Ort], [Land]) VALUES</v>
      </c>
      <c r="M218" t="str">
        <f t="shared" si="7"/>
        <v xml:space="preserve"> ('72', '1984-07-14', '2011-03-03', 'Delpstraße', '51',  NULL, '67749',  'Offenbach-Hundheim',  NULL)</v>
      </c>
    </row>
    <row r="219" spans="1:13" x14ac:dyDescent="0.3">
      <c r="A219">
        <v>672</v>
      </c>
      <c r="B219">
        <v>72</v>
      </c>
      <c r="C219" s="3">
        <v>40606</v>
      </c>
      <c r="D219" s="3" t="s">
        <v>22</v>
      </c>
      <c r="E219" t="s">
        <v>2958</v>
      </c>
      <c r="F219">
        <v>194</v>
      </c>
      <c r="H219">
        <v>27628</v>
      </c>
      <c r="I219" t="s">
        <v>2959</v>
      </c>
      <c r="L219" t="str">
        <f t="shared" si="6"/>
        <v>INSERT INTO [Wohnort] ([KundeID], [Von], [Bis], [Strasse], [Hausnummer], [Adresszusatz], [Plz], [Ort], [Land]) VALUES</v>
      </c>
      <c r="M219" t="str">
        <f t="shared" si="7"/>
        <v xml:space="preserve"> ('72', '2011-03-04', NULL, 'Erbdrostenweg', '194',  NULL, '27628',  'Sandstedt',  NULL)</v>
      </c>
    </row>
    <row r="220" spans="1:13" x14ac:dyDescent="0.3">
      <c r="A220">
        <v>73</v>
      </c>
      <c r="B220">
        <v>73</v>
      </c>
      <c r="C220" s="3">
        <v>44034</v>
      </c>
      <c r="D220" s="3">
        <v>44449</v>
      </c>
      <c r="E220" t="s">
        <v>1831</v>
      </c>
      <c r="F220">
        <v>114</v>
      </c>
      <c r="H220">
        <v>56357</v>
      </c>
      <c r="I220" t="s">
        <v>1832</v>
      </c>
      <c r="L220" t="str">
        <f t="shared" si="6"/>
        <v>INSERT INTO [Wohnort] ([KundeID], [Von], [Bis], [Strasse], [Hausnummer], [Adresszusatz], [Plz], [Ort], [Land]) VALUES</v>
      </c>
      <c r="M220" t="str">
        <f t="shared" si="7"/>
        <v xml:space="preserve"> ('73', '2020-07-22', '2021-09-10', 'Netter', '114',  NULL, '56357',  'Welterod',  NULL)</v>
      </c>
    </row>
    <row r="221" spans="1:13" x14ac:dyDescent="0.3">
      <c r="A221">
        <v>373</v>
      </c>
      <c r="B221">
        <v>73</v>
      </c>
      <c r="C221" s="3">
        <v>44450</v>
      </c>
      <c r="D221" s="3">
        <v>45165</v>
      </c>
      <c r="E221" t="s">
        <v>2411</v>
      </c>
      <c r="F221">
        <v>195</v>
      </c>
      <c r="H221">
        <v>25899</v>
      </c>
      <c r="I221" t="s">
        <v>2412</v>
      </c>
      <c r="L221" t="str">
        <f t="shared" si="6"/>
        <v>INSERT INTO [Wohnort] ([KundeID], [Von], [Bis], [Strasse], [Hausnummer], [Adresszusatz], [Plz], [Ort], [Land]) VALUES</v>
      </c>
      <c r="M221" t="str">
        <f t="shared" si="7"/>
        <v xml:space="preserve"> ('73', '2021-09-11', '2023-08-27', 'Huthsweg', '195',  NULL, '25899',  'Klixbüll',  NULL)</v>
      </c>
    </row>
    <row r="222" spans="1:13" x14ac:dyDescent="0.3">
      <c r="A222">
        <v>673</v>
      </c>
      <c r="B222">
        <v>73</v>
      </c>
      <c r="C222" s="3">
        <v>45166</v>
      </c>
      <c r="D222" s="3" t="s">
        <v>22</v>
      </c>
      <c r="E222" t="s">
        <v>2055</v>
      </c>
      <c r="F222">
        <v>47</v>
      </c>
      <c r="H222">
        <v>54675</v>
      </c>
      <c r="I222" t="s">
        <v>2960</v>
      </c>
      <c r="L222" t="str">
        <f t="shared" si="6"/>
        <v>INSERT INTO [Wohnort] ([KundeID], [Von], [Bis], [Strasse], [Hausnummer], [Adresszusatz], [Plz], [Ort], [Land]) VALUES</v>
      </c>
      <c r="M222" t="str">
        <f t="shared" si="7"/>
        <v xml:space="preserve"> ('73', '2023-08-28', NULL, 'Gänsberg', '47',  NULL, '54675',  'Wallendorf',  NULL)</v>
      </c>
    </row>
    <row r="223" spans="1:13" x14ac:dyDescent="0.3">
      <c r="A223">
        <v>74</v>
      </c>
      <c r="B223">
        <v>74</v>
      </c>
      <c r="C223" s="3">
        <v>31151</v>
      </c>
      <c r="D223" s="3">
        <v>31567</v>
      </c>
      <c r="E223" t="s">
        <v>1833</v>
      </c>
      <c r="F223">
        <v>32</v>
      </c>
      <c r="H223">
        <v>82386</v>
      </c>
      <c r="I223" t="s">
        <v>1834</v>
      </c>
      <c r="L223" t="str">
        <f t="shared" si="6"/>
        <v>INSERT INTO [Wohnort] ([KundeID], [Von], [Bis], [Strasse], [Hausnummer], [Adresszusatz], [Plz], [Ort], [Land]) VALUES</v>
      </c>
      <c r="M223" t="str">
        <f t="shared" si="7"/>
        <v xml:space="preserve"> ('74', '1985-04-14', '1986-06-04', 'Reichenbacher Straße', '32',  NULL, '82386',  'Huglfing',  NULL)</v>
      </c>
    </row>
    <row r="224" spans="1:13" x14ac:dyDescent="0.3">
      <c r="A224">
        <v>374</v>
      </c>
      <c r="B224">
        <v>74</v>
      </c>
      <c r="C224" s="3">
        <v>31568</v>
      </c>
      <c r="D224" s="3">
        <v>32284</v>
      </c>
      <c r="E224" t="s">
        <v>2413</v>
      </c>
      <c r="F224">
        <v>34</v>
      </c>
      <c r="H224">
        <v>35625</v>
      </c>
      <c r="I224" t="s">
        <v>2414</v>
      </c>
      <c r="L224" t="str">
        <f t="shared" si="6"/>
        <v>INSERT INTO [Wohnort] ([KundeID], [Von], [Bis], [Strasse], [Hausnummer], [Adresszusatz], [Plz], [Ort], [Land]) VALUES</v>
      </c>
      <c r="M224" t="str">
        <f t="shared" si="7"/>
        <v xml:space="preserve"> ('74', '1986-06-05', '1988-05-21', 'Diemelweg', '34',  NULL, '35625',  'Hüttenberg',  NULL)</v>
      </c>
    </row>
    <row r="225" spans="1:13" x14ac:dyDescent="0.3">
      <c r="A225">
        <v>674</v>
      </c>
      <c r="B225">
        <v>74</v>
      </c>
      <c r="C225" s="3">
        <v>32285</v>
      </c>
      <c r="D225" s="3" t="s">
        <v>22</v>
      </c>
      <c r="E225" t="s">
        <v>2961</v>
      </c>
      <c r="F225">
        <v>92</v>
      </c>
      <c r="H225">
        <v>35423</v>
      </c>
      <c r="I225" t="s">
        <v>2962</v>
      </c>
      <c r="L225" t="str">
        <f t="shared" si="6"/>
        <v>INSERT INTO [Wohnort] ([KundeID], [Von], [Bis], [Strasse], [Hausnummer], [Adresszusatz], [Plz], [Ort], [Land]) VALUES</v>
      </c>
      <c r="M225" t="str">
        <f t="shared" si="7"/>
        <v xml:space="preserve"> ('74', '1988-05-22', NULL, 'Am Kamp', '92',  NULL, '35423',  'Lich',  NULL)</v>
      </c>
    </row>
    <row r="226" spans="1:13" x14ac:dyDescent="0.3">
      <c r="A226">
        <v>75</v>
      </c>
      <c r="B226">
        <v>75</v>
      </c>
      <c r="C226" s="3">
        <v>38055</v>
      </c>
      <c r="D226" s="3">
        <v>43709</v>
      </c>
      <c r="E226" t="s">
        <v>1835</v>
      </c>
      <c r="F226">
        <v>139</v>
      </c>
      <c r="H226">
        <v>63801</v>
      </c>
      <c r="I226" t="s">
        <v>1836</v>
      </c>
      <c r="L226" t="str">
        <f t="shared" si="6"/>
        <v>INSERT INTO [Wohnort] ([KundeID], [Von], [Bis], [Strasse], [Hausnummer], [Adresszusatz], [Plz], [Ort], [Land]) VALUES</v>
      </c>
      <c r="M226" t="str">
        <f t="shared" si="7"/>
        <v xml:space="preserve"> ('75', '2004-03-09', '2019-09-01', 'Schwabacher Straße', '139',  NULL, '63801',  'Kleinostheim',  NULL)</v>
      </c>
    </row>
    <row r="227" spans="1:13" x14ac:dyDescent="0.3">
      <c r="A227">
        <v>375</v>
      </c>
      <c r="B227">
        <v>75</v>
      </c>
      <c r="C227" s="3">
        <v>43710</v>
      </c>
      <c r="D227" s="3">
        <v>44127</v>
      </c>
      <c r="E227" t="s">
        <v>2415</v>
      </c>
      <c r="F227">
        <v>37</v>
      </c>
      <c r="H227">
        <v>73116</v>
      </c>
      <c r="I227" t="s">
        <v>2416</v>
      </c>
      <c r="L227" t="str">
        <f t="shared" si="6"/>
        <v>INSERT INTO [Wohnort] ([KundeID], [Von], [Bis], [Strasse], [Hausnummer], [Adresszusatz], [Plz], [Ort], [Land]) VALUES</v>
      </c>
      <c r="M227" t="str">
        <f t="shared" si="7"/>
        <v xml:space="preserve"> ('75', '2019-09-02', '2020-10-23', 'Alte Wiese', '37',  NULL, '73116',  'Wäschenbeuren',  NULL)</v>
      </c>
    </row>
    <row r="228" spans="1:13" x14ac:dyDescent="0.3">
      <c r="A228">
        <v>675</v>
      </c>
      <c r="B228">
        <v>75</v>
      </c>
      <c r="C228" s="3">
        <v>44128</v>
      </c>
      <c r="D228" s="3" t="s">
        <v>22</v>
      </c>
      <c r="E228" t="s">
        <v>2419</v>
      </c>
      <c r="F228">
        <v>60</v>
      </c>
      <c r="H228">
        <v>79427</v>
      </c>
      <c r="I228" t="s">
        <v>2963</v>
      </c>
      <c r="L228" t="str">
        <f t="shared" si="6"/>
        <v>INSERT INTO [Wohnort] ([KundeID], [Von], [Bis], [Strasse], [Hausnummer], [Adresszusatz], [Plz], [Ort], [Land]) VALUES</v>
      </c>
      <c r="M228" t="str">
        <f t="shared" si="7"/>
        <v xml:space="preserve"> ('75', '2020-10-24', NULL, 'Vorm Arheckengarten', '60',  NULL, '79427',  'Eschbach',  NULL)</v>
      </c>
    </row>
    <row r="229" spans="1:13" x14ac:dyDescent="0.3">
      <c r="A229">
        <v>76</v>
      </c>
      <c r="B229">
        <v>76</v>
      </c>
      <c r="C229" s="3">
        <v>34589</v>
      </c>
      <c r="D229" s="3">
        <v>35007</v>
      </c>
      <c r="E229" t="s">
        <v>1837</v>
      </c>
      <c r="F229">
        <v>169</v>
      </c>
      <c r="H229">
        <v>37242</v>
      </c>
      <c r="I229" t="s">
        <v>1838</v>
      </c>
      <c r="L229" t="str">
        <f t="shared" si="6"/>
        <v>INSERT INTO [Wohnort] ([KundeID], [Von], [Bis], [Strasse], [Hausnummer], [Adresszusatz], [Plz], [Ort], [Land]) VALUES</v>
      </c>
      <c r="M229" t="str">
        <f t="shared" si="7"/>
        <v xml:space="preserve"> ('76', '1994-09-12', '1995-11-04', 'Dresdner Straße', '169',  NULL, '37242',  'Bad Sooden-Allendorf',  NULL)</v>
      </c>
    </row>
    <row r="230" spans="1:13" x14ac:dyDescent="0.3">
      <c r="A230">
        <v>376</v>
      </c>
      <c r="B230">
        <v>76</v>
      </c>
      <c r="C230" s="3">
        <v>35008</v>
      </c>
      <c r="D230" s="3">
        <v>35726</v>
      </c>
      <c r="E230" t="s">
        <v>2417</v>
      </c>
      <c r="F230">
        <v>61</v>
      </c>
      <c r="H230">
        <v>57572</v>
      </c>
      <c r="I230" t="s">
        <v>2418</v>
      </c>
      <c r="L230" t="str">
        <f t="shared" si="6"/>
        <v>INSERT INTO [Wohnort] ([KundeID], [Von], [Bis], [Strasse], [Hausnummer], [Adresszusatz], [Plz], [Ort], [Land]) VALUES</v>
      </c>
      <c r="M230" t="str">
        <f t="shared" si="7"/>
        <v xml:space="preserve"> ('76', '1995-11-05', '1997-10-23', 'Berrischstraße', '61',  NULL, '57572',  'Niederfischbach',  NULL)</v>
      </c>
    </row>
    <row r="231" spans="1:13" x14ac:dyDescent="0.3">
      <c r="A231">
        <v>676</v>
      </c>
      <c r="B231">
        <v>76</v>
      </c>
      <c r="C231" s="3">
        <v>35727</v>
      </c>
      <c r="D231" s="3" t="s">
        <v>22</v>
      </c>
      <c r="E231" t="s">
        <v>2964</v>
      </c>
      <c r="F231">
        <v>63</v>
      </c>
      <c r="H231">
        <v>15569</v>
      </c>
      <c r="I231" t="s">
        <v>2965</v>
      </c>
      <c r="L231" t="str">
        <f t="shared" si="6"/>
        <v>INSERT INTO [Wohnort] ([KundeID], [Von], [Bis], [Strasse], [Hausnummer], [Adresszusatz], [Plz], [Ort], [Land]) VALUES</v>
      </c>
      <c r="M231" t="str">
        <f t="shared" si="7"/>
        <v xml:space="preserve"> ('76', '1997-10-24', NULL, 'Notscheider Straße', '63',  NULL, '15569',  'Woltersdorf',  NULL)</v>
      </c>
    </row>
    <row r="232" spans="1:13" x14ac:dyDescent="0.3">
      <c r="A232">
        <v>77</v>
      </c>
      <c r="B232">
        <v>77</v>
      </c>
      <c r="C232" s="3">
        <v>31219</v>
      </c>
      <c r="D232" s="3">
        <v>31535</v>
      </c>
      <c r="E232" t="s">
        <v>1839</v>
      </c>
      <c r="F232">
        <v>55</v>
      </c>
      <c r="H232">
        <v>23619</v>
      </c>
      <c r="I232" t="s">
        <v>1840</v>
      </c>
      <c r="L232" t="str">
        <f t="shared" si="6"/>
        <v>INSERT INTO [Wohnort] ([KundeID], [Von], [Bis], [Strasse], [Hausnummer], [Adresszusatz], [Plz], [Ort], [Land]) VALUES</v>
      </c>
      <c r="M232" t="str">
        <f t="shared" si="7"/>
        <v xml:space="preserve"> ('77', '1985-06-21', '1986-05-03', 'Im Kirdorf', '55',  NULL, '23619',  'Zarpen',  NULL)</v>
      </c>
    </row>
    <row r="233" spans="1:13" x14ac:dyDescent="0.3">
      <c r="A233">
        <v>377</v>
      </c>
      <c r="B233">
        <v>77</v>
      </c>
      <c r="C233" s="3">
        <v>31536</v>
      </c>
      <c r="D233" s="3">
        <v>32017</v>
      </c>
      <c r="E233" t="s">
        <v>2419</v>
      </c>
      <c r="F233">
        <v>47</v>
      </c>
      <c r="H233">
        <v>55595</v>
      </c>
      <c r="I233" t="s">
        <v>2420</v>
      </c>
      <c r="L233" t="str">
        <f t="shared" si="6"/>
        <v>INSERT INTO [Wohnort] ([KundeID], [Von], [Bis], [Strasse], [Hausnummer], [Adresszusatz], [Plz], [Ort], [Land]) VALUES</v>
      </c>
      <c r="M233" t="str">
        <f t="shared" si="7"/>
        <v xml:space="preserve"> ('77', '1986-05-04', '1987-08-28', 'Vorm Arheckengarten', '47',  NULL, '55595',  'Braunweiler',  NULL)</v>
      </c>
    </row>
    <row r="234" spans="1:13" x14ac:dyDescent="0.3">
      <c r="A234">
        <v>677</v>
      </c>
      <c r="B234">
        <v>77</v>
      </c>
      <c r="C234" s="3">
        <v>32018</v>
      </c>
      <c r="D234" s="3" t="s">
        <v>22</v>
      </c>
      <c r="E234" t="s">
        <v>2966</v>
      </c>
      <c r="F234">
        <v>36</v>
      </c>
      <c r="H234">
        <v>73433</v>
      </c>
      <c r="I234" t="s">
        <v>2967</v>
      </c>
      <c r="L234" t="str">
        <f t="shared" si="6"/>
        <v>INSERT INTO [Wohnort] ([KundeID], [Von], [Bis], [Strasse], [Hausnummer], [Adresszusatz], [Plz], [Ort], [Land]) VALUES</v>
      </c>
      <c r="M234" t="str">
        <f t="shared" si="7"/>
        <v xml:space="preserve"> ('77', '1987-08-29', NULL, 'Hübingerweg', '36',  NULL, '73433',  'Aalen',  NULL)</v>
      </c>
    </row>
    <row r="235" spans="1:13" x14ac:dyDescent="0.3">
      <c r="A235">
        <v>78</v>
      </c>
      <c r="B235">
        <v>78</v>
      </c>
      <c r="C235" s="3">
        <v>35476</v>
      </c>
      <c r="D235" s="3">
        <v>35777</v>
      </c>
      <c r="E235" t="s">
        <v>1841</v>
      </c>
      <c r="F235">
        <v>68</v>
      </c>
      <c r="H235">
        <v>55585</v>
      </c>
      <c r="I235" t="s">
        <v>1842</v>
      </c>
      <c r="L235" t="str">
        <f t="shared" si="6"/>
        <v>INSERT INTO [Wohnort] ([KundeID], [Von], [Bis], [Strasse], [Hausnummer], [Adresszusatz], [Plz], [Ort], [Land]) VALUES</v>
      </c>
      <c r="M235" t="str">
        <f t="shared" si="7"/>
        <v xml:space="preserve"> ('78', '1997-02-15', '1997-12-13', 'Lingelbacher Straße', '68',  NULL, '55585',  'Niederhausen',  NULL)</v>
      </c>
    </row>
    <row r="236" spans="1:13" x14ac:dyDescent="0.3">
      <c r="A236">
        <v>378</v>
      </c>
      <c r="B236">
        <v>78</v>
      </c>
      <c r="C236" s="3">
        <v>35778</v>
      </c>
      <c r="D236" s="3">
        <v>36198</v>
      </c>
      <c r="E236" t="s">
        <v>2421</v>
      </c>
      <c r="F236">
        <v>177</v>
      </c>
      <c r="H236">
        <v>56379</v>
      </c>
      <c r="I236" t="s">
        <v>2422</v>
      </c>
      <c r="L236" t="str">
        <f t="shared" si="6"/>
        <v>INSERT INTO [Wohnort] ([KundeID], [Von], [Bis], [Strasse], [Hausnummer], [Adresszusatz], [Plz], [Ort], [Land]) VALUES</v>
      </c>
      <c r="M236" t="str">
        <f t="shared" si="7"/>
        <v xml:space="preserve"> ('78', '1997-12-14', '1999-02-07', 'Ulmtalstraße', '177',  NULL, '56379',  'Horhausen',  NULL)</v>
      </c>
    </row>
    <row r="237" spans="1:13" x14ac:dyDescent="0.3">
      <c r="A237">
        <v>678</v>
      </c>
      <c r="B237">
        <v>78</v>
      </c>
      <c r="C237" s="3">
        <v>36199</v>
      </c>
      <c r="D237" s="3" t="s">
        <v>22</v>
      </c>
      <c r="E237" t="s">
        <v>2968</v>
      </c>
      <c r="F237">
        <v>110</v>
      </c>
      <c r="H237">
        <v>92447</v>
      </c>
      <c r="I237" t="s">
        <v>2969</v>
      </c>
      <c r="L237" t="str">
        <f t="shared" si="6"/>
        <v>INSERT INTO [Wohnort] ([KundeID], [Von], [Bis], [Strasse], [Hausnummer], [Adresszusatz], [Plz], [Ort], [Land]) VALUES</v>
      </c>
      <c r="M237" t="str">
        <f t="shared" si="7"/>
        <v xml:space="preserve"> ('78', '1999-02-08', NULL, 'Julius-Leber-Straße', '110',  NULL, '92447',  'Holzhof',  NULL)</v>
      </c>
    </row>
    <row r="238" spans="1:13" x14ac:dyDescent="0.3">
      <c r="A238">
        <v>79</v>
      </c>
      <c r="B238">
        <v>79</v>
      </c>
      <c r="C238" s="3">
        <v>32996</v>
      </c>
      <c r="D238" s="3">
        <v>40180</v>
      </c>
      <c r="E238" t="s">
        <v>1843</v>
      </c>
      <c r="F238">
        <v>61</v>
      </c>
      <c r="H238">
        <v>24793</v>
      </c>
      <c r="I238" t="s">
        <v>1844</v>
      </c>
      <c r="L238" t="str">
        <f t="shared" si="6"/>
        <v>INSERT INTO [Wohnort] ([KundeID], [Von], [Bis], [Strasse], [Hausnummer], [Adresszusatz], [Plz], [Ort], [Land]) VALUES</v>
      </c>
      <c r="M238" t="str">
        <f t="shared" si="7"/>
        <v xml:space="preserve"> ('79', '1990-05-03', '2010-01-02', 'Gollenseifen', '61',  NULL, '24793',  'Bargstedt',  NULL)</v>
      </c>
    </row>
    <row r="239" spans="1:13" x14ac:dyDescent="0.3">
      <c r="A239">
        <v>379</v>
      </c>
      <c r="B239">
        <v>79</v>
      </c>
      <c r="C239" s="3">
        <v>40181</v>
      </c>
      <c r="D239" s="3">
        <v>40602</v>
      </c>
      <c r="E239" t="s">
        <v>2423</v>
      </c>
      <c r="F239">
        <v>110</v>
      </c>
      <c r="H239">
        <v>67308</v>
      </c>
      <c r="I239" t="s">
        <v>2424</v>
      </c>
      <c r="L239" t="str">
        <f t="shared" si="6"/>
        <v>INSERT INTO [Wohnort] ([KundeID], [Von], [Bis], [Strasse], [Hausnummer], [Adresszusatz], [Plz], [Ort], [Land]) VALUES</v>
      </c>
      <c r="M239" t="str">
        <f t="shared" si="7"/>
        <v xml:space="preserve"> ('79', '2010-01-03', '2011-02-28', 'Eschgarten', '110',  NULL, '67308',  'Biedesheim',  NULL)</v>
      </c>
    </row>
    <row r="240" spans="1:13" x14ac:dyDescent="0.3">
      <c r="A240">
        <v>679</v>
      </c>
      <c r="B240">
        <v>79</v>
      </c>
      <c r="C240" s="3">
        <v>40603</v>
      </c>
      <c r="D240" s="3" t="s">
        <v>22</v>
      </c>
      <c r="E240" t="s">
        <v>2970</v>
      </c>
      <c r="F240">
        <v>64</v>
      </c>
      <c r="H240">
        <v>56291</v>
      </c>
      <c r="I240" t="s">
        <v>2971</v>
      </c>
      <c r="L240" t="str">
        <f t="shared" si="6"/>
        <v>INSERT INTO [Wohnort] ([KundeID], [Von], [Bis], [Strasse], [Hausnummer], [Adresszusatz], [Plz], [Ort], [Land]) VALUES</v>
      </c>
      <c r="M240" t="str">
        <f t="shared" si="7"/>
        <v xml:space="preserve"> ('79', '2011-03-01', NULL, 'Eichhornweg', '64',  NULL, '56291',  'Wiebelsheim',  NULL)</v>
      </c>
    </row>
    <row r="241" spans="1:13" x14ac:dyDescent="0.3">
      <c r="A241">
        <v>80</v>
      </c>
      <c r="B241">
        <v>80</v>
      </c>
      <c r="C241" s="3">
        <v>35782</v>
      </c>
      <c r="D241" s="3">
        <v>42017</v>
      </c>
      <c r="E241" t="s">
        <v>1845</v>
      </c>
      <c r="F241">
        <v>149</v>
      </c>
      <c r="H241">
        <v>86899</v>
      </c>
      <c r="I241" t="s">
        <v>1846</v>
      </c>
      <c r="L241" t="str">
        <f t="shared" si="6"/>
        <v>INSERT INTO [Wohnort] ([KundeID], [Von], [Bis], [Strasse], [Hausnummer], [Adresszusatz], [Plz], [Ort], [Land]) VALUES</v>
      </c>
      <c r="M241" t="str">
        <f t="shared" si="7"/>
        <v xml:space="preserve"> ('80', '1997-12-18', '2015-01-13', 'Oberhausener Straße', '149',  NULL, '86899',  'Landsberg am Lech',  NULL)</v>
      </c>
    </row>
    <row r="242" spans="1:13" x14ac:dyDescent="0.3">
      <c r="A242">
        <v>380</v>
      </c>
      <c r="B242">
        <v>80</v>
      </c>
      <c r="C242" s="3">
        <v>42018</v>
      </c>
      <c r="D242" s="3">
        <v>42440</v>
      </c>
      <c r="E242" t="s">
        <v>2425</v>
      </c>
      <c r="F242">
        <v>44</v>
      </c>
      <c r="H242">
        <v>73568</v>
      </c>
      <c r="I242" t="s">
        <v>2426</v>
      </c>
      <c r="L242" t="str">
        <f t="shared" si="6"/>
        <v>INSERT INTO [Wohnort] ([KundeID], [Von], [Bis], [Strasse], [Hausnummer], [Adresszusatz], [Plz], [Ort], [Land]) VALUES</v>
      </c>
      <c r="M242" t="str">
        <f t="shared" si="7"/>
        <v xml:space="preserve"> ('80', '2015-01-14', '2016-03-11', 'Kaulstraße', '44',  NULL, '73568',  'Durlangen',  NULL)</v>
      </c>
    </row>
    <row r="243" spans="1:13" x14ac:dyDescent="0.3">
      <c r="A243">
        <v>680</v>
      </c>
      <c r="B243">
        <v>80</v>
      </c>
      <c r="C243" s="3">
        <v>42441</v>
      </c>
      <c r="D243" s="3" t="s">
        <v>22</v>
      </c>
      <c r="E243" t="s">
        <v>2972</v>
      </c>
      <c r="F243">
        <v>179</v>
      </c>
      <c r="H243">
        <v>40239</v>
      </c>
      <c r="I243" t="s">
        <v>2973</v>
      </c>
      <c r="L243" t="str">
        <f t="shared" si="6"/>
        <v>INSERT INTO [Wohnort] ([KundeID], [Von], [Bis], [Strasse], [Hausnummer], [Adresszusatz], [Plz], [Ort], [Land]) VALUES</v>
      </c>
      <c r="M243" t="str">
        <f t="shared" si="7"/>
        <v xml:space="preserve"> ('80', '2016-03-12', NULL, 'Hufelandstraße', '179',  NULL, '40239',  'Düsseldorf',  NULL)</v>
      </c>
    </row>
    <row r="244" spans="1:13" x14ac:dyDescent="0.3">
      <c r="A244">
        <v>81</v>
      </c>
      <c r="B244">
        <v>81</v>
      </c>
      <c r="C244" s="3">
        <v>26431</v>
      </c>
      <c r="D244" s="3">
        <v>35735</v>
      </c>
      <c r="E244" t="s">
        <v>1847</v>
      </c>
      <c r="F244">
        <v>8</v>
      </c>
      <c r="H244">
        <v>8468</v>
      </c>
      <c r="I244" t="s">
        <v>1848</v>
      </c>
      <c r="L244" t="str">
        <f t="shared" si="6"/>
        <v>INSERT INTO [Wohnort] ([KundeID], [Von], [Bis], [Strasse], [Hausnummer], [Adresszusatz], [Plz], [Ort], [Land]) VALUES</v>
      </c>
      <c r="M244" t="str">
        <f t="shared" si="7"/>
        <v xml:space="preserve"> ('81', '1972-05-12', '1997-11-01', 'Robert-Schuman-Straße', '8',  NULL, '8468',  'Heinsdorfergrund',  NULL)</v>
      </c>
    </row>
    <row r="245" spans="1:13" x14ac:dyDescent="0.3">
      <c r="A245">
        <v>381</v>
      </c>
      <c r="B245">
        <v>81</v>
      </c>
      <c r="C245" s="3">
        <v>35736</v>
      </c>
      <c r="D245" s="3">
        <v>36159</v>
      </c>
      <c r="E245" t="s">
        <v>2427</v>
      </c>
      <c r="F245">
        <v>158</v>
      </c>
      <c r="H245">
        <v>74869</v>
      </c>
      <c r="I245" t="s">
        <v>2428</v>
      </c>
      <c r="L245" t="str">
        <f t="shared" si="6"/>
        <v>INSERT INTO [Wohnort] ([KundeID], [Von], [Bis], [Strasse], [Hausnummer], [Adresszusatz], [Plz], [Ort], [Land]) VALUES</v>
      </c>
      <c r="M245" t="str">
        <f t="shared" si="7"/>
        <v xml:space="preserve"> ('81', '1997-11-02', '1998-12-30', 'Haselstraße', '158',  NULL, '74869',  'Schwarzach',  NULL)</v>
      </c>
    </row>
    <row r="246" spans="1:13" x14ac:dyDescent="0.3">
      <c r="A246">
        <v>681</v>
      </c>
      <c r="B246">
        <v>81</v>
      </c>
      <c r="C246" s="3">
        <v>36160</v>
      </c>
      <c r="D246" s="3" t="s">
        <v>22</v>
      </c>
      <c r="E246" t="s">
        <v>2974</v>
      </c>
      <c r="F246">
        <v>54</v>
      </c>
      <c r="H246">
        <v>86633</v>
      </c>
      <c r="I246" t="s">
        <v>2975</v>
      </c>
      <c r="L246" t="str">
        <f t="shared" si="6"/>
        <v>INSERT INTO [Wohnort] ([KundeID], [Von], [Bis], [Strasse], [Hausnummer], [Adresszusatz], [Plz], [Ort], [Land]) VALUES</v>
      </c>
      <c r="M246" t="str">
        <f t="shared" si="7"/>
        <v xml:space="preserve"> ('81', '1998-12-31', NULL, 'Holbeinstraße', '54',  NULL, '86633',  'Neuburg an der Donau',  NULL)</v>
      </c>
    </row>
    <row r="247" spans="1:13" x14ac:dyDescent="0.3">
      <c r="A247">
        <v>82</v>
      </c>
      <c r="B247">
        <v>82</v>
      </c>
      <c r="C247" s="3">
        <v>29775</v>
      </c>
      <c r="D247" s="3">
        <v>41719</v>
      </c>
      <c r="E247" t="s">
        <v>1849</v>
      </c>
      <c r="F247">
        <v>60</v>
      </c>
      <c r="H247">
        <v>66620</v>
      </c>
      <c r="I247" t="s">
        <v>1850</v>
      </c>
      <c r="L247" t="str">
        <f t="shared" si="6"/>
        <v>INSERT INTO [Wohnort] ([KundeID], [Von], [Bis], [Strasse], [Hausnummer], [Adresszusatz], [Plz], [Ort], [Land]) VALUES</v>
      </c>
      <c r="M247" t="str">
        <f t="shared" si="7"/>
        <v xml:space="preserve"> ('82', '1981-07-08', '2014-03-21', 'Schelmenweg', '60',  NULL, '66620',  'Nonnweiler',  NULL)</v>
      </c>
    </row>
    <row r="248" spans="1:13" x14ac:dyDescent="0.3">
      <c r="A248">
        <v>382</v>
      </c>
      <c r="B248">
        <v>82</v>
      </c>
      <c r="C248" s="3">
        <v>41720</v>
      </c>
      <c r="D248" s="3">
        <v>42144</v>
      </c>
      <c r="E248" t="s">
        <v>2429</v>
      </c>
      <c r="F248" t="s">
        <v>2430</v>
      </c>
      <c r="H248">
        <v>93486</v>
      </c>
      <c r="I248" t="s">
        <v>2431</v>
      </c>
      <c r="L248" t="str">
        <f t="shared" si="6"/>
        <v>INSERT INTO [Wohnort] ([KundeID], [Von], [Bis], [Strasse], [Hausnummer], [Adresszusatz], [Plz], [Ort], [Land]) VALUES</v>
      </c>
      <c r="M248" t="str">
        <f t="shared" si="7"/>
        <v xml:space="preserve"> ('82', '2014-03-22', '2015-05-20', 'Redder', '133 c',  NULL, '93486',  'Runding',  NULL)</v>
      </c>
    </row>
    <row r="249" spans="1:13" x14ac:dyDescent="0.3">
      <c r="A249">
        <v>682</v>
      </c>
      <c r="B249">
        <v>82</v>
      </c>
      <c r="C249" s="3">
        <v>42145</v>
      </c>
      <c r="D249" s="3" t="s">
        <v>22</v>
      </c>
      <c r="E249" t="s">
        <v>2976</v>
      </c>
      <c r="F249">
        <v>101</v>
      </c>
      <c r="H249">
        <v>63872</v>
      </c>
      <c r="I249" t="s">
        <v>2977</v>
      </c>
      <c r="L249" t="str">
        <f t="shared" si="6"/>
        <v>INSERT INTO [Wohnort] ([KundeID], [Von], [Bis], [Strasse], [Hausnummer], [Adresszusatz], [Plz], [Ort], [Land]) VALUES</v>
      </c>
      <c r="M249" t="str">
        <f t="shared" si="7"/>
        <v xml:space="preserve"> ('82', '2015-05-21', NULL, 'Wiehagener Straße', '101',  NULL, '63872',  'Heimbuchenthal',  NULL)</v>
      </c>
    </row>
    <row r="250" spans="1:13" x14ac:dyDescent="0.3">
      <c r="A250">
        <v>83</v>
      </c>
      <c r="B250">
        <v>83</v>
      </c>
      <c r="C250" s="3">
        <v>27808</v>
      </c>
      <c r="D250" s="3">
        <v>36313</v>
      </c>
      <c r="E250" t="s">
        <v>1851</v>
      </c>
      <c r="F250">
        <v>134</v>
      </c>
      <c r="H250">
        <v>26446</v>
      </c>
      <c r="I250" t="s">
        <v>1852</v>
      </c>
      <c r="L250" t="str">
        <f t="shared" si="6"/>
        <v>INSERT INTO [Wohnort] ([KundeID], [Von], [Bis], [Strasse], [Hausnummer], [Adresszusatz], [Plz], [Ort], [Land]) VALUES</v>
      </c>
      <c r="M250" t="str">
        <f t="shared" si="7"/>
        <v xml:space="preserve"> ('83', '1976-02-18', '1999-06-02', 'Zum Felsen', '134',  NULL, '26446',  'Friedeburg',  NULL)</v>
      </c>
    </row>
    <row r="251" spans="1:13" x14ac:dyDescent="0.3">
      <c r="A251">
        <v>383</v>
      </c>
      <c r="B251">
        <v>83</v>
      </c>
      <c r="C251" s="3">
        <v>36314</v>
      </c>
      <c r="D251" s="3">
        <v>43548</v>
      </c>
      <c r="E251" t="s">
        <v>2432</v>
      </c>
      <c r="F251">
        <v>80</v>
      </c>
      <c r="H251">
        <v>54340</v>
      </c>
      <c r="I251" t="s">
        <v>2433</v>
      </c>
      <c r="L251" t="str">
        <f t="shared" si="6"/>
        <v>INSERT INTO [Wohnort] ([KundeID], [Von], [Bis], [Strasse], [Hausnummer], [Adresszusatz], [Plz], [Ort], [Land]) VALUES</v>
      </c>
      <c r="M251" t="str">
        <f t="shared" si="7"/>
        <v xml:space="preserve"> ('83', '1999-06-03', '2019-03-24', 'Egenstraße', '80',  NULL, '54340',  'Riol',  NULL)</v>
      </c>
    </row>
    <row r="252" spans="1:13" x14ac:dyDescent="0.3">
      <c r="A252">
        <v>683</v>
      </c>
      <c r="B252">
        <v>83</v>
      </c>
      <c r="C252" s="3">
        <v>43549</v>
      </c>
      <c r="D252" s="3" t="s">
        <v>22</v>
      </c>
      <c r="E252" t="s">
        <v>2978</v>
      </c>
      <c r="F252">
        <v>153</v>
      </c>
      <c r="H252">
        <v>56414</v>
      </c>
      <c r="I252" t="s">
        <v>2979</v>
      </c>
      <c r="L252" t="str">
        <f t="shared" si="6"/>
        <v>INSERT INTO [Wohnort] ([KundeID], [Von], [Bis], [Strasse], [Hausnummer], [Adresszusatz], [Plz], [Ort], [Land]) VALUES</v>
      </c>
      <c r="M252" t="str">
        <f t="shared" si="7"/>
        <v xml:space="preserve"> ('83', '2019-03-25', NULL, 'Am Friedheimer See', '153',  NULL, '56414',  'Weroth',  NULL)</v>
      </c>
    </row>
    <row r="253" spans="1:13" x14ac:dyDescent="0.3">
      <c r="A253">
        <v>84</v>
      </c>
      <c r="B253">
        <v>84</v>
      </c>
      <c r="C253" s="3">
        <v>34595</v>
      </c>
      <c r="D253" s="3">
        <v>35021</v>
      </c>
      <c r="E253" t="s">
        <v>1853</v>
      </c>
      <c r="F253">
        <v>63</v>
      </c>
      <c r="H253">
        <v>25364</v>
      </c>
      <c r="I253" t="s">
        <v>1854</v>
      </c>
      <c r="L253" t="str">
        <f t="shared" si="6"/>
        <v>INSERT INTO [Wohnort] ([KundeID], [Von], [Bis], [Strasse], [Hausnummer], [Adresszusatz], [Plz], [Ort], [Land]) VALUES</v>
      </c>
      <c r="M253" t="str">
        <f t="shared" si="7"/>
        <v xml:space="preserve"> ('84', '1994-09-18', '1995-11-18', 'Eichenweg', '63',  NULL, '25364',  'Osterhorn',  NULL)</v>
      </c>
    </row>
    <row r="254" spans="1:13" x14ac:dyDescent="0.3">
      <c r="A254">
        <v>384</v>
      </c>
      <c r="B254">
        <v>84</v>
      </c>
      <c r="C254" s="3">
        <v>35022</v>
      </c>
      <c r="D254" s="3">
        <v>42467</v>
      </c>
      <c r="E254" t="s">
        <v>2434</v>
      </c>
      <c r="F254">
        <v>90</v>
      </c>
      <c r="H254">
        <v>64859</v>
      </c>
      <c r="I254" t="s">
        <v>2435</v>
      </c>
      <c r="L254" t="str">
        <f t="shared" si="6"/>
        <v>INSERT INTO [Wohnort] ([KundeID], [Von], [Bis], [Strasse], [Hausnummer], [Adresszusatz], [Plz], [Ort], [Land]) VALUES</v>
      </c>
      <c r="M254" t="str">
        <f t="shared" si="7"/>
        <v xml:space="preserve"> ('84', '1995-11-19', '2016-04-07', 'Urmitzer Weg', '90',  NULL, '64859',  'Eppertshausen',  NULL)</v>
      </c>
    </row>
    <row r="255" spans="1:13" x14ac:dyDescent="0.3">
      <c r="A255">
        <v>684</v>
      </c>
      <c r="B255">
        <v>84</v>
      </c>
      <c r="C255" s="3">
        <v>42468</v>
      </c>
      <c r="D255" s="3" t="s">
        <v>22</v>
      </c>
      <c r="E255" t="s">
        <v>2980</v>
      </c>
      <c r="F255">
        <v>172</v>
      </c>
      <c r="H255">
        <v>54673</v>
      </c>
      <c r="I255" t="s">
        <v>2981</v>
      </c>
      <c r="L255" t="str">
        <f t="shared" si="6"/>
        <v>INSERT INTO [Wohnort] ([KundeID], [Von], [Bis], [Strasse], [Hausnummer], [Adresszusatz], [Plz], [Ort], [Land]) VALUES</v>
      </c>
      <c r="M255" t="str">
        <f t="shared" si="7"/>
        <v xml:space="preserve"> ('84', '2016-04-08', NULL, 'Krayer Straße', '172',  NULL, '54673',  'Krautscheid',  NULL)</v>
      </c>
    </row>
    <row r="256" spans="1:13" x14ac:dyDescent="0.3">
      <c r="A256">
        <v>85</v>
      </c>
      <c r="B256">
        <v>85</v>
      </c>
      <c r="C256" s="3">
        <v>43661</v>
      </c>
      <c r="D256" s="3">
        <v>44088</v>
      </c>
      <c r="E256" t="s">
        <v>1855</v>
      </c>
      <c r="F256" t="s">
        <v>1856</v>
      </c>
      <c r="H256">
        <v>71711</v>
      </c>
      <c r="I256" t="s">
        <v>1857</v>
      </c>
      <c r="L256" t="str">
        <f t="shared" si="6"/>
        <v>INSERT INTO [Wohnort] ([KundeID], [Von], [Bis], [Strasse], [Hausnummer], [Adresszusatz], [Plz], [Ort], [Land]) VALUES</v>
      </c>
      <c r="M256" t="str">
        <f t="shared" si="7"/>
        <v xml:space="preserve"> ('85', '2019-07-15', '2020-09-14', 'Ahrblick', '16 b',  NULL, '71711',  'Steinheim an der Murr',  NULL)</v>
      </c>
    </row>
    <row r="257" spans="1:13" x14ac:dyDescent="0.3">
      <c r="A257">
        <v>385</v>
      </c>
      <c r="B257">
        <v>85</v>
      </c>
      <c r="C257" s="3">
        <v>44089</v>
      </c>
      <c r="D257" s="3">
        <v>44816</v>
      </c>
      <c r="E257" t="s">
        <v>2436</v>
      </c>
      <c r="F257">
        <v>117</v>
      </c>
      <c r="H257">
        <v>72226</v>
      </c>
      <c r="I257" t="s">
        <v>2437</v>
      </c>
      <c r="L257" t="str">
        <f t="shared" si="6"/>
        <v>INSERT INTO [Wohnort] ([KundeID], [Von], [Bis], [Strasse], [Hausnummer], [Adresszusatz], [Plz], [Ort], [Land]) VALUES</v>
      </c>
      <c r="M257" t="str">
        <f t="shared" si="7"/>
        <v xml:space="preserve"> ('85', '2020-09-15', '2022-09-12', 'Watzmannstraße', '117',  NULL, '72226',  'Simmersfeld',  NULL)</v>
      </c>
    </row>
    <row r="258" spans="1:13" x14ac:dyDescent="0.3">
      <c r="A258">
        <v>685</v>
      </c>
      <c r="B258">
        <v>85</v>
      </c>
      <c r="C258" s="3">
        <v>44817</v>
      </c>
      <c r="D258" s="3" t="s">
        <v>22</v>
      </c>
      <c r="E258" t="s">
        <v>2702</v>
      </c>
      <c r="F258">
        <v>190</v>
      </c>
      <c r="H258">
        <v>71522</v>
      </c>
      <c r="I258" t="s">
        <v>2982</v>
      </c>
      <c r="L258" t="str">
        <f t="shared" si="6"/>
        <v>INSERT INTO [Wohnort] ([KundeID], [Von], [Bis], [Strasse], [Hausnummer], [Adresszusatz], [Plz], [Ort], [Land]) VALUES</v>
      </c>
      <c r="M258" t="str">
        <f t="shared" si="7"/>
        <v xml:space="preserve"> ('85', '2022-09-13', NULL, 'Goldbach', '190',  NULL, '71522',  'Backnang',  NULL)</v>
      </c>
    </row>
    <row r="259" spans="1:13" x14ac:dyDescent="0.3">
      <c r="A259">
        <v>86</v>
      </c>
      <c r="B259">
        <v>86</v>
      </c>
      <c r="C259" s="3">
        <v>36314</v>
      </c>
      <c r="D259" s="3">
        <v>44001</v>
      </c>
      <c r="E259" t="s">
        <v>1858</v>
      </c>
      <c r="F259">
        <v>182</v>
      </c>
      <c r="H259">
        <v>48465</v>
      </c>
      <c r="I259" t="s">
        <v>1859</v>
      </c>
      <c r="L259" t="str">
        <f t="shared" si="6"/>
        <v>INSERT INTO [Wohnort] ([KundeID], [Von], [Bis], [Strasse], [Hausnummer], [Adresszusatz], [Plz], [Ort], [Land]) VALUES</v>
      </c>
      <c r="M259" t="str">
        <f t="shared" si="7"/>
        <v xml:space="preserve"> ('86', '1999-06-03', '2020-06-19', 'Königsfelder Allee', '182',  NULL, '48465',  'Ohne',  NULL)</v>
      </c>
    </row>
    <row r="260" spans="1:13" x14ac:dyDescent="0.3">
      <c r="A260">
        <v>386</v>
      </c>
      <c r="B260">
        <v>86</v>
      </c>
      <c r="C260" s="3">
        <v>44002</v>
      </c>
      <c r="D260" s="3">
        <v>44430</v>
      </c>
      <c r="E260" t="s">
        <v>2438</v>
      </c>
      <c r="F260">
        <v>47</v>
      </c>
      <c r="H260">
        <v>85104</v>
      </c>
      <c r="I260" t="s">
        <v>2439</v>
      </c>
      <c r="L260" t="str">
        <f t="shared" ref="L260:L323" si="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60" t="str">
        <f t="shared" ref="M260:M323" si="9">" ('"&amp;B260&amp;"', '"&amp; TEXT(C260,"JJJJ-MM-TT") &amp;"', "&amp;IF(D260="","NULL","'"&amp; TEXT(D260,"JJJJ-MM-TT") &amp;"'" )&amp;", '"&amp; E260 &amp;"', '"&amp;F260&amp;"',  "&amp;IF(G260="","NULL","'"&amp; G260 &amp;"'" )&amp;", '"&amp;H260&amp;"',  '"&amp;I260&amp;"',  "&amp;IF(J260="","NULL","'"&amp; J260 &amp;"'" )&amp;")"</f>
        <v xml:space="preserve"> ('86', '2020-06-20', '2021-08-22', 'Sandstiege', '47',  NULL, '85104',  'Pförring',  NULL)</v>
      </c>
    </row>
    <row r="261" spans="1:13" x14ac:dyDescent="0.3">
      <c r="A261">
        <v>686</v>
      </c>
      <c r="B261">
        <v>86</v>
      </c>
      <c r="C261" s="3">
        <v>44431</v>
      </c>
      <c r="D261" s="3" t="s">
        <v>22</v>
      </c>
      <c r="E261" t="s">
        <v>2983</v>
      </c>
      <c r="F261">
        <v>26</v>
      </c>
      <c r="H261">
        <v>74249</v>
      </c>
      <c r="I261" t="s">
        <v>2791</v>
      </c>
      <c r="L261" t="str">
        <f t="shared" si="8"/>
        <v>INSERT INTO [Wohnort] ([KundeID], [Von], [Bis], [Strasse], [Hausnummer], [Adresszusatz], [Plz], [Ort], [Land]) VALUES</v>
      </c>
      <c r="M261" t="str">
        <f t="shared" si="9"/>
        <v xml:space="preserve"> ('86', '2021-08-23', NULL, 'Pellmannssteg', '26',  NULL, '74249',  'Jagsthausen',  NULL)</v>
      </c>
    </row>
    <row r="262" spans="1:13" x14ac:dyDescent="0.3">
      <c r="A262">
        <v>87</v>
      </c>
      <c r="B262">
        <v>87</v>
      </c>
      <c r="C262" s="3">
        <v>28361</v>
      </c>
      <c r="D262" s="3">
        <v>40845</v>
      </c>
      <c r="E262" t="s">
        <v>1860</v>
      </c>
      <c r="F262">
        <v>139</v>
      </c>
      <c r="H262">
        <v>4316</v>
      </c>
      <c r="I262" t="s">
        <v>1861</v>
      </c>
      <c r="L262" t="str">
        <f t="shared" si="8"/>
        <v>INSERT INTO [Wohnort] ([KundeID], [Von], [Bis], [Strasse], [Hausnummer], [Adresszusatz], [Plz], [Ort], [Land]) VALUES</v>
      </c>
      <c r="M262" t="str">
        <f t="shared" si="9"/>
        <v xml:space="preserve"> ('87', '1977-08-24', '2011-10-29', 'Köpenicker Straße', '139',  NULL, '4316',  'Mölkau',  NULL)</v>
      </c>
    </row>
    <row r="263" spans="1:13" x14ac:dyDescent="0.3">
      <c r="A263">
        <v>387</v>
      </c>
      <c r="B263">
        <v>87</v>
      </c>
      <c r="C263" s="3">
        <v>40846</v>
      </c>
      <c r="D263" s="3">
        <v>41275</v>
      </c>
      <c r="E263" t="s">
        <v>2440</v>
      </c>
      <c r="F263">
        <v>93</v>
      </c>
      <c r="H263">
        <v>60529</v>
      </c>
      <c r="I263" t="s">
        <v>2441</v>
      </c>
      <c r="L263" t="str">
        <f t="shared" si="8"/>
        <v>INSERT INTO [Wohnort] ([KundeID], [Von], [Bis], [Strasse], [Hausnummer], [Adresszusatz], [Plz], [Ort], [Land]) VALUES</v>
      </c>
      <c r="M263" t="str">
        <f t="shared" si="9"/>
        <v xml:space="preserve"> ('87', '2011-10-30', '2013-01-01', 'Alvingheide', '93',  NULL, '60529',  'Frankfurt am Main',  NULL)</v>
      </c>
    </row>
    <row r="264" spans="1:13" x14ac:dyDescent="0.3">
      <c r="A264">
        <v>687</v>
      </c>
      <c r="B264">
        <v>87</v>
      </c>
      <c r="C264" s="3">
        <v>41276</v>
      </c>
      <c r="D264" s="3" t="s">
        <v>22</v>
      </c>
      <c r="E264" t="s">
        <v>2984</v>
      </c>
      <c r="F264">
        <v>83</v>
      </c>
      <c r="H264">
        <v>67434</v>
      </c>
      <c r="I264" t="s">
        <v>2985</v>
      </c>
      <c r="L264" t="str">
        <f t="shared" si="8"/>
        <v>INSERT INTO [Wohnort] ([KundeID], [Von], [Bis], [Strasse], [Hausnummer], [Adresszusatz], [Plz], [Ort], [Land]) VALUES</v>
      </c>
      <c r="M264" t="str">
        <f t="shared" si="9"/>
        <v xml:space="preserve"> ('87', '2013-01-02', NULL, 'Niederseelbach', '83',  NULL, '67434',  'Neustadt an der Weinstraße',  NULL)</v>
      </c>
    </row>
    <row r="265" spans="1:13" x14ac:dyDescent="0.3">
      <c r="A265">
        <v>88</v>
      </c>
      <c r="B265">
        <v>88</v>
      </c>
      <c r="C265" s="3">
        <v>43237</v>
      </c>
      <c r="D265" s="3">
        <v>43667</v>
      </c>
      <c r="E265" t="s">
        <v>1862</v>
      </c>
      <c r="F265" t="s">
        <v>1863</v>
      </c>
      <c r="H265">
        <v>36369</v>
      </c>
      <c r="I265" t="s">
        <v>1864</v>
      </c>
      <c r="L265" t="str">
        <f t="shared" si="8"/>
        <v>INSERT INTO [Wohnort] ([KundeID], [Von], [Bis], [Strasse], [Hausnummer], [Adresszusatz], [Plz], [Ort], [Land]) VALUES</v>
      </c>
      <c r="M265" t="str">
        <f t="shared" si="9"/>
        <v xml:space="preserve"> ('88', '2018-05-17', '2019-07-21', 'Leuzbacher Weg', '53b',  NULL, '36369',  'Lautertal',  NULL)</v>
      </c>
    </row>
    <row r="266" spans="1:13" x14ac:dyDescent="0.3">
      <c r="A266">
        <v>388</v>
      </c>
      <c r="B266">
        <v>88</v>
      </c>
      <c r="C266" s="3">
        <v>43668</v>
      </c>
      <c r="D266" s="3">
        <v>44398</v>
      </c>
      <c r="E266" t="s">
        <v>2442</v>
      </c>
      <c r="F266">
        <v>37</v>
      </c>
      <c r="H266">
        <v>65391</v>
      </c>
      <c r="I266" t="s">
        <v>2443</v>
      </c>
      <c r="L266" t="str">
        <f t="shared" si="8"/>
        <v>INSERT INTO [Wohnort] ([KundeID], [Von], [Bis], [Strasse], [Hausnummer], [Adresszusatz], [Plz], [Ort], [Land]) VALUES</v>
      </c>
      <c r="M266" t="str">
        <f t="shared" si="9"/>
        <v xml:space="preserve"> ('88', '2019-07-22', '2021-07-21', 'Frankenhof', '37',  NULL, '65391',  'Lorch',  NULL)</v>
      </c>
    </row>
    <row r="267" spans="1:13" x14ac:dyDescent="0.3">
      <c r="A267">
        <v>688</v>
      </c>
      <c r="B267">
        <v>88</v>
      </c>
      <c r="C267" s="3">
        <v>44399</v>
      </c>
      <c r="D267" s="3" t="s">
        <v>22</v>
      </c>
      <c r="E267" t="s">
        <v>2986</v>
      </c>
      <c r="F267">
        <v>179</v>
      </c>
      <c r="H267">
        <v>25856</v>
      </c>
      <c r="I267" t="s">
        <v>2987</v>
      </c>
      <c r="L267" t="str">
        <f t="shared" si="8"/>
        <v>INSERT INTO [Wohnort] ([KundeID], [Von], [Bis], [Strasse], [Hausnummer], [Adresszusatz], [Plz], [Ort], [Land]) VALUES</v>
      </c>
      <c r="M267" t="str">
        <f t="shared" si="9"/>
        <v xml:space="preserve"> ('88', '2021-07-22', NULL, 'Köttenicher Straße', '179',  NULL, '25856',  'Hattstedt',  NULL)</v>
      </c>
    </row>
    <row r="268" spans="1:13" x14ac:dyDescent="0.3">
      <c r="A268">
        <v>89</v>
      </c>
      <c r="B268">
        <v>89</v>
      </c>
      <c r="C268" s="3">
        <v>40711</v>
      </c>
      <c r="D268" s="3">
        <v>41142</v>
      </c>
      <c r="E268" t="s">
        <v>1865</v>
      </c>
      <c r="F268">
        <v>6</v>
      </c>
      <c r="H268">
        <v>25582</v>
      </c>
      <c r="I268" t="s">
        <v>1866</v>
      </c>
      <c r="L268" t="str">
        <f t="shared" si="8"/>
        <v>INSERT INTO [Wohnort] ([KundeID], [Von], [Bis], [Strasse], [Hausnummer], [Adresszusatz], [Plz], [Ort], [Land]) VALUES</v>
      </c>
      <c r="M268" t="str">
        <f t="shared" si="9"/>
        <v xml:space="preserve"> ('89', '2011-06-17', '2012-08-21', 'Mengerskircher Weg', '6',  NULL, '25582',  'Looft',  NULL)</v>
      </c>
    </row>
    <row r="269" spans="1:13" x14ac:dyDescent="0.3">
      <c r="A269">
        <v>389</v>
      </c>
      <c r="B269">
        <v>89</v>
      </c>
      <c r="C269" s="3">
        <v>41143</v>
      </c>
      <c r="D269" s="3">
        <v>41874</v>
      </c>
      <c r="E269" t="s">
        <v>2444</v>
      </c>
      <c r="F269">
        <v>126</v>
      </c>
      <c r="H269">
        <v>74423</v>
      </c>
      <c r="I269" t="s">
        <v>2445</v>
      </c>
      <c r="L269" t="str">
        <f t="shared" si="8"/>
        <v>INSERT INTO [Wohnort] ([KundeID], [Von], [Bis], [Strasse], [Hausnummer], [Adresszusatz], [Plz], [Ort], [Land]) VALUES</v>
      </c>
      <c r="M269" t="str">
        <f t="shared" si="9"/>
        <v xml:space="preserve"> ('89', '2012-08-22', '2014-08-23', 'Schwarzbachstraße', '126',  NULL, '74423',  'Obersontheim',  NULL)</v>
      </c>
    </row>
    <row r="270" spans="1:13" x14ac:dyDescent="0.3">
      <c r="A270">
        <v>689</v>
      </c>
      <c r="B270">
        <v>89</v>
      </c>
      <c r="C270" s="3">
        <v>41875</v>
      </c>
      <c r="D270" s="3" t="s">
        <v>22</v>
      </c>
      <c r="E270" t="s">
        <v>2988</v>
      </c>
      <c r="F270">
        <v>161</v>
      </c>
      <c r="H270">
        <v>21376</v>
      </c>
      <c r="I270" t="s">
        <v>2989</v>
      </c>
      <c r="L270" t="str">
        <f t="shared" si="8"/>
        <v>INSERT INTO [Wohnort] ([KundeID], [Von], [Bis], [Strasse], [Hausnummer], [Adresszusatz], [Plz], [Ort], [Land]) VALUES</v>
      </c>
      <c r="M270" t="str">
        <f t="shared" si="9"/>
        <v xml:space="preserve"> ('89', '2014-08-24', NULL, 'Zur Hardt', '161',  NULL, '21376',  'Gödenstorf',  NULL)</v>
      </c>
    </row>
    <row r="271" spans="1:13" x14ac:dyDescent="0.3">
      <c r="A271">
        <v>90</v>
      </c>
      <c r="B271">
        <v>90</v>
      </c>
      <c r="C271" s="3">
        <v>28851</v>
      </c>
      <c r="D271" s="3">
        <v>29248</v>
      </c>
      <c r="E271" t="s">
        <v>1867</v>
      </c>
      <c r="F271">
        <v>155</v>
      </c>
      <c r="H271">
        <v>63543</v>
      </c>
      <c r="I271" t="s">
        <v>1868</v>
      </c>
      <c r="L271" t="str">
        <f t="shared" si="8"/>
        <v>INSERT INTO [Wohnort] ([KundeID], [Von], [Bis], [Strasse], [Hausnummer], [Adresszusatz], [Plz], [Ort], [Land]) VALUES</v>
      </c>
      <c r="M271" t="str">
        <f t="shared" si="9"/>
        <v xml:space="preserve"> ('90', '1978-12-27', '1980-01-28', 'Kesselheimer Straße', '155',  NULL, '63543',  'Neuberg',  NULL)</v>
      </c>
    </row>
    <row r="272" spans="1:13" x14ac:dyDescent="0.3">
      <c r="A272">
        <v>390</v>
      </c>
      <c r="B272">
        <v>90</v>
      </c>
      <c r="C272" s="3">
        <v>29249</v>
      </c>
      <c r="D272" s="3">
        <v>39184</v>
      </c>
      <c r="E272" t="s">
        <v>2446</v>
      </c>
      <c r="F272">
        <v>45</v>
      </c>
      <c r="H272">
        <v>67806</v>
      </c>
      <c r="I272" t="s">
        <v>2447</v>
      </c>
      <c r="L272" t="str">
        <f t="shared" si="8"/>
        <v>INSERT INTO [Wohnort] ([KundeID], [Von], [Bis], [Strasse], [Hausnummer], [Adresszusatz], [Plz], [Ort], [Land]) VALUES</v>
      </c>
      <c r="M272" t="str">
        <f t="shared" si="9"/>
        <v xml:space="preserve"> ('90', '1980-01-29', '2007-04-12', 'Zum Röthchen', '45',  NULL, '67806',  'Teschenmoschel',  NULL)</v>
      </c>
    </row>
    <row r="273" spans="1:13" x14ac:dyDescent="0.3">
      <c r="A273">
        <v>690</v>
      </c>
      <c r="B273">
        <v>90</v>
      </c>
      <c r="C273" s="3">
        <v>39185</v>
      </c>
      <c r="D273" s="3" t="s">
        <v>22</v>
      </c>
      <c r="E273" t="s">
        <v>2990</v>
      </c>
      <c r="F273">
        <v>197</v>
      </c>
      <c r="H273">
        <v>54636</v>
      </c>
      <c r="I273" t="s">
        <v>2991</v>
      </c>
      <c r="L273" t="str">
        <f t="shared" si="8"/>
        <v>INSERT INTO [Wohnort] ([KundeID], [Von], [Bis], [Strasse], [Hausnummer], [Adresszusatz], [Plz], [Ort], [Land]) VALUES</v>
      </c>
      <c r="M273" t="str">
        <f t="shared" si="9"/>
        <v xml:space="preserve"> ('90', '2007-04-13', NULL, 'Lachenstraße', '197',  NULL, '54636',  'Hütterscheid',  NULL)</v>
      </c>
    </row>
    <row r="274" spans="1:13" x14ac:dyDescent="0.3">
      <c r="A274">
        <v>91</v>
      </c>
      <c r="B274">
        <v>91</v>
      </c>
      <c r="C274" s="3">
        <v>27466</v>
      </c>
      <c r="D274" s="3">
        <v>43099</v>
      </c>
      <c r="E274" t="s">
        <v>1869</v>
      </c>
      <c r="F274">
        <v>171</v>
      </c>
      <c r="H274">
        <v>54558</v>
      </c>
      <c r="I274" t="s">
        <v>1870</v>
      </c>
      <c r="L274" t="str">
        <f t="shared" si="8"/>
        <v>INSERT INTO [Wohnort] ([KundeID], [Von], [Bis], [Strasse], [Hausnummer], [Adresszusatz], [Plz], [Ort], [Land]) VALUES</v>
      </c>
      <c r="M274" t="str">
        <f t="shared" si="9"/>
        <v xml:space="preserve"> ('91', '1975-03-13', '2017-12-30', 'Beulstraße', '171',  NULL, '54558',  'Strohn',  NULL)</v>
      </c>
    </row>
    <row r="275" spans="1:13" x14ac:dyDescent="0.3">
      <c r="A275">
        <v>391</v>
      </c>
      <c r="B275">
        <v>91</v>
      </c>
      <c r="C275" s="3">
        <v>43100</v>
      </c>
      <c r="D275" s="3">
        <v>43533</v>
      </c>
      <c r="E275" t="s">
        <v>2448</v>
      </c>
      <c r="F275">
        <v>124</v>
      </c>
      <c r="H275">
        <v>66904</v>
      </c>
      <c r="I275" t="s">
        <v>2449</v>
      </c>
      <c r="L275" t="str">
        <f t="shared" si="8"/>
        <v>INSERT INTO [Wohnort] ([KundeID], [Von], [Bis], [Strasse], [Hausnummer], [Adresszusatz], [Plz], [Ort], [Land]) VALUES</v>
      </c>
      <c r="M275" t="str">
        <f t="shared" si="9"/>
        <v xml:space="preserve"> ('91', '2017-12-31', '2019-03-09', 'Donnenstraße', '124',  NULL, '66904',  'Börsborn',  NULL)</v>
      </c>
    </row>
    <row r="276" spans="1:13" x14ac:dyDescent="0.3">
      <c r="A276">
        <v>691</v>
      </c>
      <c r="B276">
        <v>91</v>
      </c>
      <c r="C276" s="3">
        <v>43534</v>
      </c>
      <c r="D276" s="3" t="s">
        <v>22</v>
      </c>
      <c r="E276" t="s">
        <v>2927</v>
      </c>
      <c r="F276">
        <v>114</v>
      </c>
      <c r="H276">
        <v>95691</v>
      </c>
      <c r="I276" t="s">
        <v>2992</v>
      </c>
      <c r="L276" t="str">
        <f t="shared" si="8"/>
        <v>INSERT INTO [Wohnort] ([KundeID], [Von], [Bis], [Strasse], [Hausnummer], [Adresszusatz], [Plz], [Ort], [Land]) VALUES</v>
      </c>
      <c r="M276" t="str">
        <f t="shared" si="9"/>
        <v xml:space="preserve"> ('91', '2019-03-10', NULL, 'Kaarster Straße', '114',  NULL, '95691',  'Hohenberg an der Eger',  NULL)</v>
      </c>
    </row>
    <row r="277" spans="1:13" x14ac:dyDescent="0.3">
      <c r="A277">
        <v>92</v>
      </c>
      <c r="B277">
        <v>92</v>
      </c>
      <c r="C277" s="3">
        <v>32364</v>
      </c>
      <c r="D277" s="3">
        <v>34882</v>
      </c>
      <c r="E277" t="s">
        <v>1871</v>
      </c>
      <c r="F277">
        <v>79</v>
      </c>
      <c r="H277">
        <v>49549</v>
      </c>
      <c r="I277" t="s">
        <v>1872</v>
      </c>
      <c r="L277" t="str">
        <f t="shared" si="8"/>
        <v>INSERT INTO [Wohnort] ([KundeID], [Von], [Bis], [Strasse], [Hausnummer], [Adresszusatz], [Plz], [Ort], [Land]) VALUES</v>
      </c>
      <c r="M277" t="str">
        <f t="shared" si="9"/>
        <v xml:space="preserve"> ('92', '1988-08-09', '1995-07-02', 'Gaterstraße', '79',  NULL, '49549',  'Ladbergen',  NULL)</v>
      </c>
    </row>
    <row r="278" spans="1:13" x14ac:dyDescent="0.3">
      <c r="A278">
        <v>392</v>
      </c>
      <c r="B278">
        <v>92</v>
      </c>
      <c r="C278" s="3">
        <v>34883</v>
      </c>
      <c r="D278" s="3">
        <v>39985</v>
      </c>
      <c r="E278" t="s">
        <v>2450</v>
      </c>
      <c r="F278">
        <v>48</v>
      </c>
      <c r="H278">
        <v>31595</v>
      </c>
      <c r="I278" t="s">
        <v>2451</v>
      </c>
      <c r="L278" t="str">
        <f t="shared" si="8"/>
        <v>INSERT INTO [Wohnort] ([KundeID], [Von], [Bis], [Strasse], [Hausnummer], [Adresszusatz], [Plz], [Ort], [Land]) VALUES</v>
      </c>
      <c r="M278" t="str">
        <f t="shared" si="9"/>
        <v xml:space="preserve"> ('92', '1995-07-03', '2009-06-21', 'Joststraße', '48',  NULL, '31595',  'Steyerberg',  NULL)</v>
      </c>
    </row>
    <row r="279" spans="1:13" x14ac:dyDescent="0.3">
      <c r="A279">
        <v>692</v>
      </c>
      <c r="B279">
        <v>92</v>
      </c>
      <c r="C279" s="3">
        <v>39986</v>
      </c>
      <c r="D279" s="3" t="s">
        <v>22</v>
      </c>
      <c r="E279" t="s">
        <v>2993</v>
      </c>
      <c r="F279">
        <v>46</v>
      </c>
      <c r="H279">
        <v>66484</v>
      </c>
      <c r="I279" t="s">
        <v>2994</v>
      </c>
      <c r="L279" t="str">
        <f t="shared" si="8"/>
        <v>INSERT INTO [Wohnort] ([KundeID], [Von], [Bis], [Strasse], [Hausnummer], [Adresszusatz], [Plz], [Ort], [Land]) VALUES</v>
      </c>
      <c r="M279" t="str">
        <f t="shared" si="9"/>
        <v xml:space="preserve"> ('92', '2009-06-22', NULL, 'Dillbrechter Straße', '46',  NULL, '66484',  'Battweiler',  NULL)</v>
      </c>
    </row>
    <row r="280" spans="1:13" x14ac:dyDescent="0.3">
      <c r="A280">
        <v>93</v>
      </c>
      <c r="B280">
        <v>93</v>
      </c>
      <c r="C280" s="3">
        <v>37445</v>
      </c>
      <c r="D280" s="3">
        <v>40108</v>
      </c>
      <c r="E280" t="s">
        <v>1873</v>
      </c>
      <c r="F280">
        <v>135</v>
      </c>
      <c r="H280">
        <v>56337</v>
      </c>
      <c r="I280" t="s">
        <v>1874</v>
      </c>
      <c r="L280" t="str">
        <f t="shared" si="8"/>
        <v>INSERT INTO [Wohnort] ([KundeID], [Von], [Bis], [Strasse], [Hausnummer], [Adresszusatz], [Plz], [Ort], [Land]) VALUES</v>
      </c>
      <c r="M280" t="str">
        <f t="shared" si="9"/>
        <v xml:space="preserve"> ('93', '2002-07-08', '2009-10-22', 'Südwall', '135',  NULL, '56337',  'Kadenbach',  NULL)</v>
      </c>
    </row>
    <row r="281" spans="1:13" x14ac:dyDescent="0.3">
      <c r="A281">
        <v>393</v>
      </c>
      <c r="B281">
        <v>93</v>
      </c>
      <c r="C281" s="3">
        <v>40109</v>
      </c>
      <c r="D281" s="3">
        <v>40544</v>
      </c>
      <c r="E281" t="s">
        <v>2452</v>
      </c>
      <c r="F281">
        <v>170</v>
      </c>
      <c r="H281">
        <v>65555</v>
      </c>
      <c r="I281" t="s">
        <v>2254</v>
      </c>
      <c r="L281" t="str">
        <f t="shared" si="8"/>
        <v>INSERT INTO [Wohnort] ([KundeID], [Von], [Bis], [Strasse], [Hausnummer], [Adresszusatz], [Plz], [Ort], [Land]) VALUES</v>
      </c>
      <c r="M281" t="str">
        <f t="shared" si="9"/>
        <v xml:space="preserve"> ('93', '2009-10-23', '2011-01-01', 'Borgkamp', '170',  NULL, '65555',  'Limburg an der Lahn',  NULL)</v>
      </c>
    </row>
    <row r="282" spans="1:13" x14ac:dyDescent="0.3">
      <c r="A282">
        <v>693</v>
      </c>
      <c r="B282">
        <v>93</v>
      </c>
      <c r="C282" s="3">
        <v>40545</v>
      </c>
      <c r="D282" s="3" t="s">
        <v>22</v>
      </c>
      <c r="E282" t="s">
        <v>2995</v>
      </c>
      <c r="F282">
        <v>54</v>
      </c>
      <c r="H282">
        <v>25927</v>
      </c>
      <c r="I282" t="s">
        <v>2996</v>
      </c>
      <c r="L282" t="str">
        <f t="shared" si="8"/>
        <v>INSERT INTO [Wohnort] ([KundeID], [Von], [Bis], [Strasse], [Hausnummer], [Adresszusatz], [Plz], [Ort], [Land]) VALUES</v>
      </c>
      <c r="M282" t="str">
        <f t="shared" si="9"/>
        <v xml:space="preserve"> ('93', '2011-01-02', NULL, 'Brunsbütteler Damm', '54',  NULL, '25927',  'Aventoft',  NULL)</v>
      </c>
    </row>
    <row r="283" spans="1:13" x14ac:dyDescent="0.3">
      <c r="A283">
        <v>94</v>
      </c>
      <c r="B283">
        <v>94</v>
      </c>
      <c r="C283" s="3">
        <v>43727</v>
      </c>
      <c r="D283" s="3">
        <v>44163</v>
      </c>
      <c r="E283" t="s">
        <v>1875</v>
      </c>
      <c r="F283">
        <v>34</v>
      </c>
      <c r="H283">
        <v>38889</v>
      </c>
      <c r="I283" t="s">
        <v>1876</v>
      </c>
      <c r="L283" t="str">
        <f t="shared" si="8"/>
        <v>INSERT INTO [Wohnort] ([KundeID], [Von], [Bis], [Strasse], [Hausnummer], [Adresszusatz], [Plz], [Ort], [Land]) VALUES</v>
      </c>
      <c r="M283" t="str">
        <f t="shared" si="9"/>
        <v xml:space="preserve"> ('94', '2019-09-19', '2020-11-28', 'Richard-Strauß-Straße', '34',  NULL, '38889',  'Heimburg',  NULL)</v>
      </c>
    </row>
    <row r="284" spans="1:13" x14ac:dyDescent="0.3">
      <c r="A284">
        <v>394</v>
      </c>
      <c r="B284">
        <v>94</v>
      </c>
      <c r="C284" s="3">
        <v>44164</v>
      </c>
      <c r="D284" s="3">
        <v>44900</v>
      </c>
      <c r="E284" t="s">
        <v>2453</v>
      </c>
      <c r="F284">
        <v>193</v>
      </c>
      <c r="H284">
        <v>56767</v>
      </c>
      <c r="I284" t="s">
        <v>2454</v>
      </c>
      <c r="L284" t="str">
        <f t="shared" si="8"/>
        <v>INSERT INTO [Wohnort] ([KundeID], [Von], [Bis], [Strasse], [Hausnummer], [Adresszusatz], [Plz], [Ort], [Land]) VALUES</v>
      </c>
      <c r="M284" t="str">
        <f t="shared" si="9"/>
        <v xml:space="preserve"> ('94', '2020-11-29', '2022-12-05', 'Klausenstraße', '193',  NULL, '56767',  'Kötterichen',  NULL)</v>
      </c>
    </row>
    <row r="285" spans="1:13" x14ac:dyDescent="0.3">
      <c r="A285">
        <v>694</v>
      </c>
      <c r="B285">
        <v>94</v>
      </c>
      <c r="C285" s="3">
        <v>44901</v>
      </c>
      <c r="D285" s="3" t="s">
        <v>22</v>
      </c>
      <c r="E285" t="s">
        <v>2997</v>
      </c>
      <c r="F285">
        <v>193</v>
      </c>
      <c r="H285">
        <v>56858</v>
      </c>
      <c r="I285" t="s">
        <v>2998</v>
      </c>
      <c r="L285" t="str">
        <f t="shared" si="8"/>
        <v>INSERT INTO [Wohnort] ([KundeID], [Von], [Bis], [Strasse], [Hausnummer], [Adresszusatz], [Plz], [Ort], [Land]) VALUES</v>
      </c>
      <c r="M285" t="str">
        <f t="shared" si="9"/>
        <v xml:space="preserve"> ('94', '2022-12-06', NULL, 'Neuland', '193',  NULL, '56858',  'Neef',  NULL)</v>
      </c>
    </row>
    <row r="286" spans="1:13" x14ac:dyDescent="0.3">
      <c r="A286">
        <v>95</v>
      </c>
      <c r="B286">
        <v>95</v>
      </c>
      <c r="C286" s="3">
        <v>29438</v>
      </c>
      <c r="D286" s="3">
        <v>31012</v>
      </c>
      <c r="E286" t="s">
        <v>1877</v>
      </c>
      <c r="F286">
        <v>169</v>
      </c>
      <c r="H286">
        <v>26757</v>
      </c>
      <c r="I286" t="s">
        <v>1878</v>
      </c>
      <c r="L286" t="str">
        <f t="shared" si="8"/>
        <v>INSERT INTO [Wohnort] ([KundeID], [Von], [Bis], [Strasse], [Hausnummer], [Adresszusatz], [Plz], [Ort], [Land]) VALUES</v>
      </c>
      <c r="M286" t="str">
        <f t="shared" si="9"/>
        <v xml:space="preserve"> ('95', '1980-08-05', '1984-11-26', 'Helbecker Weg', '169',  NULL, '26757',  'Borkum',  NULL)</v>
      </c>
    </row>
    <row r="287" spans="1:13" x14ac:dyDescent="0.3">
      <c r="A287">
        <v>395</v>
      </c>
      <c r="B287">
        <v>95</v>
      </c>
      <c r="C287" s="3">
        <v>31013</v>
      </c>
      <c r="D287" s="3">
        <v>43778</v>
      </c>
      <c r="E287" t="s">
        <v>2455</v>
      </c>
      <c r="F287">
        <v>142</v>
      </c>
      <c r="H287">
        <v>33161</v>
      </c>
      <c r="I287" t="s">
        <v>2456</v>
      </c>
      <c r="L287" t="str">
        <f t="shared" si="8"/>
        <v>INSERT INTO [Wohnort] ([KundeID], [Von], [Bis], [Strasse], [Hausnummer], [Adresszusatz], [Plz], [Ort], [Land]) VALUES</v>
      </c>
      <c r="M287" t="str">
        <f t="shared" si="9"/>
        <v xml:space="preserve"> ('95', '1984-11-27', '2019-11-09', 'Brentanostraße', '142',  NULL, '33161',  'Hövelhof',  NULL)</v>
      </c>
    </row>
    <row r="288" spans="1:13" x14ac:dyDescent="0.3">
      <c r="A288">
        <v>695</v>
      </c>
      <c r="B288">
        <v>95</v>
      </c>
      <c r="C288" s="3">
        <v>43779</v>
      </c>
      <c r="D288" s="3" t="s">
        <v>22</v>
      </c>
      <c r="E288" t="s">
        <v>2999</v>
      </c>
      <c r="F288">
        <v>177</v>
      </c>
      <c r="H288">
        <v>60435</v>
      </c>
      <c r="I288" t="s">
        <v>2441</v>
      </c>
      <c r="L288" t="str">
        <f t="shared" si="8"/>
        <v>INSERT INTO [Wohnort] ([KundeID], [Von], [Bis], [Strasse], [Hausnummer], [Adresszusatz], [Plz], [Ort], [Land]) VALUES</v>
      </c>
      <c r="M288" t="str">
        <f t="shared" si="9"/>
        <v xml:space="preserve"> ('95', '2019-11-10', NULL, 'Tribergstraße', '177',  NULL, '60435',  'Frankfurt am Main',  NULL)</v>
      </c>
    </row>
    <row r="289" spans="1:13" x14ac:dyDescent="0.3">
      <c r="A289">
        <v>96</v>
      </c>
      <c r="B289">
        <v>96</v>
      </c>
      <c r="C289" s="3">
        <v>25823</v>
      </c>
      <c r="D289" s="3">
        <v>26529</v>
      </c>
      <c r="E289" t="s">
        <v>1879</v>
      </c>
      <c r="F289">
        <v>35</v>
      </c>
      <c r="H289">
        <v>12051</v>
      </c>
      <c r="I289" t="s">
        <v>1880</v>
      </c>
      <c r="L289" t="str">
        <f t="shared" si="8"/>
        <v>INSERT INTO [Wohnort] ([KundeID], [Von], [Bis], [Strasse], [Hausnummer], [Adresszusatz], [Plz], [Ort], [Land]) VALUES</v>
      </c>
      <c r="M289" t="str">
        <f t="shared" si="9"/>
        <v xml:space="preserve"> ('96', '1970-09-12', '1972-08-18', 'Neuendorfer Straße', '35',  NULL, '12051',  'Berlin - Neukölln',  NULL)</v>
      </c>
    </row>
    <row r="290" spans="1:13" x14ac:dyDescent="0.3">
      <c r="A290">
        <v>396</v>
      </c>
      <c r="B290">
        <v>96</v>
      </c>
      <c r="C290" s="3">
        <v>26530</v>
      </c>
      <c r="D290" s="3">
        <v>36090</v>
      </c>
      <c r="E290" t="s">
        <v>2457</v>
      </c>
      <c r="F290">
        <v>79</v>
      </c>
      <c r="H290">
        <v>23968</v>
      </c>
      <c r="I290" t="s">
        <v>2458</v>
      </c>
      <c r="L290" t="str">
        <f t="shared" si="8"/>
        <v>INSERT INTO [Wohnort] ([KundeID], [Von], [Bis], [Strasse], [Hausnummer], [Adresszusatz], [Plz], [Ort], [Land]) VALUES</v>
      </c>
      <c r="M290" t="str">
        <f t="shared" si="9"/>
        <v xml:space="preserve"> ('96', '1972-08-19', '1998-10-22', 'Ruhrallee', '79',  NULL, '23968',  'Gägelow',  NULL)</v>
      </c>
    </row>
    <row r="291" spans="1:13" x14ac:dyDescent="0.3">
      <c r="A291">
        <v>696</v>
      </c>
      <c r="B291">
        <v>96</v>
      </c>
      <c r="C291" s="3">
        <v>36091</v>
      </c>
      <c r="D291" s="3" t="s">
        <v>22</v>
      </c>
      <c r="E291" t="s">
        <v>3000</v>
      </c>
      <c r="F291">
        <v>85</v>
      </c>
      <c r="H291">
        <v>94143</v>
      </c>
      <c r="I291" t="s">
        <v>3001</v>
      </c>
      <c r="L291" t="str">
        <f t="shared" si="8"/>
        <v>INSERT INTO [Wohnort] ([KundeID], [Von], [Bis], [Strasse], [Hausnummer], [Adresszusatz], [Plz], [Ort], [Land]) VALUES</v>
      </c>
      <c r="M291" t="str">
        <f t="shared" si="9"/>
        <v xml:space="preserve"> ('96', '1998-10-23', NULL, 'Tanzbergstraße', '85',  NULL, '94143',  'Grainet',  NULL)</v>
      </c>
    </row>
    <row r="292" spans="1:13" x14ac:dyDescent="0.3">
      <c r="A292">
        <v>97</v>
      </c>
      <c r="B292">
        <v>97</v>
      </c>
      <c r="C292" s="3">
        <v>27224</v>
      </c>
      <c r="D292" s="3">
        <v>39966</v>
      </c>
      <c r="E292" t="s">
        <v>1881</v>
      </c>
      <c r="F292">
        <v>91</v>
      </c>
      <c r="H292">
        <v>94140</v>
      </c>
      <c r="I292" t="s">
        <v>1882</v>
      </c>
      <c r="L292" t="str">
        <f t="shared" si="8"/>
        <v>INSERT INTO [Wohnort] ([KundeID], [Von], [Bis], [Strasse], [Hausnummer], [Adresszusatz], [Plz], [Ort], [Land]) VALUES</v>
      </c>
      <c r="M292" t="str">
        <f t="shared" si="9"/>
        <v xml:space="preserve"> ('97', '1974-07-14', '2009-06-02', 'Linscheider Straße', '91',  NULL, '94140',  'Ering',  NULL)</v>
      </c>
    </row>
    <row r="293" spans="1:13" x14ac:dyDescent="0.3">
      <c r="A293">
        <v>397</v>
      </c>
      <c r="B293">
        <v>97</v>
      </c>
      <c r="C293" s="3">
        <v>39967</v>
      </c>
      <c r="D293" s="3">
        <v>43512</v>
      </c>
      <c r="E293" t="s">
        <v>2459</v>
      </c>
      <c r="F293">
        <v>153</v>
      </c>
      <c r="H293">
        <v>71636</v>
      </c>
      <c r="I293" t="s">
        <v>2377</v>
      </c>
      <c r="L293" t="str">
        <f t="shared" si="8"/>
        <v>INSERT INTO [Wohnort] ([KundeID], [Von], [Bis], [Strasse], [Hausnummer], [Adresszusatz], [Plz], [Ort], [Land]) VALUES</v>
      </c>
      <c r="M293" t="str">
        <f t="shared" si="9"/>
        <v xml:space="preserve"> ('97', '2009-06-03', '2019-02-16', 'Ziegeleistraße', '153',  NULL, '71636',  'Ludwigsburg',  NULL)</v>
      </c>
    </row>
    <row r="294" spans="1:13" x14ac:dyDescent="0.3">
      <c r="A294">
        <v>697</v>
      </c>
      <c r="B294">
        <v>97</v>
      </c>
      <c r="C294" s="3">
        <v>43513</v>
      </c>
      <c r="D294" s="3" t="s">
        <v>22</v>
      </c>
      <c r="E294" t="s">
        <v>3002</v>
      </c>
      <c r="F294">
        <v>2</v>
      </c>
      <c r="H294">
        <v>39638</v>
      </c>
      <c r="I294" t="s">
        <v>2837</v>
      </c>
      <c r="L294" t="str">
        <f t="shared" si="8"/>
        <v>INSERT INTO [Wohnort] ([KundeID], [Von], [Bis], [Strasse], [Hausnummer], [Adresszusatz], [Plz], [Ort], [Land]) VALUES</v>
      </c>
      <c r="M294" t="str">
        <f t="shared" si="9"/>
        <v xml:space="preserve"> ('97', '2019-02-17', NULL, 'Thingslindestraße', '2',  NULL, '39638',  'Wiepke',  NULL)</v>
      </c>
    </row>
    <row r="295" spans="1:13" x14ac:dyDescent="0.3">
      <c r="A295">
        <v>98</v>
      </c>
      <c r="B295">
        <v>98</v>
      </c>
      <c r="C295" s="3">
        <v>32256</v>
      </c>
      <c r="D295" s="3">
        <v>34844</v>
      </c>
      <c r="E295" t="s">
        <v>1883</v>
      </c>
      <c r="F295" t="s">
        <v>1884</v>
      </c>
      <c r="H295">
        <v>37079</v>
      </c>
      <c r="I295" t="s">
        <v>1711</v>
      </c>
      <c r="L295" t="str">
        <f t="shared" si="8"/>
        <v>INSERT INTO [Wohnort] ([KundeID], [Von], [Bis], [Strasse], [Hausnummer], [Adresszusatz], [Plz], [Ort], [Land]) VALUES</v>
      </c>
      <c r="M295" t="str">
        <f t="shared" si="9"/>
        <v xml:space="preserve"> ('98', '1988-04-23', '1995-05-25', 'Dienethaler Straße', '133b',  NULL, '37079',  'Göttingen',  NULL)</v>
      </c>
    </row>
    <row r="296" spans="1:13" x14ac:dyDescent="0.3">
      <c r="A296">
        <v>398</v>
      </c>
      <c r="B296">
        <v>98</v>
      </c>
      <c r="C296" s="3">
        <v>34845</v>
      </c>
      <c r="D296" s="3">
        <v>42776</v>
      </c>
      <c r="E296" t="s">
        <v>2460</v>
      </c>
      <c r="F296">
        <v>39</v>
      </c>
      <c r="H296">
        <v>72666</v>
      </c>
      <c r="I296" t="s">
        <v>2461</v>
      </c>
      <c r="L296" t="str">
        <f t="shared" si="8"/>
        <v>INSERT INTO [Wohnort] ([KundeID], [Von], [Bis], [Strasse], [Hausnummer], [Adresszusatz], [Plz], [Ort], [Land]) VALUES</v>
      </c>
      <c r="M296" t="str">
        <f t="shared" si="9"/>
        <v xml:space="preserve"> ('98', '1995-05-26', '2017-02-10', 'Joseph-Haydn-Straße', '39',  NULL, '72666',  'Neckartailfingen',  NULL)</v>
      </c>
    </row>
    <row r="297" spans="1:13" x14ac:dyDescent="0.3">
      <c r="A297">
        <v>698</v>
      </c>
      <c r="B297">
        <v>98</v>
      </c>
      <c r="C297" s="3">
        <v>42777</v>
      </c>
      <c r="D297" s="3" t="s">
        <v>22</v>
      </c>
      <c r="E297" t="s">
        <v>2432</v>
      </c>
      <c r="F297">
        <v>140</v>
      </c>
      <c r="H297">
        <v>65558</v>
      </c>
      <c r="I297" t="s">
        <v>3003</v>
      </c>
      <c r="L297" t="str">
        <f t="shared" si="8"/>
        <v>INSERT INTO [Wohnort] ([KundeID], [Von], [Bis], [Strasse], [Hausnummer], [Adresszusatz], [Plz], [Ort], [Land]) VALUES</v>
      </c>
      <c r="M297" t="str">
        <f t="shared" si="9"/>
        <v xml:space="preserve"> ('98', '2017-02-11', NULL, 'Egenstraße', '140',  NULL, '65558',  'Burgschwalbach',  NULL)</v>
      </c>
    </row>
    <row r="298" spans="1:13" x14ac:dyDescent="0.3">
      <c r="A298">
        <v>99</v>
      </c>
      <c r="B298">
        <v>99</v>
      </c>
      <c r="C298" s="3">
        <v>28166</v>
      </c>
      <c r="D298" s="3">
        <v>28607</v>
      </c>
      <c r="E298" t="s">
        <v>1885</v>
      </c>
      <c r="F298">
        <v>171</v>
      </c>
      <c r="H298">
        <v>27472</v>
      </c>
      <c r="I298" t="s">
        <v>1886</v>
      </c>
      <c r="L298" t="str">
        <f t="shared" si="8"/>
        <v>INSERT INTO [Wohnort] ([KundeID], [Von], [Bis], [Strasse], [Hausnummer], [Adresszusatz], [Plz], [Ort], [Land]) VALUES</v>
      </c>
      <c r="M298" t="str">
        <f t="shared" si="9"/>
        <v xml:space="preserve"> ('99', '1977-02-10', '1978-04-27', 'Dreizehnerstraße', '171',  NULL, '27472',  'Cuxhaven',  NULL)</v>
      </c>
    </row>
    <row r="299" spans="1:13" x14ac:dyDescent="0.3">
      <c r="A299">
        <v>399</v>
      </c>
      <c r="B299">
        <v>99</v>
      </c>
      <c r="C299" s="3">
        <v>28608</v>
      </c>
      <c r="D299" s="3">
        <v>44250</v>
      </c>
      <c r="E299" t="s">
        <v>2462</v>
      </c>
      <c r="F299">
        <v>125</v>
      </c>
      <c r="H299">
        <v>67678</v>
      </c>
      <c r="I299" t="s">
        <v>2463</v>
      </c>
      <c r="L299" t="str">
        <f t="shared" si="8"/>
        <v>INSERT INTO [Wohnort] ([KundeID], [Von], [Bis], [Strasse], [Hausnummer], [Adresszusatz], [Plz], [Ort], [Land]) VALUES</v>
      </c>
      <c r="M299" t="str">
        <f t="shared" si="9"/>
        <v xml:space="preserve"> ('99', '1978-04-28', '2021-02-23', 'In der Blemke', '125',  NULL, '67678',  'Mehlingen',  NULL)</v>
      </c>
    </row>
    <row r="300" spans="1:13" x14ac:dyDescent="0.3">
      <c r="A300">
        <v>699</v>
      </c>
      <c r="B300">
        <v>99</v>
      </c>
      <c r="C300" s="3">
        <v>44251</v>
      </c>
      <c r="D300" s="3" t="s">
        <v>22</v>
      </c>
      <c r="E300" t="s">
        <v>3004</v>
      </c>
      <c r="F300">
        <v>167</v>
      </c>
      <c r="H300">
        <v>54570</v>
      </c>
      <c r="I300" t="s">
        <v>3005</v>
      </c>
      <c r="L300" t="str">
        <f t="shared" si="8"/>
        <v>INSERT INTO [Wohnort] ([KundeID], [Von], [Bis], [Strasse], [Hausnummer], [Adresszusatz], [Plz], [Ort], [Land]) VALUES</v>
      </c>
      <c r="M300" t="str">
        <f t="shared" si="9"/>
        <v xml:space="preserve"> ('99', '2021-02-24', NULL, 'Karolingerstraße', '167',  NULL, '54570',  'Rockeskyll',  NULL)</v>
      </c>
    </row>
    <row r="301" spans="1:13" x14ac:dyDescent="0.3">
      <c r="A301">
        <v>100</v>
      </c>
      <c r="B301">
        <v>100</v>
      </c>
      <c r="C301" s="3">
        <v>40937</v>
      </c>
      <c r="D301" s="3">
        <v>41379</v>
      </c>
      <c r="E301" t="s">
        <v>1887</v>
      </c>
      <c r="F301">
        <v>106</v>
      </c>
      <c r="H301">
        <v>65589</v>
      </c>
      <c r="I301" t="s">
        <v>1888</v>
      </c>
      <c r="L301" t="str">
        <f t="shared" si="8"/>
        <v>INSERT INTO [Wohnort] ([KundeID], [Von], [Bis], [Strasse], [Hausnummer], [Adresszusatz], [Plz], [Ort], [Land]) VALUES</v>
      </c>
      <c r="M301" t="str">
        <f t="shared" si="9"/>
        <v xml:space="preserve"> ('100', '2012-01-29', '2013-04-15', 'Im Hamm', '106',  NULL, '65589',  'Hadamar',  NULL)</v>
      </c>
    </row>
    <row r="302" spans="1:13" x14ac:dyDescent="0.3">
      <c r="A302">
        <v>400</v>
      </c>
      <c r="B302">
        <v>100</v>
      </c>
      <c r="C302" s="3">
        <v>41380</v>
      </c>
      <c r="D302" s="3">
        <v>42122</v>
      </c>
      <c r="E302" t="s">
        <v>2464</v>
      </c>
      <c r="F302">
        <v>16</v>
      </c>
      <c r="H302">
        <v>74936</v>
      </c>
      <c r="I302" t="s">
        <v>2465</v>
      </c>
      <c r="L302" t="str">
        <f t="shared" si="8"/>
        <v>INSERT INTO [Wohnort] ([KundeID], [Von], [Bis], [Strasse], [Hausnummer], [Adresszusatz], [Plz], [Ort], [Land]) VALUES</v>
      </c>
      <c r="M302" t="str">
        <f t="shared" si="9"/>
        <v xml:space="preserve"> ('100', '2013-04-16', '2015-04-28', 'Am Kaltberg', '16',  NULL, '74936',  'Siegelsbach',  NULL)</v>
      </c>
    </row>
    <row r="303" spans="1:13" x14ac:dyDescent="0.3">
      <c r="A303">
        <v>700</v>
      </c>
      <c r="B303">
        <v>100</v>
      </c>
      <c r="C303" s="3">
        <v>42123</v>
      </c>
      <c r="D303" s="3" t="s">
        <v>22</v>
      </c>
      <c r="E303" t="s">
        <v>3006</v>
      </c>
      <c r="F303">
        <v>117</v>
      </c>
      <c r="H303">
        <v>53859</v>
      </c>
      <c r="I303" t="s">
        <v>3007</v>
      </c>
      <c r="L303" t="str">
        <f t="shared" si="8"/>
        <v>INSERT INTO [Wohnort] ([KundeID], [Von], [Bis], [Strasse], [Hausnummer], [Adresszusatz], [Plz], [Ort], [Land]) VALUES</v>
      </c>
      <c r="M303" t="str">
        <f t="shared" si="9"/>
        <v xml:space="preserve"> ('100', '2015-04-29', NULL, 'Regentenstraße', '117',  NULL, '53859',  'Niederkassel',  NULL)</v>
      </c>
    </row>
    <row r="304" spans="1:13" x14ac:dyDescent="0.3">
      <c r="A304">
        <v>101</v>
      </c>
      <c r="B304">
        <v>101</v>
      </c>
      <c r="C304" s="3">
        <v>32327</v>
      </c>
      <c r="D304" s="3">
        <v>32470</v>
      </c>
      <c r="E304" t="s">
        <v>1889</v>
      </c>
      <c r="F304" t="s">
        <v>1890</v>
      </c>
      <c r="H304">
        <v>55597</v>
      </c>
      <c r="I304" t="s">
        <v>1891</v>
      </c>
      <c r="L304" t="str">
        <f t="shared" si="8"/>
        <v>INSERT INTO [Wohnort] ([KundeID], [Von], [Bis], [Strasse], [Hausnummer], [Adresszusatz], [Plz], [Ort], [Land]) VALUES</v>
      </c>
      <c r="M304" t="str">
        <f t="shared" si="9"/>
        <v xml:space="preserve"> ('101', '1988-07-03', '1988-11-23', 'Gabelsbergerstraße', '191c',  NULL, '55597',  'Wöllstein',  NULL)</v>
      </c>
    </row>
    <row r="305" spans="1:13" x14ac:dyDescent="0.3">
      <c r="A305">
        <v>401</v>
      </c>
      <c r="B305">
        <v>101</v>
      </c>
      <c r="C305" s="3">
        <v>32471</v>
      </c>
      <c r="D305" s="3" t="s">
        <v>22</v>
      </c>
      <c r="E305" t="s">
        <v>2466</v>
      </c>
      <c r="F305">
        <v>195</v>
      </c>
      <c r="H305">
        <v>82497</v>
      </c>
      <c r="I305" t="s">
        <v>2467</v>
      </c>
      <c r="L305" t="str">
        <f t="shared" si="8"/>
        <v>INSERT INTO [Wohnort] ([KundeID], [Von], [Bis], [Strasse], [Hausnummer], [Adresszusatz], [Plz], [Ort], [Land]) VALUES</v>
      </c>
      <c r="M305" t="str">
        <f t="shared" si="9"/>
        <v xml:space="preserve"> ('101', '1988-11-24', NULL, 'Adelheidstraße', '195',  NULL, '82497',  'Unterammergau',  NULL)</v>
      </c>
    </row>
    <row r="306" spans="1:13" x14ac:dyDescent="0.3">
      <c r="A306">
        <v>102</v>
      </c>
      <c r="B306">
        <v>102</v>
      </c>
      <c r="C306" s="3">
        <v>33353</v>
      </c>
      <c r="D306" s="3">
        <v>33497</v>
      </c>
      <c r="E306" t="s">
        <v>1892</v>
      </c>
      <c r="F306">
        <v>152</v>
      </c>
      <c r="H306">
        <v>31195</v>
      </c>
      <c r="I306" t="s">
        <v>1893</v>
      </c>
      <c r="L306" t="str">
        <f t="shared" si="8"/>
        <v>INSERT INTO [Wohnort] ([KundeID], [Von], [Bis], [Strasse], [Hausnummer], [Adresszusatz], [Plz], [Ort], [Land]) VALUES</v>
      </c>
      <c r="M306" t="str">
        <f t="shared" si="9"/>
        <v xml:space="preserve"> ('102', '1991-04-25', '1991-09-16', 'Reeperbahn', '152',  NULL, '31195',  'Lamspringe',  NULL)</v>
      </c>
    </row>
    <row r="307" spans="1:13" x14ac:dyDescent="0.3">
      <c r="A307">
        <v>402</v>
      </c>
      <c r="B307">
        <v>102</v>
      </c>
      <c r="C307" s="3">
        <v>33498</v>
      </c>
      <c r="D307" s="3" t="s">
        <v>22</v>
      </c>
      <c r="E307" t="s">
        <v>2468</v>
      </c>
      <c r="F307">
        <v>83</v>
      </c>
      <c r="H307">
        <v>53520</v>
      </c>
      <c r="I307" t="s">
        <v>2469</v>
      </c>
      <c r="L307" t="str">
        <f t="shared" si="8"/>
        <v>INSERT INTO [Wohnort] ([KundeID], [Von], [Bis], [Strasse], [Hausnummer], [Adresszusatz], [Plz], [Ort], [Land]) VALUES</v>
      </c>
      <c r="M307" t="str">
        <f t="shared" si="9"/>
        <v xml:space="preserve"> ('102', '1991-09-17', NULL, 'Starweg', '83',  NULL, '53520',  'Insul',  NULL)</v>
      </c>
    </row>
    <row r="308" spans="1:13" x14ac:dyDescent="0.3">
      <c r="A308">
        <v>103</v>
      </c>
      <c r="B308">
        <v>103</v>
      </c>
      <c r="C308" s="3">
        <v>31049</v>
      </c>
      <c r="D308" s="3">
        <v>31194</v>
      </c>
      <c r="E308" t="s">
        <v>1894</v>
      </c>
      <c r="F308">
        <v>190</v>
      </c>
      <c r="H308">
        <v>56291</v>
      </c>
      <c r="I308" t="s">
        <v>1895</v>
      </c>
      <c r="L308" t="str">
        <f t="shared" si="8"/>
        <v>INSERT INTO [Wohnort] ([KundeID], [Von], [Bis], [Strasse], [Hausnummer], [Adresszusatz], [Plz], [Ort], [Land]) VALUES</v>
      </c>
      <c r="M308" t="str">
        <f t="shared" si="9"/>
        <v xml:space="preserve"> ('103', '1985-01-02', '1985-05-27', 'Zur Windmühle', '190',  NULL, '56291',  'Maisborn',  NULL)</v>
      </c>
    </row>
    <row r="309" spans="1:13" x14ac:dyDescent="0.3">
      <c r="A309">
        <v>403</v>
      </c>
      <c r="B309">
        <v>103</v>
      </c>
      <c r="C309" s="3">
        <v>31195</v>
      </c>
      <c r="D309" s="3" t="s">
        <v>22</v>
      </c>
      <c r="E309" t="s">
        <v>2470</v>
      </c>
      <c r="F309">
        <v>123</v>
      </c>
      <c r="H309">
        <v>65629</v>
      </c>
      <c r="I309" t="s">
        <v>2471</v>
      </c>
      <c r="L309" t="str">
        <f t="shared" si="8"/>
        <v>INSERT INTO [Wohnort] ([KundeID], [Von], [Bis], [Strasse], [Hausnummer], [Adresszusatz], [Plz], [Ort], [Land]) VALUES</v>
      </c>
      <c r="M309" t="str">
        <f t="shared" si="9"/>
        <v xml:space="preserve"> ('103', '1985-05-28', NULL, 'Roseggerstraße', '123',  NULL, '65629',  'Niederneisen',  NULL)</v>
      </c>
    </row>
    <row r="310" spans="1:13" x14ac:dyDescent="0.3">
      <c r="A310">
        <v>104</v>
      </c>
      <c r="B310">
        <v>104</v>
      </c>
      <c r="C310" s="3">
        <v>43953</v>
      </c>
      <c r="D310" s="3">
        <v>44099</v>
      </c>
      <c r="E310" t="s">
        <v>1896</v>
      </c>
      <c r="F310">
        <v>107</v>
      </c>
      <c r="H310">
        <v>71131</v>
      </c>
      <c r="I310" t="s">
        <v>1897</v>
      </c>
      <c r="L310" t="str">
        <f t="shared" si="8"/>
        <v>INSERT INTO [Wohnort] ([KundeID], [Von], [Bis], [Strasse], [Hausnummer], [Adresszusatz], [Plz], [Ort], [Land]) VALUES</v>
      </c>
      <c r="M310" t="str">
        <f t="shared" si="9"/>
        <v xml:space="preserve"> ('104', '2020-05-02', '2020-09-25', 'Im Gässchen', '107',  NULL, '71131',  'Oberjettingen',  NULL)</v>
      </c>
    </row>
    <row r="311" spans="1:13" x14ac:dyDescent="0.3">
      <c r="A311">
        <v>404</v>
      </c>
      <c r="B311">
        <v>104</v>
      </c>
      <c r="C311" s="3">
        <v>44100</v>
      </c>
      <c r="D311" s="3" t="s">
        <v>22</v>
      </c>
      <c r="E311" t="s">
        <v>2472</v>
      </c>
      <c r="F311">
        <v>169</v>
      </c>
      <c r="H311">
        <v>63863</v>
      </c>
      <c r="I311" t="s">
        <v>2172</v>
      </c>
      <c r="L311" t="str">
        <f t="shared" si="8"/>
        <v>INSERT INTO [Wohnort] ([KundeID], [Von], [Bis], [Strasse], [Hausnummer], [Adresszusatz], [Plz], [Ort], [Land]) VALUES</v>
      </c>
      <c r="M311" t="str">
        <f t="shared" si="9"/>
        <v xml:space="preserve"> ('104', '2020-09-26', NULL, 'Willertshagen', '169',  NULL, '63863',  'Eschau',  NULL)</v>
      </c>
    </row>
    <row r="312" spans="1:13" x14ac:dyDescent="0.3">
      <c r="A312">
        <v>105</v>
      </c>
      <c r="B312">
        <v>105</v>
      </c>
      <c r="C312" s="3">
        <v>39402</v>
      </c>
      <c r="D312" s="3">
        <v>39549</v>
      </c>
      <c r="E312" t="s">
        <v>1898</v>
      </c>
      <c r="F312">
        <v>95</v>
      </c>
      <c r="H312">
        <v>69239</v>
      </c>
      <c r="I312" t="s">
        <v>1899</v>
      </c>
      <c r="L312" t="str">
        <f t="shared" si="8"/>
        <v>INSERT INTO [Wohnort] ([KundeID], [Von], [Bis], [Strasse], [Hausnummer], [Adresszusatz], [Plz], [Ort], [Land]) VALUES</v>
      </c>
      <c r="M312" t="str">
        <f t="shared" si="9"/>
        <v xml:space="preserve"> ('105', '2007-11-16', '2008-04-11', 'Im Haubenfeld', '95',  NULL, '69239',  'Neckarsteinach',  NULL)</v>
      </c>
    </row>
    <row r="313" spans="1:13" x14ac:dyDescent="0.3">
      <c r="A313">
        <v>405</v>
      </c>
      <c r="B313">
        <v>105</v>
      </c>
      <c r="C313" s="3">
        <v>39550</v>
      </c>
      <c r="D313" s="3" t="s">
        <v>22</v>
      </c>
      <c r="E313" t="s">
        <v>2473</v>
      </c>
      <c r="F313">
        <v>138</v>
      </c>
      <c r="H313">
        <v>31868</v>
      </c>
      <c r="I313" t="s">
        <v>2474</v>
      </c>
      <c r="L313" t="str">
        <f t="shared" si="8"/>
        <v>INSERT INTO [Wohnort] ([KundeID], [Von], [Bis], [Strasse], [Hausnummer], [Adresszusatz], [Plz], [Ort], [Land]) VALUES</v>
      </c>
      <c r="M313" t="str">
        <f t="shared" si="9"/>
        <v xml:space="preserve"> ('105', '2008-04-12', NULL, 'Hagelkreuzstraße', '138',  NULL, '31868',  'Ottenstein',  NULL)</v>
      </c>
    </row>
    <row r="314" spans="1:13" x14ac:dyDescent="0.3">
      <c r="A314">
        <v>106</v>
      </c>
      <c r="B314">
        <v>106</v>
      </c>
      <c r="C314" s="3">
        <v>30627</v>
      </c>
      <c r="D314" s="3">
        <v>30775</v>
      </c>
      <c r="E314" t="s">
        <v>1900</v>
      </c>
      <c r="F314">
        <v>46</v>
      </c>
      <c r="H314">
        <v>67376</v>
      </c>
      <c r="I314" t="s">
        <v>1901</v>
      </c>
      <c r="L314" t="str">
        <f t="shared" si="8"/>
        <v>INSERT INTO [Wohnort] ([KundeID], [Von], [Bis], [Strasse], [Hausnummer], [Adresszusatz], [Plz], [Ort], [Land]) VALUES</v>
      </c>
      <c r="M314" t="str">
        <f t="shared" si="9"/>
        <v xml:space="preserve"> ('106', '1983-11-07', '1984-04-03', 'Flachskamp', '46',  NULL, '67376',  'Harthausen',  NULL)</v>
      </c>
    </row>
    <row r="315" spans="1:13" x14ac:dyDescent="0.3">
      <c r="A315">
        <v>406</v>
      </c>
      <c r="B315">
        <v>106</v>
      </c>
      <c r="C315" s="3">
        <v>30776</v>
      </c>
      <c r="D315" s="3" t="s">
        <v>22</v>
      </c>
      <c r="E315" t="s">
        <v>2475</v>
      </c>
      <c r="F315">
        <v>151</v>
      </c>
      <c r="H315">
        <v>57076</v>
      </c>
      <c r="I315" t="s">
        <v>2476</v>
      </c>
      <c r="L315" t="str">
        <f t="shared" si="8"/>
        <v>INSERT INTO [Wohnort] ([KundeID], [Von], [Bis], [Strasse], [Hausnummer], [Adresszusatz], [Plz], [Ort], [Land]) VALUES</v>
      </c>
      <c r="M315" t="str">
        <f t="shared" si="9"/>
        <v xml:space="preserve"> ('106', '1984-04-04', NULL, 'Kurfürstenwiese', '151',  NULL, '57076',  'Siegen',  NULL)</v>
      </c>
    </row>
    <row r="316" spans="1:13" x14ac:dyDescent="0.3">
      <c r="A316">
        <v>107</v>
      </c>
      <c r="B316">
        <v>107</v>
      </c>
      <c r="C316" s="3">
        <v>29432</v>
      </c>
      <c r="D316" s="3">
        <v>29581</v>
      </c>
      <c r="E316" t="s">
        <v>1902</v>
      </c>
      <c r="F316">
        <v>68</v>
      </c>
      <c r="H316">
        <v>70193</v>
      </c>
      <c r="I316" t="s">
        <v>1903</v>
      </c>
      <c r="L316" t="str">
        <f t="shared" si="8"/>
        <v>INSERT INTO [Wohnort] ([KundeID], [Von], [Bis], [Strasse], [Hausnummer], [Adresszusatz], [Plz], [Ort], [Land]) VALUES</v>
      </c>
      <c r="M316" t="str">
        <f t="shared" si="9"/>
        <v xml:space="preserve"> ('107', '1980-07-30', '1980-12-26', 'Jerichostraße', '68',  NULL, '70193',  'Stuttgart',  NULL)</v>
      </c>
    </row>
    <row r="317" spans="1:13" x14ac:dyDescent="0.3">
      <c r="A317">
        <v>407</v>
      </c>
      <c r="B317">
        <v>107</v>
      </c>
      <c r="C317" s="3">
        <v>29582</v>
      </c>
      <c r="D317" s="3" t="s">
        <v>22</v>
      </c>
      <c r="E317" t="s">
        <v>2477</v>
      </c>
      <c r="F317">
        <v>80</v>
      </c>
      <c r="H317">
        <v>23898</v>
      </c>
      <c r="I317" t="s">
        <v>2478</v>
      </c>
      <c r="L317" t="str">
        <f t="shared" si="8"/>
        <v>INSERT INTO [Wohnort] ([KundeID], [Von], [Bis], [Strasse], [Hausnummer], [Adresszusatz], [Plz], [Ort], [Land]) VALUES</v>
      </c>
      <c r="M317" t="str">
        <f t="shared" si="9"/>
        <v xml:space="preserve"> ('107', '1980-12-27', NULL, 'Im Hagen', '80',  NULL, '23898',  'Duvensee',  NULL)</v>
      </c>
    </row>
    <row r="318" spans="1:13" x14ac:dyDescent="0.3">
      <c r="A318">
        <v>108</v>
      </c>
      <c r="B318">
        <v>108</v>
      </c>
      <c r="C318" s="3">
        <v>31371</v>
      </c>
      <c r="D318" s="3">
        <v>31521</v>
      </c>
      <c r="E318" t="s">
        <v>1904</v>
      </c>
      <c r="F318">
        <v>110</v>
      </c>
      <c r="H318">
        <v>12105</v>
      </c>
      <c r="I318" t="s">
        <v>1905</v>
      </c>
      <c r="L318" t="str">
        <f t="shared" si="8"/>
        <v>INSERT INTO [Wohnort] ([KundeID], [Von], [Bis], [Strasse], [Hausnummer], [Adresszusatz], [Plz], [Ort], [Land]) VALUES</v>
      </c>
      <c r="M318" t="str">
        <f t="shared" si="9"/>
        <v xml:space="preserve"> ('108', '1985-11-20', '1986-04-19', 'Waldorfer Straße', '110',  NULL, '12105',  'Berlin',  NULL)</v>
      </c>
    </row>
    <row r="319" spans="1:13" x14ac:dyDescent="0.3">
      <c r="A319">
        <v>408</v>
      </c>
      <c r="B319">
        <v>108</v>
      </c>
      <c r="C319" s="3">
        <v>31522</v>
      </c>
      <c r="D319" s="3" t="s">
        <v>22</v>
      </c>
      <c r="E319" t="s">
        <v>1739</v>
      </c>
      <c r="F319">
        <v>26</v>
      </c>
      <c r="H319">
        <v>27243</v>
      </c>
      <c r="I319" t="s">
        <v>2479</v>
      </c>
      <c r="L319" t="str">
        <f t="shared" si="8"/>
        <v>INSERT INTO [Wohnort] ([KundeID], [Von], [Bis], [Strasse], [Hausnummer], [Adresszusatz], [Plz], [Ort], [Land]) VALUES</v>
      </c>
      <c r="M319" t="str">
        <f t="shared" si="9"/>
        <v xml:space="preserve"> ('108', '1986-04-20', NULL, 'Am Wulfkamp', '26',  NULL, '27243',  'Harpstedt',  NULL)</v>
      </c>
    </row>
    <row r="320" spans="1:13" x14ac:dyDescent="0.3">
      <c r="A320">
        <v>109</v>
      </c>
      <c r="B320">
        <v>109</v>
      </c>
      <c r="C320" s="3">
        <v>43192</v>
      </c>
      <c r="D320" s="3">
        <v>43343</v>
      </c>
      <c r="E320" t="s">
        <v>1906</v>
      </c>
      <c r="F320">
        <v>144</v>
      </c>
      <c r="H320">
        <v>69214</v>
      </c>
      <c r="I320" t="s">
        <v>1907</v>
      </c>
      <c r="L320" t="str">
        <f t="shared" si="8"/>
        <v>INSERT INTO [Wohnort] ([KundeID], [Von], [Bis], [Strasse], [Hausnummer], [Adresszusatz], [Plz], [Ort], [Land]) VALUES</v>
      </c>
      <c r="M320" t="str">
        <f t="shared" si="9"/>
        <v xml:space="preserve"> ('109', '2018-04-02', '2018-08-31', 'Offerkämpe', '144',  NULL, '69214',  'Eppelheim',  NULL)</v>
      </c>
    </row>
    <row r="321" spans="1:13" x14ac:dyDescent="0.3">
      <c r="A321">
        <v>409</v>
      </c>
      <c r="B321">
        <v>109</v>
      </c>
      <c r="C321" s="3">
        <v>43344</v>
      </c>
      <c r="D321" s="3" t="s">
        <v>22</v>
      </c>
      <c r="E321" t="s">
        <v>2480</v>
      </c>
      <c r="F321">
        <v>183</v>
      </c>
      <c r="H321">
        <v>25585</v>
      </c>
      <c r="I321" t="s">
        <v>2481</v>
      </c>
      <c r="L321" t="str">
        <f t="shared" si="8"/>
        <v>INSERT INTO [Wohnort] ([KundeID], [Von], [Bis], [Strasse], [Hausnummer], [Adresszusatz], [Plz], [Ort], [Land]) VALUES</v>
      </c>
      <c r="M321" t="str">
        <f t="shared" si="9"/>
        <v xml:space="preserve"> ('109', '2018-09-01', NULL, 'Wollinstraße', '183',  NULL, '25585',  'Lütjenwestedt',  NULL)</v>
      </c>
    </row>
    <row r="322" spans="1:13" x14ac:dyDescent="0.3">
      <c r="A322">
        <v>110</v>
      </c>
      <c r="B322">
        <v>110</v>
      </c>
      <c r="C322" s="3">
        <v>39513</v>
      </c>
      <c r="D322" s="3">
        <v>39665</v>
      </c>
      <c r="E322" t="s">
        <v>1908</v>
      </c>
      <c r="F322">
        <v>100</v>
      </c>
      <c r="H322">
        <v>57612</v>
      </c>
      <c r="I322" t="s">
        <v>1909</v>
      </c>
      <c r="L322" t="str">
        <f t="shared" si="8"/>
        <v>INSERT INTO [Wohnort] ([KundeID], [Von], [Bis], [Strasse], [Hausnummer], [Adresszusatz], [Plz], [Ort], [Land]) VALUES</v>
      </c>
      <c r="M322" t="str">
        <f t="shared" si="9"/>
        <v xml:space="preserve"> ('110', '2008-03-06', '2008-08-05', 'Am Struckey', '100',  NULL, '57612',  'Helmeroth',  NULL)</v>
      </c>
    </row>
    <row r="323" spans="1:13" x14ac:dyDescent="0.3">
      <c r="A323">
        <v>410</v>
      </c>
      <c r="B323">
        <v>110</v>
      </c>
      <c r="C323" s="3">
        <v>39666</v>
      </c>
      <c r="D323" s="3" t="s">
        <v>22</v>
      </c>
      <c r="E323" t="s">
        <v>2482</v>
      </c>
      <c r="F323">
        <v>107</v>
      </c>
      <c r="H323">
        <v>29394</v>
      </c>
      <c r="I323" t="s">
        <v>2483</v>
      </c>
      <c r="L323" t="str">
        <f t="shared" si="8"/>
        <v>INSERT INTO [Wohnort] ([KundeID], [Von], [Bis], [Strasse], [Hausnummer], [Adresszusatz], [Plz], [Ort], [Land]) VALUES</v>
      </c>
      <c r="M323" t="str">
        <f t="shared" si="9"/>
        <v xml:space="preserve"> ('110', '2008-08-06', NULL, 'Havichhorster Mühle', '107',  NULL, '29394',  'Lüder',  NULL)</v>
      </c>
    </row>
    <row r="324" spans="1:13" x14ac:dyDescent="0.3">
      <c r="A324">
        <v>111</v>
      </c>
      <c r="B324">
        <v>111</v>
      </c>
      <c r="C324" s="3">
        <v>41519</v>
      </c>
      <c r="D324" s="3">
        <v>41672</v>
      </c>
      <c r="E324" t="s">
        <v>1910</v>
      </c>
      <c r="F324">
        <v>130</v>
      </c>
      <c r="H324">
        <v>58840</v>
      </c>
      <c r="I324" t="s">
        <v>1911</v>
      </c>
      <c r="L324" t="str">
        <f t="shared" ref="L324:L387" si="1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24" t="str">
        <f t="shared" ref="M324:M387" si="11">" ('"&amp;B324&amp;"', '"&amp; TEXT(C324,"JJJJ-MM-TT") &amp;"', "&amp;IF(D324="","NULL","'"&amp; TEXT(D324,"JJJJ-MM-TT") &amp;"'" )&amp;", '"&amp; E324 &amp;"', '"&amp;F324&amp;"',  "&amp;IF(G324="","NULL","'"&amp; G324 &amp;"'" )&amp;", '"&amp;H324&amp;"',  '"&amp;I324&amp;"',  "&amp;IF(J324="","NULL","'"&amp; J324 &amp;"'" )&amp;")"</f>
        <v xml:space="preserve"> ('111', '2013-09-02', '2014-02-02', 'Tiefer Weg', '130',  NULL, '58840',  'Plettenberg',  NULL)</v>
      </c>
    </row>
    <row r="325" spans="1:13" x14ac:dyDescent="0.3">
      <c r="A325">
        <v>411</v>
      </c>
      <c r="B325">
        <v>111</v>
      </c>
      <c r="C325" s="3">
        <v>41673</v>
      </c>
      <c r="D325" s="3" t="s">
        <v>22</v>
      </c>
      <c r="E325" t="s">
        <v>2484</v>
      </c>
      <c r="F325">
        <v>88</v>
      </c>
      <c r="H325">
        <v>24392</v>
      </c>
      <c r="I325" t="s">
        <v>2485</v>
      </c>
      <c r="L325" t="str">
        <f t="shared" si="10"/>
        <v>INSERT INTO [Wohnort] ([KundeID], [Von], [Bis], [Strasse], [Hausnummer], [Adresszusatz], [Plz], [Ort], [Land]) VALUES</v>
      </c>
      <c r="M325" t="str">
        <f t="shared" si="11"/>
        <v xml:space="preserve"> ('111', '2014-02-03', NULL, 'Böttgerstraße', '88',  NULL, '24392',  'Dollrottfeld',  NULL)</v>
      </c>
    </row>
    <row r="326" spans="1:13" x14ac:dyDescent="0.3">
      <c r="A326">
        <v>112</v>
      </c>
      <c r="B326">
        <v>112</v>
      </c>
      <c r="C326" s="3">
        <v>29820</v>
      </c>
      <c r="D326" s="3">
        <v>41703</v>
      </c>
      <c r="E326" t="s">
        <v>1912</v>
      </c>
      <c r="F326">
        <v>43</v>
      </c>
      <c r="H326">
        <v>25876</v>
      </c>
      <c r="I326" t="s">
        <v>1913</v>
      </c>
      <c r="L326" t="str">
        <f t="shared" si="10"/>
        <v>INSERT INTO [Wohnort] ([KundeID], [Von], [Bis], [Strasse], [Hausnummer], [Adresszusatz], [Plz], [Ort], [Land]) VALUES</v>
      </c>
      <c r="M326" t="str">
        <f t="shared" si="11"/>
        <v xml:space="preserve"> ('112', '1981-08-22', '2014-03-05', 'Alter Markt', '43',  NULL, '25876',  'Schwabstedt',  NULL)</v>
      </c>
    </row>
    <row r="327" spans="1:13" x14ac:dyDescent="0.3">
      <c r="A327">
        <v>412</v>
      </c>
      <c r="B327">
        <v>112</v>
      </c>
      <c r="C327" s="3">
        <v>41704</v>
      </c>
      <c r="D327" s="3" t="s">
        <v>22</v>
      </c>
      <c r="E327" t="s">
        <v>2486</v>
      </c>
      <c r="F327">
        <v>78</v>
      </c>
      <c r="H327">
        <v>64285</v>
      </c>
      <c r="I327" t="s">
        <v>2487</v>
      </c>
      <c r="L327" t="str">
        <f t="shared" si="10"/>
        <v>INSERT INTO [Wohnort] ([KundeID], [Von], [Bis], [Strasse], [Hausnummer], [Adresszusatz], [Plz], [Ort], [Land]) VALUES</v>
      </c>
      <c r="M327" t="str">
        <f t="shared" si="11"/>
        <v xml:space="preserve"> ('112', '2014-03-06', NULL, 'Auf dem Flurzaun', '78',  NULL, '64285',  'Darmstadt',  NULL)</v>
      </c>
    </row>
    <row r="328" spans="1:13" x14ac:dyDescent="0.3">
      <c r="A328">
        <v>113</v>
      </c>
      <c r="B328">
        <v>113</v>
      </c>
      <c r="C328" s="3">
        <v>32137</v>
      </c>
      <c r="D328" s="3">
        <v>40676</v>
      </c>
      <c r="E328" t="s">
        <v>1914</v>
      </c>
      <c r="F328">
        <v>173</v>
      </c>
      <c r="H328">
        <v>87439</v>
      </c>
      <c r="I328" t="s">
        <v>1915</v>
      </c>
      <c r="L328" t="str">
        <f t="shared" si="10"/>
        <v>INSERT INTO [Wohnort] ([KundeID], [Von], [Bis], [Strasse], [Hausnummer], [Adresszusatz], [Plz], [Ort], [Land]) VALUES</v>
      </c>
      <c r="M328" t="str">
        <f t="shared" si="11"/>
        <v xml:space="preserve"> ('113', '1987-12-26', '2011-05-13', 'Lagemannstraße', '173',  NULL, '87439',  'Kempten',  NULL)</v>
      </c>
    </row>
    <row r="329" spans="1:13" x14ac:dyDescent="0.3">
      <c r="A329">
        <v>413</v>
      </c>
      <c r="B329">
        <v>113</v>
      </c>
      <c r="C329" s="3">
        <v>40677</v>
      </c>
      <c r="D329" s="3" t="s">
        <v>22</v>
      </c>
      <c r="E329" t="s">
        <v>2488</v>
      </c>
      <c r="F329">
        <v>75</v>
      </c>
      <c r="H329">
        <v>71149</v>
      </c>
      <c r="I329" t="s">
        <v>2489</v>
      </c>
      <c r="L329" t="str">
        <f t="shared" si="10"/>
        <v>INSERT INTO [Wohnort] ([KundeID], [Von], [Bis], [Strasse], [Hausnummer], [Adresszusatz], [Plz], [Ort], [Land]) VALUES</v>
      </c>
      <c r="M329" t="str">
        <f t="shared" si="11"/>
        <v xml:space="preserve"> ('113', '2011-05-14', NULL, 'Brückstraße', '75',  NULL, '71149',  'Bondorf',  NULL)</v>
      </c>
    </row>
    <row r="330" spans="1:13" x14ac:dyDescent="0.3">
      <c r="A330">
        <v>114</v>
      </c>
      <c r="B330">
        <v>114</v>
      </c>
      <c r="C330" s="3">
        <v>41784</v>
      </c>
      <c r="D330" s="3">
        <v>41940</v>
      </c>
      <c r="E330" t="s">
        <v>1916</v>
      </c>
      <c r="F330">
        <v>17</v>
      </c>
      <c r="H330">
        <v>29579</v>
      </c>
      <c r="I330" t="s">
        <v>1917</v>
      </c>
      <c r="L330" t="str">
        <f t="shared" si="10"/>
        <v>INSERT INTO [Wohnort] ([KundeID], [Von], [Bis], [Strasse], [Hausnummer], [Adresszusatz], [Plz], [Ort], [Land]) VALUES</v>
      </c>
      <c r="M330" t="str">
        <f t="shared" si="11"/>
        <v xml:space="preserve"> ('114', '2014-05-25', '2014-10-28', 'Hügelstraße', '17',  NULL, '29579',  'Emmendorf',  NULL)</v>
      </c>
    </row>
    <row r="331" spans="1:13" x14ac:dyDescent="0.3">
      <c r="A331">
        <v>414</v>
      </c>
      <c r="B331">
        <v>114</v>
      </c>
      <c r="C331" s="3">
        <v>41941</v>
      </c>
      <c r="D331" s="3" t="s">
        <v>22</v>
      </c>
      <c r="E331" t="s">
        <v>2490</v>
      </c>
      <c r="F331">
        <v>174</v>
      </c>
      <c r="H331">
        <v>29359</v>
      </c>
      <c r="I331" t="s">
        <v>2491</v>
      </c>
      <c r="L331" t="str">
        <f t="shared" si="10"/>
        <v>INSERT INTO [Wohnort] ([KundeID], [Von], [Bis], [Strasse], [Hausnummer], [Adresszusatz], [Plz], [Ort], [Land]) VALUES</v>
      </c>
      <c r="M331" t="str">
        <f t="shared" si="11"/>
        <v xml:space="preserve"> ('114', '2014-10-29', NULL, 'Landkerner Straße', '174',  NULL, '29359',  'Habighorst',  NULL)</v>
      </c>
    </row>
    <row r="332" spans="1:13" x14ac:dyDescent="0.3">
      <c r="A332">
        <v>115</v>
      </c>
      <c r="B332">
        <v>115</v>
      </c>
      <c r="C332" s="3">
        <v>27801</v>
      </c>
      <c r="D332" s="3">
        <v>43140</v>
      </c>
      <c r="E332" t="s">
        <v>1918</v>
      </c>
      <c r="F332">
        <v>102</v>
      </c>
      <c r="H332">
        <v>38159</v>
      </c>
      <c r="I332" t="s">
        <v>1919</v>
      </c>
      <c r="L332" t="str">
        <f t="shared" si="10"/>
        <v>INSERT INTO [Wohnort] ([KundeID], [Von], [Bis], [Strasse], [Hausnummer], [Adresszusatz], [Plz], [Ort], [Land]) VALUES</v>
      </c>
      <c r="M332" t="str">
        <f t="shared" si="11"/>
        <v xml:space="preserve"> ('115', '1976-02-11', '2018-02-09', 'Im Lag', '102',  NULL, '38159',  'Vechelde',  NULL)</v>
      </c>
    </row>
    <row r="333" spans="1:13" x14ac:dyDescent="0.3">
      <c r="A333">
        <v>415</v>
      </c>
      <c r="B333">
        <v>115</v>
      </c>
      <c r="C333" s="3">
        <v>43141</v>
      </c>
      <c r="D333" s="3" t="s">
        <v>22</v>
      </c>
      <c r="E333" t="s">
        <v>2492</v>
      </c>
      <c r="F333">
        <v>128</v>
      </c>
      <c r="H333">
        <v>56340</v>
      </c>
      <c r="I333" t="s">
        <v>2493</v>
      </c>
      <c r="L333" t="str">
        <f t="shared" si="10"/>
        <v>INSERT INTO [Wohnort] ([KundeID], [Von], [Bis], [Strasse], [Hausnummer], [Adresszusatz], [Plz], [Ort], [Land]) VALUES</v>
      </c>
      <c r="M333" t="str">
        <f t="shared" si="11"/>
        <v xml:space="preserve"> ('115', '2018-02-10', NULL, 'Am Berg', '128',  NULL, '56340',  'Dachsenhausen',  NULL)</v>
      </c>
    </row>
    <row r="334" spans="1:13" x14ac:dyDescent="0.3">
      <c r="A334">
        <v>116</v>
      </c>
      <c r="B334">
        <v>116</v>
      </c>
      <c r="C334" s="3">
        <v>35032</v>
      </c>
      <c r="D334" s="3">
        <v>35167</v>
      </c>
      <c r="E334" t="s">
        <v>1920</v>
      </c>
      <c r="F334">
        <v>89</v>
      </c>
      <c r="H334">
        <v>31020</v>
      </c>
      <c r="I334" t="s">
        <v>1921</v>
      </c>
      <c r="L334" t="str">
        <f t="shared" si="10"/>
        <v>INSERT INTO [Wohnort] ([KundeID], [Von], [Bis], [Strasse], [Hausnummer], [Adresszusatz], [Plz], [Ort], [Land]) VALUES</v>
      </c>
      <c r="M334" t="str">
        <f t="shared" si="11"/>
        <v xml:space="preserve"> ('116', '1995-11-29', '1996-04-12', 'Im Haltebrock', '89',  NULL, '31020',  'Salzhemmendorf',  NULL)</v>
      </c>
    </row>
    <row r="335" spans="1:13" x14ac:dyDescent="0.3">
      <c r="A335">
        <v>416</v>
      </c>
      <c r="B335">
        <v>116</v>
      </c>
      <c r="C335" s="3">
        <v>35168</v>
      </c>
      <c r="D335" s="3" t="s">
        <v>22</v>
      </c>
      <c r="E335" t="s">
        <v>2494</v>
      </c>
      <c r="F335" t="s">
        <v>2495</v>
      </c>
      <c r="H335">
        <v>83673</v>
      </c>
      <c r="I335" t="s">
        <v>2496</v>
      </c>
      <c r="L335" t="str">
        <f t="shared" si="10"/>
        <v>INSERT INTO [Wohnort] ([KundeID], [Von], [Bis], [Strasse], [Hausnummer], [Adresszusatz], [Plz], [Ort], [Land]) VALUES</v>
      </c>
      <c r="M335" t="str">
        <f t="shared" si="11"/>
        <v xml:space="preserve"> ('116', '1996-04-13', NULL, 'Petersstraße', '188a',  NULL, '83673',  'Bichl',  NULL)</v>
      </c>
    </row>
    <row r="336" spans="1:13" x14ac:dyDescent="0.3">
      <c r="A336">
        <v>117</v>
      </c>
      <c r="B336">
        <v>117</v>
      </c>
      <c r="C336" s="3">
        <v>40408</v>
      </c>
      <c r="D336" s="3">
        <v>40567</v>
      </c>
      <c r="E336" t="s">
        <v>1922</v>
      </c>
      <c r="F336">
        <v>172</v>
      </c>
      <c r="H336">
        <v>24354</v>
      </c>
      <c r="I336" t="s">
        <v>1923</v>
      </c>
      <c r="L336" t="str">
        <f t="shared" si="10"/>
        <v>INSERT INTO [Wohnort] ([KundeID], [Von], [Bis], [Strasse], [Hausnummer], [Adresszusatz], [Plz], [Ort], [Land]) VALUES</v>
      </c>
      <c r="M336" t="str">
        <f t="shared" si="11"/>
        <v xml:space="preserve"> ('117', '2010-08-18', '2011-01-24', 'Laukamp', '172',  NULL, '24354',  'Rieseby',  NULL)</v>
      </c>
    </row>
    <row r="337" spans="1:13" x14ac:dyDescent="0.3">
      <c r="A337">
        <v>417</v>
      </c>
      <c r="B337">
        <v>117</v>
      </c>
      <c r="C337" s="3">
        <v>40568</v>
      </c>
      <c r="D337" s="3" t="s">
        <v>22</v>
      </c>
      <c r="E337" t="s">
        <v>2497</v>
      </c>
      <c r="F337">
        <v>165</v>
      </c>
      <c r="H337">
        <v>54675</v>
      </c>
      <c r="I337" t="s">
        <v>2498</v>
      </c>
      <c r="L337" t="str">
        <f t="shared" si="10"/>
        <v>INSERT INTO [Wohnort] ([KundeID], [Von], [Bis], [Strasse], [Hausnummer], [Adresszusatz], [Plz], [Ort], [Land]) VALUES</v>
      </c>
      <c r="M337" t="str">
        <f t="shared" si="11"/>
        <v xml:space="preserve"> ('117', '2011-01-25', NULL, 'Nelkenstraße', '165',  NULL, '54675',  'Biesdorf',  NULL)</v>
      </c>
    </row>
    <row r="338" spans="1:13" x14ac:dyDescent="0.3">
      <c r="A338">
        <v>118</v>
      </c>
      <c r="B338">
        <v>118</v>
      </c>
      <c r="C338" s="3">
        <v>30359</v>
      </c>
      <c r="D338" s="3">
        <v>30531</v>
      </c>
      <c r="E338" t="s">
        <v>1924</v>
      </c>
      <c r="F338">
        <v>194</v>
      </c>
      <c r="H338">
        <v>76327</v>
      </c>
      <c r="I338" t="s">
        <v>1925</v>
      </c>
      <c r="L338" t="str">
        <f t="shared" si="10"/>
        <v>INSERT INTO [Wohnort] ([KundeID], [Von], [Bis], [Strasse], [Hausnummer], [Adresszusatz], [Plz], [Ort], [Land]) VALUES</v>
      </c>
      <c r="M338" t="str">
        <f t="shared" si="11"/>
        <v xml:space="preserve"> ('118', '1983-02-12', '1983-08-03', 'Am Hofacker', '194',  NULL, '76327',  'Pfinztal',  NULL)</v>
      </c>
    </row>
    <row r="339" spans="1:13" x14ac:dyDescent="0.3">
      <c r="A339">
        <v>418</v>
      </c>
      <c r="B339">
        <v>118</v>
      </c>
      <c r="C339" s="3">
        <v>30532</v>
      </c>
      <c r="D339" s="3" t="s">
        <v>22</v>
      </c>
      <c r="E339" t="s">
        <v>2499</v>
      </c>
      <c r="F339" t="s">
        <v>2500</v>
      </c>
      <c r="H339">
        <v>63930</v>
      </c>
      <c r="I339" t="s">
        <v>2501</v>
      </c>
      <c r="L339" t="str">
        <f t="shared" si="10"/>
        <v>INSERT INTO [Wohnort] ([KundeID], [Von], [Bis], [Strasse], [Hausnummer], [Adresszusatz], [Plz], [Ort], [Land]) VALUES</v>
      </c>
      <c r="M339" t="str">
        <f t="shared" si="11"/>
        <v xml:space="preserve"> ('118', '1983-08-04', NULL, 'Grünenthal', '65c',  NULL, '63930',  'Neunkirchen',  NULL)</v>
      </c>
    </row>
    <row r="340" spans="1:13" x14ac:dyDescent="0.3">
      <c r="A340">
        <v>119</v>
      </c>
      <c r="B340">
        <v>119</v>
      </c>
      <c r="C340" s="3">
        <v>36027</v>
      </c>
      <c r="D340" s="3">
        <v>36188</v>
      </c>
      <c r="E340" t="s">
        <v>1926</v>
      </c>
      <c r="F340">
        <v>155</v>
      </c>
      <c r="H340">
        <v>54614</v>
      </c>
      <c r="I340" t="s">
        <v>1927</v>
      </c>
      <c r="L340" t="str">
        <f t="shared" si="10"/>
        <v>INSERT INTO [Wohnort] ([KundeID], [Von], [Bis], [Strasse], [Hausnummer], [Adresszusatz], [Plz], [Ort], [Land]) VALUES</v>
      </c>
      <c r="M340" t="str">
        <f t="shared" si="11"/>
        <v xml:space="preserve"> ('119', '1998-08-20', '1999-01-28', 'Am Grauen Stein', '155',  NULL, '54614',  'Heisdorf',  NULL)</v>
      </c>
    </row>
    <row r="341" spans="1:13" x14ac:dyDescent="0.3">
      <c r="A341">
        <v>419</v>
      </c>
      <c r="B341">
        <v>119</v>
      </c>
      <c r="C341" s="3">
        <v>36189</v>
      </c>
      <c r="D341" s="3" t="s">
        <v>22</v>
      </c>
      <c r="E341" t="s">
        <v>2502</v>
      </c>
      <c r="F341">
        <v>89</v>
      </c>
      <c r="H341">
        <v>67473</v>
      </c>
      <c r="I341" t="s">
        <v>2503</v>
      </c>
      <c r="L341" t="str">
        <f t="shared" si="10"/>
        <v>INSERT INTO [Wohnort] ([KundeID], [Von], [Bis], [Strasse], [Hausnummer], [Adresszusatz], [Plz], [Ort], [Land]) VALUES</v>
      </c>
      <c r="M341" t="str">
        <f t="shared" si="11"/>
        <v xml:space="preserve"> ('119', '1999-01-29', NULL, 'Olmerich', '89',  NULL, '67473',  'Lindenberg',  NULL)</v>
      </c>
    </row>
    <row r="342" spans="1:13" x14ac:dyDescent="0.3">
      <c r="A342">
        <v>120</v>
      </c>
      <c r="B342">
        <v>120</v>
      </c>
      <c r="C342" s="3">
        <v>38334</v>
      </c>
      <c r="D342" s="3">
        <v>38496</v>
      </c>
      <c r="E342" t="s">
        <v>1928</v>
      </c>
      <c r="F342">
        <v>133</v>
      </c>
      <c r="H342">
        <v>77731</v>
      </c>
      <c r="I342" t="s">
        <v>1929</v>
      </c>
      <c r="L342" t="str">
        <f t="shared" si="10"/>
        <v>INSERT INTO [Wohnort] ([KundeID], [Von], [Bis], [Strasse], [Hausnummer], [Adresszusatz], [Plz], [Ort], [Land]) VALUES</v>
      </c>
      <c r="M342" t="str">
        <f t="shared" si="11"/>
        <v xml:space="preserve"> ('120', '2004-12-13', '2005-05-24', 'Eckeseyer Straße', '133',  NULL, '77731',  'Willstätt',  NULL)</v>
      </c>
    </row>
    <row r="343" spans="1:13" x14ac:dyDescent="0.3">
      <c r="A343">
        <v>420</v>
      </c>
      <c r="B343">
        <v>120</v>
      </c>
      <c r="C343" s="3">
        <v>38497</v>
      </c>
      <c r="D343" s="3" t="s">
        <v>22</v>
      </c>
      <c r="E343" t="s">
        <v>2504</v>
      </c>
      <c r="F343">
        <v>131</v>
      </c>
      <c r="H343">
        <v>71069</v>
      </c>
      <c r="I343" t="s">
        <v>2505</v>
      </c>
      <c r="L343" t="str">
        <f t="shared" si="10"/>
        <v>INSERT INTO [Wohnort] ([KundeID], [Von], [Bis], [Strasse], [Hausnummer], [Adresszusatz], [Plz], [Ort], [Land]) VALUES</v>
      </c>
      <c r="M343" t="str">
        <f t="shared" si="11"/>
        <v xml:space="preserve"> ('120', '2005-05-25', NULL, 'Nußbaumstraße', '131',  NULL, '71069',  'Sindelfingen',  NULL)</v>
      </c>
    </row>
    <row r="344" spans="1:13" x14ac:dyDescent="0.3">
      <c r="A344">
        <v>121</v>
      </c>
      <c r="B344">
        <v>121</v>
      </c>
      <c r="C344" s="3">
        <v>38085</v>
      </c>
      <c r="D344" s="3">
        <v>42572</v>
      </c>
      <c r="E344" t="s">
        <v>1930</v>
      </c>
      <c r="F344" t="s">
        <v>1931</v>
      </c>
      <c r="H344">
        <v>73104</v>
      </c>
      <c r="I344" t="s">
        <v>1932</v>
      </c>
      <c r="L344" t="str">
        <f t="shared" si="10"/>
        <v>INSERT INTO [Wohnort] ([KundeID], [Von], [Bis], [Strasse], [Hausnummer], [Adresszusatz], [Plz], [Ort], [Land]) VALUES</v>
      </c>
      <c r="M344" t="str">
        <f t="shared" si="11"/>
        <v xml:space="preserve"> ('121', '2004-04-08', '2016-07-21', 'Angermunder Straße', '38c',  NULL, '73104',  'Börtlingen',  NULL)</v>
      </c>
    </row>
    <row r="345" spans="1:13" x14ac:dyDescent="0.3">
      <c r="A345">
        <v>421</v>
      </c>
      <c r="B345">
        <v>121</v>
      </c>
      <c r="C345" s="3">
        <v>42573</v>
      </c>
      <c r="D345" s="3" t="s">
        <v>22</v>
      </c>
      <c r="E345" t="s">
        <v>2506</v>
      </c>
      <c r="F345">
        <v>67</v>
      </c>
      <c r="H345">
        <v>67316</v>
      </c>
      <c r="I345" t="s">
        <v>2507</v>
      </c>
      <c r="L345" t="str">
        <f t="shared" si="10"/>
        <v>INSERT INTO [Wohnort] ([KundeID], [Von], [Bis], [Strasse], [Hausnummer], [Adresszusatz], [Plz], [Ort], [Land]) VALUES</v>
      </c>
      <c r="M345" t="str">
        <f t="shared" si="11"/>
        <v xml:space="preserve"> ('121', '2016-07-22', NULL, 'Ostenbergstraße', '67',  NULL, '67316',  'Carlsberg',  NULL)</v>
      </c>
    </row>
    <row r="346" spans="1:13" x14ac:dyDescent="0.3">
      <c r="A346">
        <v>122</v>
      </c>
      <c r="B346">
        <v>122</v>
      </c>
      <c r="C346" s="3">
        <v>40139</v>
      </c>
      <c r="D346" s="3">
        <v>40303</v>
      </c>
      <c r="E346" t="s">
        <v>1933</v>
      </c>
      <c r="F346">
        <v>59</v>
      </c>
      <c r="H346">
        <v>36157</v>
      </c>
      <c r="I346" t="s">
        <v>1934</v>
      </c>
      <c r="L346" t="str">
        <f t="shared" si="10"/>
        <v>INSERT INTO [Wohnort] ([KundeID], [Von], [Bis], [Strasse], [Hausnummer], [Adresszusatz], [Plz], [Ort], [Land]) VALUES</v>
      </c>
      <c r="M346" t="str">
        <f t="shared" si="11"/>
        <v xml:space="preserve"> ('122', '2009-11-22', '2010-05-05', 'Benediktstraße', '59',  NULL, '36157',  'Ebersburg',  NULL)</v>
      </c>
    </row>
    <row r="347" spans="1:13" x14ac:dyDescent="0.3">
      <c r="A347">
        <v>422</v>
      </c>
      <c r="B347">
        <v>122</v>
      </c>
      <c r="C347" s="3">
        <v>40304</v>
      </c>
      <c r="D347" s="3" t="s">
        <v>22</v>
      </c>
      <c r="E347" t="s">
        <v>2508</v>
      </c>
      <c r="F347">
        <v>72</v>
      </c>
      <c r="H347">
        <v>82402</v>
      </c>
      <c r="I347" t="s">
        <v>2509</v>
      </c>
      <c r="L347" t="str">
        <f t="shared" si="10"/>
        <v>INSERT INTO [Wohnort] ([KundeID], [Von], [Bis], [Strasse], [Hausnummer], [Adresszusatz], [Plz], [Ort], [Land]) VALUES</v>
      </c>
      <c r="M347" t="str">
        <f t="shared" si="11"/>
        <v xml:space="preserve"> ('122', '2010-05-06', NULL, 'Bernhardtstraße', '72',  NULL, '82402',  'Seeshaupt',  NULL)</v>
      </c>
    </row>
    <row r="348" spans="1:13" x14ac:dyDescent="0.3">
      <c r="A348">
        <v>123</v>
      </c>
      <c r="B348">
        <v>123</v>
      </c>
      <c r="C348" s="3">
        <v>27968</v>
      </c>
      <c r="D348" s="3">
        <v>33461</v>
      </c>
      <c r="E348" t="s">
        <v>1935</v>
      </c>
      <c r="F348">
        <v>116</v>
      </c>
      <c r="H348">
        <v>49456</v>
      </c>
      <c r="I348" t="s">
        <v>1936</v>
      </c>
      <c r="L348" t="str">
        <f t="shared" si="10"/>
        <v>INSERT INTO [Wohnort] ([KundeID], [Von], [Bis], [Strasse], [Hausnummer], [Adresszusatz], [Plz], [Ort], [Land]) VALUES</v>
      </c>
      <c r="M348" t="str">
        <f t="shared" si="11"/>
        <v xml:space="preserve"> ('123', '1976-07-27', '1991-08-11', 'Kornhahnstraße', '116',  NULL, '49456',  'Bakum',  NULL)</v>
      </c>
    </row>
    <row r="349" spans="1:13" x14ac:dyDescent="0.3">
      <c r="A349">
        <v>423</v>
      </c>
      <c r="B349">
        <v>123</v>
      </c>
      <c r="C349" s="3">
        <v>33462</v>
      </c>
      <c r="D349" s="3" t="s">
        <v>22</v>
      </c>
      <c r="E349" t="s">
        <v>2510</v>
      </c>
      <c r="F349">
        <v>156</v>
      </c>
      <c r="H349">
        <v>37293</v>
      </c>
      <c r="I349" t="s">
        <v>2511</v>
      </c>
      <c r="L349" t="str">
        <f t="shared" si="10"/>
        <v>INSERT INTO [Wohnort] ([KundeID], [Von], [Bis], [Strasse], [Hausnummer], [Adresszusatz], [Plz], [Ort], [Land]) VALUES</v>
      </c>
      <c r="M349" t="str">
        <f t="shared" si="11"/>
        <v xml:space="preserve"> ('123', '1991-08-12', NULL, 'Ursulinenstraße', '156',  NULL, '37293',  'Herleshausen',  NULL)</v>
      </c>
    </row>
    <row r="350" spans="1:13" x14ac:dyDescent="0.3">
      <c r="A350">
        <v>124</v>
      </c>
      <c r="B350">
        <v>124</v>
      </c>
      <c r="C350" s="3">
        <v>26733</v>
      </c>
      <c r="D350" s="3">
        <v>30432</v>
      </c>
      <c r="E350" t="s">
        <v>1937</v>
      </c>
      <c r="F350">
        <v>53</v>
      </c>
      <c r="H350">
        <v>48619</v>
      </c>
      <c r="I350" t="s">
        <v>1938</v>
      </c>
      <c r="L350" t="str">
        <f t="shared" si="10"/>
        <v>INSERT INTO [Wohnort] ([KundeID], [Von], [Bis], [Strasse], [Hausnummer], [Adresszusatz], [Plz], [Ort], [Land]) VALUES</v>
      </c>
      <c r="M350" t="str">
        <f t="shared" si="11"/>
        <v xml:space="preserve"> ('124', '1973-03-10', '1983-04-26', 'Zum Müggenberg', '53',  NULL, '48619',  'Heek',  NULL)</v>
      </c>
    </row>
    <row r="351" spans="1:13" x14ac:dyDescent="0.3">
      <c r="A351">
        <v>424</v>
      </c>
      <c r="B351">
        <v>124</v>
      </c>
      <c r="C351" s="3">
        <v>30433</v>
      </c>
      <c r="D351" s="3" t="s">
        <v>22</v>
      </c>
      <c r="E351" t="s">
        <v>2512</v>
      </c>
      <c r="F351">
        <v>153</v>
      </c>
      <c r="H351">
        <v>24242</v>
      </c>
      <c r="I351" t="s">
        <v>2513</v>
      </c>
      <c r="L351" t="str">
        <f t="shared" si="10"/>
        <v>INSERT INTO [Wohnort] ([KundeID], [Von], [Bis], [Strasse], [Hausnummer], [Adresszusatz], [Plz], [Ort], [Land]) VALUES</v>
      </c>
      <c r="M351" t="str">
        <f t="shared" si="11"/>
        <v xml:space="preserve"> ('124', '1983-04-27', NULL, 'Eislebener Straße', '153',  NULL, '24242',  'Felde',  NULL)</v>
      </c>
    </row>
    <row r="352" spans="1:13" x14ac:dyDescent="0.3">
      <c r="A352">
        <v>125</v>
      </c>
      <c r="B352">
        <v>125</v>
      </c>
      <c r="C352" s="3">
        <v>39447</v>
      </c>
      <c r="D352" s="3">
        <v>39614</v>
      </c>
      <c r="E352" t="s">
        <v>1939</v>
      </c>
      <c r="F352">
        <v>44</v>
      </c>
      <c r="H352">
        <v>67098</v>
      </c>
      <c r="I352" t="s">
        <v>1734</v>
      </c>
      <c r="L352" t="str">
        <f t="shared" si="10"/>
        <v>INSERT INTO [Wohnort] ([KundeID], [Von], [Bis], [Strasse], [Hausnummer], [Adresszusatz], [Plz], [Ort], [Land]) VALUES</v>
      </c>
      <c r="M352" t="str">
        <f t="shared" si="11"/>
        <v xml:space="preserve"> ('125', '2007-12-31', '2008-06-15', 'Am Urnenfeld', '44',  NULL, '67098',  'Bad Dürkheim an der Weinstraße',  NULL)</v>
      </c>
    </row>
    <row r="353" spans="1:13" x14ac:dyDescent="0.3">
      <c r="A353">
        <v>425</v>
      </c>
      <c r="B353">
        <v>125</v>
      </c>
      <c r="C353" s="3">
        <v>39615</v>
      </c>
      <c r="D353" s="3" t="s">
        <v>22</v>
      </c>
      <c r="E353" t="s">
        <v>2514</v>
      </c>
      <c r="F353">
        <v>163</v>
      </c>
      <c r="H353">
        <v>55294</v>
      </c>
      <c r="I353" t="s">
        <v>2515</v>
      </c>
      <c r="L353" t="str">
        <f t="shared" si="10"/>
        <v>INSERT INTO [Wohnort] ([KundeID], [Von], [Bis], [Strasse], [Hausnummer], [Adresszusatz], [Plz], [Ort], [Land]) VALUES</v>
      </c>
      <c r="M353" t="str">
        <f t="shared" si="11"/>
        <v xml:space="preserve"> ('125', '2008-06-16', NULL, 'Im Unterdorf', '163',  NULL, '55294',  'Bodenheim',  NULL)</v>
      </c>
    </row>
    <row r="354" spans="1:13" x14ac:dyDescent="0.3">
      <c r="A354">
        <v>126</v>
      </c>
      <c r="B354">
        <v>126</v>
      </c>
      <c r="C354" s="3">
        <v>32679</v>
      </c>
      <c r="D354" s="3">
        <v>39899</v>
      </c>
      <c r="E354" t="s">
        <v>1940</v>
      </c>
      <c r="F354">
        <v>189</v>
      </c>
      <c r="H354">
        <v>79804</v>
      </c>
      <c r="I354" t="s">
        <v>1941</v>
      </c>
      <c r="L354" t="str">
        <f t="shared" si="10"/>
        <v>INSERT INTO [Wohnort] ([KundeID], [Von], [Bis], [Strasse], [Hausnummer], [Adresszusatz], [Plz], [Ort], [Land]) VALUES</v>
      </c>
      <c r="M354" t="str">
        <f t="shared" si="11"/>
        <v xml:space="preserve"> ('126', '1989-06-20', '2009-03-27', 'Horststraße', '189',  NULL, '79804',  'Dogern',  NULL)</v>
      </c>
    </row>
    <row r="355" spans="1:13" x14ac:dyDescent="0.3">
      <c r="A355">
        <v>426</v>
      </c>
      <c r="B355">
        <v>126</v>
      </c>
      <c r="C355" s="3">
        <v>39900</v>
      </c>
      <c r="D355" s="3" t="s">
        <v>22</v>
      </c>
      <c r="E355" t="s">
        <v>2516</v>
      </c>
      <c r="F355">
        <v>154</v>
      </c>
      <c r="H355">
        <v>96476</v>
      </c>
      <c r="I355" t="s">
        <v>2517</v>
      </c>
      <c r="L355" t="str">
        <f t="shared" si="10"/>
        <v>INSERT INTO [Wohnort] ([KundeID], [Von], [Bis], [Strasse], [Hausnummer], [Adresszusatz], [Plz], [Ort], [Land]) VALUES</v>
      </c>
      <c r="M355" t="str">
        <f t="shared" si="11"/>
        <v xml:space="preserve"> ('126', '2009-03-28', NULL, 'Hollertszug', '154',  NULL, '96476',  'Bad Rodach',  NULL)</v>
      </c>
    </row>
    <row r="356" spans="1:13" x14ac:dyDescent="0.3">
      <c r="A356">
        <v>127</v>
      </c>
      <c r="B356">
        <v>127</v>
      </c>
      <c r="C356" s="3">
        <v>34730</v>
      </c>
      <c r="D356" s="3">
        <v>38405</v>
      </c>
      <c r="E356" t="s">
        <v>1942</v>
      </c>
      <c r="F356">
        <v>53</v>
      </c>
      <c r="H356">
        <v>49685</v>
      </c>
      <c r="I356" t="s">
        <v>1943</v>
      </c>
      <c r="L356" t="str">
        <f t="shared" si="10"/>
        <v>INSERT INTO [Wohnort] ([KundeID], [Von], [Bis], [Strasse], [Hausnummer], [Adresszusatz], [Plz], [Ort], [Land]) VALUES</v>
      </c>
      <c r="M356" t="str">
        <f t="shared" si="11"/>
        <v xml:space="preserve"> ('127', '1995-01-31', '2005-02-22', 'Baumberg', '53',  NULL, '49685',  'Bühren',  NULL)</v>
      </c>
    </row>
    <row r="357" spans="1:13" x14ac:dyDescent="0.3">
      <c r="A357">
        <v>427</v>
      </c>
      <c r="B357">
        <v>127</v>
      </c>
      <c r="C357" s="3">
        <v>38406</v>
      </c>
      <c r="D357" s="3" t="s">
        <v>22</v>
      </c>
      <c r="E357" t="s">
        <v>2518</v>
      </c>
      <c r="F357">
        <v>73</v>
      </c>
      <c r="H357">
        <v>55283</v>
      </c>
      <c r="I357" t="s">
        <v>2519</v>
      </c>
      <c r="L357" t="str">
        <f t="shared" si="10"/>
        <v>INSERT INTO [Wohnort] ([KundeID], [Von], [Bis], [Strasse], [Hausnummer], [Adresszusatz], [Plz], [Ort], [Land]) VALUES</v>
      </c>
      <c r="M357" t="str">
        <f t="shared" si="11"/>
        <v xml:space="preserve"> ('127', '2005-02-23', NULL, 'Breitenrathstraße', '73',  NULL, '55283',  'Nierstein',  NULL)</v>
      </c>
    </row>
    <row r="358" spans="1:13" x14ac:dyDescent="0.3">
      <c r="A358">
        <v>128</v>
      </c>
      <c r="B358">
        <v>128</v>
      </c>
      <c r="C358" s="3">
        <v>34540</v>
      </c>
      <c r="D358" s="3">
        <v>35482</v>
      </c>
      <c r="E358" t="s">
        <v>1944</v>
      </c>
      <c r="F358">
        <v>118</v>
      </c>
      <c r="H358">
        <v>34549</v>
      </c>
      <c r="I358" t="s">
        <v>1945</v>
      </c>
      <c r="L358" t="str">
        <f t="shared" si="10"/>
        <v>INSERT INTO [Wohnort] ([KundeID], [Von], [Bis], [Strasse], [Hausnummer], [Adresszusatz], [Plz], [Ort], [Land]) VALUES</v>
      </c>
      <c r="M358" t="str">
        <f t="shared" si="11"/>
        <v xml:space="preserve"> ('128', '1994-07-25', '1997-02-21', 'Eicher Straße', '118',  NULL, '34549',  'Edertal',  NULL)</v>
      </c>
    </row>
    <row r="359" spans="1:13" x14ac:dyDescent="0.3">
      <c r="A359">
        <v>428</v>
      </c>
      <c r="B359">
        <v>128</v>
      </c>
      <c r="C359" s="3">
        <v>35483</v>
      </c>
      <c r="D359" s="3" t="s">
        <v>22</v>
      </c>
      <c r="E359" t="s">
        <v>2520</v>
      </c>
      <c r="F359">
        <v>134</v>
      </c>
      <c r="H359">
        <v>47441</v>
      </c>
      <c r="I359" t="s">
        <v>2521</v>
      </c>
      <c r="L359" t="str">
        <f t="shared" si="10"/>
        <v>INSERT INTO [Wohnort] ([KundeID], [Von], [Bis], [Strasse], [Hausnummer], [Adresszusatz], [Plz], [Ort], [Land]) VALUES</v>
      </c>
      <c r="M359" t="str">
        <f t="shared" si="11"/>
        <v xml:space="preserve"> ('128', '1997-02-22', NULL, 'Steinergasse', '134',  NULL, '47441',  'Moers',  NULL)</v>
      </c>
    </row>
    <row r="360" spans="1:13" x14ac:dyDescent="0.3">
      <c r="A360">
        <v>129</v>
      </c>
      <c r="B360">
        <v>129</v>
      </c>
      <c r="C360" s="3">
        <v>36219</v>
      </c>
      <c r="D360" s="3">
        <v>36390</v>
      </c>
      <c r="E360" t="s">
        <v>1946</v>
      </c>
      <c r="F360">
        <v>8</v>
      </c>
      <c r="H360">
        <v>38312</v>
      </c>
      <c r="I360" t="s">
        <v>858</v>
      </c>
      <c r="L360" t="str">
        <f t="shared" si="10"/>
        <v>INSERT INTO [Wohnort] ([KundeID], [Von], [Bis], [Strasse], [Hausnummer], [Adresszusatz], [Plz], [Ort], [Land]) VALUES</v>
      </c>
      <c r="M360" t="str">
        <f t="shared" si="11"/>
        <v xml:space="preserve"> ('129', '1999-02-28', '1999-08-18', 'Kälberbitze', '8',  NULL, '38312',  'Achim',  NULL)</v>
      </c>
    </row>
    <row r="361" spans="1:13" x14ac:dyDescent="0.3">
      <c r="A361">
        <v>429</v>
      </c>
      <c r="B361">
        <v>129</v>
      </c>
      <c r="C361" s="3">
        <v>36391</v>
      </c>
      <c r="D361" s="3" t="s">
        <v>22</v>
      </c>
      <c r="E361" t="s">
        <v>2522</v>
      </c>
      <c r="F361">
        <v>176</v>
      </c>
      <c r="H361">
        <v>25792</v>
      </c>
      <c r="I361" t="s">
        <v>2523</v>
      </c>
      <c r="L361" t="str">
        <f t="shared" si="10"/>
        <v>INSERT INTO [Wohnort] ([KundeID], [Von], [Bis], [Strasse], [Hausnummer], [Adresszusatz], [Plz], [Ort], [Land]) VALUES</v>
      </c>
      <c r="M361" t="str">
        <f t="shared" si="11"/>
        <v xml:space="preserve"> ('129', '1999-08-19', NULL, 'Schefferstraße', '176',  NULL, '25792',  'Strübbel',  NULL)</v>
      </c>
    </row>
    <row r="362" spans="1:13" x14ac:dyDescent="0.3">
      <c r="A362">
        <v>130</v>
      </c>
      <c r="B362">
        <v>130</v>
      </c>
      <c r="C362" s="3">
        <v>28389</v>
      </c>
      <c r="D362" s="3">
        <v>28561</v>
      </c>
      <c r="E362" t="s">
        <v>1947</v>
      </c>
      <c r="F362">
        <v>187</v>
      </c>
      <c r="H362">
        <v>49593</v>
      </c>
      <c r="I362" t="s">
        <v>1948</v>
      </c>
      <c r="L362" t="str">
        <f t="shared" si="10"/>
        <v>INSERT INTO [Wohnort] ([KundeID], [Von], [Bis], [Strasse], [Hausnummer], [Adresszusatz], [Plz], [Ort], [Land]) VALUES</v>
      </c>
      <c r="M362" t="str">
        <f t="shared" si="11"/>
        <v xml:space="preserve"> ('130', '1977-09-21', '1978-03-12', 'Hagemer Kirchweg', '187',  NULL, '49593',  'Bersenbrück',  NULL)</v>
      </c>
    </row>
    <row r="363" spans="1:13" x14ac:dyDescent="0.3">
      <c r="A363">
        <v>430</v>
      </c>
      <c r="B363">
        <v>130</v>
      </c>
      <c r="C363" s="3">
        <v>28562</v>
      </c>
      <c r="D363" s="3" t="s">
        <v>22</v>
      </c>
      <c r="E363" t="s">
        <v>1684</v>
      </c>
      <c r="F363">
        <v>5</v>
      </c>
      <c r="H363">
        <v>49596</v>
      </c>
      <c r="I363" t="s">
        <v>2524</v>
      </c>
      <c r="L363" t="str">
        <f t="shared" si="10"/>
        <v>INSERT INTO [Wohnort] ([KundeID], [Von], [Bis], [Strasse], [Hausnummer], [Adresszusatz], [Plz], [Ort], [Land]) VALUES</v>
      </c>
      <c r="M363" t="str">
        <f t="shared" si="11"/>
        <v xml:space="preserve"> ('130', '1978-03-13', NULL, 'Neusser Straße', '5',  NULL, '49596',  'Gehrde',  NULL)</v>
      </c>
    </row>
    <row r="364" spans="1:13" x14ac:dyDescent="0.3">
      <c r="A364">
        <v>131</v>
      </c>
      <c r="B364">
        <v>131</v>
      </c>
      <c r="C364" s="3">
        <v>25835</v>
      </c>
      <c r="D364" s="3">
        <v>32717</v>
      </c>
      <c r="E364" t="s">
        <v>1949</v>
      </c>
      <c r="F364">
        <v>59</v>
      </c>
      <c r="H364">
        <v>27243</v>
      </c>
      <c r="I364" t="s">
        <v>1950</v>
      </c>
      <c r="L364" t="str">
        <f t="shared" si="10"/>
        <v>INSERT INTO [Wohnort] ([KundeID], [Von], [Bis], [Strasse], [Hausnummer], [Adresszusatz], [Plz], [Ort], [Land]) VALUES</v>
      </c>
      <c r="M364" t="str">
        <f t="shared" si="11"/>
        <v xml:space="preserve"> ('131', '1970-09-24', '1989-07-28', 'Deversdonk', '59',  NULL, '27243',  'Dünsen',  NULL)</v>
      </c>
    </row>
    <row r="365" spans="1:13" x14ac:dyDescent="0.3">
      <c r="A365">
        <v>431</v>
      </c>
      <c r="B365">
        <v>131</v>
      </c>
      <c r="C365" s="3">
        <v>32718</v>
      </c>
      <c r="D365" s="3" t="s">
        <v>22</v>
      </c>
      <c r="E365" t="s">
        <v>2525</v>
      </c>
      <c r="F365">
        <v>95</v>
      </c>
      <c r="H365">
        <v>24996</v>
      </c>
      <c r="I365" t="s">
        <v>2526</v>
      </c>
      <c r="L365" t="str">
        <f t="shared" si="10"/>
        <v>INSERT INTO [Wohnort] ([KundeID], [Von], [Bis], [Strasse], [Hausnummer], [Adresszusatz], [Plz], [Ort], [Land]) VALUES</v>
      </c>
      <c r="M365" t="str">
        <f t="shared" si="11"/>
        <v xml:space="preserve"> ('131', '1989-07-29', NULL, 'In den Heilgärten', '95',  NULL, '24996',  'Ahneby',  NULL)</v>
      </c>
    </row>
    <row r="366" spans="1:13" x14ac:dyDescent="0.3">
      <c r="A366">
        <v>132</v>
      </c>
      <c r="B366">
        <v>132</v>
      </c>
      <c r="C366" s="3">
        <v>26011</v>
      </c>
      <c r="D366" s="3">
        <v>36548</v>
      </c>
      <c r="E366" t="s">
        <v>1951</v>
      </c>
      <c r="F366">
        <v>134</v>
      </c>
      <c r="H366">
        <v>54611</v>
      </c>
      <c r="I366" t="s">
        <v>1952</v>
      </c>
      <c r="L366" t="str">
        <f t="shared" si="10"/>
        <v>INSERT INTO [Wohnort] ([KundeID], [Von], [Bis], [Strasse], [Hausnummer], [Adresszusatz], [Plz], [Ort], [Land]) VALUES</v>
      </c>
      <c r="M366" t="str">
        <f t="shared" si="11"/>
        <v xml:space="preserve"> ('132', '1971-03-19', '2000-01-23', 'Am Heekeren', '134',  NULL, '54611',  'Hallschlag',  NULL)</v>
      </c>
    </row>
    <row r="367" spans="1:13" x14ac:dyDescent="0.3">
      <c r="A367">
        <v>432</v>
      </c>
      <c r="B367">
        <v>132</v>
      </c>
      <c r="C367" s="3">
        <v>36549</v>
      </c>
      <c r="D367" s="3" t="s">
        <v>22</v>
      </c>
      <c r="E367" t="s">
        <v>2527</v>
      </c>
      <c r="F367">
        <v>99</v>
      </c>
      <c r="H367">
        <v>17039</v>
      </c>
      <c r="I367" t="s">
        <v>2528</v>
      </c>
      <c r="L367" t="str">
        <f t="shared" si="10"/>
        <v>INSERT INTO [Wohnort] ([KundeID], [Von], [Bis], [Strasse], [Hausnummer], [Adresszusatz], [Plz], [Ort], [Land]) VALUES</v>
      </c>
      <c r="M367" t="str">
        <f t="shared" si="11"/>
        <v xml:space="preserve"> ('132', '2000-01-24', NULL, 'Koblenzer Straße', '99',  NULL, '17039',  'Beseritz',  NULL)</v>
      </c>
    </row>
    <row r="368" spans="1:13" x14ac:dyDescent="0.3">
      <c r="A368">
        <v>133</v>
      </c>
      <c r="B368">
        <v>133</v>
      </c>
      <c r="C368" s="3">
        <v>33961</v>
      </c>
      <c r="D368" s="3">
        <v>44276</v>
      </c>
      <c r="E368" t="s">
        <v>1953</v>
      </c>
      <c r="F368">
        <v>5</v>
      </c>
      <c r="G368" s="4"/>
      <c r="H368">
        <v>53229</v>
      </c>
      <c r="I368" t="s">
        <v>1954</v>
      </c>
      <c r="L368" t="str">
        <f t="shared" si="10"/>
        <v>INSERT INTO [Wohnort] ([KundeID], [Von], [Bis], [Strasse], [Hausnummer], [Adresszusatz], [Plz], [Ort], [Land]) VALUES</v>
      </c>
      <c r="M368" t="str">
        <f t="shared" si="11"/>
        <v xml:space="preserve"> ('133', '1992-12-23', '2021-03-21', 'Rhönweg', '5',  NULL, '53229',  'Bonn',  NULL)</v>
      </c>
    </row>
    <row r="369" spans="1:13" x14ac:dyDescent="0.3">
      <c r="A369">
        <v>433</v>
      </c>
      <c r="B369">
        <v>133</v>
      </c>
      <c r="C369" s="3">
        <v>44277</v>
      </c>
      <c r="D369" s="3" t="s">
        <v>22</v>
      </c>
      <c r="E369" t="s">
        <v>2529</v>
      </c>
      <c r="F369">
        <v>183</v>
      </c>
      <c r="H369">
        <v>67714</v>
      </c>
      <c r="I369" t="s">
        <v>2530</v>
      </c>
      <c r="L369" t="str">
        <f t="shared" si="10"/>
        <v>INSERT INTO [Wohnort] ([KundeID], [Von], [Bis], [Strasse], [Hausnummer], [Adresszusatz], [Plz], [Ort], [Land]) VALUES</v>
      </c>
      <c r="M369" t="str">
        <f t="shared" si="11"/>
        <v xml:space="preserve"> ('133', '2021-03-22', NULL, 'Am Hennengärtchen', '183',  NULL, '67714',  'Waldfischbach-Burgalben',  NULL)</v>
      </c>
    </row>
    <row r="370" spans="1:13" x14ac:dyDescent="0.3">
      <c r="A370">
        <v>134</v>
      </c>
      <c r="B370">
        <v>134</v>
      </c>
      <c r="C370" s="3">
        <v>35449</v>
      </c>
      <c r="D370" s="3">
        <v>35625</v>
      </c>
      <c r="E370" t="s">
        <v>1955</v>
      </c>
      <c r="F370">
        <v>27</v>
      </c>
      <c r="H370">
        <v>89561</v>
      </c>
      <c r="I370" t="s">
        <v>1956</v>
      </c>
      <c r="L370" t="str">
        <f t="shared" si="10"/>
        <v>INSERT INTO [Wohnort] ([KundeID], [Von], [Bis], [Strasse], [Hausnummer], [Adresszusatz], [Plz], [Ort], [Land]) VALUES</v>
      </c>
      <c r="M370" t="str">
        <f t="shared" si="11"/>
        <v xml:space="preserve"> ('134', '1997-01-19', '1997-07-14', 'Floriansweg', '27',  NULL, '89561',  'Dischingen',  NULL)</v>
      </c>
    </row>
    <row r="371" spans="1:13" x14ac:dyDescent="0.3">
      <c r="A371">
        <v>434</v>
      </c>
      <c r="B371">
        <v>134</v>
      </c>
      <c r="C371" s="3">
        <v>35626</v>
      </c>
      <c r="D371" s="3" t="s">
        <v>22</v>
      </c>
      <c r="E371" t="s">
        <v>2531</v>
      </c>
      <c r="F371">
        <v>81</v>
      </c>
      <c r="H371">
        <v>54558</v>
      </c>
      <c r="I371" t="s">
        <v>2532</v>
      </c>
      <c r="L371" t="str">
        <f t="shared" si="10"/>
        <v>INSERT INTO [Wohnort] ([KundeID], [Von], [Bis], [Strasse], [Hausnummer], [Adresszusatz], [Plz], [Ort], [Land]) VALUES</v>
      </c>
      <c r="M371" t="str">
        <f t="shared" si="11"/>
        <v xml:space="preserve"> ('134', '1997-07-15', NULL, 'Martinusstraße', '81',  NULL, '54558',  'Gillenfeld',  NULL)</v>
      </c>
    </row>
    <row r="372" spans="1:13" x14ac:dyDescent="0.3">
      <c r="A372">
        <v>135</v>
      </c>
      <c r="B372">
        <v>135</v>
      </c>
      <c r="C372" s="3">
        <v>36243</v>
      </c>
      <c r="D372" s="3">
        <v>36420</v>
      </c>
      <c r="E372" t="s">
        <v>1688</v>
      </c>
      <c r="F372">
        <v>128</v>
      </c>
      <c r="H372">
        <v>53520</v>
      </c>
      <c r="I372" t="s">
        <v>1957</v>
      </c>
      <c r="L372" t="str">
        <f t="shared" si="10"/>
        <v>INSERT INTO [Wohnort] ([KundeID], [Von], [Bis], [Strasse], [Hausnummer], [Adresszusatz], [Plz], [Ort], [Land]) VALUES</v>
      </c>
      <c r="M372" t="str">
        <f t="shared" si="11"/>
        <v xml:space="preserve"> ('135', '1999-03-24', '1999-09-17', 'Vogesenstraße', '128',  NULL, '53520',  'Ohlenhard',  NULL)</v>
      </c>
    </row>
    <row r="373" spans="1:13" x14ac:dyDescent="0.3">
      <c r="A373">
        <v>435</v>
      </c>
      <c r="B373">
        <v>135</v>
      </c>
      <c r="C373" s="3">
        <v>36421</v>
      </c>
      <c r="D373" s="3" t="s">
        <v>22</v>
      </c>
      <c r="E373" t="s">
        <v>2533</v>
      </c>
      <c r="F373">
        <v>104</v>
      </c>
      <c r="H373">
        <v>22965</v>
      </c>
      <c r="I373" t="s">
        <v>2534</v>
      </c>
      <c r="L373" t="str">
        <f t="shared" si="10"/>
        <v>INSERT INTO [Wohnort] ([KundeID], [Von], [Bis], [Strasse], [Hausnummer], [Adresszusatz], [Plz], [Ort], [Land]) VALUES</v>
      </c>
      <c r="M373" t="str">
        <f t="shared" si="11"/>
        <v xml:space="preserve"> ('135', '1999-09-18', NULL, 'Raesfelder Straße', '104',  NULL, '22965',  'Todendorf',  NULL)</v>
      </c>
    </row>
    <row r="374" spans="1:13" x14ac:dyDescent="0.3">
      <c r="A374">
        <v>136</v>
      </c>
      <c r="B374">
        <v>136</v>
      </c>
      <c r="C374" s="3">
        <v>39587</v>
      </c>
      <c r="D374" s="3">
        <v>39765</v>
      </c>
      <c r="E374" t="s">
        <v>1958</v>
      </c>
      <c r="F374">
        <v>149</v>
      </c>
      <c r="H374">
        <v>27299</v>
      </c>
      <c r="I374" t="s">
        <v>1959</v>
      </c>
      <c r="L374" t="str">
        <f t="shared" si="10"/>
        <v>INSERT INTO [Wohnort] ([KundeID], [Von], [Bis], [Strasse], [Hausnummer], [Adresszusatz], [Plz], [Ort], [Land]) VALUES</v>
      </c>
      <c r="M374" t="str">
        <f t="shared" si="11"/>
        <v xml:space="preserve"> ('136', '2008-05-19', '2008-11-13', 'Heidenheimer Straße', '149',  NULL, '27299',  'Langwedel',  NULL)</v>
      </c>
    </row>
    <row r="375" spans="1:13" x14ac:dyDescent="0.3">
      <c r="A375">
        <v>436</v>
      </c>
      <c r="B375">
        <v>136</v>
      </c>
      <c r="C375" s="3">
        <v>39766</v>
      </c>
      <c r="D375" s="3" t="s">
        <v>22</v>
      </c>
      <c r="E375" t="s">
        <v>2535</v>
      </c>
      <c r="F375">
        <v>90</v>
      </c>
      <c r="H375">
        <v>55481</v>
      </c>
      <c r="I375" t="s">
        <v>2536</v>
      </c>
      <c r="L375" t="str">
        <f t="shared" si="10"/>
        <v>INSERT INTO [Wohnort] ([KundeID], [Von], [Bis], [Strasse], [Hausnummer], [Adresszusatz], [Plz], [Ort], [Land]) VALUES</v>
      </c>
      <c r="M375" t="str">
        <f t="shared" si="11"/>
        <v xml:space="preserve"> ('136', '2008-11-14', NULL, 'Saynwaldstraße', '90',  NULL, '55481',  'Schwarzen',  NULL)</v>
      </c>
    </row>
    <row r="376" spans="1:13" x14ac:dyDescent="0.3">
      <c r="A376">
        <v>137</v>
      </c>
      <c r="B376">
        <v>137</v>
      </c>
      <c r="C376" s="3">
        <v>39620</v>
      </c>
      <c r="D376" s="3">
        <v>39799</v>
      </c>
      <c r="E376" t="s">
        <v>1960</v>
      </c>
      <c r="F376">
        <v>67</v>
      </c>
      <c r="H376">
        <v>57635</v>
      </c>
      <c r="I376" t="s">
        <v>1961</v>
      </c>
      <c r="L376" t="str">
        <f t="shared" si="10"/>
        <v>INSERT INTO [Wohnort] ([KundeID], [Von], [Bis], [Strasse], [Hausnummer], [Adresszusatz], [Plz], [Ort], [Land]) VALUES</v>
      </c>
      <c r="M376" t="str">
        <f t="shared" si="11"/>
        <v xml:space="preserve"> ('137', '2008-06-21', '2008-12-17', 'Oberer Rainweg', '67',  NULL, '57635',  'Hasselbach',  NULL)</v>
      </c>
    </row>
    <row r="377" spans="1:13" x14ac:dyDescent="0.3">
      <c r="A377">
        <v>437</v>
      </c>
      <c r="B377">
        <v>137</v>
      </c>
      <c r="C377" s="3">
        <v>39800</v>
      </c>
      <c r="D377" s="3" t="s">
        <v>22</v>
      </c>
      <c r="E377" t="s">
        <v>2537</v>
      </c>
      <c r="F377">
        <v>186</v>
      </c>
      <c r="H377">
        <v>77709</v>
      </c>
      <c r="I377" t="s">
        <v>2538</v>
      </c>
      <c r="L377" t="str">
        <f t="shared" si="10"/>
        <v>INSERT INTO [Wohnort] ([KundeID], [Von], [Bis], [Strasse], [Hausnummer], [Adresszusatz], [Plz], [Ort], [Land]) VALUES</v>
      </c>
      <c r="M377" t="str">
        <f t="shared" si="11"/>
        <v xml:space="preserve"> ('137', '2008-12-18', NULL, 'In der Wolfshecke', '186',  NULL, '77709',  'Oberwolfach',  NULL)</v>
      </c>
    </row>
    <row r="378" spans="1:13" x14ac:dyDescent="0.3">
      <c r="A378">
        <v>138</v>
      </c>
      <c r="B378">
        <v>138</v>
      </c>
      <c r="C378" s="3">
        <v>40176</v>
      </c>
      <c r="D378" s="3">
        <v>40356</v>
      </c>
      <c r="E378" t="s">
        <v>1962</v>
      </c>
      <c r="F378">
        <v>21</v>
      </c>
      <c r="H378">
        <v>99735</v>
      </c>
      <c r="I378" t="s">
        <v>1963</v>
      </c>
      <c r="L378" t="str">
        <f t="shared" si="10"/>
        <v>INSERT INTO [Wohnort] ([KundeID], [Von], [Bis], [Strasse], [Hausnummer], [Adresszusatz], [Plz], [Ort], [Land]) VALUES</v>
      </c>
      <c r="M378" t="str">
        <f t="shared" si="11"/>
        <v xml:space="preserve"> ('138', '2009-12-29', '2010-06-27', 'Altefeldstraße', '21',  NULL, '99735',  'Werther',  NULL)</v>
      </c>
    </row>
    <row r="379" spans="1:13" x14ac:dyDescent="0.3">
      <c r="A379">
        <v>438</v>
      </c>
      <c r="B379">
        <v>138</v>
      </c>
      <c r="C379" s="3">
        <v>40357</v>
      </c>
      <c r="D379" s="3" t="s">
        <v>22</v>
      </c>
      <c r="E379" t="s">
        <v>2539</v>
      </c>
      <c r="F379">
        <v>124</v>
      </c>
      <c r="H379">
        <v>54655</v>
      </c>
      <c r="I379" t="s">
        <v>2540</v>
      </c>
      <c r="L379" t="str">
        <f t="shared" si="10"/>
        <v>INSERT INTO [Wohnort] ([KundeID], [Von], [Bis], [Strasse], [Hausnummer], [Adresszusatz], [Plz], [Ort], [Land]) VALUES</v>
      </c>
      <c r="M379" t="str">
        <f t="shared" si="11"/>
        <v xml:space="preserve"> ('138', '2010-06-28', NULL, 'Heiligenhausstraße', '124',  NULL, '54655',  'Kyllburg',  NULL)</v>
      </c>
    </row>
    <row r="380" spans="1:13" x14ac:dyDescent="0.3">
      <c r="A380">
        <v>139</v>
      </c>
      <c r="B380">
        <v>139</v>
      </c>
      <c r="C380" s="3">
        <v>38873</v>
      </c>
      <c r="D380" s="3">
        <v>39063</v>
      </c>
      <c r="E380" t="s">
        <v>1964</v>
      </c>
      <c r="F380">
        <v>85</v>
      </c>
      <c r="H380">
        <v>86485</v>
      </c>
      <c r="I380" t="s">
        <v>1965</v>
      </c>
      <c r="L380" t="str">
        <f t="shared" si="10"/>
        <v>INSERT INTO [Wohnort] ([KundeID], [Von], [Bis], [Strasse], [Hausnummer], [Adresszusatz], [Plz], [Ort], [Land]) VALUES</v>
      </c>
      <c r="M380" t="str">
        <f t="shared" si="11"/>
        <v xml:space="preserve"> ('139', '2006-06-05', '2006-12-12', 'Berliner Ring', '85',  NULL, '86485',  'Biberbach',  NULL)</v>
      </c>
    </row>
    <row r="381" spans="1:13" x14ac:dyDescent="0.3">
      <c r="A381">
        <v>439</v>
      </c>
      <c r="B381">
        <v>139</v>
      </c>
      <c r="C381" s="3">
        <v>39064</v>
      </c>
      <c r="D381" s="3" t="s">
        <v>22</v>
      </c>
      <c r="E381" t="s">
        <v>2541</v>
      </c>
      <c r="F381">
        <v>35</v>
      </c>
      <c r="H381">
        <v>67693</v>
      </c>
      <c r="I381" t="s">
        <v>2379</v>
      </c>
      <c r="L381" t="str">
        <f t="shared" si="10"/>
        <v>INSERT INTO [Wohnort] ([KundeID], [Von], [Bis], [Strasse], [Hausnummer], [Adresszusatz], [Plz], [Ort], [Land]) VALUES</v>
      </c>
      <c r="M381" t="str">
        <f t="shared" si="11"/>
        <v xml:space="preserve"> ('139', '2006-12-13', NULL, 'Kaiser-Friedrich-Straße', '35',  NULL, '67693',  'Fischbach',  NULL)</v>
      </c>
    </row>
    <row r="382" spans="1:13" x14ac:dyDescent="0.3">
      <c r="A382">
        <v>140</v>
      </c>
      <c r="B382">
        <v>140</v>
      </c>
      <c r="C382" s="3">
        <v>37328</v>
      </c>
      <c r="D382" s="3">
        <v>37510</v>
      </c>
      <c r="E382" t="s">
        <v>1966</v>
      </c>
      <c r="F382">
        <v>90</v>
      </c>
      <c r="H382">
        <v>61350</v>
      </c>
      <c r="I382" t="s">
        <v>1967</v>
      </c>
      <c r="L382" t="str">
        <f t="shared" si="10"/>
        <v>INSERT INTO [Wohnort] ([KundeID], [Von], [Bis], [Strasse], [Hausnummer], [Adresszusatz], [Plz], [Ort], [Land]) VALUES</v>
      </c>
      <c r="M382" t="str">
        <f t="shared" si="11"/>
        <v xml:space="preserve"> ('140', '2002-03-13', '2002-09-11', 'Kochstraße', '90',  NULL, '61350',  'Bad Homburg vor der Höhe',  NULL)</v>
      </c>
    </row>
    <row r="383" spans="1:13" x14ac:dyDescent="0.3">
      <c r="A383">
        <v>440</v>
      </c>
      <c r="B383">
        <v>140</v>
      </c>
      <c r="C383" s="3">
        <v>37511</v>
      </c>
      <c r="D383" s="3" t="s">
        <v>22</v>
      </c>
      <c r="E383" t="s">
        <v>2542</v>
      </c>
      <c r="F383">
        <v>68</v>
      </c>
      <c r="H383">
        <v>38547</v>
      </c>
      <c r="I383" t="s">
        <v>2261</v>
      </c>
      <c r="L383" t="str">
        <f t="shared" si="10"/>
        <v>INSERT INTO [Wohnort] ([KundeID], [Von], [Bis], [Strasse], [Hausnummer], [Adresszusatz], [Plz], [Ort], [Land]) VALUES</v>
      </c>
      <c r="M383" t="str">
        <f t="shared" si="11"/>
        <v xml:space="preserve"> ('140', '2002-09-12', NULL, 'Mondring', '68',  NULL, '38547',  'Calberlah',  NULL)</v>
      </c>
    </row>
    <row r="384" spans="1:13" x14ac:dyDescent="0.3">
      <c r="A384">
        <v>141</v>
      </c>
      <c r="B384">
        <v>141</v>
      </c>
      <c r="C384" s="3">
        <v>40892</v>
      </c>
      <c r="D384" s="3">
        <v>41075</v>
      </c>
      <c r="E384" t="s">
        <v>1968</v>
      </c>
      <c r="F384">
        <v>139</v>
      </c>
      <c r="H384">
        <v>73571</v>
      </c>
      <c r="I384" t="s">
        <v>1969</v>
      </c>
      <c r="L384" t="str">
        <f t="shared" si="10"/>
        <v>INSERT INTO [Wohnort] ([KundeID], [Von], [Bis], [Strasse], [Hausnummer], [Adresszusatz], [Plz], [Ort], [Land]) VALUES</v>
      </c>
      <c r="M384" t="str">
        <f t="shared" si="11"/>
        <v xml:space="preserve"> ('141', '2011-12-15', '2012-06-15', 'Zum Kalkofen', '139',  NULL, '73571',  'Göggingen',  NULL)</v>
      </c>
    </row>
    <row r="385" spans="1:13" x14ac:dyDescent="0.3">
      <c r="A385">
        <v>441</v>
      </c>
      <c r="B385">
        <v>141</v>
      </c>
      <c r="C385" s="3">
        <v>41076</v>
      </c>
      <c r="D385" s="3" t="s">
        <v>22</v>
      </c>
      <c r="E385" t="s">
        <v>2543</v>
      </c>
      <c r="F385">
        <v>161</v>
      </c>
      <c r="H385">
        <v>56237</v>
      </c>
      <c r="I385" t="s">
        <v>2544</v>
      </c>
      <c r="L385" t="str">
        <f t="shared" si="10"/>
        <v>INSERT INTO [Wohnort] ([KundeID], [Von], [Bis], [Strasse], [Hausnummer], [Adresszusatz], [Plz], [Ort], [Land]) VALUES</v>
      </c>
      <c r="M385" t="str">
        <f t="shared" si="11"/>
        <v xml:space="preserve"> ('141', '2012-06-16', NULL, 'Neuenhaus', '161',  NULL, '56237',  'Nauort',  NULL)</v>
      </c>
    </row>
    <row r="386" spans="1:13" x14ac:dyDescent="0.3">
      <c r="A386">
        <v>142</v>
      </c>
      <c r="B386">
        <v>142</v>
      </c>
      <c r="C386" s="3">
        <v>33809</v>
      </c>
      <c r="D386" s="3">
        <v>33993</v>
      </c>
      <c r="E386" t="s">
        <v>1970</v>
      </c>
      <c r="F386">
        <v>119</v>
      </c>
      <c r="H386">
        <v>28217</v>
      </c>
      <c r="I386" t="s">
        <v>1749</v>
      </c>
      <c r="L386" t="str">
        <f t="shared" si="10"/>
        <v>INSERT INTO [Wohnort] ([KundeID], [Von], [Bis], [Strasse], [Hausnummer], [Adresszusatz], [Plz], [Ort], [Land]) VALUES</v>
      </c>
      <c r="M386" t="str">
        <f t="shared" si="11"/>
        <v xml:space="preserve"> ('142', '1992-07-24', '1993-01-24', 'Am Altewingert', '119',  NULL, '28217',  'Bremen',  NULL)</v>
      </c>
    </row>
    <row r="387" spans="1:13" x14ac:dyDescent="0.3">
      <c r="A387">
        <v>442</v>
      </c>
      <c r="B387">
        <v>142</v>
      </c>
      <c r="C387" s="3">
        <v>33994</v>
      </c>
      <c r="D387" s="3" t="s">
        <v>22</v>
      </c>
      <c r="E387" t="s">
        <v>2545</v>
      </c>
      <c r="F387">
        <v>59</v>
      </c>
      <c r="H387">
        <v>67759</v>
      </c>
      <c r="I387" t="s">
        <v>2546</v>
      </c>
      <c r="L387" t="str">
        <f t="shared" si="10"/>
        <v>INSERT INTO [Wohnort] ([KundeID], [Von], [Bis], [Strasse], [Hausnummer], [Adresszusatz], [Plz], [Ort], [Land]) VALUES</v>
      </c>
      <c r="M387" t="str">
        <f t="shared" si="11"/>
        <v xml:space="preserve"> ('142', '1993-01-25', NULL, 'Heiligenweg', '59',  NULL, '67759',  'Reichsthal',  NULL)</v>
      </c>
    </row>
    <row r="388" spans="1:13" x14ac:dyDescent="0.3">
      <c r="A388">
        <v>143</v>
      </c>
      <c r="B388">
        <v>143</v>
      </c>
      <c r="C388" s="3">
        <v>27008</v>
      </c>
      <c r="D388" s="3">
        <v>37679</v>
      </c>
      <c r="E388" t="s">
        <v>1971</v>
      </c>
      <c r="F388">
        <v>24</v>
      </c>
      <c r="H388">
        <v>66787</v>
      </c>
      <c r="I388" t="s">
        <v>1972</v>
      </c>
      <c r="L388" t="str">
        <f t="shared" ref="L388:L451" si="1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88" t="str">
        <f t="shared" ref="M388:M451" si="13">" ('"&amp;B388&amp;"', '"&amp; TEXT(C388,"JJJJ-MM-TT") &amp;"', "&amp;IF(D388="","NULL","'"&amp; TEXT(D388,"JJJJ-MM-TT") &amp;"'" )&amp;", '"&amp; E388 &amp;"', '"&amp;F388&amp;"',  "&amp;IF(G388="","NULL","'"&amp; G388 &amp;"'" )&amp;", '"&amp;H388&amp;"',  '"&amp;I388&amp;"',  "&amp;IF(J388="","NULL","'"&amp; J388 &amp;"'" )&amp;")"</f>
        <v xml:space="preserve"> ('143', '1973-12-10', '2003-02-27', 'Molziger Straße', '24',  NULL, '66787',  'Wadgassen',  NULL)</v>
      </c>
    </row>
    <row r="389" spans="1:13" x14ac:dyDescent="0.3">
      <c r="A389">
        <v>443</v>
      </c>
      <c r="B389">
        <v>143</v>
      </c>
      <c r="C389" s="3">
        <v>37680</v>
      </c>
      <c r="D389" s="3" t="s">
        <v>22</v>
      </c>
      <c r="E389" t="s">
        <v>2547</v>
      </c>
      <c r="F389">
        <v>26</v>
      </c>
      <c r="H389">
        <v>56825</v>
      </c>
      <c r="I389" t="s">
        <v>2548</v>
      </c>
      <c r="L389" t="str">
        <f t="shared" si="12"/>
        <v>INSERT INTO [Wohnort] ([KundeID], [Von], [Bis], [Strasse], [Hausnummer], [Adresszusatz], [Plz], [Ort], [Land]) VALUES</v>
      </c>
      <c r="M389" t="str">
        <f t="shared" si="13"/>
        <v xml:space="preserve"> ('143', '2003-02-28', NULL, 'Kirchenweinbergstraße', '26',  NULL, '56825',  'Beuren',  NULL)</v>
      </c>
    </row>
    <row r="390" spans="1:13" x14ac:dyDescent="0.3">
      <c r="A390">
        <v>144</v>
      </c>
      <c r="B390">
        <v>144</v>
      </c>
      <c r="C390" s="3">
        <v>39636</v>
      </c>
      <c r="D390" s="3">
        <v>39822</v>
      </c>
      <c r="E390" t="s">
        <v>1973</v>
      </c>
      <c r="F390">
        <v>161</v>
      </c>
      <c r="H390">
        <v>56288</v>
      </c>
      <c r="I390" t="s">
        <v>1974</v>
      </c>
      <c r="L390" t="str">
        <f t="shared" si="12"/>
        <v>INSERT INTO [Wohnort] ([KundeID], [Von], [Bis], [Strasse], [Hausnummer], [Adresszusatz], [Plz], [Ort], [Land]) VALUES</v>
      </c>
      <c r="M390" t="str">
        <f t="shared" si="13"/>
        <v xml:space="preserve"> ('144', '2008-07-07', '2009-01-09', 'Sydowstraße', '161',  NULL, '56288',  'Laubach',  NULL)</v>
      </c>
    </row>
    <row r="391" spans="1:13" x14ac:dyDescent="0.3">
      <c r="A391">
        <v>444</v>
      </c>
      <c r="B391">
        <v>144</v>
      </c>
      <c r="C391" s="3">
        <v>39823</v>
      </c>
      <c r="D391" s="3" t="s">
        <v>22</v>
      </c>
      <c r="E391" t="s">
        <v>2549</v>
      </c>
      <c r="F391">
        <v>121</v>
      </c>
      <c r="H391">
        <v>55743</v>
      </c>
      <c r="I391" t="s">
        <v>2550</v>
      </c>
      <c r="L391" t="str">
        <f t="shared" si="12"/>
        <v>INSERT INTO [Wohnort] ([KundeID], [Von], [Bis], [Strasse], [Hausnummer], [Adresszusatz], [Plz], [Ort], [Land]) VALUES</v>
      </c>
      <c r="M391" t="str">
        <f t="shared" si="13"/>
        <v xml:space="preserve"> ('144', '2009-01-10', NULL, 'Im Kirchenstück', '121',  NULL, '55743',  'Idar-Oberstein',  NULL)</v>
      </c>
    </row>
    <row r="392" spans="1:13" x14ac:dyDescent="0.3">
      <c r="A392">
        <v>145</v>
      </c>
      <c r="B392">
        <v>145</v>
      </c>
      <c r="C392" s="3">
        <v>44042</v>
      </c>
      <c r="D392" s="3">
        <v>44229</v>
      </c>
      <c r="E392" t="s">
        <v>1975</v>
      </c>
      <c r="F392">
        <v>112</v>
      </c>
      <c r="H392">
        <v>38274</v>
      </c>
      <c r="I392" t="s">
        <v>1976</v>
      </c>
      <c r="L392" t="str">
        <f t="shared" si="12"/>
        <v>INSERT INTO [Wohnort] ([KundeID], [Von], [Bis], [Strasse], [Hausnummer], [Adresszusatz], [Plz], [Ort], [Land]) VALUES</v>
      </c>
      <c r="M392" t="str">
        <f t="shared" si="13"/>
        <v xml:space="preserve"> ('145', '2020-07-30', '2021-02-02', 'Moselstraße', '112',  NULL, '38274',  'Elbe',  NULL)</v>
      </c>
    </row>
    <row r="393" spans="1:13" x14ac:dyDescent="0.3">
      <c r="A393">
        <v>445</v>
      </c>
      <c r="B393">
        <v>145</v>
      </c>
      <c r="C393" s="3">
        <v>44230</v>
      </c>
      <c r="D393" s="3" t="s">
        <v>22</v>
      </c>
      <c r="E393" t="s">
        <v>2024</v>
      </c>
      <c r="F393">
        <v>24</v>
      </c>
      <c r="H393">
        <v>38486</v>
      </c>
      <c r="I393" t="s">
        <v>2551</v>
      </c>
      <c r="L393" t="str">
        <f t="shared" si="12"/>
        <v>INSERT INTO [Wohnort] ([KundeID], [Von], [Bis], [Strasse], [Hausnummer], [Adresszusatz], [Plz], [Ort], [Land]) VALUES</v>
      </c>
      <c r="M393" t="str">
        <f t="shared" si="13"/>
        <v xml:space="preserve"> ('145', '2021-02-03', NULL, 'Im Gründchen', '24',  NULL, '38486',  'Klötze',  NULL)</v>
      </c>
    </row>
    <row r="394" spans="1:13" x14ac:dyDescent="0.3">
      <c r="A394">
        <v>146</v>
      </c>
      <c r="B394">
        <v>146</v>
      </c>
      <c r="C394" s="3">
        <v>39983</v>
      </c>
      <c r="D394" s="3">
        <v>40062</v>
      </c>
      <c r="E394" t="s">
        <v>1977</v>
      </c>
      <c r="F394">
        <v>98</v>
      </c>
      <c r="H394">
        <v>63741</v>
      </c>
      <c r="I394" t="s">
        <v>1978</v>
      </c>
      <c r="L394" t="str">
        <f t="shared" si="12"/>
        <v>INSERT INTO [Wohnort] ([KundeID], [Von], [Bis], [Strasse], [Hausnummer], [Adresszusatz], [Plz], [Ort], [Land]) VALUES</v>
      </c>
      <c r="M394" t="str">
        <f t="shared" si="13"/>
        <v xml:space="preserve"> ('146', '2009-06-19', '2009-09-06', 'Elve', '98',  NULL, '63741',  'Aschaffenburg',  NULL)</v>
      </c>
    </row>
    <row r="395" spans="1:13" x14ac:dyDescent="0.3">
      <c r="A395">
        <v>446</v>
      </c>
      <c r="B395">
        <v>146</v>
      </c>
      <c r="C395" s="3">
        <v>40063</v>
      </c>
      <c r="D395" s="3" t="s">
        <v>22</v>
      </c>
      <c r="E395" t="s">
        <v>2552</v>
      </c>
      <c r="F395">
        <v>1</v>
      </c>
      <c r="H395">
        <v>39221</v>
      </c>
      <c r="I395" t="s">
        <v>2553</v>
      </c>
      <c r="L395" t="str">
        <f t="shared" si="12"/>
        <v>INSERT INTO [Wohnort] ([KundeID], [Von], [Bis], [Strasse], [Hausnummer], [Adresszusatz], [Plz], [Ort], [Land]) VALUES</v>
      </c>
      <c r="M395" t="str">
        <f t="shared" si="13"/>
        <v xml:space="preserve"> ('146', '2009-09-07', NULL, 'Waldbreitbacher Straße', '1',  NULL, '39221',  'Ranies',  NULL)</v>
      </c>
    </row>
    <row r="396" spans="1:13" x14ac:dyDescent="0.3">
      <c r="A396">
        <v>147</v>
      </c>
      <c r="B396">
        <v>147</v>
      </c>
      <c r="C396" s="3">
        <v>27095</v>
      </c>
      <c r="D396" s="3">
        <v>33469</v>
      </c>
      <c r="E396" t="s">
        <v>1979</v>
      </c>
      <c r="F396">
        <v>145</v>
      </c>
      <c r="H396">
        <v>48619</v>
      </c>
      <c r="I396" t="s">
        <v>1938</v>
      </c>
      <c r="L396" t="str">
        <f t="shared" si="12"/>
        <v>INSERT INTO [Wohnort] ([KundeID], [Von], [Bis], [Strasse], [Hausnummer], [Adresszusatz], [Plz], [Ort], [Land]) VALUES</v>
      </c>
      <c r="M396" t="str">
        <f t="shared" si="13"/>
        <v xml:space="preserve"> ('147', '1974-03-07', '1991-08-19', 'Dorotheenstraße', '145',  NULL, '48619',  'Heek',  NULL)</v>
      </c>
    </row>
    <row r="397" spans="1:13" x14ac:dyDescent="0.3">
      <c r="A397">
        <v>447</v>
      </c>
      <c r="B397">
        <v>147</v>
      </c>
      <c r="C397" s="3">
        <v>33470</v>
      </c>
      <c r="D397" s="3" t="s">
        <v>22</v>
      </c>
      <c r="E397" t="s">
        <v>2554</v>
      </c>
      <c r="F397">
        <v>150</v>
      </c>
      <c r="H397">
        <v>56593</v>
      </c>
      <c r="I397" t="s">
        <v>2555</v>
      </c>
      <c r="L397" t="str">
        <f t="shared" si="12"/>
        <v>INSERT INTO [Wohnort] ([KundeID], [Von], [Bis], [Strasse], [Hausnummer], [Adresszusatz], [Plz], [Ort], [Land]) VALUES</v>
      </c>
      <c r="M397" t="str">
        <f t="shared" si="13"/>
        <v xml:space="preserve"> ('147', '1991-08-20', NULL, 'Kinderhauser Straße', '150',  NULL, '56593',  'Niedersteinebach',  NULL)</v>
      </c>
    </row>
    <row r="398" spans="1:13" x14ac:dyDescent="0.3">
      <c r="A398">
        <v>148</v>
      </c>
      <c r="B398">
        <v>148</v>
      </c>
      <c r="C398" s="3">
        <v>32603</v>
      </c>
      <c r="D398" s="3">
        <v>33606</v>
      </c>
      <c r="E398" t="s">
        <v>1980</v>
      </c>
      <c r="F398">
        <v>197</v>
      </c>
      <c r="H398">
        <v>85625</v>
      </c>
      <c r="I398" t="s">
        <v>1981</v>
      </c>
      <c r="L398" t="str">
        <f t="shared" si="12"/>
        <v>INSERT INTO [Wohnort] ([KundeID], [Von], [Bis], [Strasse], [Hausnummer], [Adresszusatz], [Plz], [Ort], [Land]) VALUES</v>
      </c>
      <c r="M398" t="str">
        <f t="shared" si="13"/>
        <v xml:space="preserve"> ('148', '1989-04-05', '1992-01-03', 'Wollbachstraße', '197',  NULL, '85625',  'Baiern',  NULL)</v>
      </c>
    </row>
    <row r="399" spans="1:13" x14ac:dyDescent="0.3">
      <c r="A399">
        <v>448</v>
      </c>
      <c r="B399">
        <v>148</v>
      </c>
      <c r="C399" s="3">
        <v>33607</v>
      </c>
      <c r="D399" s="3" t="s">
        <v>22</v>
      </c>
      <c r="E399" t="s">
        <v>2556</v>
      </c>
      <c r="F399">
        <v>186</v>
      </c>
      <c r="H399">
        <v>72119</v>
      </c>
      <c r="I399" t="s">
        <v>2557</v>
      </c>
      <c r="L399" t="str">
        <f t="shared" si="12"/>
        <v>INSERT INTO [Wohnort] ([KundeID], [Von], [Bis], [Strasse], [Hausnummer], [Adresszusatz], [Plz], [Ort], [Land]) VALUES</v>
      </c>
      <c r="M399" t="str">
        <f t="shared" si="13"/>
        <v xml:space="preserve"> ('148', '1992-01-04', NULL, 'Dömerstiege', '186',  NULL, '72119',  'Ammerbuch',  NULL)</v>
      </c>
    </row>
    <row r="400" spans="1:13" x14ac:dyDescent="0.3">
      <c r="A400">
        <v>149</v>
      </c>
      <c r="B400">
        <v>149</v>
      </c>
      <c r="C400" s="3">
        <v>39779</v>
      </c>
      <c r="D400" s="3">
        <v>39970</v>
      </c>
      <c r="E400" t="s">
        <v>1982</v>
      </c>
      <c r="F400">
        <v>48</v>
      </c>
      <c r="H400">
        <v>50765</v>
      </c>
      <c r="I400" t="s">
        <v>1983</v>
      </c>
      <c r="L400" t="str">
        <f t="shared" si="12"/>
        <v>INSERT INTO [Wohnort] ([KundeID], [Von], [Bis], [Strasse], [Hausnummer], [Adresszusatz], [Plz], [Ort], [Land]) VALUES</v>
      </c>
      <c r="M400" t="str">
        <f t="shared" si="13"/>
        <v xml:space="preserve"> ('149', '2008-11-27', '2009-06-06', 'Polcher Straße', '48',  NULL, '50765',  'Köln',  NULL)</v>
      </c>
    </row>
    <row r="401" spans="1:13" x14ac:dyDescent="0.3">
      <c r="A401">
        <v>449</v>
      </c>
      <c r="B401">
        <v>149</v>
      </c>
      <c r="C401" s="3">
        <v>39971</v>
      </c>
      <c r="D401" s="3" t="s">
        <v>22</v>
      </c>
      <c r="E401" t="s">
        <v>2558</v>
      </c>
      <c r="F401" t="s">
        <v>2559</v>
      </c>
      <c r="H401">
        <v>30974</v>
      </c>
      <c r="I401" t="s">
        <v>2560</v>
      </c>
      <c r="L401" t="str">
        <f t="shared" si="12"/>
        <v>INSERT INTO [Wohnort] ([KundeID], [Von], [Bis], [Strasse], [Hausnummer], [Adresszusatz], [Plz], [Ort], [Land]) VALUES</v>
      </c>
      <c r="M401" t="str">
        <f t="shared" si="13"/>
        <v xml:space="preserve"> ('149', '2009-06-07', NULL, 'Burloer Straße', '82b',  NULL, '30974',  'Wennigsen',  NULL)</v>
      </c>
    </row>
    <row r="402" spans="1:13" x14ac:dyDescent="0.3">
      <c r="A402">
        <v>150</v>
      </c>
      <c r="B402">
        <v>150</v>
      </c>
      <c r="C402" s="3">
        <v>33141</v>
      </c>
      <c r="D402" s="3">
        <v>33333</v>
      </c>
      <c r="E402" t="s">
        <v>1984</v>
      </c>
      <c r="F402">
        <v>158</v>
      </c>
      <c r="H402">
        <v>85122</v>
      </c>
      <c r="I402" t="s">
        <v>1985</v>
      </c>
      <c r="L402" t="str">
        <f t="shared" si="12"/>
        <v>INSERT INTO [Wohnort] ([KundeID], [Von], [Bis], [Strasse], [Hausnummer], [Adresszusatz], [Plz], [Ort], [Land]) VALUES</v>
      </c>
      <c r="M402" t="str">
        <f t="shared" si="13"/>
        <v xml:space="preserve"> ('150', '1990-09-25', '1991-04-05', 'Wilhelm-Tent-Straße', '158',  NULL, '85122',  'Hitzhofen',  NULL)</v>
      </c>
    </row>
    <row r="403" spans="1:13" x14ac:dyDescent="0.3">
      <c r="A403">
        <v>450</v>
      </c>
      <c r="B403">
        <v>150</v>
      </c>
      <c r="C403" s="3">
        <v>33334</v>
      </c>
      <c r="D403" s="3" t="s">
        <v>22</v>
      </c>
      <c r="E403" t="s">
        <v>2561</v>
      </c>
      <c r="F403">
        <v>25</v>
      </c>
      <c r="H403">
        <v>53534</v>
      </c>
      <c r="I403" t="s">
        <v>2562</v>
      </c>
      <c r="L403" t="str">
        <f t="shared" si="12"/>
        <v>INSERT INTO [Wohnort] ([KundeID], [Von], [Bis], [Strasse], [Hausnummer], [Adresszusatz], [Plz], [Ort], [Land]) VALUES</v>
      </c>
      <c r="M403" t="str">
        <f t="shared" si="13"/>
        <v xml:space="preserve"> ('150', '1991-04-06', NULL, 'Speestraße', '25',  NULL, '53534',  'Wiesemscheid',  NULL)</v>
      </c>
    </row>
    <row r="404" spans="1:13" x14ac:dyDescent="0.3">
      <c r="A404">
        <v>151</v>
      </c>
      <c r="B404">
        <v>151</v>
      </c>
      <c r="C404" s="3">
        <v>33445</v>
      </c>
      <c r="D404" s="3">
        <v>33638</v>
      </c>
      <c r="E404" t="s">
        <v>1986</v>
      </c>
      <c r="F404">
        <v>143</v>
      </c>
      <c r="H404">
        <v>77773</v>
      </c>
      <c r="I404" t="s">
        <v>1987</v>
      </c>
      <c r="L404" t="str">
        <f t="shared" si="12"/>
        <v>INSERT INTO [Wohnort] ([KundeID], [Von], [Bis], [Strasse], [Hausnummer], [Adresszusatz], [Plz], [Ort], [Land]) VALUES</v>
      </c>
      <c r="M404" t="str">
        <f t="shared" si="13"/>
        <v xml:space="preserve"> ('151', '1991-07-26', '1992-02-04', 'Asbecker Straße', '143',  NULL, '77773',  'Schenkenzell',  NULL)</v>
      </c>
    </row>
    <row r="405" spans="1:13" x14ac:dyDescent="0.3">
      <c r="A405">
        <v>451</v>
      </c>
      <c r="B405">
        <v>151</v>
      </c>
      <c r="C405" s="3">
        <v>33639</v>
      </c>
      <c r="D405" s="3" t="s">
        <v>22</v>
      </c>
      <c r="E405" t="s">
        <v>2563</v>
      </c>
      <c r="F405">
        <v>108</v>
      </c>
      <c r="H405">
        <v>97288</v>
      </c>
      <c r="I405" t="s">
        <v>2564</v>
      </c>
      <c r="L405" t="str">
        <f t="shared" si="12"/>
        <v>INSERT INTO [Wohnort] ([KundeID], [Von], [Bis], [Strasse], [Hausnummer], [Adresszusatz], [Plz], [Ort], [Land]) VALUES</v>
      </c>
      <c r="M405" t="str">
        <f t="shared" si="13"/>
        <v xml:space="preserve"> ('151', '1992-02-05', NULL, 'Bielefelder Straße', '108',  NULL, '97288',  'Theilheim',  NULL)</v>
      </c>
    </row>
    <row r="406" spans="1:13" x14ac:dyDescent="0.3">
      <c r="A406">
        <v>152</v>
      </c>
      <c r="B406">
        <v>152</v>
      </c>
      <c r="C406" s="3">
        <v>43953</v>
      </c>
      <c r="D406" s="3">
        <v>44147</v>
      </c>
      <c r="E406" t="s">
        <v>1988</v>
      </c>
      <c r="F406">
        <v>194</v>
      </c>
      <c r="H406">
        <v>26529</v>
      </c>
      <c r="I406" t="s">
        <v>1989</v>
      </c>
      <c r="L406" t="str">
        <f t="shared" si="12"/>
        <v>INSERT INTO [Wohnort] ([KundeID], [Von], [Bis], [Strasse], [Hausnummer], [Adresszusatz], [Plz], [Ort], [Land]) VALUES</v>
      </c>
      <c r="M406" t="str">
        <f t="shared" si="13"/>
        <v xml:space="preserve"> ('152', '2020-05-02', '2020-11-12', 'Dornes Straße', '194',  NULL, '26529',  'Leezdorf',  NULL)</v>
      </c>
    </row>
    <row r="407" spans="1:13" x14ac:dyDescent="0.3">
      <c r="A407">
        <v>452</v>
      </c>
      <c r="B407">
        <v>152</v>
      </c>
      <c r="C407" s="3">
        <v>44148</v>
      </c>
      <c r="D407" s="3" t="s">
        <v>22</v>
      </c>
      <c r="E407" t="s">
        <v>2565</v>
      </c>
      <c r="F407">
        <v>54</v>
      </c>
      <c r="H407">
        <v>24340</v>
      </c>
      <c r="I407" t="s">
        <v>2566</v>
      </c>
      <c r="L407" t="str">
        <f t="shared" si="12"/>
        <v>INSERT INTO [Wohnort] ([KundeID], [Von], [Bis], [Strasse], [Hausnummer], [Adresszusatz], [Plz], [Ort], [Land]) VALUES</v>
      </c>
      <c r="M407" t="str">
        <f t="shared" si="13"/>
        <v xml:space="preserve"> ('152', '2020-11-13', NULL, 'Obertalstraße', '54',  NULL, '24340',  'Gammelby',  NULL)</v>
      </c>
    </row>
    <row r="408" spans="1:13" x14ac:dyDescent="0.3">
      <c r="A408">
        <v>153</v>
      </c>
      <c r="B408">
        <v>153</v>
      </c>
      <c r="C408" s="3">
        <v>30500</v>
      </c>
      <c r="D408" s="3">
        <v>39154</v>
      </c>
      <c r="E408" t="s">
        <v>1990</v>
      </c>
      <c r="F408">
        <v>123</v>
      </c>
      <c r="H408">
        <v>82211</v>
      </c>
      <c r="I408" t="s">
        <v>1991</v>
      </c>
      <c r="L408" t="str">
        <f t="shared" si="12"/>
        <v>INSERT INTO [Wohnort] ([KundeID], [Von], [Bis], [Strasse], [Hausnummer], [Adresszusatz], [Plz], [Ort], [Land]) VALUES</v>
      </c>
      <c r="M408" t="str">
        <f t="shared" si="13"/>
        <v xml:space="preserve"> ('153', '1983-07-03', '2007-03-13', 'Brombeerweg', '123',  NULL, '82211',  'Herrsching am Ammersee',  NULL)</v>
      </c>
    </row>
    <row r="409" spans="1:13" x14ac:dyDescent="0.3">
      <c r="A409">
        <v>453</v>
      </c>
      <c r="B409">
        <v>153</v>
      </c>
      <c r="C409" s="3">
        <v>39155</v>
      </c>
      <c r="D409" s="3" t="s">
        <v>22</v>
      </c>
      <c r="E409" t="s">
        <v>2567</v>
      </c>
      <c r="F409">
        <v>4</v>
      </c>
      <c r="H409">
        <v>54675</v>
      </c>
      <c r="I409" t="s">
        <v>2498</v>
      </c>
      <c r="L409" t="str">
        <f t="shared" si="12"/>
        <v>INSERT INTO [Wohnort] ([KundeID], [Von], [Bis], [Strasse], [Hausnummer], [Adresszusatz], [Plz], [Ort], [Land]) VALUES</v>
      </c>
      <c r="M409" t="str">
        <f t="shared" si="13"/>
        <v xml:space="preserve"> ('153', '2007-03-14', NULL, 'Afelskreuzstraße', '4',  NULL, '54675',  'Biesdorf',  NULL)</v>
      </c>
    </row>
    <row r="410" spans="1:13" x14ac:dyDescent="0.3">
      <c r="A410">
        <v>154</v>
      </c>
      <c r="B410">
        <v>154</v>
      </c>
      <c r="C410" s="3">
        <v>27672</v>
      </c>
      <c r="D410" s="3">
        <v>38399</v>
      </c>
      <c r="E410" t="s">
        <v>1992</v>
      </c>
      <c r="F410" t="s">
        <v>1993</v>
      </c>
      <c r="H410">
        <v>29465</v>
      </c>
      <c r="I410" t="s">
        <v>1994</v>
      </c>
      <c r="L410" t="str">
        <f t="shared" si="12"/>
        <v>INSERT INTO [Wohnort] ([KundeID], [Von], [Bis], [Strasse], [Hausnummer], [Adresszusatz], [Plz], [Ort], [Land]) VALUES</v>
      </c>
      <c r="M410" t="str">
        <f t="shared" si="13"/>
        <v xml:space="preserve"> ('154', '1975-10-05', '2005-02-16', 'Rüdesheimer Straße', '119 c',  NULL, '29465',  'Schnega',  NULL)</v>
      </c>
    </row>
    <row r="411" spans="1:13" x14ac:dyDescent="0.3">
      <c r="A411">
        <v>454</v>
      </c>
      <c r="B411">
        <v>154</v>
      </c>
      <c r="C411" s="3">
        <v>38400</v>
      </c>
      <c r="D411" s="3" t="s">
        <v>22</v>
      </c>
      <c r="E411" t="s">
        <v>2568</v>
      </c>
      <c r="F411">
        <v>161</v>
      </c>
      <c r="H411">
        <v>57648</v>
      </c>
      <c r="I411" t="s">
        <v>2072</v>
      </c>
      <c r="L411" t="str">
        <f t="shared" si="12"/>
        <v>INSERT INTO [Wohnort] ([KundeID], [Von], [Bis], [Strasse], [Hausnummer], [Adresszusatz], [Plz], [Ort], [Land]) VALUES</v>
      </c>
      <c r="M411" t="str">
        <f t="shared" si="13"/>
        <v xml:space="preserve"> ('154', '2005-02-17', NULL, 'Laerstraße', '161',  NULL, '57648',  'Unnau',  NULL)</v>
      </c>
    </row>
    <row r="412" spans="1:13" x14ac:dyDescent="0.3">
      <c r="A412">
        <v>155</v>
      </c>
      <c r="B412">
        <v>155</v>
      </c>
      <c r="C412" s="3">
        <v>33722</v>
      </c>
      <c r="D412" s="3">
        <v>41209</v>
      </c>
      <c r="E412" t="s">
        <v>1995</v>
      </c>
      <c r="F412">
        <v>39</v>
      </c>
      <c r="H412">
        <v>56820</v>
      </c>
      <c r="I412" t="s">
        <v>1996</v>
      </c>
      <c r="L412" t="str">
        <f t="shared" si="12"/>
        <v>INSERT INTO [Wohnort] ([KundeID], [Von], [Bis], [Strasse], [Hausnummer], [Adresszusatz], [Plz], [Ort], [Land]) VALUES</v>
      </c>
      <c r="M412" t="str">
        <f t="shared" si="13"/>
        <v xml:space="preserve"> ('155', '1992-04-28', '2012-10-27', 'Ostpreußenweg', '39',  NULL, '56820',  'Senheim-Senhals',  NULL)</v>
      </c>
    </row>
    <row r="413" spans="1:13" x14ac:dyDescent="0.3">
      <c r="A413">
        <v>455</v>
      </c>
      <c r="B413">
        <v>155</v>
      </c>
      <c r="C413" s="3">
        <v>41210</v>
      </c>
      <c r="D413" s="3" t="s">
        <v>22</v>
      </c>
      <c r="E413" t="s">
        <v>2569</v>
      </c>
      <c r="F413">
        <v>107</v>
      </c>
      <c r="H413">
        <v>63906</v>
      </c>
      <c r="I413" t="s">
        <v>2570</v>
      </c>
      <c r="L413" t="str">
        <f t="shared" si="12"/>
        <v>INSERT INTO [Wohnort] ([KundeID], [Von], [Bis], [Strasse], [Hausnummer], [Adresszusatz], [Plz], [Ort], [Land]) VALUES</v>
      </c>
      <c r="M413" t="str">
        <f t="shared" si="13"/>
        <v xml:space="preserve"> ('155', '2012-10-28', NULL, 'Rinnebachstraße', '107',  NULL, '63906',  'Erlenbach am Main',  NULL)</v>
      </c>
    </row>
    <row r="414" spans="1:13" x14ac:dyDescent="0.3">
      <c r="A414">
        <v>156</v>
      </c>
      <c r="B414">
        <v>156</v>
      </c>
      <c r="C414" s="3">
        <v>37240</v>
      </c>
      <c r="D414" s="3">
        <v>37438</v>
      </c>
      <c r="E414" t="s">
        <v>1997</v>
      </c>
      <c r="F414">
        <v>61</v>
      </c>
      <c r="H414">
        <v>74523</v>
      </c>
      <c r="I414" t="s">
        <v>1998</v>
      </c>
      <c r="L414" t="str">
        <f t="shared" si="12"/>
        <v>INSERT INTO [Wohnort] ([KundeID], [Von], [Bis], [Strasse], [Hausnummer], [Adresszusatz], [Plz], [Ort], [Land]) VALUES</v>
      </c>
      <c r="M414" t="str">
        <f t="shared" si="13"/>
        <v xml:space="preserve"> ('156', '2001-12-15', '2002-07-01', 'Im Rötchen', '61',  NULL, '74523',  'Sulzdorf',  NULL)</v>
      </c>
    </row>
    <row r="415" spans="1:13" x14ac:dyDescent="0.3">
      <c r="A415">
        <v>456</v>
      </c>
      <c r="B415">
        <v>156</v>
      </c>
      <c r="C415" s="3">
        <v>37439</v>
      </c>
      <c r="D415" s="3" t="s">
        <v>22</v>
      </c>
      <c r="E415" t="s">
        <v>2571</v>
      </c>
      <c r="F415">
        <v>22</v>
      </c>
      <c r="H415">
        <v>34439</v>
      </c>
      <c r="I415" t="s">
        <v>2572</v>
      </c>
      <c r="L415" t="str">
        <f t="shared" si="12"/>
        <v>INSERT INTO [Wohnort] ([KundeID], [Von], [Bis], [Strasse], [Hausnummer], [Adresszusatz], [Plz], [Ort], [Land]) VALUES</v>
      </c>
      <c r="M415" t="str">
        <f t="shared" si="13"/>
        <v xml:space="preserve"> ('156', '2002-07-02', NULL, 'Krähenweg', '22',  NULL, '34439',  'Willebadessen',  NULL)</v>
      </c>
    </row>
    <row r="416" spans="1:13" x14ac:dyDescent="0.3">
      <c r="A416">
        <v>157</v>
      </c>
      <c r="B416">
        <v>157</v>
      </c>
      <c r="C416" s="3">
        <v>36632</v>
      </c>
      <c r="D416" s="3">
        <v>43538</v>
      </c>
      <c r="E416" t="s">
        <v>1999</v>
      </c>
      <c r="F416">
        <v>146</v>
      </c>
      <c r="H416">
        <v>85135</v>
      </c>
      <c r="I416" t="s">
        <v>2000</v>
      </c>
      <c r="L416" t="str">
        <f t="shared" si="12"/>
        <v>INSERT INTO [Wohnort] ([KundeID], [Von], [Bis], [Strasse], [Hausnummer], [Adresszusatz], [Plz], [Ort], [Land]) VALUES</v>
      </c>
      <c r="M416" t="str">
        <f t="shared" si="13"/>
        <v xml:space="preserve"> ('157', '2000-04-16', '2019-03-14', 'Bülowstraße', '146',  NULL, '85135',  'Titting',  NULL)</v>
      </c>
    </row>
    <row r="417" spans="1:13" x14ac:dyDescent="0.3">
      <c r="A417">
        <v>457</v>
      </c>
      <c r="B417">
        <v>157</v>
      </c>
      <c r="C417" s="3">
        <v>43539</v>
      </c>
      <c r="D417" s="3" t="s">
        <v>22</v>
      </c>
      <c r="E417" t="s">
        <v>2573</v>
      </c>
      <c r="F417">
        <v>31</v>
      </c>
      <c r="H417">
        <v>54662</v>
      </c>
      <c r="I417" t="s">
        <v>2574</v>
      </c>
      <c r="L417" t="str">
        <f t="shared" si="12"/>
        <v>INSERT INTO [Wohnort] ([KundeID], [Von], [Bis], [Strasse], [Hausnummer], [Adresszusatz], [Plz], [Ort], [Land]) VALUES</v>
      </c>
      <c r="M417" t="str">
        <f t="shared" si="13"/>
        <v xml:space="preserve"> ('157', '2019-03-15', NULL, 'Heimstättenweg', '31',  NULL, '54662',  'Herforst',  NULL)</v>
      </c>
    </row>
    <row r="418" spans="1:13" x14ac:dyDescent="0.3">
      <c r="A418">
        <v>158</v>
      </c>
      <c r="B418">
        <v>158</v>
      </c>
      <c r="C418" s="3">
        <v>33681</v>
      </c>
      <c r="D418" s="3">
        <v>43095</v>
      </c>
      <c r="E418" t="s">
        <v>2001</v>
      </c>
      <c r="F418">
        <v>84</v>
      </c>
      <c r="H418">
        <v>67753</v>
      </c>
      <c r="I418" t="s">
        <v>2002</v>
      </c>
      <c r="L418" t="str">
        <f t="shared" si="12"/>
        <v>INSERT INTO [Wohnort] ([KundeID], [Von], [Bis], [Strasse], [Hausnummer], [Adresszusatz], [Plz], [Ort], [Land]) VALUES</v>
      </c>
      <c r="M418" t="str">
        <f t="shared" si="13"/>
        <v xml:space="preserve"> ('158', '1992-03-18', '2017-12-26', 'Im Hähnchen', '84',  NULL, '67753',  'Relsberg',  NULL)</v>
      </c>
    </row>
    <row r="419" spans="1:13" x14ac:dyDescent="0.3">
      <c r="A419">
        <v>458</v>
      </c>
      <c r="B419">
        <v>158</v>
      </c>
      <c r="C419" s="3">
        <v>43096</v>
      </c>
      <c r="D419" s="3" t="s">
        <v>22</v>
      </c>
      <c r="E419" t="s">
        <v>2575</v>
      </c>
      <c r="F419">
        <v>114</v>
      </c>
      <c r="H419">
        <v>78576</v>
      </c>
      <c r="I419" t="s">
        <v>2576</v>
      </c>
      <c r="L419" t="str">
        <f t="shared" si="12"/>
        <v>INSERT INTO [Wohnort] ([KundeID], [Von], [Bis], [Strasse], [Hausnummer], [Adresszusatz], [Plz], [Ort], [Land]) VALUES</v>
      </c>
      <c r="M419" t="str">
        <f t="shared" si="13"/>
        <v xml:space="preserve"> ('158', '2017-12-27', NULL, 'Oberer Buigenweg', '114',  NULL, '78576',  'Emmingen-Liptingen',  NULL)</v>
      </c>
    </row>
    <row r="420" spans="1:13" x14ac:dyDescent="0.3">
      <c r="A420">
        <v>159</v>
      </c>
      <c r="B420">
        <v>159</v>
      </c>
      <c r="C420" s="3">
        <v>42974</v>
      </c>
      <c r="D420" s="3">
        <v>43175</v>
      </c>
      <c r="E420" t="s">
        <v>2003</v>
      </c>
      <c r="F420">
        <v>99</v>
      </c>
      <c r="H420">
        <v>31582</v>
      </c>
      <c r="I420" t="s">
        <v>2004</v>
      </c>
      <c r="L420" t="str">
        <f t="shared" si="12"/>
        <v>INSERT INTO [Wohnort] ([KundeID], [Von], [Bis], [Strasse], [Hausnummer], [Adresszusatz], [Plz], [Ort], [Land]) VALUES</v>
      </c>
      <c r="M420" t="str">
        <f t="shared" si="13"/>
        <v xml:space="preserve"> ('159', '2017-08-27', '2018-03-16', 'Am Nothbach', '99',  NULL, '31582',  'Erichshagen-Wölpe',  NULL)</v>
      </c>
    </row>
    <row r="421" spans="1:13" x14ac:dyDescent="0.3">
      <c r="A421">
        <v>459</v>
      </c>
      <c r="B421">
        <v>159</v>
      </c>
      <c r="C421" s="3">
        <v>43176</v>
      </c>
      <c r="D421" s="3" t="s">
        <v>22</v>
      </c>
      <c r="E421" t="s">
        <v>2577</v>
      </c>
      <c r="F421">
        <v>149</v>
      </c>
      <c r="H421">
        <v>64747</v>
      </c>
      <c r="I421" t="s">
        <v>2578</v>
      </c>
      <c r="L421" t="str">
        <f t="shared" si="12"/>
        <v>INSERT INTO [Wohnort] ([KundeID], [Von], [Bis], [Strasse], [Hausnummer], [Adresszusatz], [Plz], [Ort], [Land]) VALUES</v>
      </c>
      <c r="M421" t="str">
        <f t="shared" si="13"/>
        <v xml:space="preserve"> ('159', '2018-03-17', NULL, 'Höllburg', '149',  NULL, '64747',  'Breuberg',  NULL)</v>
      </c>
    </row>
    <row r="422" spans="1:13" x14ac:dyDescent="0.3">
      <c r="A422">
        <v>160</v>
      </c>
      <c r="B422">
        <v>160</v>
      </c>
      <c r="C422" s="3">
        <v>38718</v>
      </c>
      <c r="D422" s="3">
        <v>38920</v>
      </c>
      <c r="E422" t="s">
        <v>2005</v>
      </c>
      <c r="F422">
        <v>200</v>
      </c>
      <c r="H422">
        <v>63857</v>
      </c>
      <c r="I422" t="s">
        <v>2006</v>
      </c>
      <c r="L422" t="str">
        <f t="shared" si="12"/>
        <v>INSERT INTO [Wohnort] ([KundeID], [Von], [Bis], [Strasse], [Hausnummer], [Adresszusatz], [Plz], [Ort], [Land]) VALUES</v>
      </c>
      <c r="M422" t="str">
        <f t="shared" si="13"/>
        <v xml:space="preserve"> ('160', '2006-01-01', '2006-07-22', 'Scheddebrock', '200',  NULL, '63857',  'Waldaschaff',  NULL)</v>
      </c>
    </row>
    <row r="423" spans="1:13" x14ac:dyDescent="0.3">
      <c r="A423">
        <v>460</v>
      </c>
      <c r="B423">
        <v>160</v>
      </c>
      <c r="C423" s="3">
        <v>38921</v>
      </c>
      <c r="D423" s="3" t="s">
        <v>22</v>
      </c>
      <c r="E423" t="s">
        <v>2579</v>
      </c>
      <c r="F423">
        <v>79</v>
      </c>
      <c r="H423">
        <v>24809</v>
      </c>
      <c r="I423" t="s">
        <v>2580</v>
      </c>
      <c r="L423" t="str">
        <f t="shared" si="12"/>
        <v>INSERT INTO [Wohnort] ([KundeID], [Von], [Bis], [Strasse], [Hausnummer], [Adresszusatz], [Plz], [Ort], [Land]) VALUES</v>
      </c>
      <c r="M423" t="str">
        <f t="shared" si="13"/>
        <v xml:space="preserve"> ('160', '2006-07-23', NULL, 'Finkenstraße', '79',  NULL, '24809',  'Nübbel',  NULL)</v>
      </c>
    </row>
    <row r="424" spans="1:13" x14ac:dyDescent="0.3">
      <c r="A424">
        <v>161</v>
      </c>
      <c r="B424">
        <v>161</v>
      </c>
      <c r="C424" s="3">
        <v>41233</v>
      </c>
      <c r="D424" s="3">
        <v>43736</v>
      </c>
      <c r="E424" t="s">
        <v>2007</v>
      </c>
      <c r="F424">
        <v>37</v>
      </c>
      <c r="H424">
        <v>56291</v>
      </c>
      <c r="I424" t="s">
        <v>2008</v>
      </c>
      <c r="L424" t="str">
        <f t="shared" si="12"/>
        <v>INSERT INTO [Wohnort] ([KundeID], [Von], [Bis], [Strasse], [Hausnummer], [Adresszusatz], [Plz], [Ort], [Land]) VALUES</v>
      </c>
      <c r="M424" t="str">
        <f t="shared" si="13"/>
        <v xml:space="preserve"> ('161', '2012-11-20', '2019-09-28', 'Am Ringofen', '37',  NULL, '56291',  'Steinbach',  NULL)</v>
      </c>
    </row>
    <row r="425" spans="1:13" x14ac:dyDescent="0.3">
      <c r="A425">
        <v>461</v>
      </c>
      <c r="B425">
        <v>161</v>
      </c>
      <c r="C425" s="3">
        <v>43737</v>
      </c>
      <c r="D425" s="3" t="s">
        <v>22</v>
      </c>
      <c r="E425" t="s">
        <v>2581</v>
      </c>
      <c r="F425">
        <v>178</v>
      </c>
      <c r="H425">
        <v>77656</v>
      </c>
      <c r="I425" t="s">
        <v>2026</v>
      </c>
      <c r="L425" t="str">
        <f t="shared" si="12"/>
        <v>INSERT INTO [Wohnort] ([KundeID], [Von], [Bis], [Strasse], [Hausnummer], [Adresszusatz], [Plz], [Ort], [Land]) VALUES</v>
      </c>
      <c r="M425" t="str">
        <f t="shared" si="13"/>
        <v xml:space="preserve"> ('161', '2019-09-29', NULL, 'Brachelener Straße', '178',  NULL, '77656',  'Offenburg',  NULL)</v>
      </c>
    </row>
    <row r="426" spans="1:13" x14ac:dyDescent="0.3">
      <c r="A426">
        <v>162</v>
      </c>
      <c r="B426">
        <v>162</v>
      </c>
      <c r="C426" s="3">
        <v>33568</v>
      </c>
      <c r="D426" s="3">
        <v>44214</v>
      </c>
      <c r="E426" t="s">
        <v>2009</v>
      </c>
      <c r="F426">
        <v>128</v>
      </c>
      <c r="H426">
        <v>56281</v>
      </c>
      <c r="I426" t="s">
        <v>2010</v>
      </c>
      <c r="L426" t="str">
        <f t="shared" si="12"/>
        <v>INSERT INTO [Wohnort] ([KundeID], [Von], [Bis], [Strasse], [Hausnummer], [Adresszusatz], [Plz], [Ort], [Land]) VALUES</v>
      </c>
      <c r="M426" t="str">
        <f t="shared" si="13"/>
        <v xml:space="preserve"> ('162', '1991-11-26', '2021-01-18', 'Peter-Ostermayr-Straße', '128',  NULL, '56281',  'Karbach',  NULL)</v>
      </c>
    </row>
    <row r="427" spans="1:13" x14ac:dyDescent="0.3">
      <c r="A427">
        <v>462</v>
      </c>
      <c r="B427">
        <v>162</v>
      </c>
      <c r="C427" s="3">
        <v>44215</v>
      </c>
      <c r="D427" s="3" t="s">
        <v>22</v>
      </c>
      <c r="E427" t="s">
        <v>2582</v>
      </c>
      <c r="F427">
        <v>107</v>
      </c>
      <c r="H427">
        <v>38279</v>
      </c>
      <c r="I427" t="s">
        <v>2583</v>
      </c>
      <c r="L427" t="str">
        <f t="shared" si="12"/>
        <v>INSERT INTO [Wohnort] ([KundeID], [Von], [Bis], [Strasse], [Hausnummer], [Adresszusatz], [Plz], [Ort], [Land]) VALUES</v>
      </c>
      <c r="M427" t="str">
        <f t="shared" si="13"/>
        <v xml:space="preserve"> ('162', '2021-01-19', NULL, 'Böwingring', '107',  NULL, '38279',  'Sehlde',  NULL)</v>
      </c>
    </row>
    <row r="428" spans="1:13" x14ac:dyDescent="0.3">
      <c r="A428">
        <v>163</v>
      </c>
      <c r="B428">
        <v>163</v>
      </c>
      <c r="C428" s="3">
        <v>35594</v>
      </c>
      <c r="D428" s="3">
        <v>35799</v>
      </c>
      <c r="E428" t="s">
        <v>2011</v>
      </c>
      <c r="F428">
        <v>168</v>
      </c>
      <c r="H428">
        <v>56814</v>
      </c>
      <c r="I428" t="s">
        <v>2012</v>
      </c>
      <c r="L428" t="str">
        <f t="shared" si="12"/>
        <v>INSERT INTO [Wohnort] ([KundeID], [Von], [Bis], [Strasse], [Hausnummer], [Adresszusatz], [Plz], [Ort], [Land]) VALUES</v>
      </c>
      <c r="M428" t="str">
        <f t="shared" si="13"/>
        <v xml:space="preserve"> ('163', '1997-06-13', '1998-01-04', 'Burgacker', '168',  NULL, '56814',  'Landkern',  NULL)</v>
      </c>
    </row>
    <row r="429" spans="1:13" x14ac:dyDescent="0.3">
      <c r="A429">
        <v>463</v>
      </c>
      <c r="B429">
        <v>163</v>
      </c>
      <c r="C429" s="3">
        <v>35800</v>
      </c>
      <c r="D429" s="3" t="s">
        <v>22</v>
      </c>
      <c r="E429" t="s">
        <v>2584</v>
      </c>
      <c r="F429">
        <v>59</v>
      </c>
      <c r="H429">
        <v>54597</v>
      </c>
      <c r="I429" t="s">
        <v>2585</v>
      </c>
      <c r="L429" t="str">
        <f t="shared" si="12"/>
        <v>INSERT INTO [Wohnort] ([KundeID], [Von], [Bis], [Strasse], [Hausnummer], [Adresszusatz], [Plz], [Ort], [Land]) VALUES</v>
      </c>
      <c r="M429" t="str">
        <f t="shared" si="13"/>
        <v xml:space="preserve"> ('163', '1998-01-05', NULL, 'Bornstraße', '59',  NULL, '54597',  'Wallersheim',  NULL)</v>
      </c>
    </row>
    <row r="430" spans="1:13" x14ac:dyDescent="0.3">
      <c r="A430">
        <v>164</v>
      </c>
      <c r="B430">
        <v>164</v>
      </c>
      <c r="C430" s="3">
        <v>31180</v>
      </c>
      <c r="D430" s="3">
        <v>41399</v>
      </c>
      <c r="E430" t="s">
        <v>2013</v>
      </c>
      <c r="F430">
        <v>116</v>
      </c>
      <c r="H430">
        <v>64397</v>
      </c>
      <c r="I430" t="s">
        <v>2014</v>
      </c>
      <c r="L430" t="str">
        <f t="shared" si="12"/>
        <v>INSERT INTO [Wohnort] ([KundeID], [Von], [Bis], [Strasse], [Hausnummer], [Adresszusatz], [Plz], [Ort], [Land]) VALUES</v>
      </c>
      <c r="M430" t="str">
        <f t="shared" si="13"/>
        <v xml:space="preserve"> ('164', '1985-05-13', '2013-05-05', 'Nievenheimer Straße', '116',  NULL, '64397',  'Modautal',  NULL)</v>
      </c>
    </row>
    <row r="431" spans="1:13" x14ac:dyDescent="0.3">
      <c r="A431">
        <v>464</v>
      </c>
      <c r="B431">
        <v>164</v>
      </c>
      <c r="C431" s="3">
        <v>41400</v>
      </c>
      <c r="D431" s="3" t="s">
        <v>22</v>
      </c>
      <c r="E431" t="s">
        <v>2586</v>
      </c>
      <c r="F431">
        <v>25</v>
      </c>
      <c r="H431">
        <v>25335</v>
      </c>
      <c r="I431" t="s">
        <v>2587</v>
      </c>
      <c r="L431" t="str">
        <f t="shared" si="12"/>
        <v>INSERT INTO [Wohnort] ([KundeID], [Von], [Bis], [Strasse], [Hausnummer], [Adresszusatz], [Plz], [Ort], [Land]) VALUES</v>
      </c>
      <c r="M431" t="str">
        <f t="shared" si="13"/>
        <v xml:space="preserve"> ('164', '2013-05-06', NULL, 'Hegenerstraße', '25',  NULL, '25335',  'Bokholt-Hanredder',  NULL)</v>
      </c>
    </row>
    <row r="432" spans="1:13" x14ac:dyDescent="0.3">
      <c r="A432">
        <v>165</v>
      </c>
      <c r="B432">
        <v>165</v>
      </c>
      <c r="C432" s="3">
        <v>31584</v>
      </c>
      <c r="D432" s="3">
        <v>31791</v>
      </c>
      <c r="E432" t="s">
        <v>2015</v>
      </c>
      <c r="F432">
        <v>127</v>
      </c>
      <c r="H432">
        <v>66851</v>
      </c>
      <c r="I432" t="s">
        <v>2016</v>
      </c>
      <c r="L432" t="str">
        <f t="shared" si="12"/>
        <v>INSERT INTO [Wohnort] ([KundeID], [Von], [Bis], [Strasse], [Hausnummer], [Adresszusatz], [Plz], [Ort], [Land]) VALUES</v>
      </c>
      <c r="M432" t="str">
        <f t="shared" si="13"/>
        <v xml:space="preserve"> ('165', '1986-06-21', '1987-01-14', 'Oberbierenbach', '127',  NULL, '66851',  'Mittelbrunn',  NULL)</v>
      </c>
    </row>
    <row r="433" spans="1:13" x14ac:dyDescent="0.3">
      <c r="A433">
        <v>465</v>
      </c>
      <c r="B433">
        <v>165</v>
      </c>
      <c r="C433" s="3">
        <v>31792</v>
      </c>
      <c r="D433" s="3" t="s">
        <v>22</v>
      </c>
      <c r="E433" t="s">
        <v>2588</v>
      </c>
      <c r="F433">
        <v>108</v>
      </c>
      <c r="H433">
        <v>44653</v>
      </c>
      <c r="I433" t="s">
        <v>2205</v>
      </c>
      <c r="L433" t="str">
        <f t="shared" si="12"/>
        <v>INSERT INTO [Wohnort] ([KundeID], [Von], [Bis], [Strasse], [Hausnummer], [Adresszusatz], [Plz], [Ort], [Land]) VALUES</v>
      </c>
      <c r="M433" t="str">
        <f t="shared" si="13"/>
        <v xml:space="preserve"> ('165', '1987-01-15', NULL, 'Hubertushöhe', '108',  NULL, '44653',  'Herne',  NULL)</v>
      </c>
    </row>
    <row r="434" spans="1:13" x14ac:dyDescent="0.3">
      <c r="A434">
        <v>166</v>
      </c>
      <c r="B434">
        <v>166</v>
      </c>
      <c r="C434" s="3">
        <v>26459</v>
      </c>
      <c r="D434" s="3">
        <v>31198</v>
      </c>
      <c r="E434" t="s">
        <v>2017</v>
      </c>
      <c r="F434">
        <v>5</v>
      </c>
      <c r="H434">
        <v>19073</v>
      </c>
      <c r="I434" t="s">
        <v>2018</v>
      </c>
      <c r="L434" t="str">
        <f t="shared" si="12"/>
        <v>INSERT INTO [Wohnort] ([KundeID], [Von], [Bis], [Strasse], [Hausnummer], [Adresszusatz], [Plz], [Ort], [Land]) VALUES</v>
      </c>
      <c r="M434" t="str">
        <f t="shared" si="13"/>
        <v xml:space="preserve"> ('166', '1972-06-09', '1985-05-31', 'Sonnenkamp', '5',  NULL, '19073',  'Dümmer',  NULL)</v>
      </c>
    </row>
    <row r="435" spans="1:13" x14ac:dyDescent="0.3">
      <c r="A435">
        <v>466</v>
      </c>
      <c r="B435">
        <v>166</v>
      </c>
      <c r="C435" s="3">
        <v>31199</v>
      </c>
      <c r="D435" s="3" t="s">
        <v>22</v>
      </c>
      <c r="E435" t="s">
        <v>2589</v>
      </c>
      <c r="F435">
        <v>74</v>
      </c>
      <c r="H435">
        <v>59823</v>
      </c>
      <c r="I435" t="s">
        <v>2590</v>
      </c>
      <c r="L435" t="str">
        <f t="shared" si="12"/>
        <v>INSERT INTO [Wohnort] ([KundeID], [Von], [Bis], [Strasse], [Hausnummer], [Adresszusatz], [Plz], [Ort], [Land]) VALUES</v>
      </c>
      <c r="M435" t="str">
        <f t="shared" si="13"/>
        <v xml:space="preserve"> ('166', '1985-06-01', NULL, 'Alte Moselstraße', '74',  NULL, '59823',  'Arnsberg',  NULL)</v>
      </c>
    </row>
    <row r="436" spans="1:13" x14ac:dyDescent="0.3">
      <c r="A436">
        <v>167</v>
      </c>
      <c r="B436">
        <v>167</v>
      </c>
      <c r="C436" s="3">
        <v>37847</v>
      </c>
      <c r="D436" s="3">
        <v>38436</v>
      </c>
      <c r="E436" t="s">
        <v>2019</v>
      </c>
      <c r="F436" t="s">
        <v>2020</v>
      </c>
      <c r="H436">
        <v>56283</v>
      </c>
      <c r="I436" t="s">
        <v>2021</v>
      </c>
      <c r="L436" t="str">
        <f t="shared" si="12"/>
        <v>INSERT INTO [Wohnort] ([KundeID], [Von], [Bis], [Strasse], [Hausnummer], [Adresszusatz], [Plz], [Ort], [Land]) VALUES</v>
      </c>
      <c r="M436" t="str">
        <f t="shared" si="13"/>
        <v xml:space="preserve"> ('167', '2003-08-14', '2005-03-25', 'Kirchheimer Straße', '111 a',  NULL, '56283',  'Ney',  NULL)</v>
      </c>
    </row>
    <row r="437" spans="1:13" x14ac:dyDescent="0.3">
      <c r="A437">
        <v>467</v>
      </c>
      <c r="B437">
        <v>167</v>
      </c>
      <c r="C437" s="3">
        <v>38437</v>
      </c>
      <c r="D437" s="3" t="s">
        <v>22</v>
      </c>
      <c r="E437" t="s">
        <v>2591</v>
      </c>
      <c r="F437">
        <v>25</v>
      </c>
      <c r="H437">
        <v>44867</v>
      </c>
      <c r="I437" t="s">
        <v>2074</v>
      </c>
      <c r="L437" t="str">
        <f t="shared" si="12"/>
        <v>INSERT INTO [Wohnort] ([KundeID], [Von], [Bis], [Strasse], [Hausnummer], [Adresszusatz], [Plz], [Ort], [Land]) VALUES</v>
      </c>
      <c r="M437" t="str">
        <f t="shared" si="13"/>
        <v xml:space="preserve"> ('167', '2005-03-26', NULL, 'Morkener Straße', '25',  NULL, '44867',  'Bochum',  NULL)</v>
      </c>
    </row>
    <row r="438" spans="1:13" x14ac:dyDescent="0.3">
      <c r="A438">
        <v>168</v>
      </c>
      <c r="B438">
        <v>168</v>
      </c>
      <c r="C438" s="3">
        <v>32626</v>
      </c>
      <c r="D438" s="3">
        <v>32836</v>
      </c>
      <c r="E438" t="s">
        <v>2022</v>
      </c>
      <c r="F438">
        <v>133</v>
      </c>
      <c r="H438">
        <v>31719</v>
      </c>
      <c r="I438" t="s">
        <v>2023</v>
      </c>
      <c r="L438" t="str">
        <f t="shared" si="12"/>
        <v>INSERT INTO [Wohnort] ([KundeID], [Von], [Bis], [Strasse], [Hausnummer], [Adresszusatz], [Plz], [Ort], [Land]) VALUES</v>
      </c>
      <c r="M438" t="str">
        <f t="shared" si="13"/>
        <v xml:space="preserve"> ('168', '1989-04-28', '1989-11-24', 'Hauffstraße', '133',  NULL, '31719',  'Wiedensahl',  NULL)</v>
      </c>
    </row>
    <row r="439" spans="1:13" x14ac:dyDescent="0.3">
      <c r="A439">
        <v>468</v>
      </c>
      <c r="B439">
        <v>168</v>
      </c>
      <c r="C439" s="3">
        <v>32837</v>
      </c>
      <c r="D439" s="3" t="s">
        <v>22</v>
      </c>
      <c r="E439" t="s">
        <v>2592</v>
      </c>
      <c r="F439">
        <v>8</v>
      </c>
      <c r="H439">
        <v>31224</v>
      </c>
      <c r="I439" t="s">
        <v>2593</v>
      </c>
      <c r="L439" t="str">
        <f t="shared" si="12"/>
        <v>INSERT INTO [Wohnort] ([KundeID], [Von], [Bis], [Strasse], [Hausnummer], [Adresszusatz], [Plz], [Ort], [Land]) VALUES</v>
      </c>
      <c r="M439" t="str">
        <f t="shared" si="13"/>
        <v xml:space="preserve"> ('168', '1989-11-25', NULL, 'Meesenstiege', '8',  NULL, '31224',  'Peine',  NULL)</v>
      </c>
    </row>
    <row r="440" spans="1:13" x14ac:dyDescent="0.3">
      <c r="A440">
        <v>169</v>
      </c>
      <c r="B440">
        <v>169</v>
      </c>
      <c r="C440" s="3">
        <v>27797</v>
      </c>
      <c r="D440" s="3">
        <v>28059</v>
      </c>
      <c r="E440" t="s">
        <v>2024</v>
      </c>
      <c r="F440">
        <v>1</v>
      </c>
      <c r="H440">
        <v>10823</v>
      </c>
      <c r="I440" t="s">
        <v>1905</v>
      </c>
      <c r="L440" t="str">
        <f t="shared" si="12"/>
        <v>INSERT INTO [Wohnort] ([KundeID], [Von], [Bis], [Strasse], [Hausnummer], [Adresszusatz], [Plz], [Ort], [Land]) VALUES</v>
      </c>
      <c r="M440" t="str">
        <f t="shared" si="13"/>
        <v xml:space="preserve"> ('169', '1976-02-07', '1976-10-26', 'Im Gründchen', '1',  NULL, '10823',  'Berlin',  NULL)</v>
      </c>
    </row>
    <row r="441" spans="1:13" x14ac:dyDescent="0.3">
      <c r="A441">
        <v>469</v>
      </c>
      <c r="B441">
        <v>169</v>
      </c>
      <c r="C441" s="3">
        <v>28060</v>
      </c>
      <c r="D441" s="3" t="s">
        <v>22</v>
      </c>
      <c r="E441" t="s">
        <v>2594</v>
      </c>
      <c r="F441">
        <v>50</v>
      </c>
      <c r="H441">
        <v>79102</v>
      </c>
      <c r="I441" t="s">
        <v>2595</v>
      </c>
      <c r="L441" t="str">
        <f t="shared" si="12"/>
        <v>INSERT INTO [Wohnort] ([KundeID], [Von], [Bis], [Strasse], [Hausnummer], [Adresszusatz], [Plz], [Ort], [Land]) VALUES</v>
      </c>
      <c r="M441" t="str">
        <f t="shared" si="13"/>
        <v xml:space="preserve"> ('169', '1976-10-27', NULL, 'Im Kirschengarten', '50',  NULL, '79102',  'Freiburg',  NULL)</v>
      </c>
    </row>
    <row r="442" spans="1:13" x14ac:dyDescent="0.3">
      <c r="A442">
        <v>170</v>
      </c>
      <c r="B442">
        <v>170</v>
      </c>
      <c r="C442" s="3">
        <v>29127</v>
      </c>
      <c r="D442" s="3">
        <v>40422</v>
      </c>
      <c r="E442" t="s">
        <v>2025</v>
      </c>
      <c r="F442">
        <v>37</v>
      </c>
      <c r="H442">
        <v>77652</v>
      </c>
      <c r="I442" t="s">
        <v>2026</v>
      </c>
      <c r="L442" t="str">
        <f t="shared" si="12"/>
        <v>INSERT INTO [Wohnort] ([KundeID], [Von], [Bis], [Strasse], [Hausnummer], [Adresszusatz], [Plz], [Ort], [Land]) VALUES</v>
      </c>
      <c r="M442" t="str">
        <f t="shared" si="13"/>
        <v xml:space="preserve"> ('170', '1979-09-29', '2010-09-01', 'Eper Straße', '37',  NULL, '77652',  'Offenburg',  NULL)</v>
      </c>
    </row>
    <row r="443" spans="1:13" x14ac:dyDescent="0.3">
      <c r="A443">
        <v>470</v>
      </c>
      <c r="B443">
        <v>170</v>
      </c>
      <c r="C443" s="3">
        <v>40423</v>
      </c>
      <c r="D443" s="3" t="s">
        <v>22</v>
      </c>
      <c r="E443" t="s">
        <v>2596</v>
      </c>
      <c r="F443">
        <v>137</v>
      </c>
      <c r="H443">
        <v>94099</v>
      </c>
      <c r="I443" t="s">
        <v>2597</v>
      </c>
      <c r="L443" t="str">
        <f t="shared" si="12"/>
        <v>INSERT INTO [Wohnort] ([KundeID], [Von], [Bis], [Strasse], [Hausnummer], [Adresszusatz], [Plz], [Ort], [Land]) VALUES</v>
      </c>
      <c r="M443" t="str">
        <f t="shared" si="13"/>
        <v xml:space="preserve"> ('170', '2010-09-02', NULL, 'Heltengarten', '137',  NULL, '94099',  'Ruhstorf an der Rott',  NULL)</v>
      </c>
    </row>
    <row r="444" spans="1:13" x14ac:dyDescent="0.3">
      <c r="A444">
        <v>171</v>
      </c>
      <c r="B444">
        <v>171</v>
      </c>
      <c r="C444" s="3">
        <v>40693</v>
      </c>
      <c r="D444" s="3">
        <v>42891</v>
      </c>
      <c r="E444" t="s">
        <v>2027</v>
      </c>
      <c r="F444">
        <v>18</v>
      </c>
      <c r="H444">
        <v>25878</v>
      </c>
      <c r="I444" t="s">
        <v>2028</v>
      </c>
      <c r="L444" t="str">
        <f t="shared" si="12"/>
        <v>INSERT INTO [Wohnort] ([KundeID], [Von], [Bis], [Strasse], [Hausnummer], [Adresszusatz], [Plz], [Ort], [Land]) VALUES</v>
      </c>
      <c r="M444" t="str">
        <f t="shared" si="13"/>
        <v xml:space="preserve"> ('171', '2011-05-30', '2017-06-05', 'Gangolfusstraße', '18',  NULL, '25878',  'Seeth',  NULL)</v>
      </c>
    </row>
    <row r="445" spans="1:13" x14ac:dyDescent="0.3">
      <c r="A445">
        <v>471</v>
      </c>
      <c r="B445">
        <v>171</v>
      </c>
      <c r="C445" s="3">
        <v>42892</v>
      </c>
      <c r="D445" s="3" t="s">
        <v>22</v>
      </c>
      <c r="E445" t="s">
        <v>2598</v>
      </c>
      <c r="F445">
        <v>76</v>
      </c>
      <c r="H445">
        <v>90513</v>
      </c>
      <c r="I445" t="s">
        <v>2599</v>
      </c>
      <c r="L445" t="str">
        <f t="shared" si="12"/>
        <v>INSERT INTO [Wohnort] ([KundeID], [Von], [Bis], [Strasse], [Hausnummer], [Adresszusatz], [Plz], [Ort], [Land]) VALUES</v>
      </c>
      <c r="M445" t="str">
        <f t="shared" si="13"/>
        <v xml:space="preserve"> ('171', '2017-06-06', NULL, 'Zum Erlenborn', '76',  NULL, '90513',  'Zirndorf',  NULL)</v>
      </c>
    </row>
    <row r="446" spans="1:13" x14ac:dyDescent="0.3">
      <c r="A446">
        <v>172</v>
      </c>
      <c r="B446">
        <v>172</v>
      </c>
      <c r="C446" s="3">
        <v>25728</v>
      </c>
      <c r="D446" s="3">
        <v>26068</v>
      </c>
      <c r="E446" t="s">
        <v>2029</v>
      </c>
      <c r="F446">
        <v>118</v>
      </c>
      <c r="H446">
        <v>54538</v>
      </c>
      <c r="I446" t="s">
        <v>2030</v>
      </c>
      <c r="L446" t="str">
        <f t="shared" si="12"/>
        <v>INSERT INTO [Wohnort] ([KundeID], [Von], [Bis], [Strasse], [Hausnummer], [Adresszusatz], [Plz], [Ort], [Land]) VALUES</v>
      </c>
      <c r="M446" t="str">
        <f t="shared" si="13"/>
        <v xml:space="preserve"> ('172', '1970-06-09', '1971-05-15', 'Aachener Straße', '118',  NULL, '54538',  'Hontheim',  NULL)</v>
      </c>
    </row>
    <row r="447" spans="1:13" x14ac:dyDescent="0.3">
      <c r="A447">
        <v>472</v>
      </c>
      <c r="B447">
        <v>172</v>
      </c>
      <c r="C447" s="3">
        <v>26069</v>
      </c>
      <c r="D447" s="3" t="s">
        <v>22</v>
      </c>
      <c r="E447" t="s">
        <v>2156</v>
      </c>
      <c r="F447">
        <v>195</v>
      </c>
      <c r="H447">
        <v>55595</v>
      </c>
      <c r="I447" t="s">
        <v>2600</v>
      </c>
      <c r="L447" t="str">
        <f t="shared" si="12"/>
        <v>INSERT INTO [Wohnort] ([KundeID], [Von], [Bis], [Strasse], [Hausnummer], [Adresszusatz], [Plz], [Ort], [Land]) VALUES</v>
      </c>
      <c r="M447" t="str">
        <f t="shared" si="13"/>
        <v xml:space="preserve"> ('172', '1971-05-16', NULL, 'Bremer Weg', '195',  NULL, '55595',  'Spall',  NULL)</v>
      </c>
    </row>
    <row r="448" spans="1:13" x14ac:dyDescent="0.3">
      <c r="A448">
        <v>173</v>
      </c>
      <c r="B448">
        <v>173</v>
      </c>
      <c r="C448" s="3">
        <v>43033</v>
      </c>
      <c r="D448" s="3">
        <v>43248</v>
      </c>
      <c r="E448" t="s">
        <v>2031</v>
      </c>
      <c r="F448">
        <v>198</v>
      </c>
      <c r="H448">
        <v>64756</v>
      </c>
      <c r="I448" t="s">
        <v>2032</v>
      </c>
      <c r="L448" t="str">
        <f t="shared" si="12"/>
        <v>INSERT INTO [Wohnort] ([KundeID], [Von], [Bis], [Strasse], [Hausnummer], [Adresszusatz], [Plz], [Ort], [Land]) VALUES</v>
      </c>
      <c r="M448" t="str">
        <f t="shared" si="13"/>
        <v xml:space="preserve"> ('173', '2017-10-25', '2018-05-28', 'Brachter Straße', '198',  NULL, '64756',  'Mossautal',  NULL)</v>
      </c>
    </row>
    <row r="449" spans="1:13" x14ac:dyDescent="0.3">
      <c r="A449">
        <v>473</v>
      </c>
      <c r="B449">
        <v>173</v>
      </c>
      <c r="C449" s="3">
        <v>43249</v>
      </c>
      <c r="D449" s="3" t="s">
        <v>22</v>
      </c>
      <c r="E449" t="s">
        <v>2601</v>
      </c>
      <c r="F449">
        <v>79</v>
      </c>
      <c r="H449">
        <v>79254</v>
      </c>
      <c r="I449" t="s">
        <v>2602</v>
      </c>
      <c r="L449" t="str">
        <f t="shared" si="12"/>
        <v>INSERT INTO [Wohnort] ([KundeID], [Von], [Bis], [Strasse], [Hausnummer], [Adresszusatz], [Plz], [Ort], [Land]) VALUES</v>
      </c>
      <c r="M449" t="str">
        <f t="shared" si="13"/>
        <v xml:space="preserve"> ('173', '2018-05-29', NULL, 'Auf der Hardt', '79',  NULL, '79254',  'Oberried',  NULL)</v>
      </c>
    </row>
    <row r="450" spans="1:13" x14ac:dyDescent="0.3">
      <c r="A450">
        <v>174</v>
      </c>
      <c r="B450">
        <v>174</v>
      </c>
      <c r="C450" s="3">
        <v>30995</v>
      </c>
      <c r="D450" s="3">
        <v>31211</v>
      </c>
      <c r="E450" t="s">
        <v>2033</v>
      </c>
      <c r="F450">
        <v>75</v>
      </c>
      <c r="H450">
        <v>28832</v>
      </c>
      <c r="I450" t="s">
        <v>858</v>
      </c>
      <c r="L450" t="str">
        <f t="shared" si="12"/>
        <v>INSERT INTO [Wohnort] ([KundeID], [Von], [Bis], [Strasse], [Hausnummer], [Adresszusatz], [Plz], [Ort], [Land]) VALUES</v>
      </c>
      <c r="M450" t="str">
        <f t="shared" si="13"/>
        <v xml:space="preserve"> ('174', '1984-11-09', '1985-06-13', 'Tannenhof', '75',  NULL, '28832',  'Achim',  NULL)</v>
      </c>
    </row>
    <row r="451" spans="1:13" x14ac:dyDescent="0.3">
      <c r="A451">
        <v>474</v>
      </c>
      <c r="B451">
        <v>174</v>
      </c>
      <c r="C451" s="3">
        <v>31212</v>
      </c>
      <c r="D451" s="3" t="s">
        <v>22</v>
      </c>
      <c r="E451" t="s">
        <v>2603</v>
      </c>
      <c r="F451">
        <v>89</v>
      </c>
      <c r="H451">
        <v>75417</v>
      </c>
      <c r="I451" t="s">
        <v>2604</v>
      </c>
      <c r="L451" t="str">
        <f t="shared" si="12"/>
        <v>INSERT INTO [Wohnort] ([KundeID], [Von], [Bis], [Strasse], [Hausnummer], [Adresszusatz], [Plz], [Ort], [Land]) VALUES</v>
      </c>
      <c r="M451" t="str">
        <f t="shared" si="13"/>
        <v xml:space="preserve"> ('174', '1985-06-14', NULL, 'RavenÃ©straße', '89',  NULL, '75417',  'Mühlacker',  NULL)</v>
      </c>
    </row>
    <row r="452" spans="1:13" x14ac:dyDescent="0.3">
      <c r="A452">
        <v>175</v>
      </c>
      <c r="B452">
        <v>175</v>
      </c>
      <c r="C452" s="3">
        <v>31957</v>
      </c>
      <c r="D452" s="3">
        <v>34693</v>
      </c>
      <c r="E452" t="s">
        <v>2034</v>
      </c>
      <c r="F452">
        <v>68</v>
      </c>
      <c r="H452">
        <v>12685</v>
      </c>
      <c r="I452" t="s">
        <v>2035</v>
      </c>
      <c r="L452" t="str">
        <f t="shared" ref="L452:L515" si="1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52" t="str">
        <f t="shared" ref="M452:M515" si="15">" ('"&amp;B452&amp;"', '"&amp; TEXT(C452,"JJJJ-MM-TT") &amp;"', "&amp;IF(D452="","NULL","'"&amp; TEXT(D452,"JJJJ-MM-TT") &amp;"'" )&amp;", '"&amp; E452 &amp;"', '"&amp;F452&amp;"',  "&amp;IF(G452="","NULL","'"&amp; G452 &amp;"'" )&amp;", '"&amp;H452&amp;"',  '"&amp;I452&amp;"',  "&amp;IF(J452="","NULL","'"&amp; J452 &amp;"'" )&amp;")"</f>
        <v xml:space="preserve"> ('175', '1987-06-29', '1994-12-25', 'In der Borngasse', '68',  NULL, '12685',  'Marzahn',  NULL)</v>
      </c>
    </row>
    <row r="453" spans="1:13" x14ac:dyDescent="0.3">
      <c r="A453">
        <v>475</v>
      </c>
      <c r="B453">
        <v>175</v>
      </c>
      <c r="C453" s="3">
        <v>34694</v>
      </c>
      <c r="D453" s="3" t="s">
        <v>22</v>
      </c>
      <c r="E453" t="s">
        <v>2605</v>
      </c>
      <c r="F453">
        <v>93</v>
      </c>
      <c r="H453">
        <v>54614</v>
      </c>
      <c r="I453" t="s">
        <v>2606</v>
      </c>
      <c r="L453" t="str">
        <f t="shared" si="14"/>
        <v>INSERT INTO [Wohnort] ([KundeID], [Von], [Bis], [Strasse], [Hausnummer], [Adresszusatz], [Plz], [Ort], [Land]) VALUES</v>
      </c>
      <c r="M453" t="str">
        <f t="shared" si="15"/>
        <v xml:space="preserve"> ('175', '1994-12-26', NULL, 'Friedenstraße', '93',  NULL, '54614',  'Schönecken',  NULL)</v>
      </c>
    </row>
    <row r="454" spans="1:13" x14ac:dyDescent="0.3">
      <c r="A454">
        <v>176</v>
      </c>
      <c r="B454">
        <v>176</v>
      </c>
      <c r="C454" s="3">
        <v>30582</v>
      </c>
      <c r="D454" s="3">
        <v>31855</v>
      </c>
      <c r="E454" t="s">
        <v>2036</v>
      </c>
      <c r="F454">
        <v>4</v>
      </c>
      <c r="H454">
        <v>56355</v>
      </c>
      <c r="I454" t="s">
        <v>2037</v>
      </c>
      <c r="L454" t="str">
        <f t="shared" si="14"/>
        <v>INSERT INTO [Wohnort] ([KundeID], [Von], [Bis], [Strasse], [Hausnummer], [Adresszusatz], [Plz], [Ort], [Land]) VALUES</v>
      </c>
      <c r="M454" t="str">
        <f t="shared" si="15"/>
        <v xml:space="preserve"> ('176', '1983-09-23', '1987-03-19', 'Elsumer Weg', '4',  NULL, '56355',  'Winterwerb',  NULL)</v>
      </c>
    </row>
    <row r="455" spans="1:13" x14ac:dyDescent="0.3">
      <c r="A455">
        <v>476</v>
      </c>
      <c r="B455">
        <v>176</v>
      </c>
      <c r="C455" s="3">
        <v>31856</v>
      </c>
      <c r="D455" s="3" t="s">
        <v>22</v>
      </c>
      <c r="E455" t="s">
        <v>2607</v>
      </c>
      <c r="F455">
        <v>79</v>
      </c>
      <c r="H455">
        <v>27729</v>
      </c>
      <c r="I455" t="s">
        <v>2608</v>
      </c>
      <c r="L455" t="str">
        <f t="shared" si="14"/>
        <v>INSERT INTO [Wohnort] ([KundeID], [Von], [Bis], [Strasse], [Hausnummer], [Adresszusatz], [Plz], [Ort], [Land]) VALUES</v>
      </c>
      <c r="M455" t="str">
        <f t="shared" si="15"/>
        <v xml:space="preserve"> ('176', '1987-03-20', NULL, 'Ob dem Lahrtal', '79',  NULL, '27729',  'Lübberstedt',  NULL)</v>
      </c>
    </row>
    <row r="456" spans="1:13" x14ac:dyDescent="0.3">
      <c r="A456">
        <v>177</v>
      </c>
      <c r="B456">
        <v>177</v>
      </c>
      <c r="C456" s="3">
        <v>37521</v>
      </c>
      <c r="D456" s="3">
        <v>37740</v>
      </c>
      <c r="E456" t="s">
        <v>2038</v>
      </c>
      <c r="F456">
        <v>178</v>
      </c>
      <c r="H456">
        <v>95666</v>
      </c>
      <c r="I456" t="s">
        <v>2039</v>
      </c>
      <c r="L456" t="str">
        <f t="shared" si="14"/>
        <v>INSERT INTO [Wohnort] ([KundeID], [Von], [Bis], [Strasse], [Hausnummer], [Adresszusatz], [Plz], [Ort], [Land]) VALUES</v>
      </c>
      <c r="M456" t="str">
        <f t="shared" si="15"/>
        <v xml:space="preserve"> ('177', '2002-09-22', '2003-04-29', 'Fritzengasse', '178',  NULL, '95666',  'Leonberg',  NULL)</v>
      </c>
    </row>
    <row r="457" spans="1:13" x14ac:dyDescent="0.3">
      <c r="A457">
        <v>477</v>
      </c>
      <c r="B457">
        <v>177</v>
      </c>
      <c r="C457" s="3">
        <v>37741</v>
      </c>
      <c r="D457" s="3" t="s">
        <v>22</v>
      </c>
      <c r="E457" t="s">
        <v>2609</v>
      </c>
      <c r="F457">
        <v>126</v>
      </c>
      <c r="H457">
        <v>53533</v>
      </c>
      <c r="I457" t="s">
        <v>2610</v>
      </c>
      <c r="L457" t="str">
        <f t="shared" si="14"/>
        <v>INSERT INTO [Wohnort] ([KundeID], [Von], [Bis], [Strasse], [Hausnummer], [Adresszusatz], [Plz], [Ort], [Land]) VALUES</v>
      </c>
      <c r="M457" t="str">
        <f t="shared" si="15"/>
        <v xml:space="preserve"> ('177', '2003-04-30', NULL, 'Limbachstraße', '126',  NULL, '53533',  'Eichenbach',  NULL)</v>
      </c>
    </row>
    <row r="458" spans="1:13" x14ac:dyDescent="0.3">
      <c r="A458">
        <v>178</v>
      </c>
      <c r="B458">
        <v>178</v>
      </c>
      <c r="C458" s="3">
        <v>38908</v>
      </c>
      <c r="D458" s="3">
        <v>43866</v>
      </c>
      <c r="E458" t="s">
        <v>2040</v>
      </c>
      <c r="F458">
        <v>116</v>
      </c>
      <c r="H458">
        <v>88361</v>
      </c>
      <c r="I458" t="s">
        <v>2041</v>
      </c>
      <c r="L458" t="str">
        <f t="shared" si="14"/>
        <v>INSERT INTO [Wohnort] ([KundeID], [Von], [Bis], [Strasse], [Hausnummer], [Adresszusatz], [Plz], [Ort], [Land]) VALUES</v>
      </c>
      <c r="M458" t="str">
        <f t="shared" si="15"/>
        <v xml:space="preserve"> ('178', '2006-07-10', '2020-02-05', 'Alte Jülicher Straße', '116',  NULL, '88361',  'Boms',  NULL)</v>
      </c>
    </row>
    <row r="459" spans="1:13" x14ac:dyDescent="0.3">
      <c r="A459">
        <v>478</v>
      </c>
      <c r="B459">
        <v>178</v>
      </c>
      <c r="C459" s="3">
        <v>43867</v>
      </c>
      <c r="D459" s="3" t="s">
        <v>22</v>
      </c>
      <c r="E459" t="s">
        <v>2611</v>
      </c>
      <c r="F459">
        <v>174</v>
      </c>
      <c r="H459">
        <v>21514</v>
      </c>
      <c r="I459" t="s">
        <v>2612</v>
      </c>
      <c r="L459" t="str">
        <f t="shared" si="14"/>
        <v>INSERT INTO [Wohnort] ([KundeID], [Von], [Bis], [Strasse], [Hausnummer], [Adresszusatz], [Plz], [Ort], [Land]) VALUES</v>
      </c>
      <c r="M459" t="str">
        <f t="shared" si="15"/>
        <v xml:space="preserve"> ('178', '2020-02-06', NULL, 'Kolpingstraße', '174',  NULL, '21514',  'Büchen',  NULL)</v>
      </c>
    </row>
    <row r="460" spans="1:13" x14ac:dyDescent="0.3">
      <c r="A460">
        <v>179</v>
      </c>
      <c r="B460">
        <v>179</v>
      </c>
      <c r="C460" s="3">
        <v>41778</v>
      </c>
      <c r="D460" s="3">
        <v>41999</v>
      </c>
      <c r="E460" t="s">
        <v>2042</v>
      </c>
      <c r="F460" t="s">
        <v>2043</v>
      </c>
      <c r="H460">
        <v>25724</v>
      </c>
      <c r="I460" t="s">
        <v>2044</v>
      </c>
      <c r="L460" t="str">
        <f t="shared" si="14"/>
        <v>INSERT INTO [Wohnort] ([KundeID], [Von], [Bis], [Strasse], [Hausnummer], [Adresszusatz], [Plz], [Ort], [Land]) VALUES</v>
      </c>
      <c r="M460" t="str">
        <f t="shared" si="15"/>
        <v xml:space="preserve"> ('179', '2014-05-19', '2014-12-26', 'Graf-Arnold-Platz', '14 c',  NULL, '25724',  'Schmedeswurth',  NULL)</v>
      </c>
    </row>
    <row r="461" spans="1:13" x14ac:dyDescent="0.3">
      <c r="A461">
        <v>479</v>
      </c>
      <c r="B461">
        <v>179</v>
      </c>
      <c r="C461" s="3">
        <v>42000</v>
      </c>
      <c r="D461" s="3" t="s">
        <v>22</v>
      </c>
      <c r="E461" t="s">
        <v>2613</v>
      </c>
      <c r="F461">
        <v>130</v>
      </c>
      <c r="H461">
        <v>25876</v>
      </c>
      <c r="I461" t="s">
        <v>2614</v>
      </c>
      <c r="L461" t="str">
        <f t="shared" si="14"/>
        <v>INSERT INTO [Wohnort] ([KundeID], [Von], [Bis], [Strasse], [Hausnummer], [Adresszusatz], [Plz], [Ort], [Land]) VALUES</v>
      </c>
      <c r="M461" t="str">
        <f t="shared" si="15"/>
        <v xml:space="preserve"> ('179', '2014-12-27', NULL, 'Lützowstraße', '130',  NULL, '25876',  'Süderhöft',  NULL)</v>
      </c>
    </row>
    <row r="462" spans="1:13" x14ac:dyDescent="0.3">
      <c r="A462">
        <v>180</v>
      </c>
      <c r="B462">
        <v>180</v>
      </c>
      <c r="C462" s="3">
        <v>43417</v>
      </c>
      <c r="D462" s="3">
        <v>43639</v>
      </c>
      <c r="E462" t="s">
        <v>2045</v>
      </c>
      <c r="F462">
        <v>82</v>
      </c>
      <c r="H462">
        <v>40883</v>
      </c>
      <c r="I462" t="s">
        <v>2046</v>
      </c>
      <c r="L462" t="str">
        <f t="shared" si="14"/>
        <v>INSERT INTO [Wohnort] ([KundeID], [Von], [Bis], [Strasse], [Hausnummer], [Adresszusatz], [Plz], [Ort], [Land]) VALUES</v>
      </c>
      <c r="M462" t="str">
        <f t="shared" si="15"/>
        <v xml:space="preserve"> ('180', '2018-11-13', '2019-06-23', 'Auf der Huth', '82',  NULL, '40883',  'Ratingen',  NULL)</v>
      </c>
    </row>
    <row r="463" spans="1:13" x14ac:dyDescent="0.3">
      <c r="A463">
        <v>480</v>
      </c>
      <c r="B463">
        <v>180</v>
      </c>
      <c r="C463" s="3">
        <v>43640</v>
      </c>
      <c r="D463" s="3" t="s">
        <v>22</v>
      </c>
      <c r="E463" t="s">
        <v>2615</v>
      </c>
      <c r="F463">
        <v>145</v>
      </c>
      <c r="H463">
        <v>9599</v>
      </c>
      <c r="I463" t="s">
        <v>2616</v>
      </c>
      <c r="L463" t="str">
        <f t="shared" si="14"/>
        <v>INSERT INTO [Wohnort] ([KundeID], [Von], [Bis], [Strasse], [Hausnummer], [Adresszusatz], [Plz], [Ort], [Land]) VALUES</v>
      </c>
      <c r="M463" t="str">
        <f t="shared" si="15"/>
        <v xml:space="preserve"> ('180', '2019-06-24', NULL, 'Alte Bahn', '145',  NULL, '9599',  'Freiberg',  NULL)</v>
      </c>
    </row>
    <row r="464" spans="1:13" x14ac:dyDescent="0.3">
      <c r="A464">
        <v>181</v>
      </c>
      <c r="B464">
        <v>181</v>
      </c>
      <c r="C464" s="3">
        <v>28809</v>
      </c>
      <c r="D464" s="3">
        <v>29328</v>
      </c>
      <c r="E464" t="s">
        <v>2047</v>
      </c>
      <c r="F464" t="s">
        <v>2048</v>
      </c>
      <c r="H464">
        <v>64823</v>
      </c>
      <c r="I464" t="s">
        <v>2049</v>
      </c>
      <c r="L464" t="str">
        <f t="shared" si="14"/>
        <v>INSERT INTO [Wohnort] ([KundeID], [Von], [Bis], [Strasse], [Hausnummer], [Adresszusatz], [Plz], [Ort], [Land]) VALUES</v>
      </c>
      <c r="M464" t="str">
        <f t="shared" si="15"/>
        <v xml:space="preserve"> ('181', '1978-11-15', '1980-04-17', 'Peter-Weiler-Straße', '188c',  NULL, '64823',  'Groß-Umstadt',  NULL)</v>
      </c>
    </row>
    <row r="465" spans="1:13" x14ac:dyDescent="0.3">
      <c r="A465">
        <v>481</v>
      </c>
      <c r="B465">
        <v>181</v>
      </c>
      <c r="C465" s="3">
        <v>29329</v>
      </c>
      <c r="D465" s="3" t="s">
        <v>22</v>
      </c>
      <c r="E465" t="s">
        <v>2617</v>
      </c>
      <c r="F465">
        <v>194</v>
      </c>
      <c r="H465">
        <v>35579</v>
      </c>
      <c r="I465" t="s">
        <v>2153</v>
      </c>
      <c r="L465" t="str">
        <f t="shared" si="14"/>
        <v>INSERT INTO [Wohnort] ([KundeID], [Von], [Bis], [Strasse], [Hausnummer], [Adresszusatz], [Plz], [Ort], [Land]) VALUES</v>
      </c>
      <c r="M465" t="str">
        <f t="shared" si="15"/>
        <v xml:space="preserve"> ('181', '1980-04-18', NULL, 'Ebbinghoff', '194',  NULL, '35579',  'Wetzlar',  NULL)</v>
      </c>
    </row>
    <row r="466" spans="1:13" x14ac:dyDescent="0.3">
      <c r="A466">
        <v>182</v>
      </c>
      <c r="B466">
        <v>182</v>
      </c>
      <c r="C466" s="3">
        <v>36600</v>
      </c>
      <c r="D466" s="3">
        <v>43485</v>
      </c>
      <c r="E466" t="s">
        <v>1831</v>
      </c>
      <c r="F466">
        <v>131</v>
      </c>
      <c r="H466">
        <v>82166</v>
      </c>
      <c r="I466" t="s">
        <v>2050</v>
      </c>
      <c r="L466" t="str">
        <f t="shared" si="14"/>
        <v>INSERT INTO [Wohnort] ([KundeID], [Von], [Bis], [Strasse], [Hausnummer], [Adresszusatz], [Plz], [Ort], [Land]) VALUES</v>
      </c>
      <c r="M466" t="str">
        <f t="shared" si="15"/>
        <v xml:space="preserve"> ('182', '2000-03-15', '2019-01-20', 'Netter', '131',  NULL, '82166',  'Gräfelfing',  NULL)</v>
      </c>
    </row>
    <row r="467" spans="1:13" x14ac:dyDescent="0.3">
      <c r="A467">
        <v>482</v>
      </c>
      <c r="B467">
        <v>182</v>
      </c>
      <c r="C467" s="3">
        <v>43486</v>
      </c>
      <c r="D467" s="3" t="s">
        <v>22</v>
      </c>
      <c r="E467" t="s">
        <v>2117</v>
      </c>
      <c r="F467">
        <v>119</v>
      </c>
      <c r="H467">
        <v>63924</v>
      </c>
      <c r="I467" t="s">
        <v>2618</v>
      </c>
      <c r="L467" t="str">
        <f t="shared" si="14"/>
        <v>INSERT INTO [Wohnort] ([KundeID], [Von], [Bis], [Strasse], [Hausnummer], [Adresszusatz], [Plz], [Ort], [Land]) VALUES</v>
      </c>
      <c r="M467" t="str">
        <f t="shared" si="15"/>
        <v xml:space="preserve"> ('182', '2019-01-21', NULL, 'Schloßgasse', '119',  NULL, '63924',  'Rüdenau',  NULL)</v>
      </c>
    </row>
    <row r="468" spans="1:13" x14ac:dyDescent="0.3">
      <c r="A468">
        <v>183</v>
      </c>
      <c r="B468">
        <v>183</v>
      </c>
      <c r="C468" s="3">
        <v>36037</v>
      </c>
      <c r="D468" s="3">
        <v>36262</v>
      </c>
      <c r="E468" t="s">
        <v>2051</v>
      </c>
      <c r="F468">
        <v>159</v>
      </c>
      <c r="H468">
        <v>34289</v>
      </c>
      <c r="I468" t="s">
        <v>2052</v>
      </c>
      <c r="L468" t="str">
        <f t="shared" si="14"/>
        <v>INSERT INTO [Wohnort] ([KundeID], [Von], [Bis], [Strasse], [Hausnummer], [Adresszusatz], [Plz], [Ort], [Land]) VALUES</v>
      </c>
      <c r="M468" t="str">
        <f t="shared" si="15"/>
        <v xml:space="preserve"> ('183', '1998-08-30', '1999-04-12', 'Zaungartenstraße', '159',  NULL, '34289',  'Zierenberg',  NULL)</v>
      </c>
    </row>
    <row r="469" spans="1:13" x14ac:dyDescent="0.3">
      <c r="A469">
        <v>483</v>
      </c>
      <c r="B469">
        <v>183</v>
      </c>
      <c r="C469" s="3">
        <v>36263</v>
      </c>
      <c r="D469" s="3" t="s">
        <v>22</v>
      </c>
      <c r="E469" t="s">
        <v>2619</v>
      </c>
      <c r="F469">
        <v>3</v>
      </c>
      <c r="H469">
        <v>76887</v>
      </c>
      <c r="I469" t="s">
        <v>2620</v>
      </c>
      <c r="L469" t="str">
        <f t="shared" si="14"/>
        <v>INSERT INTO [Wohnort] ([KundeID], [Von], [Bis], [Strasse], [Hausnummer], [Adresszusatz], [Plz], [Ort], [Land]) VALUES</v>
      </c>
      <c r="M469" t="str">
        <f t="shared" si="15"/>
        <v xml:space="preserve"> ('183', '1999-04-13', NULL, 'Marktgasse', '3',  NULL, '76887',  'Böllenborn',  NULL)</v>
      </c>
    </row>
    <row r="470" spans="1:13" x14ac:dyDescent="0.3">
      <c r="A470">
        <v>184</v>
      </c>
      <c r="B470">
        <v>184</v>
      </c>
      <c r="C470" s="3">
        <v>42922</v>
      </c>
      <c r="D470" s="3">
        <v>43148</v>
      </c>
      <c r="E470" t="s">
        <v>2053</v>
      </c>
      <c r="F470">
        <v>4</v>
      </c>
      <c r="H470">
        <v>78098</v>
      </c>
      <c r="I470" t="s">
        <v>2054</v>
      </c>
      <c r="L470" t="str">
        <f t="shared" si="14"/>
        <v>INSERT INTO [Wohnort] ([KundeID], [Von], [Bis], [Strasse], [Hausnummer], [Adresszusatz], [Plz], [Ort], [Land]) VALUES</v>
      </c>
      <c r="M470" t="str">
        <f t="shared" si="15"/>
        <v xml:space="preserve"> ('184', '2017-07-06', '2018-02-17', 'Andreas-Bräm-Straße', '4',  NULL, '78098',  'Triberg',  NULL)</v>
      </c>
    </row>
    <row r="471" spans="1:13" x14ac:dyDescent="0.3">
      <c r="A471">
        <v>484</v>
      </c>
      <c r="B471">
        <v>184</v>
      </c>
      <c r="C471" s="3">
        <v>43149</v>
      </c>
      <c r="D471" s="3" t="s">
        <v>22</v>
      </c>
      <c r="E471" t="s">
        <v>2621</v>
      </c>
      <c r="F471">
        <v>129</v>
      </c>
      <c r="H471">
        <v>56820</v>
      </c>
      <c r="I471" t="s">
        <v>2622</v>
      </c>
      <c r="L471" t="str">
        <f t="shared" si="14"/>
        <v>INSERT INTO [Wohnort] ([KundeID], [Von], [Bis], [Strasse], [Hausnummer], [Adresszusatz], [Plz], [Ort], [Land]) VALUES</v>
      </c>
      <c r="M471" t="str">
        <f t="shared" si="15"/>
        <v xml:space="preserve"> ('184', '2018-02-18', NULL, 'Schladeberg', '129',  NULL, '56820',  'Nehren',  NULL)</v>
      </c>
    </row>
    <row r="472" spans="1:13" x14ac:dyDescent="0.3">
      <c r="A472">
        <v>185</v>
      </c>
      <c r="B472">
        <v>185</v>
      </c>
      <c r="C472" s="3">
        <v>32348</v>
      </c>
      <c r="D472" s="3">
        <v>32575</v>
      </c>
      <c r="E472" t="s">
        <v>2055</v>
      </c>
      <c r="F472">
        <v>29</v>
      </c>
      <c r="H472">
        <v>42853</v>
      </c>
      <c r="I472" t="s">
        <v>2056</v>
      </c>
      <c r="L472" t="str">
        <f t="shared" si="14"/>
        <v>INSERT INTO [Wohnort] ([KundeID], [Von], [Bis], [Strasse], [Hausnummer], [Adresszusatz], [Plz], [Ort], [Land]) VALUES</v>
      </c>
      <c r="M472" t="str">
        <f t="shared" si="15"/>
        <v xml:space="preserve"> ('185', '1988-07-24', '1989-03-08', 'Gänsberg', '29',  NULL, '42853',  'Remscheid',  NULL)</v>
      </c>
    </row>
    <row r="473" spans="1:13" x14ac:dyDescent="0.3">
      <c r="A473">
        <v>485</v>
      </c>
      <c r="B473">
        <v>185</v>
      </c>
      <c r="C473" s="3">
        <v>32576</v>
      </c>
      <c r="D473" s="3" t="s">
        <v>22</v>
      </c>
      <c r="E473" t="s">
        <v>2623</v>
      </c>
      <c r="F473">
        <v>95</v>
      </c>
      <c r="H473">
        <v>54487</v>
      </c>
      <c r="I473" t="s">
        <v>2624</v>
      </c>
      <c r="L473" t="str">
        <f t="shared" si="14"/>
        <v>INSERT INTO [Wohnort] ([KundeID], [Von], [Bis], [Strasse], [Hausnummer], [Adresszusatz], [Plz], [Ort], [Land]) VALUES</v>
      </c>
      <c r="M473" t="str">
        <f t="shared" si="15"/>
        <v xml:space="preserve"> ('185', '1989-03-09', NULL, 'Am Ulmenhof', '95',  NULL, '54487',  'Wintrich',  NULL)</v>
      </c>
    </row>
    <row r="474" spans="1:13" x14ac:dyDescent="0.3">
      <c r="A474">
        <v>186</v>
      </c>
      <c r="B474">
        <v>186</v>
      </c>
      <c r="C474" s="3">
        <v>38033</v>
      </c>
      <c r="D474" s="3">
        <v>38261</v>
      </c>
      <c r="E474" t="s">
        <v>2057</v>
      </c>
      <c r="F474">
        <v>100</v>
      </c>
      <c r="H474">
        <v>72131</v>
      </c>
      <c r="I474" t="s">
        <v>2058</v>
      </c>
      <c r="L474" t="str">
        <f t="shared" si="14"/>
        <v>INSERT INTO [Wohnort] ([KundeID], [Von], [Bis], [Strasse], [Hausnummer], [Adresszusatz], [Plz], [Ort], [Land]) VALUES</v>
      </c>
      <c r="M474" t="str">
        <f t="shared" si="15"/>
        <v xml:space="preserve"> ('186', '2004-02-16', '2004-10-01', 'Rheinallee', '100',  NULL, '72131',  'Ofterdingen',  NULL)</v>
      </c>
    </row>
    <row r="475" spans="1:13" x14ac:dyDescent="0.3">
      <c r="A475">
        <v>486</v>
      </c>
      <c r="B475">
        <v>186</v>
      </c>
      <c r="C475" s="3">
        <v>38262</v>
      </c>
      <c r="D475" s="3" t="s">
        <v>22</v>
      </c>
      <c r="E475" t="s">
        <v>2625</v>
      </c>
      <c r="F475" t="s">
        <v>2626</v>
      </c>
      <c r="H475">
        <v>29584</v>
      </c>
      <c r="I475" t="s">
        <v>2627</v>
      </c>
      <c r="L475" t="str">
        <f t="shared" si="14"/>
        <v>INSERT INTO [Wohnort] ([KundeID], [Von], [Bis], [Strasse], [Hausnummer], [Adresszusatz], [Plz], [Ort], [Land]) VALUES</v>
      </c>
      <c r="M475" t="str">
        <f t="shared" si="15"/>
        <v xml:space="preserve"> ('186', '2004-10-02', NULL, 'Frankenweg', '55 a',  NULL, '29584',  'Himbergen',  NULL)</v>
      </c>
    </row>
    <row r="476" spans="1:13" x14ac:dyDescent="0.3">
      <c r="A476">
        <v>187</v>
      </c>
      <c r="B476">
        <v>187</v>
      </c>
      <c r="C476" s="3">
        <v>32271</v>
      </c>
      <c r="D476" s="3">
        <v>33727</v>
      </c>
      <c r="E476" t="s">
        <v>2059</v>
      </c>
      <c r="F476">
        <v>74</v>
      </c>
      <c r="H476">
        <v>23628</v>
      </c>
      <c r="I476" t="s">
        <v>2060</v>
      </c>
      <c r="L476" t="str">
        <f t="shared" si="14"/>
        <v>INSERT INTO [Wohnort] ([KundeID], [Von], [Bis], [Strasse], [Hausnummer], [Adresszusatz], [Plz], [Ort], [Land]) VALUES</v>
      </c>
      <c r="M476" t="str">
        <f t="shared" si="15"/>
        <v xml:space="preserve"> ('187', '1988-05-08', '1992-05-03', 'Rottmannstraße', '74',  NULL, '23628',  'Krummesse',  NULL)</v>
      </c>
    </row>
    <row r="477" spans="1:13" x14ac:dyDescent="0.3">
      <c r="A477">
        <v>487</v>
      </c>
      <c r="B477">
        <v>187</v>
      </c>
      <c r="C477" s="3">
        <v>33728</v>
      </c>
      <c r="D477" s="3" t="s">
        <v>22</v>
      </c>
      <c r="E477" t="s">
        <v>2628</v>
      </c>
      <c r="F477" t="s">
        <v>2629</v>
      </c>
      <c r="H477">
        <v>55490</v>
      </c>
      <c r="I477" t="s">
        <v>2630</v>
      </c>
      <c r="L477" t="str">
        <f t="shared" si="14"/>
        <v>INSERT INTO [Wohnort] ([KundeID], [Von], [Bis], [Strasse], [Hausnummer], [Adresszusatz], [Plz], [Ort], [Land]) VALUES</v>
      </c>
      <c r="M477" t="str">
        <f t="shared" si="15"/>
        <v xml:space="preserve"> ('187', '1992-05-04', NULL, 'Becklingen', '154 b',  NULL, '55490',  'Gemünden',  NULL)</v>
      </c>
    </row>
    <row r="478" spans="1:13" x14ac:dyDescent="0.3">
      <c r="A478">
        <v>188</v>
      </c>
      <c r="B478">
        <v>188</v>
      </c>
      <c r="C478" s="3">
        <v>43929</v>
      </c>
      <c r="D478" s="3">
        <v>44159</v>
      </c>
      <c r="E478" t="s">
        <v>2061</v>
      </c>
      <c r="F478">
        <v>142</v>
      </c>
      <c r="H478">
        <v>25551</v>
      </c>
      <c r="I478" t="s">
        <v>2062</v>
      </c>
      <c r="L478" t="str">
        <f t="shared" si="14"/>
        <v>INSERT INTO [Wohnort] ([KundeID], [Von], [Bis], [Strasse], [Hausnummer], [Adresszusatz], [Plz], [Ort], [Land]) VALUES</v>
      </c>
      <c r="M478" t="str">
        <f t="shared" si="15"/>
        <v xml:space="preserve"> ('188', '2020-04-08', '2020-11-24', 'Deterberger Straße', '142',  NULL, '25551',  'Peissen',  NULL)</v>
      </c>
    </row>
    <row r="479" spans="1:13" x14ac:dyDescent="0.3">
      <c r="A479">
        <v>488</v>
      </c>
      <c r="B479">
        <v>188</v>
      </c>
      <c r="C479" s="3">
        <v>44160</v>
      </c>
      <c r="D479" s="3" t="s">
        <v>22</v>
      </c>
      <c r="E479" t="s">
        <v>2631</v>
      </c>
      <c r="F479">
        <v>59</v>
      </c>
      <c r="H479">
        <v>19065</v>
      </c>
      <c r="I479" t="s">
        <v>2632</v>
      </c>
      <c r="L479" t="str">
        <f t="shared" si="14"/>
        <v>INSERT INTO [Wohnort] ([KundeID], [Von], [Bis], [Strasse], [Hausnummer], [Adresszusatz], [Plz], [Ort], [Land]) VALUES</v>
      </c>
      <c r="M479" t="str">
        <f t="shared" si="15"/>
        <v xml:space="preserve"> ('188', '2020-11-25', NULL, 'Bachstraße', '59',  NULL, '19065',  'Raben Steinfeld',  NULL)</v>
      </c>
    </row>
    <row r="480" spans="1:13" x14ac:dyDescent="0.3">
      <c r="A480">
        <v>189</v>
      </c>
      <c r="B480">
        <v>189</v>
      </c>
      <c r="C480" s="3">
        <v>32778</v>
      </c>
      <c r="D480" s="3">
        <v>36874</v>
      </c>
      <c r="E480" t="s">
        <v>2063</v>
      </c>
      <c r="F480">
        <v>20</v>
      </c>
      <c r="H480">
        <v>67596</v>
      </c>
      <c r="I480" t="s">
        <v>2064</v>
      </c>
      <c r="L480" t="str">
        <f t="shared" si="14"/>
        <v>INSERT INTO [Wohnort] ([KundeID], [Von], [Bis], [Strasse], [Hausnummer], [Adresszusatz], [Plz], [Ort], [Land]) VALUES</v>
      </c>
      <c r="M480" t="str">
        <f t="shared" si="15"/>
        <v xml:space="preserve"> ('189', '1989-09-27', '2000-12-14', 'Sporckweg', '20',  NULL, '67596',  'Frettenheim',  NULL)</v>
      </c>
    </row>
    <row r="481" spans="1:13" x14ac:dyDescent="0.3">
      <c r="A481">
        <v>489</v>
      </c>
      <c r="B481">
        <v>189</v>
      </c>
      <c r="C481" s="3">
        <v>36875</v>
      </c>
      <c r="D481" s="3" t="s">
        <v>22</v>
      </c>
      <c r="E481" t="s">
        <v>2633</v>
      </c>
      <c r="F481">
        <v>171</v>
      </c>
      <c r="H481">
        <v>39128</v>
      </c>
      <c r="I481" t="s">
        <v>2634</v>
      </c>
      <c r="L481" t="str">
        <f t="shared" si="14"/>
        <v>INSERT INTO [Wohnort] ([KundeID], [Von], [Bis], [Strasse], [Hausnummer], [Adresszusatz], [Plz], [Ort], [Land]) VALUES</v>
      </c>
      <c r="M481" t="str">
        <f t="shared" si="15"/>
        <v xml:space="preserve"> ('189', '2000-12-15', NULL, 'Knüverdarp', '171',  NULL, '39128',  'Magdeburg',  NULL)</v>
      </c>
    </row>
    <row r="482" spans="1:13" x14ac:dyDescent="0.3">
      <c r="A482">
        <v>190</v>
      </c>
      <c r="B482">
        <v>190</v>
      </c>
      <c r="C482" s="3">
        <v>40711</v>
      </c>
      <c r="D482" s="3">
        <v>40943</v>
      </c>
      <c r="E482" t="s">
        <v>2065</v>
      </c>
      <c r="F482">
        <v>59</v>
      </c>
      <c r="H482">
        <v>12555</v>
      </c>
      <c r="I482" t="s">
        <v>2066</v>
      </c>
      <c r="L482" t="str">
        <f t="shared" si="14"/>
        <v>INSERT INTO [Wohnort] ([KundeID], [Von], [Bis], [Strasse], [Hausnummer], [Adresszusatz], [Plz], [Ort], [Land]) VALUES</v>
      </c>
      <c r="M482" t="str">
        <f t="shared" si="15"/>
        <v xml:space="preserve"> ('190', '2011-06-17', '2012-02-04', 'Wassenberger Straße', '59',  NULL, '12555',  'Treptow-Köpenick',  NULL)</v>
      </c>
    </row>
    <row r="483" spans="1:13" x14ac:dyDescent="0.3">
      <c r="A483">
        <v>490</v>
      </c>
      <c r="B483">
        <v>190</v>
      </c>
      <c r="C483" s="3">
        <v>40944</v>
      </c>
      <c r="D483" s="3" t="s">
        <v>22</v>
      </c>
      <c r="E483" t="s">
        <v>2635</v>
      </c>
      <c r="F483">
        <v>119</v>
      </c>
      <c r="H483">
        <v>48346</v>
      </c>
      <c r="I483" t="s">
        <v>2636</v>
      </c>
      <c r="L483" t="str">
        <f t="shared" si="14"/>
        <v>INSERT INTO [Wohnort] ([KundeID], [Von], [Bis], [Strasse], [Hausnummer], [Adresszusatz], [Plz], [Ort], [Land]) VALUES</v>
      </c>
      <c r="M483" t="str">
        <f t="shared" si="15"/>
        <v xml:space="preserve"> ('190', '2012-02-05', NULL, 'Niederelben', '119',  NULL, '48346',  'Ostbevern',  NULL)</v>
      </c>
    </row>
    <row r="484" spans="1:13" x14ac:dyDescent="0.3">
      <c r="A484">
        <v>191</v>
      </c>
      <c r="B484">
        <v>191</v>
      </c>
      <c r="C484" s="3">
        <v>25608</v>
      </c>
      <c r="D484" s="3">
        <v>30673</v>
      </c>
      <c r="E484" t="s">
        <v>2067</v>
      </c>
      <c r="F484">
        <v>128</v>
      </c>
      <c r="H484">
        <v>84184</v>
      </c>
      <c r="I484" t="s">
        <v>2068</v>
      </c>
      <c r="L484" t="str">
        <f t="shared" si="14"/>
        <v>INSERT INTO [Wohnort] ([KundeID], [Von], [Bis], [Strasse], [Hausnummer], [Adresszusatz], [Plz], [Ort], [Land]) VALUES</v>
      </c>
      <c r="M484" t="str">
        <f t="shared" si="15"/>
        <v xml:space="preserve"> ('191', '1970-02-09', '1983-12-23', 'Sonnenau', '128',  NULL, '84184',  'Tiefenbach',  NULL)</v>
      </c>
    </row>
    <row r="485" spans="1:13" x14ac:dyDescent="0.3">
      <c r="A485">
        <v>491</v>
      </c>
      <c r="B485">
        <v>191</v>
      </c>
      <c r="C485" s="3">
        <v>30674</v>
      </c>
      <c r="D485" s="3" t="s">
        <v>22</v>
      </c>
      <c r="E485" t="s">
        <v>2637</v>
      </c>
      <c r="F485">
        <v>18</v>
      </c>
      <c r="H485">
        <v>64385</v>
      </c>
      <c r="I485" t="s">
        <v>2638</v>
      </c>
      <c r="L485" t="str">
        <f t="shared" si="14"/>
        <v>INSERT INTO [Wohnort] ([KundeID], [Von], [Bis], [Strasse], [Hausnummer], [Adresszusatz], [Plz], [Ort], [Land]) VALUES</v>
      </c>
      <c r="M485" t="str">
        <f t="shared" si="15"/>
        <v xml:space="preserve"> ('191', '1983-12-24', NULL, 'Hembergener Straße', '18',  NULL, '64385',  'Reichelsheim',  NULL)</v>
      </c>
    </row>
    <row r="486" spans="1:13" x14ac:dyDescent="0.3">
      <c r="A486">
        <v>192</v>
      </c>
      <c r="B486">
        <v>192</v>
      </c>
      <c r="C486" s="3">
        <v>36818</v>
      </c>
      <c r="D486" s="3">
        <v>37052</v>
      </c>
      <c r="E486" t="s">
        <v>2069</v>
      </c>
      <c r="F486">
        <v>196</v>
      </c>
      <c r="H486">
        <v>86845</v>
      </c>
      <c r="I486" t="s">
        <v>2070</v>
      </c>
      <c r="L486" t="str">
        <f t="shared" si="14"/>
        <v>INSERT INTO [Wohnort] ([KundeID], [Von], [Bis], [Strasse], [Hausnummer], [Adresszusatz], [Plz], [Ort], [Land]) VALUES</v>
      </c>
      <c r="M486" t="str">
        <f t="shared" si="15"/>
        <v xml:space="preserve"> ('192', '2000-10-19', '2001-06-10', 'Sophienthaler Straße', '196',  NULL, '86845',  'Großaitingen',  NULL)</v>
      </c>
    </row>
    <row r="487" spans="1:13" x14ac:dyDescent="0.3">
      <c r="A487">
        <v>492</v>
      </c>
      <c r="B487">
        <v>192</v>
      </c>
      <c r="C487" s="3">
        <v>37053</v>
      </c>
      <c r="D487" s="3" t="s">
        <v>22</v>
      </c>
      <c r="E487" t="s">
        <v>2639</v>
      </c>
      <c r="F487">
        <v>145</v>
      </c>
      <c r="H487">
        <v>71093</v>
      </c>
      <c r="I487" t="s">
        <v>2640</v>
      </c>
      <c r="L487" t="str">
        <f t="shared" si="14"/>
        <v>INSERT INTO [Wohnort] ([KundeID], [Von], [Bis], [Strasse], [Hausnummer], [Adresszusatz], [Plz], [Ort], [Land]) VALUES</v>
      </c>
      <c r="M487" t="str">
        <f t="shared" si="15"/>
        <v xml:space="preserve"> ('192', '2001-06-11', NULL, 'Dieker Straße', '145',  NULL, '71093',  'Weil',  NULL)</v>
      </c>
    </row>
    <row r="488" spans="1:13" x14ac:dyDescent="0.3">
      <c r="A488">
        <v>193</v>
      </c>
      <c r="B488">
        <v>193</v>
      </c>
      <c r="C488" s="3">
        <v>32193</v>
      </c>
      <c r="D488" s="3">
        <v>36494</v>
      </c>
      <c r="E488" t="s">
        <v>2071</v>
      </c>
      <c r="F488">
        <v>62</v>
      </c>
      <c r="H488">
        <v>57648</v>
      </c>
      <c r="I488" t="s">
        <v>2072</v>
      </c>
      <c r="L488" t="str">
        <f t="shared" si="14"/>
        <v>INSERT INTO [Wohnort] ([KundeID], [Von], [Bis], [Strasse], [Hausnummer], [Adresszusatz], [Plz], [Ort], [Land]) VALUES</v>
      </c>
      <c r="M488" t="str">
        <f t="shared" si="15"/>
        <v xml:space="preserve"> ('193', '1988-02-20', '1999-11-30', 'Elbbachweg', '62',  NULL, '57648',  'Unnau',  NULL)</v>
      </c>
    </row>
    <row r="489" spans="1:13" x14ac:dyDescent="0.3">
      <c r="A489">
        <v>493</v>
      </c>
      <c r="B489">
        <v>193</v>
      </c>
      <c r="C489" s="3">
        <v>36495</v>
      </c>
      <c r="D489" s="3" t="s">
        <v>22</v>
      </c>
      <c r="E489" t="s">
        <v>2641</v>
      </c>
      <c r="F489">
        <v>55</v>
      </c>
      <c r="H489">
        <v>59755</v>
      </c>
      <c r="I489" t="s">
        <v>2590</v>
      </c>
      <c r="L489" t="str">
        <f t="shared" si="14"/>
        <v>INSERT INTO [Wohnort] ([KundeID], [Von], [Bis], [Strasse], [Hausnummer], [Adresszusatz], [Plz], [Ort], [Land]) VALUES</v>
      </c>
      <c r="M489" t="str">
        <f t="shared" si="15"/>
        <v xml:space="preserve"> ('193', '1999-12-01', NULL, 'Küstriner Straße', '55',  NULL, '59755',  'Arnsberg',  NULL)</v>
      </c>
    </row>
    <row r="490" spans="1:13" x14ac:dyDescent="0.3">
      <c r="A490">
        <v>194</v>
      </c>
      <c r="B490">
        <v>194</v>
      </c>
      <c r="C490" s="3">
        <v>42784</v>
      </c>
      <c r="D490" s="3">
        <v>43020</v>
      </c>
      <c r="E490" t="s">
        <v>2073</v>
      </c>
      <c r="F490">
        <v>100</v>
      </c>
      <c r="H490">
        <v>44809</v>
      </c>
      <c r="I490" t="s">
        <v>2074</v>
      </c>
      <c r="L490" t="str">
        <f t="shared" si="14"/>
        <v>INSERT INTO [Wohnort] ([KundeID], [Von], [Bis], [Strasse], [Hausnummer], [Adresszusatz], [Plz], [Ort], [Land]) VALUES</v>
      </c>
      <c r="M490" t="str">
        <f t="shared" si="15"/>
        <v xml:space="preserve"> ('194', '2017-02-18', '2017-10-12', 'Steverstraße', '100',  NULL, '44809',  'Bochum',  NULL)</v>
      </c>
    </row>
    <row r="491" spans="1:13" x14ac:dyDescent="0.3">
      <c r="A491">
        <v>494</v>
      </c>
      <c r="B491">
        <v>194</v>
      </c>
      <c r="C491" s="3">
        <v>43021</v>
      </c>
      <c r="D491" s="3" t="s">
        <v>22</v>
      </c>
      <c r="E491" t="s">
        <v>2642</v>
      </c>
      <c r="F491">
        <v>189</v>
      </c>
      <c r="H491">
        <v>27419</v>
      </c>
      <c r="I491" t="s">
        <v>2643</v>
      </c>
      <c r="L491" t="str">
        <f t="shared" si="14"/>
        <v>INSERT INTO [Wohnort] ([KundeID], [Von], [Bis], [Strasse], [Hausnummer], [Adresszusatz], [Plz], [Ort], [Land]) VALUES</v>
      </c>
      <c r="M491" t="str">
        <f t="shared" si="15"/>
        <v xml:space="preserve"> ('194', '2017-10-13', NULL, 'Weidenkamp', '189',  NULL, '27419',  'Groß Meckelsen',  NULL)</v>
      </c>
    </row>
    <row r="492" spans="1:13" x14ac:dyDescent="0.3">
      <c r="A492">
        <v>195</v>
      </c>
      <c r="B492">
        <v>195</v>
      </c>
      <c r="C492" s="3">
        <v>31966</v>
      </c>
      <c r="D492" s="3">
        <v>36776</v>
      </c>
      <c r="E492" t="s">
        <v>2075</v>
      </c>
      <c r="F492">
        <v>197</v>
      </c>
      <c r="H492">
        <v>84518</v>
      </c>
      <c r="I492" t="s">
        <v>2076</v>
      </c>
      <c r="L492" t="str">
        <f t="shared" si="14"/>
        <v>INSERT INTO [Wohnort] ([KundeID], [Von], [Bis], [Strasse], [Hausnummer], [Adresszusatz], [Plz], [Ort], [Land]) VALUES</v>
      </c>
      <c r="M492" t="str">
        <f t="shared" si="15"/>
        <v xml:space="preserve"> ('195', '1987-07-08', '2000-09-07', 'Dr.-Klausener-Straße', '197',  NULL, '84518',  'Garching an der Alz',  NULL)</v>
      </c>
    </row>
    <row r="493" spans="1:13" x14ac:dyDescent="0.3">
      <c r="A493">
        <v>495</v>
      </c>
      <c r="B493">
        <v>195</v>
      </c>
      <c r="C493" s="3">
        <v>36777</v>
      </c>
      <c r="D493" s="3" t="s">
        <v>22</v>
      </c>
      <c r="E493" t="s">
        <v>2644</v>
      </c>
      <c r="F493" t="s">
        <v>2645</v>
      </c>
      <c r="H493">
        <v>58769</v>
      </c>
      <c r="I493" t="s">
        <v>2646</v>
      </c>
      <c r="L493" t="str">
        <f t="shared" si="14"/>
        <v>INSERT INTO [Wohnort] ([KundeID], [Von], [Bis], [Strasse], [Hausnummer], [Adresszusatz], [Plz], [Ort], [Land]) VALUES</v>
      </c>
      <c r="M493" t="str">
        <f t="shared" si="15"/>
        <v xml:space="preserve"> ('195', '2000-09-08', NULL, 'Am Sonnenhang', '74b',  NULL, '58769',  'Nachrodt-Wiblingwerde',  NULL)</v>
      </c>
    </row>
    <row r="494" spans="1:13" x14ac:dyDescent="0.3">
      <c r="A494">
        <v>196</v>
      </c>
      <c r="B494">
        <v>196</v>
      </c>
      <c r="C494" s="3">
        <v>28531</v>
      </c>
      <c r="D494" s="3">
        <v>28769</v>
      </c>
      <c r="E494" t="s">
        <v>2077</v>
      </c>
      <c r="F494">
        <v>178</v>
      </c>
      <c r="H494">
        <v>41063</v>
      </c>
      <c r="I494" t="s">
        <v>2078</v>
      </c>
      <c r="L494" t="str">
        <f t="shared" si="14"/>
        <v>INSERT INTO [Wohnort] ([KundeID], [Von], [Bis], [Strasse], [Hausnummer], [Adresszusatz], [Plz], [Ort], [Land]) VALUES</v>
      </c>
      <c r="M494" t="str">
        <f t="shared" si="15"/>
        <v xml:space="preserve"> ('196', '1978-02-10', '1978-10-06', 'Bauvereinstraße', '178',  NULL, '41063',  'Mönchengladbach',  NULL)</v>
      </c>
    </row>
    <row r="495" spans="1:13" x14ac:dyDescent="0.3">
      <c r="A495">
        <v>496</v>
      </c>
      <c r="B495">
        <v>196</v>
      </c>
      <c r="C495" s="3">
        <v>28770</v>
      </c>
      <c r="D495" s="3" t="s">
        <v>22</v>
      </c>
      <c r="E495" t="s">
        <v>2647</v>
      </c>
      <c r="F495">
        <v>144</v>
      </c>
      <c r="H495">
        <v>65626</v>
      </c>
      <c r="I495" t="s">
        <v>2648</v>
      </c>
      <c r="L495" t="str">
        <f t="shared" si="14"/>
        <v>INSERT INTO [Wohnort] ([KundeID], [Von], [Bis], [Strasse], [Hausnummer], [Adresszusatz], [Plz], [Ort], [Land]) VALUES</v>
      </c>
      <c r="M495" t="str">
        <f t="shared" si="15"/>
        <v xml:space="preserve"> ('196', '1978-10-07', NULL, 'Hallenstraße', '144',  NULL, '65626',  'Birlenbach',  NULL)</v>
      </c>
    </row>
    <row r="496" spans="1:13" x14ac:dyDescent="0.3">
      <c r="A496">
        <v>197</v>
      </c>
      <c r="B496">
        <v>197</v>
      </c>
      <c r="C496" s="3">
        <v>29185</v>
      </c>
      <c r="D496" s="3">
        <v>42192</v>
      </c>
      <c r="E496" t="s">
        <v>2079</v>
      </c>
      <c r="F496">
        <v>41</v>
      </c>
      <c r="H496">
        <v>54309</v>
      </c>
      <c r="I496" t="s">
        <v>2080</v>
      </c>
      <c r="L496" t="str">
        <f t="shared" si="14"/>
        <v>INSERT INTO [Wohnort] ([KundeID], [Von], [Bis], [Strasse], [Hausnummer], [Adresszusatz], [Plz], [Ort], [Land]) VALUES</v>
      </c>
      <c r="M496" t="str">
        <f t="shared" si="15"/>
        <v xml:space="preserve"> ('197', '1979-11-26', '2015-07-07', 'Am Südpark', '41',  NULL, '54309',  'Newel',  NULL)</v>
      </c>
    </row>
    <row r="497" spans="1:13" x14ac:dyDescent="0.3">
      <c r="A497">
        <v>497</v>
      </c>
      <c r="B497">
        <v>197</v>
      </c>
      <c r="C497" s="3">
        <v>42193</v>
      </c>
      <c r="D497" s="3" t="s">
        <v>22</v>
      </c>
      <c r="E497" t="s">
        <v>2649</v>
      </c>
      <c r="F497">
        <v>107</v>
      </c>
      <c r="H497">
        <v>56340</v>
      </c>
      <c r="I497" t="s">
        <v>2650</v>
      </c>
      <c r="L497" t="str">
        <f t="shared" si="14"/>
        <v>INSERT INTO [Wohnort] ([KundeID], [Von], [Bis], [Strasse], [Hausnummer], [Adresszusatz], [Plz], [Ort], [Land]) VALUES</v>
      </c>
      <c r="M497" t="str">
        <f t="shared" si="15"/>
        <v xml:space="preserve"> ('197', '2015-07-08', NULL, 'In den Wulferten', '107',  NULL, '56340',  'Osterspai',  NULL)</v>
      </c>
    </row>
    <row r="498" spans="1:13" x14ac:dyDescent="0.3">
      <c r="A498">
        <v>198</v>
      </c>
      <c r="B498">
        <v>198</v>
      </c>
      <c r="C498" s="3">
        <v>28200</v>
      </c>
      <c r="D498" s="3">
        <v>38607</v>
      </c>
      <c r="E498" t="s">
        <v>2081</v>
      </c>
      <c r="F498">
        <v>115</v>
      </c>
      <c r="H498">
        <v>29468</v>
      </c>
      <c r="I498" t="s">
        <v>2082</v>
      </c>
      <c r="L498" t="str">
        <f t="shared" si="14"/>
        <v>INSERT INTO [Wohnort] ([KundeID], [Von], [Bis], [Strasse], [Hausnummer], [Adresszusatz], [Plz], [Ort], [Land]) VALUES</v>
      </c>
      <c r="M498" t="str">
        <f t="shared" si="15"/>
        <v xml:space="preserve"> ('198', '1977-03-16', '2005-09-12', 'Klotzbahn', '115',  NULL, '29468',  'Bergen an der Dumme',  NULL)</v>
      </c>
    </row>
    <row r="499" spans="1:13" x14ac:dyDescent="0.3">
      <c r="A499">
        <v>498</v>
      </c>
      <c r="B499">
        <v>198</v>
      </c>
      <c r="C499" s="3">
        <v>38608</v>
      </c>
      <c r="D499" s="3" t="s">
        <v>22</v>
      </c>
      <c r="E499" t="s">
        <v>2651</v>
      </c>
      <c r="F499">
        <v>37</v>
      </c>
      <c r="H499">
        <v>77839</v>
      </c>
      <c r="I499" t="s">
        <v>2652</v>
      </c>
      <c r="L499" t="str">
        <f t="shared" si="14"/>
        <v>INSERT INTO [Wohnort] ([KundeID], [Von], [Bis], [Strasse], [Hausnummer], [Adresszusatz], [Plz], [Ort], [Land]) VALUES</v>
      </c>
      <c r="M499" t="str">
        <f t="shared" si="15"/>
        <v xml:space="preserve"> ('198', '2005-09-13', NULL, 'Weezer Straße', '37',  NULL, '77839',  'Lichtenau',  NULL)</v>
      </c>
    </row>
    <row r="500" spans="1:13" x14ac:dyDescent="0.3">
      <c r="A500">
        <v>199</v>
      </c>
      <c r="B500">
        <v>199</v>
      </c>
      <c r="C500" s="3">
        <v>43085</v>
      </c>
      <c r="D500" s="3">
        <v>43326</v>
      </c>
      <c r="E500" t="s">
        <v>1841</v>
      </c>
      <c r="F500">
        <v>138</v>
      </c>
      <c r="H500">
        <v>37412</v>
      </c>
      <c r="I500" t="s">
        <v>2083</v>
      </c>
      <c r="L500" t="str">
        <f t="shared" si="14"/>
        <v>INSERT INTO [Wohnort] ([KundeID], [Von], [Bis], [Strasse], [Hausnummer], [Adresszusatz], [Plz], [Ort], [Land]) VALUES</v>
      </c>
      <c r="M500" t="str">
        <f t="shared" si="15"/>
        <v xml:space="preserve"> ('199', '2017-12-16', '2018-08-14', 'Lingelbacher Straße', '138',  NULL, '37412',  'Elbingerode',  NULL)</v>
      </c>
    </row>
    <row r="501" spans="1:13" x14ac:dyDescent="0.3">
      <c r="A501">
        <v>499</v>
      </c>
      <c r="B501">
        <v>199</v>
      </c>
      <c r="C501" s="3">
        <v>43327</v>
      </c>
      <c r="D501" s="3" t="s">
        <v>22</v>
      </c>
      <c r="E501" t="s">
        <v>2653</v>
      </c>
      <c r="F501">
        <v>77</v>
      </c>
      <c r="H501">
        <v>52385</v>
      </c>
      <c r="I501" t="s">
        <v>2654</v>
      </c>
      <c r="L501" t="str">
        <f t="shared" si="14"/>
        <v>INSERT INTO [Wohnort] ([KundeID], [Von], [Bis], [Strasse], [Hausnummer], [Adresszusatz], [Plz], [Ort], [Land]) VALUES</v>
      </c>
      <c r="M501" t="str">
        <f t="shared" si="15"/>
        <v xml:space="preserve"> ('199', '2018-08-15', NULL, 'Ahlener Straße', '77',  NULL, '52385',  'Nideggen',  NULL)</v>
      </c>
    </row>
    <row r="502" spans="1:13" x14ac:dyDescent="0.3">
      <c r="A502">
        <v>200</v>
      </c>
      <c r="B502">
        <v>200</v>
      </c>
      <c r="C502" s="3">
        <v>29916</v>
      </c>
      <c r="D502" s="3">
        <v>30158</v>
      </c>
      <c r="E502" t="s">
        <v>2084</v>
      </c>
      <c r="F502">
        <v>52</v>
      </c>
      <c r="H502">
        <v>24944</v>
      </c>
      <c r="I502" t="s">
        <v>2085</v>
      </c>
      <c r="L502" t="str">
        <f t="shared" si="14"/>
        <v>INSERT INTO [Wohnort] ([KundeID], [Von], [Bis], [Strasse], [Hausnummer], [Adresszusatz], [Plz], [Ort], [Land]) VALUES</v>
      </c>
      <c r="M502" t="str">
        <f t="shared" si="15"/>
        <v xml:space="preserve"> ('200', '1981-11-26', '1982-07-26', 'Am Fischteich', '52',  NULL, '24944',  'Flensburg',  NULL)</v>
      </c>
    </row>
    <row r="503" spans="1:13" x14ac:dyDescent="0.3">
      <c r="A503">
        <v>500</v>
      </c>
      <c r="B503">
        <v>200</v>
      </c>
      <c r="C503" s="3">
        <v>30159</v>
      </c>
      <c r="D503" s="3" t="s">
        <v>22</v>
      </c>
      <c r="E503" t="s">
        <v>2655</v>
      </c>
      <c r="F503">
        <v>21</v>
      </c>
      <c r="H503">
        <v>89355</v>
      </c>
      <c r="I503" t="s">
        <v>2656</v>
      </c>
      <c r="L503" t="str">
        <f t="shared" si="14"/>
        <v>INSERT INTO [Wohnort] ([KundeID], [Von], [Bis], [Strasse], [Hausnummer], [Adresszusatz], [Plz], [Ort], [Land]) VALUES</v>
      </c>
      <c r="M503" t="str">
        <f t="shared" si="15"/>
        <v xml:space="preserve"> ('200', '1982-07-27', NULL, 'Wieselweg', '21',  NULL, '89355',  'Gundremmingen',  NULL)</v>
      </c>
    </row>
    <row r="504" spans="1:13" x14ac:dyDescent="0.3">
      <c r="A504">
        <v>201</v>
      </c>
      <c r="B504">
        <v>201</v>
      </c>
      <c r="C504" s="3">
        <v>32156</v>
      </c>
      <c r="D504" s="3">
        <v>32399</v>
      </c>
      <c r="E504" t="s">
        <v>2086</v>
      </c>
      <c r="F504">
        <v>184</v>
      </c>
      <c r="H504">
        <v>70173</v>
      </c>
      <c r="I504" t="s">
        <v>1903</v>
      </c>
      <c r="L504" t="str">
        <f t="shared" si="14"/>
        <v>INSERT INTO [Wohnort] ([KundeID], [Von], [Bis], [Strasse], [Hausnummer], [Adresszusatz], [Plz], [Ort], [Land]) VALUES</v>
      </c>
      <c r="M504" t="str">
        <f t="shared" si="15"/>
        <v xml:space="preserve"> ('201', '1988-01-14', '1988-09-13', 'Wintert', '184',  NULL, '70173',  'Stuttgart',  NULL)</v>
      </c>
    </row>
    <row r="505" spans="1:13" x14ac:dyDescent="0.3">
      <c r="A505">
        <v>501</v>
      </c>
      <c r="B505">
        <v>201</v>
      </c>
      <c r="C505" s="3">
        <v>32400</v>
      </c>
      <c r="D505" s="3" t="s">
        <v>22</v>
      </c>
      <c r="E505" t="s">
        <v>2657</v>
      </c>
      <c r="F505">
        <v>102</v>
      </c>
      <c r="H505">
        <v>63843</v>
      </c>
      <c r="I505" t="s">
        <v>2129</v>
      </c>
      <c r="L505" t="str">
        <f t="shared" si="14"/>
        <v>INSERT INTO [Wohnort] ([KundeID], [Von], [Bis], [Strasse], [Hausnummer], [Adresszusatz], [Plz], [Ort], [Land]) VALUES</v>
      </c>
      <c r="M505" t="str">
        <f t="shared" si="15"/>
        <v xml:space="preserve"> ('201', '1988-09-14', NULL, 'Marienweg', '102',  NULL, '63843',  'Niedernberg',  NULL)</v>
      </c>
    </row>
    <row r="506" spans="1:13" x14ac:dyDescent="0.3">
      <c r="A506">
        <v>202</v>
      </c>
      <c r="B506">
        <v>202</v>
      </c>
      <c r="C506" s="3">
        <v>28730</v>
      </c>
      <c r="D506" s="3">
        <v>42238</v>
      </c>
      <c r="E506" t="s">
        <v>2087</v>
      </c>
      <c r="F506">
        <v>152</v>
      </c>
      <c r="H506">
        <v>75305</v>
      </c>
      <c r="I506" t="s">
        <v>2088</v>
      </c>
      <c r="L506" t="str">
        <f t="shared" si="14"/>
        <v>INSERT INTO [Wohnort] ([KundeID], [Von], [Bis], [Strasse], [Hausnummer], [Adresszusatz], [Plz], [Ort], [Land]) VALUES</v>
      </c>
      <c r="M506" t="str">
        <f t="shared" si="15"/>
        <v xml:space="preserve"> ('202', '1978-08-28', '2015-08-22', 'Stierweg', '152',  NULL, '75305',  'Neuenbürg',  NULL)</v>
      </c>
    </row>
    <row r="507" spans="1:13" x14ac:dyDescent="0.3">
      <c r="A507">
        <v>502</v>
      </c>
      <c r="B507">
        <v>202</v>
      </c>
      <c r="C507" s="3">
        <v>42239</v>
      </c>
      <c r="D507" s="3" t="s">
        <v>22</v>
      </c>
      <c r="E507" t="s">
        <v>2658</v>
      </c>
      <c r="F507">
        <v>93</v>
      </c>
      <c r="H507">
        <v>82276</v>
      </c>
      <c r="I507" t="s">
        <v>2659</v>
      </c>
      <c r="L507" t="str">
        <f t="shared" si="14"/>
        <v>INSERT INTO [Wohnort] ([KundeID], [Von], [Bis], [Strasse], [Hausnummer], [Adresszusatz], [Plz], [Ort], [Land]) VALUES</v>
      </c>
      <c r="M507" t="str">
        <f t="shared" si="15"/>
        <v xml:space="preserve"> ('202', '2015-08-23', NULL, 'Castroper Straße', '93',  NULL, '82276',  'Adelshofen',  NULL)</v>
      </c>
    </row>
    <row r="508" spans="1:13" x14ac:dyDescent="0.3">
      <c r="A508">
        <v>203</v>
      </c>
      <c r="B508">
        <v>203</v>
      </c>
      <c r="C508" s="3">
        <v>35907</v>
      </c>
      <c r="D508" s="3">
        <v>43134</v>
      </c>
      <c r="E508" t="s">
        <v>2089</v>
      </c>
      <c r="F508">
        <v>81</v>
      </c>
      <c r="H508">
        <v>54308</v>
      </c>
      <c r="I508" t="s">
        <v>2090</v>
      </c>
      <c r="L508" t="str">
        <f t="shared" si="14"/>
        <v>INSERT INTO [Wohnort] ([KundeID], [Von], [Bis], [Strasse], [Hausnummer], [Adresszusatz], [Plz], [Ort], [Land]) VALUES</v>
      </c>
      <c r="M508" t="str">
        <f t="shared" si="15"/>
        <v xml:space="preserve"> ('203', '1998-04-22', '2018-02-03', 'Husarenstraße', '81',  NULL, '54308',  'Langsur',  NULL)</v>
      </c>
    </row>
    <row r="509" spans="1:13" x14ac:dyDescent="0.3">
      <c r="A509">
        <v>503</v>
      </c>
      <c r="B509">
        <v>203</v>
      </c>
      <c r="C509" s="3">
        <v>43135</v>
      </c>
      <c r="D509" s="3" t="s">
        <v>22</v>
      </c>
      <c r="E509" t="s">
        <v>2660</v>
      </c>
      <c r="F509">
        <v>46</v>
      </c>
      <c r="H509">
        <v>86551</v>
      </c>
      <c r="I509" t="s">
        <v>2661</v>
      </c>
      <c r="L509" t="str">
        <f t="shared" si="14"/>
        <v>INSERT INTO [Wohnort] ([KundeID], [Von], [Bis], [Strasse], [Hausnummer], [Adresszusatz], [Plz], [Ort], [Land]) VALUES</v>
      </c>
      <c r="M509" t="str">
        <f t="shared" si="15"/>
        <v xml:space="preserve"> ('203', '2018-02-04', NULL, 'Moosweg', '46',  NULL, '86551',  'Aichach an der Paar',  NULL)</v>
      </c>
    </row>
    <row r="510" spans="1:13" x14ac:dyDescent="0.3">
      <c r="A510">
        <v>204</v>
      </c>
      <c r="B510">
        <v>204</v>
      </c>
      <c r="C510" s="3">
        <v>38277</v>
      </c>
      <c r="D510" s="3">
        <v>38523</v>
      </c>
      <c r="E510" t="s">
        <v>2091</v>
      </c>
      <c r="F510">
        <v>14</v>
      </c>
      <c r="H510">
        <v>55490</v>
      </c>
      <c r="I510" t="s">
        <v>2092</v>
      </c>
      <c r="L510" t="str">
        <f t="shared" si="14"/>
        <v>INSERT INTO [Wohnort] ([KundeID], [Von], [Bis], [Strasse], [Hausnummer], [Adresszusatz], [Plz], [Ort], [Land]) VALUES</v>
      </c>
      <c r="M510" t="str">
        <f t="shared" si="15"/>
        <v xml:space="preserve"> ('204', '2004-10-17', '2005-06-20', 'Borghof', '14',  NULL, '55490',  'Woppenroth',  NULL)</v>
      </c>
    </row>
    <row r="511" spans="1:13" x14ac:dyDescent="0.3">
      <c r="A511">
        <v>504</v>
      </c>
      <c r="B511">
        <v>204</v>
      </c>
      <c r="C511" s="3">
        <v>38524</v>
      </c>
      <c r="D511" s="3" t="s">
        <v>22</v>
      </c>
      <c r="E511" t="s">
        <v>2662</v>
      </c>
      <c r="F511">
        <v>161</v>
      </c>
      <c r="H511">
        <v>55471</v>
      </c>
      <c r="I511" t="s">
        <v>2663</v>
      </c>
      <c r="L511" t="str">
        <f t="shared" si="14"/>
        <v>INSERT INTO [Wohnort] ([KundeID], [Von], [Bis], [Strasse], [Hausnummer], [Adresszusatz], [Plz], [Ort], [Land]) VALUES</v>
      </c>
      <c r="M511" t="str">
        <f t="shared" si="15"/>
        <v xml:space="preserve"> ('204', '2005-06-21', NULL, 'Liebfrauenstraße', '161',  NULL, '55471',  'Sargenroth',  NULL)</v>
      </c>
    </row>
    <row r="512" spans="1:13" x14ac:dyDescent="0.3">
      <c r="A512">
        <v>205</v>
      </c>
      <c r="B512">
        <v>205</v>
      </c>
      <c r="C512" s="3">
        <v>42582</v>
      </c>
      <c r="D512" s="3">
        <v>42829</v>
      </c>
      <c r="E512" t="s">
        <v>2093</v>
      </c>
      <c r="F512">
        <v>122</v>
      </c>
      <c r="H512">
        <v>27283</v>
      </c>
      <c r="I512" t="s">
        <v>2094</v>
      </c>
      <c r="L512" t="str">
        <f t="shared" si="14"/>
        <v>INSERT INTO [Wohnort] ([KundeID], [Von], [Bis], [Strasse], [Hausnummer], [Adresszusatz], [Plz], [Ort], [Land]) VALUES</v>
      </c>
      <c r="M512" t="str">
        <f t="shared" si="15"/>
        <v xml:space="preserve"> ('205', '2016-07-31', '2017-04-04', 'Elsenborner Straße', '122',  NULL, '27283',  'Verden',  NULL)</v>
      </c>
    </row>
    <row r="513" spans="1:13" x14ac:dyDescent="0.3">
      <c r="A513">
        <v>505</v>
      </c>
      <c r="B513">
        <v>205</v>
      </c>
      <c r="C513" s="3">
        <v>42830</v>
      </c>
      <c r="D513" s="3" t="s">
        <v>22</v>
      </c>
      <c r="E513" t="s">
        <v>2664</v>
      </c>
      <c r="F513">
        <v>120</v>
      </c>
      <c r="H513">
        <v>53757</v>
      </c>
      <c r="I513" t="s">
        <v>2665</v>
      </c>
      <c r="L513" t="str">
        <f t="shared" si="14"/>
        <v>INSERT INTO [Wohnort] ([KundeID], [Von], [Bis], [Strasse], [Hausnummer], [Adresszusatz], [Plz], [Ort], [Land]) VALUES</v>
      </c>
      <c r="M513" t="str">
        <f t="shared" si="15"/>
        <v xml:space="preserve"> ('205', '2017-04-05', NULL, 'Neue Straße', '120',  NULL, '53757',  'Sankt Augustin',  NULL)</v>
      </c>
    </row>
    <row r="514" spans="1:13" x14ac:dyDescent="0.3">
      <c r="A514">
        <v>206</v>
      </c>
      <c r="B514">
        <v>206</v>
      </c>
      <c r="C514" s="3">
        <v>37885</v>
      </c>
      <c r="D514" s="3">
        <v>38133</v>
      </c>
      <c r="E514" t="s">
        <v>1821</v>
      </c>
      <c r="F514">
        <v>56</v>
      </c>
      <c r="H514">
        <v>56154</v>
      </c>
      <c r="I514" t="s">
        <v>2095</v>
      </c>
      <c r="L514" t="str">
        <f t="shared" si="14"/>
        <v>INSERT INTO [Wohnort] ([KundeID], [Von], [Bis], [Strasse], [Hausnummer], [Adresszusatz], [Plz], [Ort], [Land]) VALUES</v>
      </c>
      <c r="M514" t="str">
        <f t="shared" si="15"/>
        <v xml:space="preserve"> ('206', '2003-09-21', '2004-05-26', 'Bernwardring', '56',  NULL, '56154',  'Boppard',  NULL)</v>
      </c>
    </row>
    <row r="515" spans="1:13" x14ac:dyDescent="0.3">
      <c r="A515">
        <v>506</v>
      </c>
      <c r="B515">
        <v>206</v>
      </c>
      <c r="C515" s="3">
        <v>38134</v>
      </c>
      <c r="D515" s="3" t="s">
        <v>22</v>
      </c>
      <c r="E515" t="s">
        <v>2666</v>
      </c>
      <c r="F515">
        <v>114</v>
      </c>
      <c r="H515">
        <v>65183</v>
      </c>
      <c r="I515" t="s">
        <v>2667</v>
      </c>
      <c r="L515" t="str">
        <f t="shared" si="14"/>
        <v>INSERT INTO [Wohnort] ([KundeID], [Von], [Bis], [Strasse], [Hausnummer], [Adresszusatz], [Plz], [Ort], [Land]) VALUES</v>
      </c>
      <c r="M515" t="str">
        <f t="shared" si="15"/>
        <v xml:space="preserve"> ('206', '2004-05-27', NULL, 'Merveldtstraße', '114',  NULL, '65183',  'Wiesbaden',  NULL)</v>
      </c>
    </row>
    <row r="516" spans="1:13" x14ac:dyDescent="0.3">
      <c r="A516">
        <v>207</v>
      </c>
      <c r="B516">
        <v>207</v>
      </c>
      <c r="C516" s="3">
        <v>28463</v>
      </c>
      <c r="D516" s="3">
        <v>28712</v>
      </c>
      <c r="E516" t="s">
        <v>2096</v>
      </c>
      <c r="F516" t="s">
        <v>2097</v>
      </c>
      <c r="H516">
        <v>90562</v>
      </c>
      <c r="I516" t="s">
        <v>2098</v>
      </c>
      <c r="L516" t="str">
        <f t="shared" ref="L516:L579" si="1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16" t="str">
        <f t="shared" ref="M516:M579" si="17">" ('"&amp;B516&amp;"', '"&amp; TEXT(C516,"JJJJ-MM-TT") &amp;"', "&amp;IF(D516="","NULL","'"&amp; TEXT(D516,"JJJJ-MM-TT") &amp;"'" )&amp;", '"&amp; E516 &amp;"', '"&amp;F516&amp;"',  "&amp;IF(G516="","NULL","'"&amp; G516 &amp;"'" )&amp;", '"&amp;H516&amp;"',  '"&amp;I516&amp;"',  "&amp;IF(J516="","NULL","'"&amp; J516 &amp;"'" )&amp;")"</f>
        <v xml:space="preserve"> ('207', '1977-12-04', '1978-08-10', 'Münstereifeler Straße', '97a',  NULL, '90562',  'Heroldsberg',  NULL)</v>
      </c>
    </row>
    <row r="517" spans="1:13" x14ac:dyDescent="0.3">
      <c r="A517">
        <v>507</v>
      </c>
      <c r="B517">
        <v>207</v>
      </c>
      <c r="C517" s="3">
        <v>28713</v>
      </c>
      <c r="D517" s="3" t="s">
        <v>22</v>
      </c>
      <c r="E517" t="s">
        <v>2668</v>
      </c>
      <c r="F517">
        <v>102</v>
      </c>
      <c r="H517">
        <v>66871</v>
      </c>
      <c r="I517" t="s">
        <v>2669</v>
      </c>
      <c r="L517" t="str">
        <f t="shared" si="16"/>
        <v>INSERT INTO [Wohnort] ([KundeID], [Von], [Bis], [Strasse], [Hausnummer], [Adresszusatz], [Plz], [Ort], [Land]) VALUES</v>
      </c>
      <c r="M517" t="str">
        <f t="shared" si="17"/>
        <v xml:space="preserve"> ('207', '1978-08-11', NULL, 'Im Springen', '102',  NULL, '66871',  'Ehweiler',  NULL)</v>
      </c>
    </row>
    <row r="518" spans="1:13" x14ac:dyDescent="0.3">
      <c r="A518">
        <v>208</v>
      </c>
      <c r="B518">
        <v>208</v>
      </c>
      <c r="C518" s="3">
        <v>33293</v>
      </c>
      <c r="D518" s="3">
        <v>42100</v>
      </c>
      <c r="E518" t="s">
        <v>2099</v>
      </c>
      <c r="F518">
        <v>188</v>
      </c>
      <c r="H518">
        <v>86707</v>
      </c>
      <c r="I518" t="s">
        <v>2100</v>
      </c>
      <c r="L518" t="str">
        <f t="shared" si="16"/>
        <v>INSERT INTO [Wohnort] ([KundeID], [Von], [Bis], [Strasse], [Hausnummer], [Adresszusatz], [Plz], [Ort], [Land]) VALUES</v>
      </c>
      <c r="M518" t="str">
        <f t="shared" si="17"/>
        <v xml:space="preserve"> ('208', '1991-02-24', '2015-04-06', 'Mühlackerweg', '188',  NULL, '86707',  'Westendorf',  NULL)</v>
      </c>
    </row>
    <row r="519" spans="1:13" x14ac:dyDescent="0.3">
      <c r="A519">
        <v>508</v>
      </c>
      <c r="B519">
        <v>208</v>
      </c>
      <c r="C519" s="3">
        <v>42101</v>
      </c>
      <c r="D519" s="3" t="s">
        <v>22</v>
      </c>
      <c r="E519" t="s">
        <v>2670</v>
      </c>
      <c r="F519">
        <v>46</v>
      </c>
      <c r="H519">
        <v>64589</v>
      </c>
      <c r="I519" t="s">
        <v>2671</v>
      </c>
      <c r="L519" t="str">
        <f t="shared" si="16"/>
        <v>INSERT INTO [Wohnort] ([KundeID], [Von], [Bis], [Strasse], [Hausnummer], [Adresszusatz], [Plz], [Ort], [Land]) VALUES</v>
      </c>
      <c r="M519" t="str">
        <f t="shared" si="17"/>
        <v xml:space="preserve"> ('208', '2015-04-07', NULL, 'Alte Stroth', '46',  NULL, '64589',  'Stockstadt am Rhein',  NULL)</v>
      </c>
    </row>
    <row r="520" spans="1:13" x14ac:dyDescent="0.3">
      <c r="A520">
        <v>209</v>
      </c>
      <c r="B520">
        <v>209</v>
      </c>
      <c r="C520" s="3">
        <v>43458</v>
      </c>
      <c r="D520" s="3">
        <v>43709</v>
      </c>
      <c r="E520" t="s">
        <v>2101</v>
      </c>
      <c r="F520">
        <v>28</v>
      </c>
      <c r="H520">
        <v>39606</v>
      </c>
      <c r="I520" t="s">
        <v>2102</v>
      </c>
      <c r="L520" t="str">
        <f t="shared" si="16"/>
        <v>INSERT INTO [Wohnort] ([KundeID], [Von], [Bis], [Strasse], [Hausnummer], [Adresszusatz], [Plz], [Ort], [Land]) VALUES</v>
      </c>
      <c r="M520" t="str">
        <f t="shared" si="17"/>
        <v xml:space="preserve"> ('209', '2018-12-24', '2019-09-01', 'Altendorfer Straße', '28',  NULL, '39606',  'Krevese',  NULL)</v>
      </c>
    </row>
    <row r="521" spans="1:13" x14ac:dyDescent="0.3">
      <c r="A521">
        <v>509</v>
      </c>
      <c r="B521">
        <v>209</v>
      </c>
      <c r="C521" s="3">
        <v>43710</v>
      </c>
      <c r="D521" s="3" t="s">
        <v>22</v>
      </c>
      <c r="E521" t="s">
        <v>2672</v>
      </c>
      <c r="F521">
        <v>144</v>
      </c>
      <c r="H521">
        <v>49637</v>
      </c>
      <c r="I521" t="s">
        <v>2673</v>
      </c>
      <c r="L521" t="str">
        <f t="shared" si="16"/>
        <v>INSERT INTO [Wohnort] ([KundeID], [Von], [Bis], [Strasse], [Hausnummer], [Adresszusatz], [Plz], [Ort], [Land]) VALUES</v>
      </c>
      <c r="M521" t="str">
        <f t="shared" si="17"/>
        <v xml:space="preserve"> ('209', '2019-09-02', NULL, 'Nebeliner Straße', '144',  NULL, '49637',  'Menslage',  NULL)</v>
      </c>
    </row>
    <row r="522" spans="1:13" x14ac:dyDescent="0.3">
      <c r="A522">
        <v>210</v>
      </c>
      <c r="B522">
        <v>210</v>
      </c>
      <c r="C522" s="3">
        <v>41410</v>
      </c>
      <c r="D522" s="3">
        <v>41662</v>
      </c>
      <c r="E522" t="s">
        <v>2103</v>
      </c>
      <c r="F522">
        <v>132</v>
      </c>
      <c r="H522">
        <v>33647</v>
      </c>
      <c r="I522" t="s">
        <v>2104</v>
      </c>
      <c r="L522" t="str">
        <f t="shared" si="16"/>
        <v>INSERT INTO [Wohnort] ([KundeID], [Von], [Bis], [Strasse], [Hausnummer], [Adresszusatz], [Plz], [Ort], [Land]) VALUES</v>
      </c>
      <c r="M522" t="str">
        <f t="shared" si="17"/>
        <v xml:space="preserve"> ('210', '2013-05-16', '2014-01-23', 'Bozener Straße', '132',  NULL, '33647',  'Bielefeld',  NULL)</v>
      </c>
    </row>
    <row r="523" spans="1:13" x14ac:dyDescent="0.3">
      <c r="A523">
        <v>510</v>
      </c>
      <c r="B523">
        <v>210</v>
      </c>
      <c r="C523" s="3">
        <v>41663</v>
      </c>
      <c r="D523" s="3" t="s">
        <v>22</v>
      </c>
      <c r="E523" t="s">
        <v>2674</v>
      </c>
      <c r="F523">
        <v>85</v>
      </c>
      <c r="H523">
        <v>49448</v>
      </c>
      <c r="I523" t="s">
        <v>2675</v>
      </c>
      <c r="L523" t="str">
        <f t="shared" si="16"/>
        <v>INSERT INTO [Wohnort] ([KundeID], [Von], [Bis], [Strasse], [Hausnummer], [Adresszusatz], [Plz], [Ort], [Land]) VALUES</v>
      </c>
      <c r="M523" t="str">
        <f t="shared" si="17"/>
        <v xml:space="preserve"> ('210', '2014-01-24', NULL, 'Schusterstraße', '85',  NULL, '49448',  'Brockum',  NULL)</v>
      </c>
    </row>
    <row r="524" spans="1:13" x14ac:dyDescent="0.3">
      <c r="A524">
        <v>211</v>
      </c>
      <c r="B524">
        <v>211</v>
      </c>
      <c r="C524" s="3">
        <v>39549</v>
      </c>
      <c r="D524" s="3">
        <v>43323</v>
      </c>
      <c r="E524" t="s">
        <v>2105</v>
      </c>
      <c r="F524">
        <v>139</v>
      </c>
      <c r="H524">
        <v>52531</v>
      </c>
      <c r="I524" t="s">
        <v>2106</v>
      </c>
      <c r="L524" t="str">
        <f t="shared" si="16"/>
        <v>INSERT INTO [Wohnort] ([KundeID], [Von], [Bis], [Strasse], [Hausnummer], [Adresszusatz], [Plz], [Ort], [Land]) VALUES</v>
      </c>
      <c r="M524" t="str">
        <f t="shared" si="17"/>
        <v xml:space="preserve"> ('211', '2008-04-11', '2018-08-11', 'Tellstraße', '139',  NULL, '52531',  'Ãœbach-Palenberg',  NULL)</v>
      </c>
    </row>
    <row r="525" spans="1:13" x14ac:dyDescent="0.3">
      <c r="A525">
        <v>511</v>
      </c>
      <c r="B525">
        <v>211</v>
      </c>
      <c r="C525" s="3">
        <v>43324</v>
      </c>
      <c r="D525" s="3" t="s">
        <v>22</v>
      </c>
      <c r="E525" t="s">
        <v>2126</v>
      </c>
      <c r="F525">
        <v>198</v>
      </c>
      <c r="H525">
        <v>97720</v>
      </c>
      <c r="I525" t="s">
        <v>2676</v>
      </c>
      <c r="L525" t="str">
        <f t="shared" si="16"/>
        <v>INSERT INTO [Wohnort] ([KundeID], [Von], [Bis], [Strasse], [Hausnummer], [Adresszusatz], [Plz], [Ort], [Land]) VALUES</v>
      </c>
      <c r="M525" t="str">
        <f t="shared" si="17"/>
        <v xml:space="preserve"> ('211', '2018-08-12', NULL, 'Westergastweg', '198',  NULL, '97720',  'Nüdlingen',  NULL)</v>
      </c>
    </row>
    <row r="526" spans="1:13" x14ac:dyDescent="0.3">
      <c r="A526">
        <v>212</v>
      </c>
      <c r="B526">
        <v>212</v>
      </c>
      <c r="C526" s="3">
        <v>28766</v>
      </c>
      <c r="D526" s="3">
        <v>37145</v>
      </c>
      <c r="E526" t="s">
        <v>2107</v>
      </c>
      <c r="F526">
        <v>67</v>
      </c>
      <c r="H526">
        <v>24235</v>
      </c>
      <c r="I526" t="s">
        <v>2108</v>
      </c>
      <c r="L526" t="str">
        <f t="shared" si="16"/>
        <v>INSERT INTO [Wohnort] ([KundeID], [Von], [Bis], [Strasse], [Hausnummer], [Adresszusatz], [Plz], [Ort], [Land]) VALUES</v>
      </c>
      <c r="M526" t="str">
        <f t="shared" si="17"/>
        <v xml:space="preserve"> ('212', '1978-10-03', '2001-09-11', 'Braunsheck', '67',  NULL, '24235',  'Laboe',  NULL)</v>
      </c>
    </row>
    <row r="527" spans="1:13" x14ac:dyDescent="0.3">
      <c r="A527">
        <v>512</v>
      </c>
      <c r="B527">
        <v>212</v>
      </c>
      <c r="C527" s="3">
        <v>37146</v>
      </c>
      <c r="D527" s="3" t="s">
        <v>22</v>
      </c>
      <c r="E527" t="s">
        <v>2677</v>
      </c>
      <c r="F527">
        <v>23</v>
      </c>
      <c r="H527">
        <v>76889</v>
      </c>
      <c r="I527" t="s">
        <v>2678</v>
      </c>
      <c r="L527" t="str">
        <f t="shared" si="16"/>
        <v>INSERT INTO [Wohnort] ([KundeID], [Von], [Bis], [Strasse], [Hausnummer], [Adresszusatz], [Plz], [Ort], [Land]) VALUES</v>
      </c>
      <c r="M527" t="str">
        <f t="shared" si="17"/>
        <v xml:space="preserve"> ('212', '2001-09-12', NULL, 'Greifswalder Straße', '23',  NULL, '76889',  'Birkenhördt',  NULL)</v>
      </c>
    </row>
    <row r="528" spans="1:13" x14ac:dyDescent="0.3">
      <c r="A528">
        <v>213</v>
      </c>
      <c r="B528">
        <v>213</v>
      </c>
      <c r="C528" s="3">
        <v>34963</v>
      </c>
      <c r="D528" s="3">
        <v>35218</v>
      </c>
      <c r="E528" t="s">
        <v>2109</v>
      </c>
      <c r="F528">
        <v>67</v>
      </c>
      <c r="H528">
        <v>76227</v>
      </c>
      <c r="I528" t="s">
        <v>2110</v>
      </c>
      <c r="L528" t="str">
        <f t="shared" si="16"/>
        <v>INSERT INTO [Wohnort] ([KundeID], [Von], [Bis], [Strasse], [Hausnummer], [Adresszusatz], [Plz], [Ort], [Land]) VALUES</v>
      </c>
      <c r="M528" t="str">
        <f t="shared" si="17"/>
        <v xml:space="preserve"> ('213', '1995-09-21', '1996-06-02', 'Zur Jägerwiese', '67',  NULL, '76227',  'Karlsruhe',  NULL)</v>
      </c>
    </row>
    <row r="529" spans="1:13" x14ac:dyDescent="0.3">
      <c r="A529">
        <v>513</v>
      </c>
      <c r="B529">
        <v>213</v>
      </c>
      <c r="C529" s="3">
        <v>35219</v>
      </c>
      <c r="D529" s="3" t="s">
        <v>22</v>
      </c>
      <c r="E529" t="s">
        <v>2679</v>
      </c>
      <c r="F529">
        <v>4</v>
      </c>
      <c r="H529">
        <v>86444</v>
      </c>
      <c r="I529" t="s">
        <v>2680</v>
      </c>
      <c r="L529" t="str">
        <f t="shared" si="16"/>
        <v>INSERT INTO [Wohnort] ([KundeID], [Von], [Bis], [Strasse], [Hausnummer], [Adresszusatz], [Plz], [Ort], [Land]) VALUES</v>
      </c>
      <c r="M529" t="str">
        <f t="shared" si="17"/>
        <v xml:space="preserve"> ('213', '1996-06-03', NULL, 'Bärenbachstraße', '4',  NULL, '86444',  'Affing',  NULL)</v>
      </c>
    </row>
    <row r="530" spans="1:13" x14ac:dyDescent="0.3">
      <c r="A530">
        <v>214</v>
      </c>
      <c r="B530">
        <v>214</v>
      </c>
      <c r="C530" s="3">
        <v>32114</v>
      </c>
      <c r="D530" s="3">
        <v>42961</v>
      </c>
      <c r="E530" t="s">
        <v>2111</v>
      </c>
      <c r="F530">
        <v>25</v>
      </c>
      <c r="H530">
        <v>54636</v>
      </c>
      <c r="I530" t="s">
        <v>2112</v>
      </c>
      <c r="L530" t="str">
        <f t="shared" si="16"/>
        <v>INSERT INTO [Wohnort] ([KundeID], [Von], [Bis], [Strasse], [Hausnummer], [Adresszusatz], [Plz], [Ort], [Land]) VALUES</v>
      </c>
      <c r="M530" t="str">
        <f t="shared" si="17"/>
        <v xml:space="preserve"> ('214', '1987-12-03', '2017-08-14', 'Holtkamp', '25',  NULL, '54636',  'Fließem',  NULL)</v>
      </c>
    </row>
    <row r="531" spans="1:13" x14ac:dyDescent="0.3">
      <c r="A531">
        <v>514</v>
      </c>
      <c r="B531">
        <v>214</v>
      </c>
      <c r="C531" s="3">
        <v>42962</v>
      </c>
      <c r="D531" s="3" t="s">
        <v>22</v>
      </c>
      <c r="E531" t="s">
        <v>2681</v>
      </c>
      <c r="F531">
        <v>180</v>
      </c>
      <c r="H531">
        <v>63589</v>
      </c>
      <c r="I531" t="s">
        <v>2682</v>
      </c>
      <c r="L531" t="str">
        <f t="shared" si="16"/>
        <v>INSERT INTO [Wohnort] ([KundeID], [Von], [Bis], [Strasse], [Hausnummer], [Adresszusatz], [Plz], [Ort], [Land]) VALUES</v>
      </c>
      <c r="M531" t="str">
        <f t="shared" si="17"/>
        <v xml:space="preserve"> ('214', '2017-08-15', NULL, 'Telemannstraße', '180',  NULL, '63589',  'Linsengericht',  NULL)</v>
      </c>
    </row>
    <row r="532" spans="1:13" x14ac:dyDescent="0.3">
      <c r="A532">
        <v>215</v>
      </c>
      <c r="B532">
        <v>215</v>
      </c>
      <c r="C532" s="3">
        <v>31179</v>
      </c>
      <c r="D532" s="3">
        <v>33853</v>
      </c>
      <c r="E532" t="s">
        <v>2113</v>
      </c>
      <c r="F532">
        <v>174</v>
      </c>
      <c r="H532">
        <v>55457</v>
      </c>
      <c r="I532" t="s">
        <v>2114</v>
      </c>
      <c r="L532" t="str">
        <f t="shared" si="16"/>
        <v>INSERT INTO [Wohnort] ([KundeID], [Von], [Bis], [Strasse], [Hausnummer], [Adresszusatz], [Plz], [Ort], [Land]) VALUES</v>
      </c>
      <c r="M532" t="str">
        <f t="shared" si="17"/>
        <v xml:space="preserve"> ('215', '1985-05-12', '1992-09-06', 'Illericher Straße', '174',  NULL, '55457',  'Horrweiler',  NULL)</v>
      </c>
    </row>
    <row r="533" spans="1:13" x14ac:dyDescent="0.3">
      <c r="A533">
        <v>515</v>
      </c>
      <c r="B533">
        <v>215</v>
      </c>
      <c r="C533" s="3">
        <v>33854</v>
      </c>
      <c r="D533" s="3" t="s">
        <v>22</v>
      </c>
      <c r="E533" t="s">
        <v>2683</v>
      </c>
      <c r="F533">
        <v>156</v>
      </c>
      <c r="H533">
        <v>54451</v>
      </c>
      <c r="I533" t="s">
        <v>2256</v>
      </c>
      <c r="L533" t="str">
        <f t="shared" si="16"/>
        <v>INSERT INTO [Wohnort] ([KundeID], [Von], [Bis], [Strasse], [Hausnummer], [Adresszusatz], [Plz], [Ort], [Land]) VALUES</v>
      </c>
      <c r="M533" t="str">
        <f t="shared" si="17"/>
        <v xml:space="preserve"> ('215', '1992-09-07', NULL, 'An der Schmiede', '156',  NULL, '54451',  'Irsch',  NULL)</v>
      </c>
    </row>
    <row r="534" spans="1:13" x14ac:dyDescent="0.3">
      <c r="A534">
        <v>216</v>
      </c>
      <c r="B534">
        <v>216</v>
      </c>
      <c r="C534" s="3">
        <v>33688</v>
      </c>
      <c r="D534" s="3">
        <v>38817</v>
      </c>
      <c r="E534" t="s">
        <v>2115</v>
      </c>
      <c r="F534">
        <v>16</v>
      </c>
      <c r="H534">
        <v>67059</v>
      </c>
      <c r="I534" t="s">
        <v>2116</v>
      </c>
      <c r="L534" t="str">
        <f t="shared" si="16"/>
        <v>INSERT INTO [Wohnort] ([KundeID], [Von], [Bis], [Strasse], [Hausnummer], [Adresszusatz], [Plz], [Ort], [Land]) VALUES</v>
      </c>
      <c r="M534" t="str">
        <f t="shared" si="17"/>
        <v xml:space="preserve"> ('216', '1992-03-25', '2006-04-10', 'Beringallee', '16',  NULL, '67059',  'Ludwigshafen am Rhein',  NULL)</v>
      </c>
    </row>
    <row r="535" spans="1:13" x14ac:dyDescent="0.3">
      <c r="A535">
        <v>516</v>
      </c>
      <c r="B535">
        <v>216</v>
      </c>
      <c r="C535" s="3">
        <v>38818</v>
      </c>
      <c r="D535" s="3" t="s">
        <v>22</v>
      </c>
      <c r="E535" t="s">
        <v>2684</v>
      </c>
      <c r="F535">
        <v>175</v>
      </c>
      <c r="H535">
        <v>55469</v>
      </c>
      <c r="I535" t="s">
        <v>2685</v>
      </c>
      <c r="L535" t="str">
        <f t="shared" si="16"/>
        <v>INSERT INTO [Wohnort] ([KundeID], [Von], [Bis], [Strasse], [Hausnummer], [Adresszusatz], [Plz], [Ort], [Land]) VALUES</v>
      </c>
      <c r="M535" t="str">
        <f t="shared" si="17"/>
        <v xml:space="preserve"> ('216', '2006-04-11', NULL, 'Paßstraße', '175',  NULL, '55469',  'Oppertshausen',  NULL)</v>
      </c>
    </row>
    <row r="536" spans="1:13" x14ac:dyDescent="0.3">
      <c r="A536">
        <v>217</v>
      </c>
      <c r="B536">
        <v>217</v>
      </c>
      <c r="C536" s="3">
        <v>27121</v>
      </c>
      <c r="D536" s="3">
        <v>28860</v>
      </c>
      <c r="E536" t="s">
        <v>2117</v>
      </c>
      <c r="F536">
        <v>190</v>
      </c>
      <c r="H536">
        <v>30627</v>
      </c>
      <c r="I536" t="s">
        <v>2118</v>
      </c>
      <c r="L536" t="str">
        <f t="shared" si="16"/>
        <v>INSERT INTO [Wohnort] ([KundeID], [Von], [Bis], [Strasse], [Hausnummer], [Adresszusatz], [Plz], [Ort], [Land]) VALUES</v>
      </c>
      <c r="M536" t="str">
        <f t="shared" si="17"/>
        <v xml:space="preserve"> ('217', '1974-04-02', '1979-01-05', 'Schloßgasse', '190',  NULL, '30627',  'Hannover',  NULL)</v>
      </c>
    </row>
    <row r="537" spans="1:13" x14ac:dyDescent="0.3">
      <c r="A537">
        <v>517</v>
      </c>
      <c r="B537">
        <v>217</v>
      </c>
      <c r="C537" s="3">
        <v>28861</v>
      </c>
      <c r="D537" s="3" t="s">
        <v>22</v>
      </c>
      <c r="E537" t="s">
        <v>2686</v>
      </c>
      <c r="F537">
        <v>46</v>
      </c>
      <c r="H537">
        <v>80539</v>
      </c>
      <c r="I537" t="s">
        <v>2687</v>
      </c>
      <c r="L537" t="str">
        <f t="shared" si="16"/>
        <v>INSERT INTO [Wohnort] ([KundeID], [Von], [Bis], [Strasse], [Hausnummer], [Adresszusatz], [Plz], [Ort], [Land]) VALUES</v>
      </c>
      <c r="M537" t="str">
        <f t="shared" si="17"/>
        <v xml:space="preserve"> ('217', '1979-01-06', NULL, 'Wittenbergstraße', '46',  NULL, '80539',  'München',  NULL)</v>
      </c>
    </row>
    <row r="538" spans="1:13" x14ac:dyDescent="0.3">
      <c r="A538">
        <v>218</v>
      </c>
      <c r="B538">
        <v>218</v>
      </c>
      <c r="C538" s="3">
        <v>30897</v>
      </c>
      <c r="D538" s="3">
        <v>31157</v>
      </c>
      <c r="E538" t="s">
        <v>2119</v>
      </c>
      <c r="F538">
        <v>146</v>
      </c>
      <c r="H538">
        <v>65795</v>
      </c>
      <c r="I538" t="s">
        <v>2120</v>
      </c>
      <c r="L538" t="str">
        <f t="shared" si="16"/>
        <v>INSERT INTO [Wohnort] ([KundeID], [Von], [Bis], [Strasse], [Hausnummer], [Adresszusatz], [Plz], [Ort], [Land]) VALUES</v>
      </c>
      <c r="M538" t="str">
        <f t="shared" si="17"/>
        <v xml:space="preserve"> ('218', '1984-08-03', '1985-04-20', 'Markusstraße', '146',  NULL, '65795',  'Hattersheim am Main',  NULL)</v>
      </c>
    </row>
    <row r="539" spans="1:13" x14ac:dyDescent="0.3">
      <c r="A539">
        <v>518</v>
      </c>
      <c r="B539">
        <v>218</v>
      </c>
      <c r="C539" s="3">
        <v>31158</v>
      </c>
      <c r="D539" s="3" t="s">
        <v>22</v>
      </c>
      <c r="E539" t="s">
        <v>2688</v>
      </c>
      <c r="F539">
        <v>129</v>
      </c>
      <c r="H539">
        <v>21516</v>
      </c>
      <c r="I539" t="s">
        <v>2689</v>
      </c>
      <c r="L539" t="str">
        <f t="shared" si="16"/>
        <v>INSERT INTO [Wohnort] ([KundeID], [Von], [Bis], [Strasse], [Hausnummer], [Adresszusatz], [Plz], [Ort], [Land]) VALUES</v>
      </c>
      <c r="M539" t="str">
        <f t="shared" si="17"/>
        <v xml:space="preserve"> ('218', '1985-04-21', NULL, 'Nordstraße', '129',  NULL, '21516',  'Müssen',  NULL)</v>
      </c>
    </row>
    <row r="540" spans="1:13" x14ac:dyDescent="0.3">
      <c r="A540">
        <v>219</v>
      </c>
      <c r="B540">
        <v>219</v>
      </c>
      <c r="C540" s="3">
        <v>34358</v>
      </c>
      <c r="D540" s="3">
        <v>34619</v>
      </c>
      <c r="E540" t="s">
        <v>2121</v>
      </c>
      <c r="F540">
        <v>76</v>
      </c>
      <c r="H540">
        <v>32257</v>
      </c>
      <c r="I540" t="s">
        <v>2122</v>
      </c>
      <c r="L540" t="str">
        <f t="shared" si="16"/>
        <v>INSERT INTO [Wohnort] ([KundeID], [Von], [Bis], [Strasse], [Hausnummer], [Adresszusatz], [Plz], [Ort], [Land]) VALUES</v>
      </c>
      <c r="M540" t="str">
        <f t="shared" si="17"/>
        <v xml:space="preserve"> ('219', '1994-01-24', '1994-10-12', 'Ahrstraße', '76',  NULL, '32257',  'Ahle',  NULL)</v>
      </c>
    </row>
    <row r="541" spans="1:13" x14ac:dyDescent="0.3">
      <c r="A541">
        <v>519</v>
      </c>
      <c r="B541">
        <v>219</v>
      </c>
      <c r="C541" s="3">
        <v>34620</v>
      </c>
      <c r="D541" s="3" t="s">
        <v>22</v>
      </c>
      <c r="E541" t="s">
        <v>2690</v>
      </c>
      <c r="F541">
        <v>149</v>
      </c>
      <c r="H541">
        <v>84428</v>
      </c>
      <c r="I541" t="s">
        <v>2691</v>
      </c>
      <c r="L541" t="str">
        <f t="shared" si="16"/>
        <v>INSERT INTO [Wohnort] ([KundeID], [Von], [Bis], [Strasse], [Hausnummer], [Adresszusatz], [Plz], [Ort], [Land]) VALUES</v>
      </c>
      <c r="M541" t="str">
        <f t="shared" si="17"/>
        <v xml:space="preserve"> ('219', '1994-10-13', NULL, 'Droste-Hülshoff-Weg', '149',  NULL, '84428',  'Buchbach',  NULL)</v>
      </c>
    </row>
    <row r="542" spans="1:13" x14ac:dyDescent="0.3">
      <c r="A542">
        <v>220</v>
      </c>
      <c r="B542">
        <v>220</v>
      </c>
      <c r="C542" s="3">
        <v>26955</v>
      </c>
      <c r="D542" s="3">
        <v>36671</v>
      </c>
      <c r="E542" t="s">
        <v>2123</v>
      </c>
      <c r="F542">
        <v>6</v>
      </c>
      <c r="H542">
        <v>42899</v>
      </c>
      <c r="I542" t="s">
        <v>2056</v>
      </c>
      <c r="L542" t="str">
        <f t="shared" si="16"/>
        <v>INSERT INTO [Wohnort] ([KundeID], [Von], [Bis], [Strasse], [Hausnummer], [Adresszusatz], [Plz], [Ort], [Land]) VALUES</v>
      </c>
      <c r="M542" t="str">
        <f t="shared" si="17"/>
        <v xml:space="preserve"> ('220', '1973-10-18', '2000-05-25', 'Birkenstraße', '6',  NULL, '42899',  'Remscheid',  NULL)</v>
      </c>
    </row>
    <row r="543" spans="1:13" x14ac:dyDescent="0.3">
      <c r="A543">
        <v>520</v>
      </c>
      <c r="B543">
        <v>220</v>
      </c>
      <c r="C543" s="3">
        <v>36672</v>
      </c>
      <c r="D543" s="3" t="s">
        <v>22</v>
      </c>
      <c r="E543" t="s">
        <v>2692</v>
      </c>
      <c r="F543">
        <v>78</v>
      </c>
      <c r="H543">
        <v>23847</v>
      </c>
      <c r="I543" t="s">
        <v>2693</v>
      </c>
      <c r="L543" t="str">
        <f t="shared" si="16"/>
        <v>INSERT INTO [Wohnort] ([KundeID], [Von], [Bis], [Strasse], [Hausnummer], [Adresszusatz], [Plz], [Ort], [Land]) VALUES</v>
      </c>
      <c r="M543" t="str">
        <f t="shared" si="17"/>
        <v xml:space="preserve"> ('220', '2000-05-26', NULL, 'Helmarshäuser Straße', '78',  NULL, '23847',  'Grinau',  NULL)</v>
      </c>
    </row>
    <row r="544" spans="1:13" x14ac:dyDescent="0.3">
      <c r="A544">
        <v>221</v>
      </c>
      <c r="B544">
        <v>221</v>
      </c>
      <c r="C544" s="3">
        <v>30909</v>
      </c>
      <c r="D544" s="3">
        <v>43667</v>
      </c>
      <c r="E544" t="s">
        <v>2124</v>
      </c>
      <c r="F544">
        <v>83</v>
      </c>
      <c r="H544">
        <v>25785</v>
      </c>
      <c r="I544" t="s">
        <v>2125</v>
      </c>
      <c r="L544" t="str">
        <f t="shared" si="16"/>
        <v>INSERT INTO [Wohnort] ([KundeID], [Von], [Bis], [Strasse], [Hausnummer], [Adresszusatz], [Plz], [Ort], [Land]) VALUES</v>
      </c>
      <c r="M544" t="str">
        <f t="shared" si="17"/>
        <v xml:space="preserve"> ('221', '1984-08-15', '2019-07-21', 'Am Rheineck', '83',  NULL, '25785',  'Nordhastedt',  NULL)</v>
      </c>
    </row>
    <row r="545" spans="1:13" x14ac:dyDescent="0.3">
      <c r="A545">
        <v>521</v>
      </c>
      <c r="B545">
        <v>221</v>
      </c>
      <c r="C545" s="3">
        <v>43668</v>
      </c>
      <c r="D545" s="3" t="s">
        <v>22</v>
      </c>
      <c r="E545" t="s">
        <v>2694</v>
      </c>
      <c r="F545" t="s">
        <v>2695</v>
      </c>
      <c r="H545">
        <v>86926</v>
      </c>
      <c r="I545" t="s">
        <v>2288</v>
      </c>
      <c r="L545" t="str">
        <f t="shared" si="16"/>
        <v>INSERT INTO [Wohnort] ([KundeID], [Von], [Bis], [Strasse], [Hausnummer], [Adresszusatz], [Plz], [Ort], [Land]) VALUES</v>
      </c>
      <c r="M545" t="str">
        <f t="shared" si="17"/>
        <v xml:space="preserve"> ('221', '2019-07-22', NULL, 'Rahmerweg', '30 a',  NULL, '86926',  'Greifenberg',  NULL)</v>
      </c>
    </row>
    <row r="546" spans="1:13" x14ac:dyDescent="0.3">
      <c r="A546">
        <v>222</v>
      </c>
      <c r="B546">
        <v>222</v>
      </c>
      <c r="C546" s="3">
        <v>38321</v>
      </c>
      <c r="D546" s="3">
        <v>38585</v>
      </c>
      <c r="E546" t="s">
        <v>2126</v>
      </c>
      <c r="F546">
        <v>178</v>
      </c>
      <c r="H546">
        <v>88525</v>
      </c>
      <c r="I546" t="s">
        <v>2127</v>
      </c>
      <c r="L546" t="str">
        <f t="shared" si="16"/>
        <v>INSERT INTO [Wohnort] ([KundeID], [Von], [Bis], [Strasse], [Hausnummer], [Adresszusatz], [Plz], [Ort], [Land]) VALUES</v>
      </c>
      <c r="M546" t="str">
        <f t="shared" si="17"/>
        <v xml:space="preserve"> ('222', '2004-11-30', '2005-08-21', 'Westergastweg', '178',  NULL, '88525',  'Dürmentingen',  NULL)</v>
      </c>
    </row>
    <row r="547" spans="1:13" x14ac:dyDescent="0.3">
      <c r="A547">
        <v>522</v>
      </c>
      <c r="B547">
        <v>222</v>
      </c>
      <c r="C547" s="3">
        <v>38586</v>
      </c>
      <c r="D547" s="3" t="s">
        <v>22</v>
      </c>
      <c r="E547" t="s">
        <v>2696</v>
      </c>
      <c r="F547">
        <v>37</v>
      </c>
      <c r="H547">
        <v>89177</v>
      </c>
      <c r="I547" t="s">
        <v>2697</v>
      </c>
      <c r="L547" t="str">
        <f t="shared" si="16"/>
        <v>INSERT INTO [Wohnort] ([KundeID], [Von], [Bis], [Strasse], [Hausnummer], [Adresszusatz], [Plz], [Ort], [Land]) VALUES</v>
      </c>
      <c r="M547" t="str">
        <f t="shared" si="17"/>
        <v xml:space="preserve"> ('222', '2005-08-22', NULL, 'Vorgebirgsstraße', '37',  NULL, '89177',  'Börslingen',  NULL)</v>
      </c>
    </row>
    <row r="548" spans="1:13" x14ac:dyDescent="0.3">
      <c r="A548">
        <v>223</v>
      </c>
      <c r="B548">
        <v>223</v>
      </c>
      <c r="C548" s="3">
        <v>33637</v>
      </c>
      <c r="D548" s="3">
        <v>42766</v>
      </c>
      <c r="E548" t="s">
        <v>2128</v>
      </c>
      <c r="F548">
        <v>74</v>
      </c>
      <c r="H548">
        <v>63843</v>
      </c>
      <c r="I548" t="s">
        <v>2129</v>
      </c>
      <c r="L548" t="str">
        <f t="shared" si="16"/>
        <v>INSERT INTO [Wohnort] ([KundeID], [Von], [Bis], [Strasse], [Hausnummer], [Adresszusatz], [Plz], [Ort], [Land]) VALUES</v>
      </c>
      <c r="M548" t="str">
        <f t="shared" si="17"/>
        <v xml:space="preserve"> ('223', '1992-02-03', '2017-01-31', 'Burgwiese', '74',  NULL, '63843',  'Niedernberg',  NULL)</v>
      </c>
    </row>
    <row r="549" spans="1:13" x14ac:dyDescent="0.3">
      <c r="A549">
        <v>523</v>
      </c>
      <c r="B549">
        <v>223</v>
      </c>
      <c r="C549" s="3">
        <v>42767</v>
      </c>
      <c r="D549" s="3" t="s">
        <v>22</v>
      </c>
      <c r="E549" t="s">
        <v>2698</v>
      </c>
      <c r="F549">
        <v>147</v>
      </c>
      <c r="H549">
        <v>55606</v>
      </c>
      <c r="I549" t="s">
        <v>2699</v>
      </c>
      <c r="L549" t="str">
        <f t="shared" si="16"/>
        <v>INSERT INTO [Wohnort] ([KundeID], [Von], [Bis], [Strasse], [Hausnummer], [Adresszusatz], [Plz], [Ort], [Land]) VALUES</v>
      </c>
      <c r="M549" t="str">
        <f t="shared" si="17"/>
        <v xml:space="preserve"> ('223', '2017-02-01', NULL, 'Kalteborn', '147',  NULL, '55606',  'Königsau',  NULL)</v>
      </c>
    </row>
    <row r="550" spans="1:13" x14ac:dyDescent="0.3">
      <c r="A550">
        <v>224</v>
      </c>
      <c r="B550">
        <v>224</v>
      </c>
      <c r="C550" s="3">
        <v>25619</v>
      </c>
      <c r="D550" s="3">
        <v>25810</v>
      </c>
      <c r="E550" t="s">
        <v>2130</v>
      </c>
      <c r="F550">
        <v>188</v>
      </c>
      <c r="H550">
        <v>76889</v>
      </c>
      <c r="I550" t="s">
        <v>2131</v>
      </c>
      <c r="L550" t="str">
        <f t="shared" si="16"/>
        <v>INSERT INTO [Wohnort] ([KundeID], [Von], [Bis], [Strasse], [Hausnummer], [Adresszusatz], [Plz], [Ort], [Land]) VALUES</v>
      </c>
      <c r="M550" t="str">
        <f t="shared" si="17"/>
        <v xml:space="preserve"> ('224', '1970-02-20', '1970-08-30', 'Waldenburger Straße', '188',  NULL, '76889',  'Pleisweiler-Oberhofen',  NULL)</v>
      </c>
    </row>
    <row r="551" spans="1:13" x14ac:dyDescent="0.3">
      <c r="A551">
        <v>524</v>
      </c>
      <c r="B551">
        <v>224</v>
      </c>
      <c r="C551" s="3">
        <v>25811</v>
      </c>
      <c r="D551" s="3" t="s">
        <v>22</v>
      </c>
      <c r="E551" t="s">
        <v>2700</v>
      </c>
      <c r="F551">
        <v>17</v>
      </c>
      <c r="H551">
        <v>67734</v>
      </c>
      <c r="I551" t="s">
        <v>2701</v>
      </c>
      <c r="L551" t="str">
        <f t="shared" si="16"/>
        <v>INSERT INTO [Wohnort] ([KundeID], [Von], [Bis], [Strasse], [Hausnummer], [Adresszusatz], [Plz], [Ort], [Land]) VALUES</v>
      </c>
      <c r="M551" t="str">
        <f t="shared" si="17"/>
        <v xml:space="preserve"> ('224', '1970-08-31', NULL, 'Teutoburger Weg', '17',  NULL, '67734',  'Katzweiler',  NULL)</v>
      </c>
    </row>
    <row r="552" spans="1:13" x14ac:dyDescent="0.3">
      <c r="A552">
        <v>225</v>
      </c>
      <c r="B552">
        <v>225</v>
      </c>
      <c r="C552" s="3">
        <v>28116</v>
      </c>
      <c r="D552" s="3">
        <v>29639</v>
      </c>
      <c r="E552" t="s">
        <v>2132</v>
      </c>
      <c r="F552">
        <v>153</v>
      </c>
      <c r="H552">
        <v>51377</v>
      </c>
      <c r="I552" t="s">
        <v>2133</v>
      </c>
      <c r="L552" t="str">
        <f t="shared" si="16"/>
        <v>INSERT INTO [Wohnort] ([KundeID], [Von], [Bis], [Strasse], [Hausnummer], [Adresszusatz], [Plz], [Ort], [Land]) VALUES</v>
      </c>
      <c r="M552" t="str">
        <f t="shared" si="17"/>
        <v xml:space="preserve"> ('225', '1976-12-22', '1981-02-22', 'Mosen', '153',  NULL, '51377',  'Leverkusen',  NULL)</v>
      </c>
    </row>
    <row r="553" spans="1:13" x14ac:dyDescent="0.3">
      <c r="A553">
        <v>525</v>
      </c>
      <c r="B553">
        <v>225</v>
      </c>
      <c r="C553" s="3">
        <v>29640</v>
      </c>
      <c r="D553" s="3" t="s">
        <v>22</v>
      </c>
      <c r="E553" t="s">
        <v>2065</v>
      </c>
      <c r="F553">
        <v>25</v>
      </c>
      <c r="H553">
        <v>63773</v>
      </c>
      <c r="I553" t="s">
        <v>2702</v>
      </c>
      <c r="L553" t="str">
        <f t="shared" si="16"/>
        <v>INSERT INTO [Wohnort] ([KundeID], [Von], [Bis], [Strasse], [Hausnummer], [Adresszusatz], [Plz], [Ort], [Land]) VALUES</v>
      </c>
      <c r="M553" t="str">
        <f t="shared" si="17"/>
        <v xml:space="preserve"> ('225', '1981-02-23', NULL, 'Wassenberger Straße', '25',  NULL, '63773',  'Goldbach',  NULL)</v>
      </c>
    </row>
    <row r="554" spans="1:13" x14ac:dyDescent="0.3">
      <c r="A554">
        <v>226</v>
      </c>
      <c r="B554">
        <v>226</v>
      </c>
      <c r="C554" s="3">
        <v>39205</v>
      </c>
      <c r="D554" s="3">
        <v>39473</v>
      </c>
      <c r="E554" t="s">
        <v>2134</v>
      </c>
      <c r="F554">
        <v>186</v>
      </c>
      <c r="H554">
        <v>54426</v>
      </c>
      <c r="I554" t="s">
        <v>2135</v>
      </c>
      <c r="L554" t="str">
        <f t="shared" si="16"/>
        <v>INSERT INTO [Wohnort] ([KundeID], [Von], [Bis], [Strasse], [Hausnummer], [Adresszusatz], [Plz], [Ort], [Land]) VALUES</v>
      </c>
      <c r="M554" t="str">
        <f t="shared" si="17"/>
        <v xml:space="preserve"> ('226', '2007-05-03', '2008-01-26', 'Gewerbegasse', '186',  NULL, '54426',  'Hilscheid',  NULL)</v>
      </c>
    </row>
    <row r="555" spans="1:13" x14ac:dyDescent="0.3">
      <c r="A555">
        <v>526</v>
      </c>
      <c r="B555">
        <v>226</v>
      </c>
      <c r="C555" s="3">
        <v>39474</v>
      </c>
      <c r="D555" s="3" t="s">
        <v>22</v>
      </c>
      <c r="E555" t="s">
        <v>2703</v>
      </c>
      <c r="F555">
        <v>3</v>
      </c>
      <c r="H555">
        <v>54441</v>
      </c>
      <c r="I555" t="s">
        <v>2704</v>
      </c>
      <c r="L555" t="str">
        <f t="shared" si="16"/>
        <v>INSERT INTO [Wohnort] ([KundeID], [Von], [Bis], [Strasse], [Hausnummer], [Adresszusatz], [Plz], [Ort], [Land]) VALUES</v>
      </c>
      <c r="M555" t="str">
        <f t="shared" si="17"/>
        <v xml:space="preserve"> ('226', '2008-01-27', NULL, 'Steinacker Straße', '3',  NULL, '54441',  'Wawern',  NULL)</v>
      </c>
    </row>
    <row r="556" spans="1:13" x14ac:dyDescent="0.3">
      <c r="A556">
        <v>227</v>
      </c>
      <c r="B556">
        <v>227</v>
      </c>
      <c r="C556" s="3">
        <v>39313</v>
      </c>
      <c r="D556" s="3">
        <v>39582</v>
      </c>
      <c r="E556" t="s">
        <v>2136</v>
      </c>
      <c r="F556">
        <v>152</v>
      </c>
      <c r="H556">
        <v>6333</v>
      </c>
      <c r="I556" t="s">
        <v>2137</v>
      </c>
      <c r="L556" t="str">
        <f t="shared" si="16"/>
        <v>INSERT INTO [Wohnort] ([KundeID], [Von], [Bis], [Strasse], [Hausnummer], [Adresszusatz], [Plz], [Ort], [Land]) VALUES</v>
      </c>
      <c r="M556" t="str">
        <f t="shared" si="17"/>
        <v xml:space="preserve"> ('227', '2007-08-19', '2008-05-14', 'Willingrott', '152',  NULL, '6333',  'Ritterode',  NULL)</v>
      </c>
    </row>
    <row r="557" spans="1:13" x14ac:dyDescent="0.3">
      <c r="A557">
        <v>527</v>
      </c>
      <c r="B557">
        <v>227</v>
      </c>
      <c r="C557" s="3">
        <v>39583</v>
      </c>
      <c r="D557" s="3" t="s">
        <v>22</v>
      </c>
      <c r="E557" t="s">
        <v>2705</v>
      </c>
      <c r="F557">
        <v>48</v>
      </c>
      <c r="H557">
        <v>24994</v>
      </c>
      <c r="I557" t="s">
        <v>2706</v>
      </c>
      <c r="L557" t="str">
        <f t="shared" si="16"/>
        <v>INSERT INTO [Wohnort] ([KundeID], [Von], [Bis], [Strasse], [Hausnummer], [Adresszusatz], [Plz], [Ort], [Land]) VALUES</v>
      </c>
      <c r="M557" t="str">
        <f t="shared" si="17"/>
        <v xml:space="preserve"> ('227', '2008-05-15', NULL, 'Bruch', '48',  NULL, '24994',  'Medelby',  NULL)</v>
      </c>
    </row>
    <row r="558" spans="1:13" x14ac:dyDescent="0.3">
      <c r="A558">
        <v>228</v>
      </c>
      <c r="B558">
        <v>228</v>
      </c>
      <c r="C558" s="3">
        <v>26566</v>
      </c>
      <c r="D558" s="3">
        <v>41251</v>
      </c>
      <c r="E558" t="s">
        <v>2138</v>
      </c>
      <c r="F558" t="s">
        <v>2139</v>
      </c>
      <c r="H558">
        <v>65558</v>
      </c>
      <c r="I558" t="s">
        <v>2140</v>
      </c>
      <c r="L558" t="str">
        <f t="shared" si="16"/>
        <v>INSERT INTO [Wohnort] ([KundeID], [Von], [Bis], [Strasse], [Hausnummer], [Adresszusatz], [Plz], [Ort], [Land]) VALUES</v>
      </c>
      <c r="M558" t="str">
        <f t="shared" si="17"/>
        <v xml:space="preserve"> ('228', '1972-09-24', '2012-12-08', 'Strodeweg', '52c',  NULL, '65558',  'Lohrheim',  NULL)</v>
      </c>
    </row>
    <row r="559" spans="1:13" x14ac:dyDescent="0.3">
      <c r="A559">
        <v>528</v>
      </c>
      <c r="B559">
        <v>228</v>
      </c>
      <c r="C559" s="3">
        <v>41252</v>
      </c>
      <c r="D559" s="3" t="s">
        <v>22</v>
      </c>
      <c r="E559" t="s">
        <v>2707</v>
      </c>
      <c r="F559">
        <v>181</v>
      </c>
      <c r="H559">
        <v>56348</v>
      </c>
      <c r="I559" t="s">
        <v>2708</v>
      </c>
      <c r="L559" t="str">
        <f t="shared" si="16"/>
        <v>INSERT INTO [Wohnort] ([KundeID], [Von], [Bis], [Strasse], [Hausnummer], [Adresszusatz], [Plz], [Ort], [Land]) VALUES</v>
      </c>
      <c r="M559" t="str">
        <f t="shared" si="17"/>
        <v xml:space="preserve"> ('228', '2012-12-09', NULL, 'Am Sundern', '181',  NULL, '56348',  'Dahlheim',  NULL)</v>
      </c>
    </row>
    <row r="560" spans="1:13" x14ac:dyDescent="0.3">
      <c r="A560">
        <v>229</v>
      </c>
      <c r="B560">
        <v>229</v>
      </c>
      <c r="C560" s="3">
        <v>26573</v>
      </c>
      <c r="D560" s="3">
        <v>37732</v>
      </c>
      <c r="E560" t="s">
        <v>2141</v>
      </c>
      <c r="F560">
        <v>96</v>
      </c>
      <c r="H560">
        <v>37619</v>
      </c>
      <c r="I560" t="s">
        <v>2142</v>
      </c>
      <c r="L560" t="str">
        <f t="shared" si="16"/>
        <v>INSERT INTO [Wohnort] ([KundeID], [Von], [Bis], [Strasse], [Hausnummer], [Adresszusatz], [Plz], [Ort], [Land]) VALUES</v>
      </c>
      <c r="M560" t="str">
        <f t="shared" si="17"/>
        <v xml:space="preserve"> ('229', '1972-10-01', '2003-04-21', 'Provinzialstraße', '96',  NULL, '37619',  'Bodenwerder',  NULL)</v>
      </c>
    </row>
    <row r="561" spans="1:13" x14ac:dyDescent="0.3">
      <c r="A561">
        <v>529</v>
      </c>
      <c r="B561">
        <v>229</v>
      </c>
      <c r="C561" s="3">
        <v>37733</v>
      </c>
      <c r="D561" s="3" t="s">
        <v>22</v>
      </c>
      <c r="E561" t="s">
        <v>2709</v>
      </c>
      <c r="F561">
        <v>167</v>
      </c>
      <c r="H561">
        <v>42499</v>
      </c>
      <c r="I561" t="s">
        <v>2710</v>
      </c>
      <c r="L561" t="str">
        <f t="shared" si="16"/>
        <v>INSERT INTO [Wohnort] ([KundeID], [Von], [Bis], [Strasse], [Hausnummer], [Adresszusatz], [Plz], [Ort], [Land]) VALUES</v>
      </c>
      <c r="M561" t="str">
        <f t="shared" si="17"/>
        <v xml:space="preserve"> ('229', '2003-04-22', NULL, 'Türmchenstraße', '167',  NULL, '42499',  'Hückeswagen',  NULL)</v>
      </c>
    </row>
    <row r="562" spans="1:13" x14ac:dyDescent="0.3">
      <c r="A562">
        <v>230</v>
      </c>
      <c r="B562">
        <v>230</v>
      </c>
      <c r="C562" s="3">
        <v>41367</v>
      </c>
      <c r="D562" s="3">
        <v>41639</v>
      </c>
      <c r="E562" t="s">
        <v>2143</v>
      </c>
      <c r="F562">
        <v>69</v>
      </c>
      <c r="H562">
        <v>72351</v>
      </c>
      <c r="I562" t="s">
        <v>2144</v>
      </c>
      <c r="L562" t="str">
        <f t="shared" si="16"/>
        <v>INSERT INTO [Wohnort] ([KundeID], [Von], [Bis], [Strasse], [Hausnummer], [Adresszusatz], [Plz], [Ort], [Land]) VALUES</v>
      </c>
      <c r="M562" t="str">
        <f t="shared" si="17"/>
        <v xml:space="preserve"> ('230', '2013-04-03', '2013-12-31', 'Lärchenhof', '69',  NULL, '72351',  'Geislingen',  NULL)</v>
      </c>
    </row>
    <row r="563" spans="1:13" x14ac:dyDescent="0.3">
      <c r="A563">
        <v>530</v>
      </c>
      <c r="B563">
        <v>230</v>
      </c>
      <c r="C563" s="3">
        <v>41640</v>
      </c>
      <c r="D563" s="3" t="s">
        <v>22</v>
      </c>
      <c r="E563" t="s">
        <v>2711</v>
      </c>
      <c r="F563">
        <v>76</v>
      </c>
      <c r="H563">
        <v>78357</v>
      </c>
      <c r="I563" t="s">
        <v>2712</v>
      </c>
      <c r="L563" t="str">
        <f t="shared" si="16"/>
        <v>INSERT INTO [Wohnort] ([KundeID], [Von], [Bis], [Strasse], [Hausnummer], [Adresszusatz], [Plz], [Ort], [Land]) VALUES</v>
      </c>
      <c r="M563" t="str">
        <f t="shared" si="17"/>
        <v xml:space="preserve"> ('230', '2014-01-01', NULL, 'Sieglarer Straße', '76',  NULL, '78357',  'Mühlingen',  NULL)</v>
      </c>
    </row>
    <row r="564" spans="1:13" x14ac:dyDescent="0.3">
      <c r="A564">
        <v>231</v>
      </c>
      <c r="B564">
        <v>231</v>
      </c>
      <c r="C564" s="3">
        <v>38763</v>
      </c>
      <c r="D564" s="3">
        <v>39036</v>
      </c>
      <c r="E564" t="s">
        <v>2145</v>
      </c>
      <c r="F564">
        <v>193</v>
      </c>
      <c r="H564">
        <v>36217</v>
      </c>
      <c r="I564" t="s">
        <v>2146</v>
      </c>
      <c r="L564" t="str">
        <f t="shared" si="16"/>
        <v>INSERT INTO [Wohnort] ([KundeID], [Von], [Bis], [Strasse], [Hausnummer], [Adresszusatz], [Plz], [Ort], [Land]) VALUES</v>
      </c>
      <c r="M564" t="str">
        <f t="shared" si="17"/>
        <v xml:space="preserve"> ('231', '2006-02-15', '2006-11-15', 'Sachsenstraße', '193',  NULL, '36217',  'Ronshausen',  NULL)</v>
      </c>
    </row>
    <row r="565" spans="1:13" x14ac:dyDescent="0.3">
      <c r="A565">
        <v>531</v>
      </c>
      <c r="B565">
        <v>231</v>
      </c>
      <c r="C565" s="3">
        <v>39037</v>
      </c>
      <c r="D565" s="3" t="s">
        <v>22</v>
      </c>
      <c r="E565" t="s">
        <v>2713</v>
      </c>
      <c r="F565">
        <v>83</v>
      </c>
      <c r="H565">
        <v>94265</v>
      </c>
      <c r="I565" t="s">
        <v>2714</v>
      </c>
      <c r="L565" t="str">
        <f t="shared" si="16"/>
        <v>INSERT INTO [Wohnort] ([KundeID], [Von], [Bis], [Strasse], [Hausnummer], [Adresszusatz], [Plz], [Ort], [Land]) VALUES</v>
      </c>
      <c r="M565" t="str">
        <f t="shared" si="17"/>
        <v xml:space="preserve"> ('231', '2006-11-16', NULL, 'Hollstraße', '83',  NULL, '94265',  'Patersdorf',  NULL)</v>
      </c>
    </row>
    <row r="566" spans="1:13" x14ac:dyDescent="0.3">
      <c r="A566">
        <v>232</v>
      </c>
      <c r="B566">
        <v>232</v>
      </c>
      <c r="C566" s="3">
        <v>42069</v>
      </c>
      <c r="D566" s="3">
        <v>42343</v>
      </c>
      <c r="E566" t="s">
        <v>2147</v>
      </c>
      <c r="F566">
        <v>188</v>
      </c>
      <c r="H566">
        <v>45886</v>
      </c>
      <c r="I566" t="s">
        <v>1723</v>
      </c>
      <c r="L566" t="str">
        <f t="shared" si="16"/>
        <v>INSERT INTO [Wohnort] ([KundeID], [Von], [Bis], [Strasse], [Hausnummer], [Adresszusatz], [Plz], [Ort], [Land]) VALUES</v>
      </c>
      <c r="M566" t="str">
        <f t="shared" si="17"/>
        <v xml:space="preserve"> ('232', '2015-03-06', '2015-12-05', 'Bünkamp', '188',  NULL, '45886',  'Gelsenkirchen',  NULL)</v>
      </c>
    </row>
    <row r="567" spans="1:13" x14ac:dyDescent="0.3">
      <c r="A567">
        <v>532</v>
      </c>
      <c r="B567">
        <v>232</v>
      </c>
      <c r="C567" s="3">
        <v>42344</v>
      </c>
      <c r="D567" s="3" t="s">
        <v>22</v>
      </c>
      <c r="E567" t="s">
        <v>2715</v>
      </c>
      <c r="F567">
        <v>3</v>
      </c>
      <c r="H567">
        <v>72141</v>
      </c>
      <c r="I567" t="s">
        <v>2716</v>
      </c>
      <c r="L567" t="str">
        <f t="shared" si="16"/>
        <v>INSERT INTO [Wohnort] ([KundeID], [Von], [Bis], [Strasse], [Hausnummer], [Adresszusatz], [Plz], [Ort], [Land]) VALUES</v>
      </c>
      <c r="M567" t="str">
        <f t="shared" si="17"/>
        <v xml:space="preserve"> ('232', '2015-12-06', NULL, 'Am Brook', '3',  NULL, '72141',  'Walddorfhäslach',  NULL)</v>
      </c>
    </row>
    <row r="568" spans="1:13" x14ac:dyDescent="0.3">
      <c r="A568">
        <v>233</v>
      </c>
      <c r="B568">
        <v>233</v>
      </c>
      <c r="C568" s="3">
        <v>41637</v>
      </c>
      <c r="D568" s="3">
        <v>41912</v>
      </c>
      <c r="E568" t="s">
        <v>2148</v>
      </c>
      <c r="F568">
        <v>41</v>
      </c>
      <c r="H568">
        <v>25917</v>
      </c>
      <c r="I568" t="s">
        <v>2149</v>
      </c>
      <c r="L568" t="str">
        <f t="shared" si="16"/>
        <v>INSERT INTO [Wohnort] ([KundeID], [Von], [Bis], [Strasse], [Hausnummer], [Adresszusatz], [Plz], [Ort], [Land]) VALUES</v>
      </c>
      <c r="M568" t="str">
        <f t="shared" si="17"/>
        <v xml:space="preserve"> ('233', '2013-12-29', '2014-09-30', 'Plaidterwegsrest', '41',  NULL, '25917',  'Achtrup',  NULL)</v>
      </c>
    </row>
    <row r="569" spans="1:13" x14ac:dyDescent="0.3">
      <c r="A569">
        <v>533</v>
      </c>
      <c r="B569">
        <v>233</v>
      </c>
      <c r="C569" s="3">
        <v>41913</v>
      </c>
      <c r="D569" s="3" t="s">
        <v>22</v>
      </c>
      <c r="E569" t="s">
        <v>2218</v>
      </c>
      <c r="F569">
        <v>107</v>
      </c>
      <c r="H569">
        <v>63150</v>
      </c>
      <c r="I569" t="s">
        <v>2717</v>
      </c>
      <c r="L569" t="str">
        <f t="shared" si="16"/>
        <v>INSERT INTO [Wohnort] ([KundeID], [Von], [Bis], [Strasse], [Hausnummer], [Adresszusatz], [Plz], [Ort], [Land]) VALUES</v>
      </c>
      <c r="M569" t="str">
        <f t="shared" si="17"/>
        <v xml:space="preserve"> ('233', '2014-10-01', NULL, 'Am Eichbaum', '107',  NULL, '63150',  'Heusenstamm',  NULL)</v>
      </c>
    </row>
    <row r="570" spans="1:13" x14ac:dyDescent="0.3">
      <c r="A570">
        <v>234</v>
      </c>
      <c r="B570">
        <v>234</v>
      </c>
      <c r="C570" s="3">
        <v>35708</v>
      </c>
      <c r="D570" s="3">
        <v>35984</v>
      </c>
      <c r="E570" t="s">
        <v>2150</v>
      </c>
      <c r="F570">
        <v>113</v>
      </c>
      <c r="H570">
        <v>25727</v>
      </c>
      <c r="I570" t="s">
        <v>2151</v>
      </c>
      <c r="L570" t="str">
        <f t="shared" si="16"/>
        <v>INSERT INTO [Wohnort] ([KundeID], [Von], [Bis], [Strasse], [Hausnummer], [Adresszusatz], [Plz], [Ort], [Land]) VALUES</v>
      </c>
      <c r="M570" t="str">
        <f t="shared" si="17"/>
        <v xml:space="preserve"> ('234', '1997-10-05', '1998-07-08', 'Zum Steinbruch', '113',  NULL, '25727',  'Krumstedt',  NULL)</v>
      </c>
    </row>
    <row r="571" spans="1:13" x14ac:dyDescent="0.3">
      <c r="A571">
        <v>534</v>
      </c>
      <c r="B571">
        <v>234</v>
      </c>
      <c r="C571" s="3">
        <v>35985</v>
      </c>
      <c r="D571" s="3" t="s">
        <v>22</v>
      </c>
      <c r="E571" t="s">
        <v>2718</v>
      </c>
      <c r="F571">
        <v>96</v>
      </c>
      <c r="H571">
        <v>66978</v>
      </c>
      <c r="I571" t="s">
        <v>2719</v>
      </c>
      <c r="L571" t="str">
        <f t="shared" si="16"/>
        <v>INSERT INTO [Wohnort] ([KundeID], [Von], [Bis], [Strasse], [Hausnummer], [Adresszusatz], [Plz], [Ort], [Land]) VALUES</v>
      </c>
      <c r="M571" t="str">
        <f t="shared" si="17"/>
        <v xml:space="preserve"> ('234', '1998-07-09', NULL, 'Kervenheimer Straße', '96',  NULL, '66978',  'Merzalben',  NULL)</v>
      </c>
    </row>
    <row r="572" spans="1:13" x14ac:dyDescent="0.3">
      <c r="A572">
        <v>235</v>
      </c>
      <c r="B572">
        <v>235</v>
      </c>
      <c r="C572" s="3">
        <v>43086</v>
      </c>
      <c r="D572" s="3">
        <v>43289</v>
      </c>
      <c r="E572" t="s">
        <v>2152</v>
      </c>
      <c r="F572">
        <v>127</v>
      </c>
      <c r="H572">
        <v>35579</v>
      </c>
      <c r="I572" t="s">
        <v>2153</v>
      </c>
      <c r="L572" t="str">
        <f t="shared" si="16"/>
        <v>INSERT INTO [Wohnort] ([KundeID], [Von], [Bis], [Strasse], [Hausnummer], [Adresszusatz], [Plz], [Ort], [Land]) VALUES</v>
      </c>
      <c r="M572" t="str">
        <f t="shared" si="17"/>
        <v xml:space="preserve"> ('235', '2017-12-17', '2018-07-08', 'Klinkkampweg', '127',  NULL, '35579',  'Wetzlar',  NULL)</v>
      </c>
    </row>
    <row r="573" spans="1:13" x14ac:dyDescent="0.3">
      <c r="A573">
        <v>535</v>
      </c>
      <c r="B573">
        <v>235</v>
      </c>
      <c r="C573" s="3">
        <v>43290</v>
      </c>
      <c r="D573" s="3" t="s">
        <v>22</v>
      </c>
      <c r="E573" t="s">
        <v>2720</v>
      </c>
      <c r="F573">
        <v>74</v>
      </c>
      <c r="H573">
        <v>74599</v>
      </c>
      <c r="I573" t="s">
        <v>2721</v>
      </c>
      <c r="L573" t="str">
        <f t="shared" si="16"/>
        <v>INSERT INTO [Wohnort] ([KundeID], [Von], [Bis], [Strasse], [Hausnummer], [Adresszusatz], [Plz], [Ort], [Land]) VALUES</v>
      </c>
      <c r="M573" t="str">
        <f t="shared" si="17"/>
        <v xml:space="preserve"> ('235', '2018-07-09', NULL, 'Mutter-Rosa-Straße', '74',  NULL, '74599',  'Wallhausen',  NULL)</v>
      </c>
    </row>
    <row r="574" spans="1:13" x14ac:dyDescent="0.3">
      <c r="A574">
        <v>236</v>
      </c>
      <c r="B574">
        <v>236</v>
      </c>
      <c r="C574" s="3">
        <v>30352</v>
      </c>
      <c r="D574" s="3">
        <v>30630</v>
      </c>
      <c r="E574" t="s">
        <v>2029</v>
      </c>
      <c r="F574">
        <v>194</v>
      </c>
      <c r="H574">
        <v>53501</v>
      </c>
      <c r="I574" t="s">
        <v>2154</v>
      </c>
      <c r="L574" t="str">
        <f t="shared" si="16"/>
        <v>INSERT INTO [Wohnort] ([KundeID], [Von], [Bis], [Strasse], [Hausnummer], [Adresszusatz], [Plz], [Ort], [Land]) VALUES</v>
      </c>
      <c r="M574" t="str">
        <f t="shared" si="17"/>
        <v xml:space="preserve"> ('236', '1983-02-05', '1983-11-10', 'Aachener Straße', '194',  NULL, '53501',  'Grafschaft',  NULL)</v>
      </c>
    </row>
    <row r="575" spans="1:13" x14ac:dyDescent="0.3">
      <c r="A575">
        <v>536</v>
      </c>
      <c r="B575">
        <v>236</v>
      </c>
      <c r="C575" s="3">
        <v>30631</v>
      </c>
      <c r="D575" s="3" t="s">
        <v>22</v>
      </c>
      <c r="E575" t="s">
        <v>2722</v>
      </c>
      <c r="F575">
        <v>21</v>
      </c>
      <c r="H575">
        <v>68766</v>
      </c>
      <c r="I575" t="s">
        <v>2723</v>
      </c>
      <c r="L575" t="str">
        <f t="shared" si="16"/>
        <v>INSERT INTO [Wohnort] ([KundeID], [Von], [Bis], [Strasse], [Hausnummer], [Adresszusatz], [Plz], [Ort], [Land]) VALUES</v>
      </c>
      <c r="M575" t="str">
        <f t="shared" si="17"/>
        <v xml:space="preserve"> ('236', '1983-11-11', NULL, 'Haggenmüllerstraße', '21',  NULL, '68766',  'Hockenheim',  NULL)</v>
      </c>
    </row>
    <row r="576" spans="1:13" x14ac:dyDescent="0.3">
      <c r="A576">
        <v>237</v>
      </c>
      <c r="B576">
        <v>237</v>
      </c>
      <c r="C576" s="3">
        <v>35659</v>
      </c>
      <c r="D576" s="3">
        <v>42955</v>
      </c>
      <c r="E576" t="s">
        <v>2155</v>
      </c>
      <c r="F576">
        <v>148</v>
      </c>
      <c r="H576">
        <v>75242</v>
      </c>
      <c r="I576" t="s">
        <v>1721</v>
      </c>
      <c r="L576" t="str">
        <f t="shared" si="16"/>
        <v>INSERT INTO [Wohnort] ([KundeID], [Von], [Bis], [Strasse], [Hausnummer], [Adresszusatz], [Plz], [Ort], [Land]) VALUES</v>
      </c>
      <c r="M576" t="str">
        <f t="shared" si="17"/>
        <v xml:space="preserve"> ('237', '1997-08-17', '2017-08-08', 'Eggeroder Straße', '148',  NULL, '75242',  'Neuhausen',  NULL)</v>
      </c>
    </row>
    <row r="577" spans="1:13" x14ac:dyDescent="0.3">
      <c r="A577">
        <v>537</v>
      </c>
      <c r="B577">
        <v>237</v>
      </c>
      <c r="C577" s="3">
        <v>42956</v>
      </c>
      <c r="D577" s="3" t="s">
        <v>22</v>
      </c>
      <c r="E577" t="s">
        <v>2724</v>
      </c>
      <c r="F577">
        <v>9</v>
      </c>
      <c r="H577">
        <v>31868</v>
      </c>
      <c r="I577" t="s">
        <v>2474</v>
      </c>
      <c r="L577" t="str">
        <f t="shared" si="16"/>
        <v>INSERT INTO [Wohnort] ([KundeID], [Von], [Bis], [Strasse], [Hausnummer], [Adresszusatz], [Plz], [Ort], [Land]) VALUES</v>
      </c>
      <c r="M577" t="str">
        <f t="shared" si="17"/>
        <v xml:space="preserve"> ('237', '2017-08-09', NULL, 'Haarstraße', '9',  NULL, '31868',  'Ottenstein',  NULL)</v>
      </c>
    </row>
    <row r="578" spans="1:13" x14ac:dyDescent="0.3">
      <c r="A578">
        <v>238</v>
      </c>
      <c r="B578">
        <v>238</v>
      </c>
      <c r="C578" s="3">
        <v>28264</v>
      </c>
      <c r="D578" s="3">
        <v>28544</v>
      </c>
      <c r="E578" t="s">
        <v>2156</v>
      </c>
      <c r="F578">
        <v>50</v>
      </c>
      <c r="H578">
        <v>73277</v>
      </c>
      <c r="I578" t="s">
        <v>2157</v>
      </c>
      <c r="L578" t="str">
        <f t="shared" si="16"/>
        <v>INSERT INTO [Wohnort] ([KundeID], [Von], [Bis], [Strasse], [Hausnummer], [Adresszusatz], [Plz], [Ort], [Land]) VALUES</v>
      </c>
      <c r="M578" t="str">
        <f t="shared" si="17"/>
        <v xml:space="preserve"> ('238', '1977-05-19', '1978-02-23', 'Bremer Weg', '50',  NULL, '73277',  'Owen',  NULL)</v>
      </c>
    </row>
    <row r="579" spans="1:13" x14ac:dyDescent="0.3">
      <c r="A579">
        <v>538</v>
      </c>
      <c r="B579">
        <v>238</v>
      </c>
      <c r="C579" s="3">
        <v>28545</v>
      </c>
      <c r="D579" s="3" t="s">
        <v>22</v>
      </c>
      <c r="E579" t="s">
        <v>2725</v>
      </c>
      <c r="F579">
        <v>22</v>
      </c>
      <c r="H579">
        <v>54636</v>
      </c>
      <c r="I579" t="s">
        <v>2726</v>
      </c>
      <c r="L579" t="str">
        <f t="shared" si="16"/>
        <v>INSERT INTO [Wohnort] ([KundeID], [Von], [Bis], [Strasse], [Hausnummer], [Adresszusatz], [Plz], [Ort], [Land]) VALUES</v>
      </c>
      <c r="M579" t="str">
        <f t="shared" si="17"/>
        <v xml:space="preserve"> ('238', '1978-02-24', NULL, 'Am Lauterberg', '22',  NULL, '54636',  'Heilenbach',  NULL)</v>
      </c>
    </row>
    <row r="580" spans="1:13" x14ac:dyDescent="0.3">
      <c r="A580">
        <v>239</v>
      </c>
      <c r="B580">
        <v>239</v>
      </c>
      <c r="C580" s="3">
        <v>38016</v>
      </c>
      <c r="D580" s="3">
        <v>43364</v>
      </c>
      <c r="E580" t="s">
        <v>2158</v>
      </c>
      <c r="F580">
        <v>33</v>
      </c>
      <c r="H580">
        <v>53177</v>
      </c>
      <c r="I580" t="s">
        <v>1954</v>
      </c>
      <c r="L580" t="str">
        <f t="shared" ref="L580:L643" si="1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80" t="str">
        <f t="shared" ref="M580:M643" si="19">" ('"&amp;B580&amp;"', '"&amp; TEXT(C580,"JJJJ-MM-TT") &amp;"', "&amp;IF(D580="","NULL","'"&amp; TEXT(D580,"JJJJ-MM-TT") &amp;"'" )&amp;", '"&amp; E580 &amp;"', '"&amp;F580&amp;"',  "&amp;IF(G580="","NULL","'"&amp; G580 &amp;"'" )&amp;", '"&amp;H580&amp;"',  '"&amp;I580&amp;"',  "&amp;IF(J580="","NULL","'"&amp; J580 &amp;"'" )&amp;")"</f>
        <v xml:space="preserve"> ('239', '2004-01-30', '2018-09-21', 'Hermann-Löns-Weg', '33',  NULL, '53177',  'Bonn',  NULL)</v>
      </c>
    </row>
    <row r="581" spans="1:13" x14ac:dyDescent="0.3">
      <c r="A581">
        <v>539</v>
      </c>
      <c r="B581">
        <v>239</v>
      </c>
      <c r="C581" s="3">
        <v>43365</v>
      </c>
      <c r="D581" s="3" t="s">
        <v>22</v>
      </c>
      <c r="E581" t="s">
        <v>2727</v>
      </c>
      <c r="F581">
        <v>24</v>
      </c>
      <c r="H581">
        <v>37075</v>
      </c>
      <c r="I581" t="s">
        <v>1711</v>
      </c>
      <c r="L581" t="str">
        <f t="shared" si="18"/>
        <v>INSERT INTO [Wohnort] ([KundeID], [Von], [Bis], [Strasse], [Hausnummer], [Adresszusatz], [Plz], [Ort], [Land]) VALUES</v>
      </c>
      <c r="M581" t="str">
        <f t="shared" si="19"/>
        <v xml:space="preserve"> ('239', '2018-09-22', NULL, 'Kaulenweg', '24',  NULL, '37075',  'Göttingen',  NULL)</v>
      </c>
    </row>
    <row r="582" spans="1:13" x14ac:dyDescent="0.3">
      <c r="A582">
        <v>240</v>
      </c>
      <c r="B582">
        <v>240</v>
      </c>
      <c r="C582" s="3">
        <v>35486</v>
      </c>
      <c r="D582" s="3">
        <v>35768</v>
      </c>
      <c r="E582" t="s">
        <v>2159</v>
      </c>
      <c r="F582">
        <v>123</v>
      </c>
      <c r="H582">
        <v>49828</v>
      </c>
      <c r="I582" t="s">
        <v>2160</v>
      </c>
      <c r="L582" t="str">
        <f t="shared" si="18"/>
        <v>INSERT INTO [Wohnort] ([KundeID], [Von], [Bis], [Strasse], [Hausnummer], [Adresszusatz], [Plz], [Ort], [Land]) VALUES</v>
      </c>
      <c r="M582" t="str">
        <f t="shared" si="19"/>
        <v xml:space="preserve"> ('240', '1997-02-25', '1997-12-04', 'Wirthstraße', '123',  NULL, '49828',  'Georgsdorf',  NULL)</v>
      </c>
    </row>
    <row r="583" spans="1:13" x14ac:dyDescent="0.3">
      <c r="A583">
        <v>540</v>
      </c>
      <c r="B583">
        <v>240</v>
      </c>
      <c r="C583" s="3">
        <v>35769</v>
      </c>
      <c r="D583" s="3" t="s">
        <v>22</v>
      </c>
      <c r="E583" t="s">
        <v>2728</v>
      </c>
      <c r="F583">
        <v>193</v>
      </c>
      <c r="H583">
        <v>59192</v>
      </c>
      <c r="I583" t="s">
        <v>2729</v>
      </c>
      <c r="L583" t="str">
        <f t="shared" si="18"/>
        <v>INSERT INTO [Wohnort] ([KundeID], [Von], [Bis], [Strasse], [Hausnummer], [Adresszusatz], [Plz], [Ort], [Land]) VALUES</v>
      </c>
      <c r="M583" t="str">
        <f t="shared" si="19"/>
        <v xml:space="preserve"> ('240', '1997-12-05', NULL, 'Theresienleite', '193',  NULL, '59192',  'Bergkamen',  NULL)</v>
      </c>
    </row>
    <row r="584" spans="1:13" x14ac:dyDescent="0.3">
      <c r="A584">
        <v>241</v>
      </c>
      <c r="B584">
        <v>241</v>
      </c>
      <c r="C584" s="3">
        <v>28192</v>
      </c>
      <c r="D584" s="3">
        <v>28532</v>
      </c>
      <c r="E584" t="s">
        <v>2161</v>
      </c>
      <c r="F584">
        <v>74</v>
      </c>
      <c r="H584">
        <v>76776</v>
      </c>
      <c r="I584" t="s">
        <v>2162</v>
      </c>
      <c r="L584" t="str">
        <f t="shared" si="18"/>
        <v>INSERT INTO [Wohnort] ([KundeID], [Von], [Bis], [Strasse], [Hausnummer], [Adresszusatz], [Plz], [Ort], [Land]) VALUES</v>
      </c>
      <c r="M584" t="str">
        <f t="shared" si="19"/>
        <v xml:space="preserve"> ('241', '1977-03-08', '1978-02-11', 'Vor der Steinert', '74',  NULL, '76776',  'Neuburg am Rhein',  NULL)</v>
      </c>
    </row>
    <row r="585" spans="1:13" x14ac:dyDescent="0.3">
      <c r="A585">
        <v>541</v>
      </c>
      <c r="B585">
        <v>241</v>
      </c>
      <c r="C585" s="3">
        <v>28533</v>
      </c>
      <c r="D585" s="3" t="s">
        <v>22</v>
      </c>
      <c r="E585" t="s">
        <v>2730</v>
      </c>
      <c r="F585">
        <v>91</v>
      </c>
      <c r="H585">
        <v>20249</v>
      </c>
      <c r="I585" t="s">
        <v>2373</v>
      </c>
      <c r="L585" t="str">
        <f t="shared" si="18"/>
        <v>INSERT INTO [Wohnort] ([KundeID], [Von], [Bis], [Strasse], [Hausnummer], [Adresszusatz], [Plz], [Ort], [Land]) VALUES</v>
      </c>
      <c r="M585" t="str">
        <f t="shared" si="19"/>
        <v xml:space="preserve"> ('241', '1978-02-12', NULL, 'Heidelberger Landstraße', '91',  NULL, '20249',  'Hamburg',  NULL)</v>
      </c>
    </row>
    <row r="586" spans="1:13" x14ac:dyDescent="0.3">
      <c r="A586">
        <v>242</v>
      </c>
      <c r="B586">
        <v>242</v>
      </c>
      <c r="C586" s="3">
        <v>37986</v>
      </c>
      <c r="D586" s="3">
        <v>38270</v>
      </c>
      <c r="E586" t="s">
        <v>2163</v>
      </c>
      <c r="F586">
        <v>200</v>
      </c>
      <c r="H586">
        <v>38539</v>
      </c>
      <c r="I586" t="s">
        <v>2164</v>
      </c>
      <c r="L586" t="str">
        <f t="shared" si="18"/>
        <v>INSERT INTO [Wohnort] ([KundeID], [Von], [Bis], [Strasse], [Hausnummer], [Adresszusatz], [Plz], [Ort], [Land]) VALUES</v>
      </c>
      <c r="M586" t="str">
        <f t="shared" si="19"/>
        <v xml:space="preserve"> ('242', '2003-12-31', '2004-10-10', 'Goldknopfgasse', '200',  NULL, '38539',  'Müden',  NULL)</v>
      </c>
    </row>
    <row r="587" spans="1:13" x14ac:dyDescent="0.3">
      <c r="A587">
        <v>542</v>
      </c>
      <c r="B587">
        <v>242</v>
      </c>
      <c r="C587" s="3">
        <v>38271</v>
      </c>
      <c r="D587" s="3" t="s">
        <v>22</v>
      </c>
      <c r="E587" t="s">
        <v>2731</v>
      </c>
      <c r="F587">
        <v>46</v>
      </c>
      <c r="H587">
        <v>95195</v>
      </c>
      <c r="I587" t="s">
        <v>2732</v>
      </c>
      <c r="L587" t="str">
        <f t="shared" si="18"/>
        <v>INSERT INTO [Wohnort] ([KundeID], [Von], [Bis], [Strasse], [Hausnummer], [Adresszusatz], [Plz], [Ort], [Land]) VALUES</v>
      </c>
      <c r="M587" t="str">
        <f t="shared" si="19"/>
        <v xml:space="preserve"> ('242', '2004-10-11', NULL, 'Am Köppel', '46',  NULL, '95195',  'Röslau',  NULL)</v>
      </c>
    </row>
    <row r="588" spans="1:13" x14ac:dyDescent="0.3">
      <c r="A588">
        <v>243</v>
      </c>
      <c r="B588">
        <v>243</v>
      </c>
      <c r="C588" s="3">
        <v>29775</v>
      </c>
      <c r="D588" s="3">
        <v>37071</v>
      </c>
      <c r="E588" t="s">
        <v>2165</v>
      </c>
      <c r="F588">
        <v>174</v>
      </c>
      <c r="H588">
        <v>73326</v>
      </c>
      <c r="I588" t="s">
        <v>2166</v>
      </c>
      <c r="L588" t="str">
        <f t="shared" si="18"/>
        <v>INSERT INTO [Wohnort] ([KundeID], [Von], [Bis], [Strasse], [Hausnummer], [Adresszusatz], [Plz], [Ort], [Land]) VALUES</v>
      </c>
      <c r="M588" t="str">
        <f t="shared" si="19"/>
        <v xml:space="preserve"> ('243', '1981-07-08', '2001-06-29', 'Dronkestraße', '174',  NULL, '73326',  'Deggingen',  NULL)</v>
      </c>
    </row>
    <row r="589" spans="1:13" x14ac:dyDescent="0.3">
      <c r="A589">
        <v>543</v>
      </c>
      <c r="B589">
        <v>243</v>
      </c>
      <c r="C589" s="3">
        <v>37072</v>
      </c>
      <c r="D589" s="3" t="s">
        <v>22</v>
      </c>
      <c r="E589" t="s">
        <v>2733</v>
      </c>
      <c r="F589">
        <v>153</v>
      </c>
      <c r="H589">
        <v>31079</v>
      </c>
      <c r="I589" t="s">
        <v>2734</v>
      </c>
      <c r="L589" t="str">
        <f t="shared" si="18"/>
        <v>INSERT INTO [Wohnort] ([KundeID], [Von], [Bis], [Strasse], [Hausnummer], [Adresszusatz], [Plz], [Ort], [Land]) VALUES</v>
      </c>
      <c r="M589" t="str">
        <f t="shared" si="19"/>
        <v xml:space="preserve"> ('243', '2001-06-30', NULL, 'Siedenberger Straße', '153',  NULL, '31079',  'Adenstedt',  NULL)</v>
      </c>
    </row>
    <row r="590" spans="1:13" x14ac:dyDescent="0.3">
      <c r="A590">
        <v>244</v>
      </c>
      <c r="B590">
        <v>244</v>
      </c>
      <c r="C590" s="3">
        <v>39742</v>
      </c>
      <c r="D590" s="3">
        <v>40028</v>
      </c>
      <c r="E590" t="s">
        <v>2167</v>
      </c>
      <c r="F590">
        <v>119</v>
      </c>
      <c r="H590">
        <v>67808</v>
      </c>
      <c r="I590" t="s">
        <v>2168</v>
      </c>
      <c r="L590" t="str">
        <f t="shared" si="18"/>
        <v>INSERT INTO [Wohnort] ([KundeID], [Von], [Bis], [Strasse], [Hausnummer], [Adresszusatz], [Plz], [Ort], [Land]) VALUES</v>
      </c>
      <c r="M590" t="str">
        <f t="shared" si="19"/>
        <v xml:space="preserve"> ('244', '2008-10-21', '2009-08-03', 'Johanna-Neuman-Straße', '119',  NULL, '67808',  'Würzweiler',  NULL)</v>
      </c>
    </row>
    <row r="591" spans="1:13" x14ac:dyDescent="0.3">
      <c r="A591">
        <v>544</v>
      </c>
      <c r="B591">
        <v>244</v>
      </c>
      <c r="C591" s="3">
        <v>40029</v>
      </c>
      <c r="D591" s="3" t="s">
        <v>22</v>
      </c>
      <c r="E591" t="s">
        <v>2735</v>
      </c>
      <c r="F591">
        <v>35</v>
      </c>
      <c r="H591">
        <v>54570</v>
      </c>
      <c r="I591" t="s">
        <v>2736</v>
      </c>
      <c r="L591" t="str">
        <f t="shared" si="18"/>
        <v>INSERT INTO [Wohnort] ([KundeID], [Von], [Bis], [Strasse], [Hausnummer], [Adresszusatz], [Plz], [Ort], [Land]) VALUES</v>
      </c>
      <c r="M591" t="str">
        <f t="shared" si="19"/>
        <v xml:space="preserve"> ('244', '2009-08-04', NULL, 'Lieberichsweg', '35',  NULL, '54570',  'Mürlenbach',  NULL)</v>
      </c>
    </row>
    <row r="592" spans="1:13" x14ac:dyDescent="0.3">
      <c r="A592">
        <v>245</v>
      </c>
      <c r="B592">
        <v>245</v>
      </c>
      <c r="C592" s="3">
        <v>42357</v>
      </c>
      <c r="D592" s="3">
        <v>42375</v>
      </c>
      <c r="E592" t="s">
        <v>2169</v>
      </c>
      <c r="F592">
        <v>79</v>
      </c>
      <c r="H592">
        <v>24641</v>
      </c>
      <c r="I592" t="s">
        <v>2170</v>
      </c>
      <c r="L592" t="str">
        <f t="shared" si="18"/>
        <v>INSERT INTO [Wohnort] ([KundeID], [Von], [Bis], [Strasse], [Hausnummer], [Adresszusatz], [Plz], [Ort], [Land]) VALUES</v>
      </c>
      <c r="M592" t="str">
        <f t="shared" si="19"/>
        <v xml:space="preserve"> ('245', '2015-12-19', '2016-01-06', 'Plantagenweg', '79',  NULL, '24641',  'Stuvenborn',  NULL)</v>
      </c>
    </row>
    <row r="593" spans="1:13" x14ac:dyDescent="0.3">
      <c r="A593">
        <v>545</v>
      </c>
      <c r="B593">
        <v>245</v>
      </c>
      <c r="C593" s="3">
        <v>42376</v>
      </c>
      <c r="D593" s="3" t="s">
        <v>22</v>
      </c>
      <c r="E593" t="s">
        <v>2737</v>
      </c>
      <c r="F593">
        <v>171</v>
      </c>
      <c r="H593">
        <v>56244</v>
      </c>
      <c r="I593" t="s">
        <v>2738</v>
      </c>
      <c r="L593" t="str">
        <f t="shared" si="18"/>
        <v>INSERT INTO [Wohnort] ([KundeID], [Von], [Bis], [Strasse], [Hausnummer], [Adresszusatz], [Plz], [Ort], [Land]) VALUES</v>
      </c>
      <c r="M593" t="str">
        <f t="shared" si="19"/>
        <v xml:space="preserve"> ('245', '2016-01-07', NULL, 'Rosendahler Straße', '171',  NULL, '56244',  'Kuhnhöfen',  NULL)</v>
      </c>
    </row>
    <row r="594" spans="1:13" x14ac:dyDescent="0.3">
      <c r="A594">
        <v>246</v>
      </c>
      <c r="B594">
        <v>246</v>
      </c>
      <c r="C594" s="3">
        <v>39608</v>
      </c>
      <c r="D594" s="3">
        <v>41380</v>
      </c>
      <c r="E594" t="s">
        <v>2171</v>
      </c>
      <c r="F594">
        <v>160</v>
      </c>
      <c r="H594">
        <v>63863</v>
      </c>
      <c r="I594" t="s">
        <v>2172</v>
      </c>
      <c r="L594" t="str">
        <f t="shared" si="18"/>
        <v>INSERT INTO [Wohnort] ([KundeID], [Von], [Bis], [Strasse], [Hausnummer], [Adresszusatz], [Plz], [Ort], [Land]) VALUES</v>
      </c>
      <c r="M594" t="str">
        <f t="shared" si="19"/>
        <v xml:space="preserve"> ('246', '2008-06-09', '2013-04-16', 'Auf dem Hollen', '160',  NULL, '63863',  'Eschau',  NULL)</v>
      </c>
    </row>
    <row r="595" spans="1:13" x14ac:dyDescent="0.3">
      <c r="A595">
        <v>546</v>
      </c>
      <c r="B595">
        <v>246</v>
      </c>
      <c r="C595" s="3">
        <v>41381</v>
      </c>
      <c r="D595" s="3" t="s">
        <v>22</v>
      </c>
      <c r="E595" t="s">
        <v>2739</v>
      </c>
      <c r="F595">
        <v>18</v>
      </c>
      <c r="H595">
        <v>56479</v>
      </c>
      <c r="I595" t="s">
        <v>2282</v>
      </c>
      <c r="L595" t="str">
        <f t="shared" si="18"/>
        <v>INSERT INTO [Wohnort] ([KundeID], [Von], [Bis], [Strasse], [Hausnummer], [Adresszusatz], [Plz], [Ort], [Land]) VALUES</v>
      </c>
      <c r="M595" t="str">
        <f t="shared" si="19"/>
        <v xml:space="preserve"> ('246', '2013-04-17', NULL, 'Bassenheimer Straße', '18',  NULL, '56479',  'Neustadt',  NULL)</v>
      </c>
    </row>
    <row r="596" spans="1:13" x14ac:dyDescent="0.3">
      <c r="A596">
        <v>247</v>
      </c>
      <c r="B596">
        <v>247</v>
      </c>
      <c r="C596" s="3">
        <v>26935</v>
      </c>
      <c r="D596" s="3">
        <v>33292</v>
      </c>
      <c r="E596" t="s">
        <v>2173</v>
      </c>
      <c r="F596">
        <v>90</v>
      </c>
      <c r="H596">
        <v>66763</v>
      </c>
      <c r="I596" t="s">
        <v>2174</v>
      </c>
      <c r="L596" t="str">
        <f t="shared" si="18"/>
        <v>INSERT INTO [Wohnort] ([KundeID], [Von], [Bis], [Strasse], [Hausnummer], [Adresszusatz], [Plz], [Ort], [Land]) VALUES</v>
      </c>
      <c r="M596" t="str">
        <f t="shared" si="19"/>
        <v xml:space="preserve"> ('247', '1973-09-28', '1991-02-23', 'Zillestraße', '90',  NULL, '66763',  'Dillingen',  NULL)</v>
      </c>
    </row>
    <row r="597" spans="1:13" x14ac:dyDescent="0.3">
      <c r="A597">
        <v>547</v>
      </c>
      <c r="B597">
        <v>247</v>
      </c>
      <c r="C597" s="3">
        <v>33293</v>
      </c>
      <c r="D597" s="3" t="s">
        <v>22</v>
      </c>
      <c r="E597" t="s">
        <v>2740</v>
      </c>
      <c r="F597">
        <v>94</v>
      </c>
      <c r="H597">
        <v>24392</v>
      </c>
      <c r="I597" t="s">
        <v>2741</v>
      </c>
      <c r="L597" t="str">
        <f t="shared" si="18"/>
        <v>INSERT INTO [Wohnort] ([KundeID], [Von], [Bis], [Strasse], [Hausnummer], [Adresszusatz], [Plz], [Ort], [Land]) VALUES</v>
      </c>
      <c r="M597" t="str">
        <f t="shared" si="19"/>
        <v xml:space="preserve"> ('247', '1991-02-24', NULL, 'Breitscheider Straße', '94',  NULL, '24392',  'Boren',  NULL)</v>
      </c>
    </row>
    <row r="598" spans="1:13" x14ac:dyDescent="0.3">
      <c r="A598">
        <v>248</v>
      </c>
      <c r="B598">
        <v>248</v>
      </c>
      <c r="C598" s="3">
        <v>37173</v>
      </c>
      <c r="D598" s="3">
        <v>40681</v>
      </c>
      <c r="E598" t="s">
        <v>2175</v>
      </c>
      <c r="F598">
        <v>39</v>
      </c>
      <c r="H598">
        <v>76467</v>
      </c>
      <c r="I598" t="s">
        <v>2176</v>
      </c>
      <c r="L598" t="str">
        <f t="shared" si="18"/>
        <v>INSERT INTO [Wohnort] ([KundeID], [Von], [Bis], [Strasse], [Hausnummer], [Adresszusatz], [Plz], [Ort], [Land]) VALUES</v>
      </c>
      <c r="M598" t="str">
        <f t="shared" si="19"/>
        <v xml:space="preserve"> ('248', '2001-10-09', '2011-05-18', 'Rankestraße', '39',  NULL, '76467',  'Bietigheim',  NULL)</v>
      </c>
    </row>
    <row r="599" spans="1:13" x14ac:dyDescent="0.3">
      <c r="A599">
        <v>548</v>
      </c>
      <c r="B599">
        <v>248</v>
      </c>
      <c r="C599" s="3">
        <v>40682</v>
      </c>
      <c r="D599" s="3" t="s">
        <v>22</v>
      </c>
      <c r="E599" t="s">
        <v>2742</v>
      </c>
      <c r="F599">
        <v>71</v>
      </c>
      <c r="H599">
        <v>84539</v>
      </c>
      <c r="I599" t="s">
        <v>2308</v>
      </c>
      <c r="L599" t="str">
        <f t="shared" si="18"/>
        <v>INSERT INTO [Wohnort] ([KundeID], [Von], [Bis], [Strasse], [Hausnummer], [Adresszusatz], [Plz], [Ort], [Land]) VALUES</v>
      </c>
      <c r="M599" t="str">
        <f t="shared" si="19"/>
        <v xml:space="preserve"> ('248', '2011-05-19', NULL, 'Liststraße', '71',  NULL, '84539',  'Ampfing',  NULL)</v>
      </c>
    </row>
    <row r="600" spans="1:13" x14ac:dyDescent="0.3">
      <c r="A600">
        <v>249</v>
      </c>
      <c r="B600">
        <v>249</v>
      </c>
      <c r="C600" s="3">
        <v>33278</v>
      </c>
      <c r="D600" s="3">
        <v>33569</v>
      </c>
      <c r="E600" t="s">
        <v>2177</v>
      </c>
      <c r="F600">
        <v>40</v>
      </c>
      <c r="H600">
        <v>97447</v>
      </c>
      <c r="I600" t="s">
        <v>2178</v>
      </c>
      <c r="L600" t="str">
        <f t="shared" si="18"/>
        <v>INSERT INTO [Wohnort] ([KundeID], [Von], [Bis], [Strasse], [Hausnummer], [Adresszusatz], [Plz], [Ort], [Land]) VALUES</v>
      </c>
      <c r="M600" t="str">
        <f t="shared" si="19"/>
        <v xml:space="preserve"> ('249', '1991-02-09', '1991-11-27', 'Große Pützgasse', '40',  NULL, '97447',  'Frankenwinheim',  NULL)</v>
      </c>
    </row>
    <row r="601" spans="1:13" x14ac:dyDescent="0.3">
      <c r="A601">
        <v>549</v>
      </c>
      <c r="B601">
        <v>249</v>
      </c>
      <c r="C601" s="3">
        <v>33570</v>
      </c>
      <c r="D601" s="3" t="s">
        <v>22</v>
      </c>
      <c r="E601" t="s">
        <v>2743</v>
      </c>
      <c r="F601">
        <v>133</v>
      </c>
      <c r="H601">
        <v>55490</v>
      </c>
      <c r="I601" t="s">
        <v>2744</v>
      </c>
      <c r="L601" t="str">
        <f t="shared" si="18"/>
        <v>INSERT INTO [Wohnort] ([KundeID], [Von], [Bis], [Strasse], [Hausnummer], [Adresszusatz], [Plz], [Ort], [Land]) VALUES</v>
      </c>
      <c r="M601" t="str">
        <f t="shared" si="19"/>
        <v xml:space="preserve"> ('249', '1991-11-28', NULL, 'Schweizertalstraße', '133',  NULL, '55490',  'Henau',  NULL)</v>
      </c>
    </row>
    <row r="602" spans="1:13" x14ac:dyDescent="0.3">
      <c r="A602">
        <v>250</v>
      </c>
      <c r="B602">
        <v>250</v>
      </c>
      <c r="C602" s="3">
        <v>38404</v>
      </c>
      <c r="D602" s="3">
        <v>39730</v>
      </c>
      <c r="E602" t="s">
        <v>2179</v>
      </c>
      <c r="F602">
        <v>198</v>
      </c>
      <c r="H602">
        <v>54413</v>
      </c>
      <c r="I602" t="s">
        <v>2180</v>
      </c>
      <c r="L602" t="str">
        <f t="shared" si="18"/>
        <v>INSERT INTO [Wohnort] ([KundeID], [Von], [Bis], [Strasse], [Hausnummer], [Adresszusatz], [Plz], [Ort], [Land]) VALUES</v>
      </c>
      <c r="M602" t="str">
        <f t="shared" si="19"/>
        <v xml:space="preserve"> ('250', '2005-02-21', '2008-10-09', 'Gewannstraße', '198',  NULL, '54413',  'Geisfeld',  NULL)</v>
      </c>
    </row>
    <row r="603" spans="1:13" x14ac:dyDescent="0.3">
      <c r="A603">
        <v>550</v>
      </c>
      <c r="B603">
        <v>250</v>
      </c>
      <c r="C603" s="3">
        <v>39731</v>
      </c>
      <c r="D603" s="3" t="s">
        <v>22</v>
      </c>
      <c r="E603" t="s">
        <v>2233</v>
      </c>
      <c r="F603">
        <v>28</v>
      </c>
      <c r="H603">
        <v>73275</v>
      </c>
      <c r="I603" t="s">
        <v>2745</v>
      </c>
      <c r="L603" t="str">
        <f t="shared" si="18"/>
        <v>INSERT INTO [Wohnort] ([KundeID], [Von], [Bis], [Strasse], [Hausnummer], [Adresszusatz], [Plz], [Ort], [Land]) VALUES</v>
      </c>
      <c r="M603" t="str">
        <f t="shared" si="19"/>
        <v xml:space="preserve"> ('250', '2008-10-10', NULL, 'Nikolaus-Groß-Straße', '28',  NULL, '73275',  'Ohmden',  NULL)</v>
      </c>
    </row>
    <row r="604" spans="1:13" x14ac:dyDescent="0.3">
      <c r="A604">
        <v>251</v>
      </c>
      <c r="B604">
        <v>251</v>
      </c>
      <c r="C604" s="3">
        <v>27331</v>
      </c>
      <c r="D604" s="3">
        <v>42364</v>
      </c>
      <c r="E604" t="s">
        <v>1924</v>
      </c>
      <c r="F604">
        <v>87</v>
      </c>
      <c r="H604">
        <v>25917</v>
      </c>
      <c r="I604" t="s">
        <v>2181</v>
      </c>
      <c r="L604" t="str">
        <f t="shared" si="18"/>
        <v>INSERT INTO [Wohnort] ([KundeID], [Von], [Bis], [Strasse], [Hausnummer], [Adresszusatz], [Plz], [Ort], [Land]) VALUES</v>
      </c>
      <c r="M604" t="str">
        <f t="shared" si="19"/>
        <v xml:space="preserve"> ('251', '1974-10-29', '2015-12-26', 'Am Hofacker', '87',  NULL, '25917',  'Sprakebüll',  NULL)</v>
      </c>
    </row>
    <row r="605" spans="1:13" x14ac:dyDescent="0.3">
      <c r="A605">
        <v>551</v>
      </c>
      <c r="B605">
        <v>251</v>
      </c>
      <c r="C605" s="3">
        <v>42365</v>
      </c>
      <c r="D605" s="3" t="s">
        <v>22</v>
      </c>
      <c r="E605" t="s">
        <v>2746</v>
      </c>
      <c r="F605">
        <v>33</v>
      </c>
      <c r="H605">
        <v>56348</v>
      </c>
      <c r="I605" t="s">
        <v>2708</v>
      </c>
      <c r="L605" t="str">
        <f t="shared" si="18"/>
        <v>INSERT INTO [Wohnort] ([KundeID], [Von], [Bis], [Strasse], [Hausnummer], [Adresszusatz], [Plz], [Ort], [Land]) VALUES</v>
      </c>
      <c r="M605" t="str">
        <f t="shared" si="19"/>
        <v xml:space="preserve"> ('251', '2015-12-27', NULL, 'Am Nußberg', '33',  NULL, '56348',  'Dahlheim',  NULL)</v>
      </c>
    </row>
    <row r="606" spans="1:13" x14ac:dyDescent="0.3">
      <c r="A606">
        <v>252</v>
      </c>
      <c r="B606">
        <v>252</v>
      </c>
      <c r="C606" s="3">
        <v>39307</v>
      </c>
      <c r="D606" s="3">
        <v>41145</v>
      </c>
      <c r="E606" t="s">
        <v>2182</v>
      </c>
      <c r="F606" t="s">
        <v>2183</v>
      </c>
      <c r="H606">
        <v>57614</v>
      </c>
      <c r="I606" t="s">
        <v>2184</v>
      </c>
      <c r="L606" t="str">
        <f t="shared" si="18"/>
        <v>INSERT INTO [Wohnort] ([KundeID], [Von], [Bis], [Strasse], [Hausnummer], [Adresszusatz], [Plz], [Ort], [Land]) VALUES</v>
      </c>
      <c r="M606" t="str">
        <f t="shared" si="19"/>
        <v xml:space="preserve"> ('252', '2007-08-13', '2012-08-24', 'Geneschen', '177 b',  NULL, '57614',  'Stürzelbach',  NULL)</v>
      </c>
    </row>
    <row r="607" spans="1:13" x14ac:dyDescent="0.3">
      <c r="A607">
        <v>552</v>
      </c>
      <c r="B607">
        <v>252</v>
      </c>
      <c r="C607" s="3">
        <v>41146</v>
      </c>
      <c r="D607" s="3" t="s">
        <v>22</v>
      </c>
      <c r="E607" t="s">
        <v>2747</v>
      </c>
      <c r="F607">
        <v>117</v>
      </c>
      <c r="H607">
        <v>41366</v>
      </c>
      <c r="I607" t="s">
        <v>2748</v>
      </c>
      <c r="L607" t="str">
        <f t="shared" si="18"/>
        <v>INSERT INTO [Wohnort] ([KundeID], [Von], [Bis], [Strasse], [Hausnummer], [Adresszusatz], [Plz], [Ort], [Land]) VALUES</v>
      </c>
      <c r="M607" t="str">
        <f t="shared" si="19"/>
        <v xml:space="preserve"> ('252', '2012-08-25', NULL, 'Birder Straße', '117',  NULL, '41366',  'Waldniel',  NULL)</v>
      </c>
    </row>
    <row r="608" spans="1:13" x14ac:dyDescent="0.3">
      <c r="A608">
        <v>253</v>
      </c>
      <c r="B608">
        <v>253</v>
      </c>
      <c r="C608" s="3">
        <v>43238</v>
      </c>
      <c r="D608" s="3">
        <v>43533</v>
      </c>
      <c r="E608" t="s">
        <v>2185</v>
      </c>
      <c r="F608">
        <v>47</v>
      </c>
      <c r="H608">
        <v>29582</v>
      </c>
      <c r="I608" t="s">
        <v>2186</v>
      </c>
      <c r="L608" t="str">
        <f t="shared" si="18"/>
        <v>INSERT INTO [Wohnort] ([KundeID], [Von], [Bis], [Strasse], [Hausnummer], [Adresszusatz], [Plz], [Ort], [Land]) VALUES</v>
      </c>
      <c r="M608" t="str">
        <f t="shared" si="19"/>
        <v xml:space="preserve"> ('253', '2018-05-18', '2019-03-09', 'Im Weiandsgarten', '47',  NULL, '29582',  'Hanstedt',  NULL)</v>
      </c>
    </row>
    <row r="609" spans="1:13" x14ac:dyDescent="0.3">
      <c r="A609">
        <v>553</v>
      </c>
      <c r="B609">
        <v>253</v>
      </c>
      <c r="C609" s="3">
        <v>43534</v>
      </c>
      <c r="D609" s="3" t="s">
        <v>22</v>
      </c>
      <c r="E609" t="s">
        <v>2749</v>
      </c>
      <c r="F609">
        <v>131</v>
      </c>
      <c r="H609">
        <v>71083</v>
      </c>
      <c r="I609" t="s">
        <v>2750</v>
      </c>
      <c r="L609" t="str">
        <f t="shared" si="18"/>
        <v>INSERT INTO [Wohnort] ([KundeID], [Von], [Bis], [Strasse], [Hausnummer], [Adresszusatz], [Plz], [Ort], [Land]) VALUES</v>
      </c>
      <c r="M609" t="str">
        <f t="shared" si="19"/>
        <v xml:space="preserve"> ('253', '2019-03-10', NULL, 'Gerstenfeld', '131',  NULL, '71083',  'Herrenberg',  NULL)</v>
      </c>
    </row>
    <row r="610" spans="1:13" x14ac:dyDescent="0.3">
      <c r="A610">
        <v>254</v>
      </c>
      <c r="B610">
        <v>254</v>
      </c>
      <c r="C610" s="3">
        <v>34555</v>
      </c>
      <c r="D610" s="3">
        <v>34670</v>
      </c>
      <c r="E610" t="s">
        <v>2187</v>
      </c>
      <c r="F610">
        <v>10</v>
      </c>
      <c r="H610">
        <v>55777</v>
      </c>
      <c r="I610" t="s">
        <v>2188</v>
      </c>
      <c r="L610" t="str">
        <f t="shared" si="18"/>
        <v>INSERT INTO [Wohnort] ([KundeID], [Von], [Bis], [Strasse], [Hausnummer], [Adresszusatz], [Plz], [Ort], [Land]) VALUES</v>
      </c>
      <c r="M610" t="str">
        <f t="shared" si="19"/>
        <v xml:space="preserve"> ('254', '1994-08-09', '1994-12-02', 'Bendenstraße', '10',  NULL, '55777',  'Eckersweiler',  NULL)</v>
      </c>
    </row>
    <row r="611" spans="1:13" x14ac:dyDescent="0.3">
      <c r="A611">
        <v>554</v>
      </c>
      <c r="B611">
        <v>254</v>
      </c>
      <c r="C611" s="3">
        <v>34671</v>
      </c>
      <c r="D611" s="3" t="s">
        <v>22</v>
      </c>
      <c r="E611" t="s">
        <v>2751</v>
      </c>
      <c r="F611">
        <v>187</v>
      </c>
      <c r="H611">
        <v>25999</v>
      </c>
      <c r="I611" t="s">
        <v>2752</v>
      </c>
      <c r="L611" t="str">
        <f t="shared" si="18"/>
        <v>INSERT INTO [Wohnort] ([KundeID], [Von], [Bis], [Strasse], [Hausnummer], [Adresszusatz], [Plz], [Ort], [Land]) VALUES</v>
      </c>
      <c r="M611" t="str">
        <f t="shared" si="19"/>
        <v xml:space="preserve"> ('254', '1994-12-03', NULL, 'Kölner Straße', '187',  NULL, '25999',  'Kampen',  NULL)</v>
      </c>
    </row>
    <row r="612" spans="1:13" x14ac:dyDescent="0.3">
      <c r="A612">
        <v>255</v>
      </c>
      <c r="B612">
        <v>255</v>
      </c>
      <c r="C612" s="3">
        <v>26240</v>
      </c>
      <c r="D612" s="3">
        <v>39363</v>
      </c>
      <c r="E612" t="s">
        <v>2189</v>
      </c>
      <c r="F612">
        <v>96</v>
      </c>
      <c r="H612">
        <v>12045</v>
      </c>
      <c r="I612" t="s">
        <v>1880</v>
      </c>
      <c r="L612" t="str">
        <f t="shared" si="18"/>
        <v>INSERT INTO [Wohnort] ([KundeID], [Von], [Bis], [Strasse], [Hausnummer], [Adresszusatz], [Plz], [Ort], [Land]) VALUES</v>
      </c>
      <c r="M612" t="str">
        <f t="shared" si="19"/>
        <v xml:space="preserve"> ('255', '1971-11-03', '2007-10-08', 'Grumsiner Straße', '96',  NULL, '12045',  'Berlin - Neukölln',  NULL)</v>
      </c>
    </row>
    <row r="613" spans="1:13" x14ac:dyDescent="0.3">
      <c r="A613">
        <v>555</v>
      </c>
      <c r="B613">
        <v>255</v>
      </c>
      <c r="C613" s="3">
        <v>39364</v>
      </c>
      <c r="D613" s="3" t="s">
        <v>22</v>
      </c>
      <c r="E613" t="s">
        <v>2753</v>
      </c>
      <c r="F613">
        <v>23</v>
      </c>
      <c r="H613">
        <v>6528</v>
      </c>
      <c r="I613" t="s">
        <v>2754</v>
      </c>
      <c r="L613" t="str">
        <f t="shared" si="18"/>
        <v>INSERT INTO [Wohnort] ([KundeID], [Von], [Bis], [Strasse], [Hausnummer], [Adresszusatz], [Plz], [Ort], [Land]) VALUES</v>
      </c>
      <c r="M613" t="str">
        <f t="shared" si="19"/>
        <v xml:space="preserve"> ('255', '2007-10-09', NULL, 'Gertrudenstraße', '23',  NULL, '6528',  'Emseloh',  NULL)</v>
      </c>
    </row>
    <row r="614" spans="1:13" x14ac:dyDescent="0.3">
      <c r="A614">
        <v>256</v>
      </c>
      <c r="B614">
        <v>256</v>
      </c>
      <c r="C614" s="3">
        <v>33762</v>
      </c>
      <c r="D614" s="3">
        <v>42406</v>
      </c>
      <c r="E614" t="s">
        <v>2190</v>
      </c>
      <c r="F614">
        <v>6</v>
      </c>
      <c r="H614">
        <v>67681</v>
      </c>
      <c r="I614" t="s">
        <v>2191</v>
      </c>
      <c r="L614" t="str">
        <f t="shared" si="18"/>
        <v>INSERT INTO [Wohnort] ([KundeID], [Von], [Bis], [Strasse], [Hausnummer], [Adresszusatz], [Plz], [Ort], [Land]) VALUES</v>
      </c>
      <c r="M614" t="str">
        <f t="shared" si="19"/>
        <v xml:space="preserve"> ('256', '1992-06-07', '2016-02-06', 'Hostertgasse', '6',  NULL, '67681',  'Sembach',  NULL)</v>
      </c>
    </row>
    <row r="615" spans="1:13" x14ac:dyDescent="0.3">
      <c r="A615">
        <v>556</v>
      </c>
      <c r="B615">
        <v>256</v>
      </c>
      <c r="C615" s="3">
        <v>42407</v>
      </c>
      <c r="D615" s="3" t="s">
        <v>22</v>
      </c>
      <c r="E615" t="s">
        <v>2755</v>
      </c>
      <c r="F615">
        <v>42</v>
      </c>
      <c r="H615">
        <v>29303</v>
      </c>
      <c r="I615" t="s">
        <v>2756</v>
      </c>
      <c r="L615" t="str">
        <f t="shared" si="18"/>
        <v>INSERT INTO [Wohnort] ([KundeID], [Von], [Bis], [Strasse], [Hausnummer], [Adresszusatz], [Plz], [Ort], [Land]) VALUES</v>
      </c>
      <c r="M615" t="str">
        <f t="shared" si="19"/>
        <v xml:space="preserve"> ('256', '2016-02-07', NULL, 'Hüblinger Straße', '42',  NULL, '29303',  'Bergen',  NULL)</v>
      </c>
    </row>
    <row r="616" spans="1:13" x14ac:dyDescent="0.3">
      <c r="A616">
        <v>257</v>
      </c>
      <c r="B616">
        <v>257</v>
      </c>
      <c r="C616" s="3">
        <v>29712</v>
      </c>
      <c r="D616" s="3">
        <v>29724</v>
      </c>
      <c r="E616" t="s">
        <v>2192</v>
      </c>
      <c r="F616">
        <v>136</v>
      </c>
      <c r="H616">
        <v>56244</v>
      </c>
      <c r="I616" t="s">
        <v>2193</v>
      </c>
      <c r="L616" t="str">
        <f t="shared" si="18"/>
        <v>INSERT INTO [Wohnort] ([KundeID], [Von], [Bis], [Strasse], [Hausnummer], [Adresszusatz], [Plz], [Ort], [Land]) VALUES</v>
      </c>
      <c r="M616" t="str">
        <f t="shared" si="19"/>
        <v xml:space="preserve"> ('257', '1981-05-06', '1981-05-18', 'Gladbacher Straße', '136',  NULL, '56244',  'Goddert',  NULL)</v>
      </c>
    </row>
    <row r="617" spans="1:13" x14ac:dyDescent="0.3">
      <c r="A617">
        <v>557</v>
      </c>
      <c r="B617">
        <v>257</v>
      </c>
      <c r="C617" s="3">
        <v>29725</v>
      </c>
      <c r="D617" s="3" t="s">
        <v>22</v>
      </c>
      <c r="E617" t="s">
        <v>1739</v>
      </c>
      <c r="F617" t="s">
        <v>2757</v>
      </c>
      <c r="H617">
        <v>34549</v>
      </c>
      <c r="I617" t="s">
        <v>1945</v>
      </c>
      <c r="L617" t="str">
        <f t="shared" si="18"/>
        <v>INSERT INTO [Wohnort] ([KundeID], [Von], [Bis], [Strasse], [Hausnummer], [Adresszusatz], [Plz], [Ort], [Land]) VALUES</v>
      </c>
      <c r="M617" t="str">
        <f t="shared" si="19"/>
        <v xml:space="preserve"> ('257', '1981-05-19', NULL, 'Am Wulfkamp', '25c',  NULL, '34549',  'Edertal',  NULL)</v>
      </c>
    </row>
    <row r="618" spans="1:13" x14ac:dyDescent="0.3">
      <c r="A618">
        <v>258</v>
      </c>
      <c r="B618">
        <v>258</v>
      </c>
      <c r="C618" s="3">
        <v>36186</v>
      </c>
      <c r="D618" s="3">
        <v>36486</v>
      </c>
      <c r="E618" t="s">
        <v>2194</v>
      </c>
      <c r="F618">
        <v>83</v>
      </c>
      <c r="H618">
        <v>54675</v>
      </c>
      <c r="I618" t="s">
        <v>2195</v>
      </c>
      <c r="L618" t="str">
        <f t="shared" si="18"/>
        <v>INSERT INTO [Wohnort] ([KundeID], [Von], [Bis], [Strasse], [Hausnummer], [Adresszusatz], [Plz], [Ort], [Land]) VALUES</v>
      </c>
      <c r="M618" t="str">
        <f t="shared" si="19"/>
        <v xml:space="preserve"> ('258', '1999-01-26', '1999-11-22', 'Gryphiusstraße', '83',  NULL, '54675',  'Ammeldingen an der Our',  NULL)</v>
      </c>
    </row>
    <row r="619" spans="1:13" x14ac:dyDescent="0.3">
      <c r="A619">
        <v>558</v>
      </c>
      <c r="B619">
        <v>258</v>
      </c>
      <c r="C619" s="3">
        <v>36487</v>
      </c>
      <c r="D619" s="3" t="s">
        <v>22</v>
      </c>
      <c r="E619" t="s">
        <v>2758</v>
      </c>
      <c r="F619">
        <v>39</v>
      </c>
      <c r="H619">
        <v>21029</v>
      </c>
      <c r="I619" t="s">
        <v>2373</v>
      </c>
      <c r="L619" t="str">
        <f t="shared" si="18"/>
        <v>INSERT INTO [Wohnort] ([KundeID], [Von], [Bis], [Strasse], [Hausnummer], [Adresszusatz], [Plz], [Ort], [Land]) VALUES</v>
      </c>
      <c r="M619" t="str">
        <f t="shared" si="19"/>
        <v xml:space="preserve"> ('258', '1999-11-23', NULL, 'Im Vogelsang', '39',  NULL, '21029',  'Hamburg',  NULL)</v>
      </c>
    </row>
    <row r="620" spans="1:13" x14ac:dyDescent="0.3">
      <c r="A620">
        <v>259</v>
      </c>
      <c r="B620">
        <v>259</v>
      </c>
      <c r="C620" s="3">
        <v>26703</v>
      </c>
      <c r="D620" s="3">
        <v>28741</v>
      </c>
      <c r="E620" t="s">
        <v>2196</v>
      </c>
      <c r="F620">
        <v>10</v>
      </c>
      <c r="H620">
        <v>56412</v>
      </c>
      <c r="I620" t="s">
        <v>2197</v>
      </c>
      <c r="L620" t="str">
        <f t="shared" si="18"/>
        <v>INSERT INTO [Wohnort] ([KundeID], [Von], [Bis], [Strasse], [Hausnummer], [Adresszusatz], [Plz], [Ort], [Land]) VALUES</v>
      </c>
      <c r="M620" t="str">
        <f t="shared" si="19"/>
        <v xml:space="preserve"> ('259', '1973-02-08', '1978-09-08', 'Heisterbusch', '10',  NULL, '56412',  'Heilberscheid',  NULL)</v>
      </c>
    </row>
    <row r="621" spans="1:13" x14ac:dyDescent="0.3">
      <c r="A621">
        <v>559</v>
      </c>
      <c r="B621">
        <v>259</v>
      </c>
      <c r="C621" s="3">
        <v>28742</v>
      </c>
      <c r="D621" s="3" t="s">
        <v>22</v>
      </c>
      <c r="E621" t="s">
        <v>2759</v>
      </c>
      <c r="F621" t="s">
        <v>2760</v>
      </c>
      <c r="H621">
        <v>23919</v>
      </c>
      <c r="I621" t="s">
        <v>2761</v>
      </c>
      <c r="L621" t="str">
        <f t="shared" si="18"/>
        <v>INSERT INTO [Wohnort] ([KundeID], [Von], [Bis], [Strasse], [Hausnummer], [Adresszusatz], [Plz], [Ort], [Land]) VALUES</v>
      </c>
      <c r="M621" t="str">
        <f t="shared" si="19"/>
        <v xml:space="preserve"> ('259', '1978-09-09', NULL, 'Sinziger Straße', '41c',  NULL, '23919',  'Berkenthin',  NULL)</v>
      </c>
    </row>
    <row r="622" spans="1:13" x14ac:dyDescent="0.3">
      <c r="A622">
        <v>260</v>
      </c>
      <c r="B622">
        <v>260</v>
      </c>
      <c r="C622" s="3">
        <v>37853</v>
      </c>
      <c r="D622" s="3">
        <v>38155</v>
      </c>
      <c r="E622" t="s">
        <v>2198</v>
      </c>
      <c r="F622">
        <v>79</v>
      </c>
      <c r="H622">
        <v>79353</v>
      </c>
      <c r="I622" t="s">
        <v>2199</v>
      </c>
      <c r="L622" t="str">
        <f t="shared" si="18"/>
        <v>INSERT INTO [Wohnort] ([KundeID], [Von], [Bis], [Strasse], [Hausnummer], [Adresszusatz], [Plz], [Ort], [Land]) VALUES</v>
      </c>
      <c r="M622" t="str">
        <f t="shared" si="19"/>
        <v xml:space="preserve"> ('260', '2003-08-20', '2004-06-17', 'Basselweg', '79',  NULL, '79353',  'Bahlingen am Kaiserstuhl',  NULL)</v>
      </c>
    </row>
    <row r="623" spans="1:13" x14ac:dyDescent="0.3">
      <c r="A623">
        <v>560</v>
      </c>
      <c r="B623">
        <v>260</v>
      </c>
      <c r="C623" s="3">
        <v>38156</v>
      </c>
      <c r="D623" s="3" t="s">
        <v>22</v>
      </c>
      <c r="E623" t="s">
        <v>2762</v>
      </c>
      <c r="F623">
        <v>200</v>
      </c>
      <c r="H623">
        <v>55494</v>
      </c>
      <c r="I623" t="s">
        <v>2763</v>
      </c>
      <c r="L623" t="str">
        <f t="shared" si="18"/>
        <v>INSERT INTO [Wohnort] ([KundeID], [Von], [Bis], [Strasse], [Hausnummer], [Adresszusatz], [Plz], [Ort], [Land]) VALUES</v>
      </c>
      <c r="M623" t="str">
        <f t="shared" si="19"/>
        <v xml:space="preserve"> ('260', '2004-06-18', NULL, 'Everswinkeler Straße', '200',  NULL, '55494',  'Liebshausen',  NULL)</v>
      </c>
    </row>
    <row r="624" spans="1:13" x14ac:dyDescent="0.3">
      <c r="A624">
        <v>261</v>
      </c>
      <c r="B624">
        <v>261</v>
      </c>
      <c r="C624" s="3">
        <v>32714</v>
      </c>
      <c r="D624" s="3">
        <v>33017</v>
      </c>
      <c r="E624" t="s">
        <v>2148</v>
      </c>
      <c r="F624">
        <v>177</v>
      </c>
      <c r="H624">
        <v>70176</v>
      </c>
      <c r="I624" t="s">
        <v>1903</v>
      </c>
      <c r="L624" t="str">
        <f t="shared" si="18"/>
        <v>INSERT INTO [Wohnort] ([KundeID], [Von], [Bis], [Strasse], [Hausnummer], [Adresszusatz], [Plz], [Ort], [Land]) VALUES</v>
      </c>
      <c r="M624" t="str">
        <f t="shared" si="19"/>
        <v xml:space="preserve"> ('261', '1989-07-25', '1990-05-24', 'Plaidterwegsrest', '177',  NULL, '70176',  'Stuttgart',  NULL)</v>
      </c>
    </row>
    <row r="625" spans="1:13" x14ac:dyDescent="0.3">
      <c r="A625">
        <v>561</v>
      </c>
      <c r="B625">
        <v>261</v>
      </c>
      <c r="C625" s="3">
        <v>33018</v>
      </c>
      <c r="D625" s="3" t="s">
        <v>22</v>
      </c>
      <c r="E625" t="s">
        <v>2367</v>
      </c>
      <c r="F625">
        <v>68</v>
      </c>
      <c r="H625">
        <v>76889</v>
      </c>
      <c r="I625" t="s">
        <v>2764</v>
      </c>
      <c r="L625" t="str">
        <f t="shared" si="18"/>
        <v>INSERT INTO [Wohnort] ([KundeID], [Von], [Bis], [Strasse], [Hausnummer], [Adresszusatz], [Plz], [Ort], [Land]) VALUES</v>
      </c>
      <c r="M625" t="str">
        <f t="shared" si="19"/>
        <v xml:space="preserve"> ('261', '1990-05-25', NULL, 'Hohler Weg', '68',  NULL, '76889',  'Dierbach',  NULL)</v>
      </c>
    </row>
    <row r="626" spans="1:13" x14ac:dyDescent="0.3">
      <c r="A626">
        <v>262</v>
      </c>
      <c r="B626">
        <v>262</v>
      </c>
      <c r="C626" s="3">
        <v>26686</v>
      </c>
      <c r="D626" s="3">
        <v>32704</v>
      </c>
      <c r="E626" t="s">
        <v>2200</v>
      </c>
      <c r="F626">
        <v>1</v>
      </c>
      <c r="H626">
        <v>78054</v>
      </c>
      <c r="I626" t="s">
        <v>2201</v>
      </c>
      <c r="L626" t="str">
        <f t="shared" si="18"/>
        <v>INSERT INTO [Wohnort] ([KundeID], [Von], [Bis], [Strasse], [Hausnummer], [Adresszusatz], [Plz], [Ort], [Land]) VALUES</v>
      </c>
      <c r="M626" t="str">
        <f t="shared" si="19"/>
        <v xml:space="preserve"> ('262', '1973-01-22', '1989-07-15', 'Steubenstraße', '1',  NULL, '78054',  'Villingen-Schwenningen',  NULL)</v>
      </c>
    </row>
    <row r="627" spans="1:13" x14ac:dyDescent="0.3">
      <c r="A627">
        <v>562</v>
      </c>
      <c r="B627">
        <v>262</v>
      </c>
      <c r="C627" s="3">
        <v>32705</v>
      </c>
      <c r="D627" s="3" t="s">
        <v>22</v>
      </c>
      <c r="E627" t="s">
        <v>2765</v>
      </c>
      <c r="F627">
        <v>181</v>
      </c>
      <c r="H627">
        <v>59755</v>
      </c>
      <c r="I627" t="s">
        <v>2590</v>
      </c>
      <c r="L627" t="str">
        <f t="shared" si="18"/>
        <v>INSERT INTO [Wohnort] ([KundeID], [Von], [Bis], [Strasse], [Hausnummer], [Adresszusatz], [Plz], [Ort], [Land]) VALUES</v>
      </c>
      <c r="M627" t="str">
        <f t="shared" si="19"/>
        <v xml:space="preserve"> ('262', '1989-07-16', NULL, 'Bornlochweg', '181',  NULL, '59755',  'Arnsberg',  NULL)</v>
      </c>
    </row>
    <row r="628" spans="1:13" x14ac:dyDescent="0.3">
      <c r="A628">
        <v>263</v>
      </c>
      <c r="B628">
        <v>263</v>
      </c>
      <c r="C628" s="3">
        <v>43926</v>
      </c>
      <c r="D628" s="3">
        <v>44231</v>
      </c>
      <c r="E628" t="s">
        <v>2202</v>
      </c>
      <c r="F628">
        <v>58</v>
      </c>
      <c r="H628">
        <v>56283</v>
      </c>
      <c r="I628" t="s">
        <v>2203</v>
      </c>
      <c r="L628" t="str">
        <f t="shared" si="18"/>
        <v>INSERT INTO [Wohnort] ([KundeID], [Von], [Bis], [Strasse], [Hausnummer], [Adresszusatz], [Plz], [Ort], [Land]) VALUES</v>
      </c>
      <c r="M628" t="str">
        <f t="shared" si="19"/>
        <v xml:space="preserve"> ('263', '2020-04-05', '2021-02-04', 'Bert-Brecht-Straße', '58',  NULL, '56283',  'Mermuth',  NULL)</v>
      </c>
    </row>
    <row r="629" spans="1:13" x14ac:dyDescent="0.3">
      <c r="A629">
        <v>563</v>
      </c>
      <c r="B629">
        <v>263</v>
      </c>
      <c r="C629" s="3">
        <v>44232</v>
      </c>
      <c r="D629" s="3" t="s">
        <v>22</v>
      </c>
      <c r="E629" t="s">
        <v>2766</v>
      </c>
      <c r="F629">
        <v>108</v>
      </c>
      <c r="H629">
        <v>83471</v>
      </c>
      <c r="I629" t="s">
        <v>2767</v>
      </c>
      <c r="L629" t="str">
        <f t="shared" si="18"/>
        <v>INSERT INTO [Wohnort] ([KundeID], [Von], [Bis], [Strasse], [Hausnummer], [Adresszusatz], [Plz], [Ort], [Land]) VALUES</v>
      </c>
      <c r="M629" t="str">
        <f t="shared" si="19"/>
        <v xml:space="preserve"> ('263', '2021-02-05', NULL, 'Döttinger Straße', '108',  NULL, '83471',  'Berchtesgaden',  NULL)</v>
      </c>
    </row>
    <row r="630" spans="1:13" x14ac:dyDescent="0.3">
      <c r="A630">
        <v>264</v>
      </c>
      <c r="B630">
        <v>264</v>
      </c>
      <c r="C630" s="3">
        <v>41407</v>
      </c>
      <c r="D630" s="3">
        <v>41713</v>
      </c>
      <c r="E630" t="s">
        <v>2204</v>
      </c>
      <c r="F630">
        <v>140</v>
      </c>
      <c r="H630">
        <v>44627</v>
      </c>
      <c r="I630" t="s">
        <v>2205</v>
      </c>
      <c r="L630" t="str">
        <f t="shared" si="18"/>
        <v>INSERT INTO [Wohnort] ([KundeID], [Von], [Bis], [Strasse], [Hausnummer], [Adresszusatz], [Plz], [Ort], [Land]) VALUES</v>
      </c>
      <c r="M630" t="str">
        <f t="shared" si="19"/>
        <v xml:space="preserve"> ('264', '2013-05-13', '2014-03-15', 'Klagebach', '140',  NULL, '44627',  'Herne',  NULL)</v>
      </c>
    </row>
    <row r="631" spans="1:13" x14ac:dyDescent="0.3">
      <c r="A631">
        <v>564</v>
      </c>
      <c r="B631">
        <v>264</v>
      </c>
      <c r="C631" s="3">
        <v>41714</v>
      </c>
      <c r="D631" s="3" t="s">
        <v>22</v>
      </c>
      <c r="E631" t="s">
        <v>2768</v>
      </c>
      <c r="F631">
        <v>28</v>
      </c>
      <c r="H631">
        <v>54298</v>
      </c>
      <c r="I631" t="s">
        <v>2769</v>
      </c>
      <c r="L631" t="str">
        <f t="shared" si="18"/>
        <v>INSERT INTO [Wohnort] ([KundeID], [Von], [Bis], [Strasse], [Hausnummer], [Adresszusatz], [Plz], [Ort], [Land]) VALUES</v>
      </c>
      <c r="M631" t="str">
        <f t="shared" si="19"/>
        <v xml:space="preserve"> ('264', '2014-03-16', NULL, 'Westallee', '28',  NULL, '54298',  'Orenhofen',  NULL)</v>
      </c>
    </row>
    <row r="632" spans="1:13" x14ac:dyDescent="0.3">
      <c r="A632">
        <v>265</v>
      </c>
      <c r="B632">
        <v>265</v>
      </c>
      <c r="C632" s="3">
        <v>43777</v>
      </c>
      <c r="D632" s="3">
        <v>44084</v>
      </c>
      <c r="E632" t="s">
        <v>2206</v>
      </c>
      <c r="F632">
        <v>90</v>
      </c>
      <c r="H632">
        <v>54316</v>
      </c>
      <c r="I632" t="s">
        <v>2207</v>
      </c>
      <c r="L632" t="str">
        <f t="shared" si="18"/>
        <v>INSERT INTO [Wohnort] ([KundeID], [Von], [Bis], [Strasse], [Hausnummer], [Adresszusatz], [Plz], [Ort], [Land]) VALUES</v>
      </c>
      <c r="M632" t="str">
        <f t="shared" si="19"/>
        <v xml:space="preserve"> ('265', '2019-11-08', '2020-09-10', 'An der Landstraße', '90',  NULL, '54316',  'Pluwig',  NULL)</v>
      </c>
    </row>
    <row r="633" spans="1:13" x14ac:dyDescent="0.3">
      <c r="A633">
        <v>565</v>
      </c>
      <c r="B633">
        <v>265</v>
      </c>
      <c r="C633" s="3">
        <v>44085</v>
      </c>
      <c r="D633" s="3" t="s">
        <v>22</v>
      </c>
      <c r="E633" t="s">
        <v>2770</v>
      </c>
      <c r="F633">
        <v>100</v>
      </c>
      <c r="H633">
        <v>57612</v>
      </c>
      <c r="I633" t="s">
        <v>2771</v>
      </c>
      <c r="L633" t="str">
        <f t="shared" si="18"/>
        <v>INSERT INTO [Wohnort] ([KundeID], [Von], [Bis], [Strasse], [Hausnummer], [Adresszusatz], [Plz], [Ort], [Land]) VALUES</v>
      </c>
      <c r="M633" t="str">
        <f t="shared" si="19"/>
        <v xml:space="preserve"> ('265', '2020-09-11', NULL, 'Brunhildstraße', '100',  NULL, '57612',  'Idelberg',  NULL)</v>
      </c>
    </row>
    <row r="634" spans="1:13" x14ac:dyDescent="0.3">
      <c r="A634">
        <v>266</v>
      </c>
      <c r="B634">
        <v>266</v>
      </c>
      <c r="C634" s="3">
        <v>32614</v>
      </c>
      <c r="D634" s="3">
        <v>32922</v>
      </c>
      <c r="E634" t="s">
        <v>2208</v>
      </c>
      <c r="F634">
        <v>108</v>
      </c>
      <c r="H634">
        <v>54636</v>
      </c>
      <c r="I634" t="s">
        <v>2209</v>
      </c>
      <c r="L634" t="str">
        <f t="shared" si="18"/>
        <v>INSERT INTO [Wohnort] ([KundeID], [Von], [Bis], [Strasse], [Hausnummer], [Adresszusatz], [Plz], [Ort], [Land]) VALUES</v>
      </c>
      <c r="M634" t="str">
        <f t="shared" si="19"/>
        <v xml:space="preserve"> ('266', '1989-04-16', '1990-02-18', 'Delmondstraße', '108',  NULL, '54636',  'Feilsdorf',  NULL)</v>
      </c>
    </row>
    <row r="635" spans="1:13" x14ac:dyDescent="0.3">
      <c r="A635">
        <v>566</v>
      </c>
      <c r="B635">
        <v>266</v>
      </c>
      <c r="C635" s="3">
        <v>32923</v>
      </c>
      <c r="D635" s="3" t="s">
        <v>22</v>
      </c>
      <c r="E635" t="s">
        <v>2772</v>
      </c>
      <c r="F635">
        <v>123</v>
      </c>
      <c r="H635">
        <v>10555</v>
      </c>
      <c r="I635" t="s">
        <v>1905</v>
      </c>
      <c r="L635" t="str">
        <f t="shared" si="18"/>
        <v>INSERT INTO [Wohnort] ([KundeID], [Von], [Bis], [Strasse], [Hausnummer], [Adresszusatz], [Plz], [Ort], [Land]) VALUES</v>
      </c>
      <c r="M635" t="str">
        <f t="shared" si="19"/>
        <v xml:space="preserve"> ('266', '1990-02-19', NULL, 'Breul', '123',  NULL, '10555',  'Berlin',  NULL)</v>
      </c>
    </row>
    <row r="636" spans="1:13" x14ac:dyDescent="0.3">
      <c r="A636">
        <v>267</v>
      </c>
      <c r="B636">
        <v>267</v>
      </c>
      <c r="C636" s="3">
        <v>32105</v>
      </c>
      <c r="D636" s="3">
        <v>36801</v>
      </c>
      <c r="E636" t="s">
        <v>2210</v>
      </c>
      <c r="F636">
        <v>176</v>
      </c>
      <c r="H636">
        <v>63808</v>
      </c>
      <c r="I636" t="s">
        <v>2211</v>
      </c>
      <c r="L636" t="str">
        <f t="shared" si="18"/>
        <v>INSERT INTO [Wohnort] ([KundeID], [Von], [Bis], [Strasse], [Hausnummer], [Adresszusatz], [Plz], [Ort], [Land]) VALUES</v>
      </c>
      <c r="M636" t="str">
        <f t="shared" si="19"/>
        <v xml:space="preserve"> ('267', '1987-11-24', '2000-10-02', 'Holzweg', '176',  NULL, '63808',  'Haibach',  NULL)</v>
      </c>
    </row>
    <row r="637" spans="1:13" x14ac:dyDescent="0.3">
      <c r="A637">
        <v>567</v>
      </c>
      <c r="B637">
        <v>267</v>
      </c>
      <c r="C637" s="3">
        <v>36802</v>
      </c>
      <c r="D637" s="3" t="s">
        <v>22</v>
      </c>
      <c r="E637" t="s">
        <v>2773</v>
      </c>
      <c r="F637">
        <v>143</v>
      </c>
      <c r="H637">
        <v>56154</v>
      </c>
      <c r="I637" t="s">
        <v>2095</v>
      </c>
      <c r="L637" t="str">
        <f t="shared" si="18"/>
        <v>INSERT INTO [Wohnort] ([KundeID], [Von], [Bis], [Strasse], [Hausnummer], [Adresszusatz], [Plz], [Ort], [Land]) VALUES</v>
      </c>
      <c r="M637" t="str">
        <f t="shared" si="19"/>
        <v xml:space="preserve"> ('267', '2000-10-03', NULL, 'Grüner Grund', '143',  NULL, '56154',  'Boppard',  NULL)</v>
      </c>
    </row>
    <row r="638" spans="1:13" x14ac:dyDescent="0.3">
      <c r="A638">
        <v>268</v>
      </c>
      <c r="B638">
        <v>268</v>
      </c>
      <c r="C638" s="3">
        <v>34692</v>
      </c>
      <c r="D638" s="3">
        <v>35002</v>
      </c>
      <c r="E638" t="s">
        <v>2212</v>
      </c>
      <c r="F638">
        <v>142</v>
      </c>
      <c r="H638">
        <v>67269</v>
      </c>
      <c r="I638" t="s">
        <v>2213</v>
      </c>
      <c r="L638" t="str">
        <f t="shared" si="18"/>
        <v>INSERT INTO [Wohnort] ([KundeID], [Von], [Bis], [Strasse], [Hausnummer], [Adresszusatz], [Plz], [Ort], [Land]) VALUES</v>
      </c>
      <c r="M638" t="str">
        <f t="shared" si="19"/>
        <v xml:space="preserve"> ('268', '1994-12-24', '1995-10-30', 'Hildastraße', '142',  NULL, '67269',  'Grünstadt',  NULL)</v>
      </c>
    </row>
    <row r="639" spans="1:13" x14ac:dyDescent="0.3">
      <c r="A639">
        <v>568</v>
      </c>
      <c r="B639">
        <v>268</v>
      </c>
      <c r="C639" s="3">
        <v>35003</v>
      </c>
      <c r="D639" s="3" t="s">
        <v>22</v>
      </c>
      <c r="E639" t="s">
        <v>2774</v>
      </c>
      <c r="F639">
        <v>152</v>
      </c>
      <c r="H639">
        <v>19069</v>
      </c>
      <c r="I639" t="s">
        <v>2775</v>
      </c>
      <c r="L639" t="str">
        <f t="shared" si="18"/>
        <v>INSERT INTO [Wohnort] ([KundeID], [Von], [Bis], [Strasse], [Hausnummer], [Adresszusatz], [Plz], [Ort], [Land]) VALUES</v>
      </c>
      <c r="M639" t="str">
        <f t="shared" si="19"/>
        <v xml:space="preserve"> ('268', '1995-10-31', NULL, 'Am Schloßpark', '152',  NULL, '19069',  'Klein Trebbow',  NULL)</v>
      </c>
    </row>
    <row r="640" spans="1:13" x14ac:dyDescent="0.3">
      <c r="A640">
        <v>269</v>
      </c>
      <c r="B640">
        <v>269</v>
      </c>
      <c r="C640" s="3">
        <v>25657</v>
      </c>
      <c r="D640" s="3">
        <v>41603</v>
      </c>
      <c r="E640" t="s">
        <v>2214</v>
      </c>
      <c r="F640">
        <v>137</v>
      </c>
      <c r="H640">
        <v>25792</v>
      </c>
      <c r="I640" t="s">
        <v>2215</v>
      </c>
      <c r="L640" t="str">
        <f t="shared" si="18"/>
        <v>INSERT INTO [Wohnort] ([KundeID], [Von], [Bis], [Strasse], [Hausnummer], [Adresszusatz], [Plz], [Ort], [Land]) VALUES</v>
      </c>
      <c r="M640" t="str">
        <f t="shared" si="19"/>
        <v xml:space="preserve"> ('269', '1970-03-30', '2013-11-25', 'Laacher Straße', '137',  NULL, '25792',  'Neuenkirchen',  NULL)</v>
      </c>
    </row>
    <row r="641" spans="1:13" x14ac:dyDescent="0.3">
      <c r="A641">
        <v>569</v>
      </c>
      <c r="B641">
        <v>269</v>
      </c>
      <c r="C641" s="3">
        <v>41604</v>
      </c>
      <c r="D641" s="3" t="s">
        <v>22</v>
      </c>
      <c r="E641" t="s">
        <v>2776</v>
      </c>
      <c r="F641">
        <v>127</v>
      </c>
      <c r="H641">
        <v>42697</v>
      </c>
      <c r="I641" t="s">
        <v>2777</v>
      </c>
      <c r="L641" t="str">
        <f t="shared" si="18"/>
        <v>INSERT INTO [Wohnort] ([KundeID], [Von], [Bis], [Strasse], [Hausnummer], [Adresszusatz], [Plz], [Ort], [Land]) VALUES</v>
      </c>
      <c r="M641" t="str">
        <f t="shared" si="19"/>
        <v xml:space="preserve"> ('269', '2013-11-26', NULL, 'Schirmerstraße', '127',  NULL, '42697',  'Solingen',  NULL)</v>
      </c>
    </row>
    <row r="642" spans="1:13" x14ac:dyDescent="0.3">
      <c r="A642">
        <v>270</v>
      </c>
      <c r="B642">
        <v>270</v>
      </c>
      <c r="C642" s="3">
        <v>43546</v>
      </c>
      <c r="D642" s="3">
        <v>43858</v>
      </c>
      <c r="E642" t="s">
        <v>2216</v>
      </c>
      <c r="F642">
        <v>140</v>
      </c>
      <c r="H642">
        <v>56823</v>
      </c>
      <c r="I642" t="s">
        <v>2217</v>
      </c>
      <c r="L642" t="str">
        <f t="shared" si="18"/>
        <v>INSERT INTO [Wohnort] ([KundeID], [Von], [Bis], [Strasse], [Hausnummer], [Adresszusatz], [Plz], [Ort], [Land]) VALUES</v>
      </c>
      <c r="M642" t="str">
        <f t="shared" si="19"/>
        <v xml:space="preserve"> ('270', '2019-03-22', '2020-01-28', 'Auf dem Nüchel', '140',  NULL, '56823',  'Büchel',  NULL)</v>
      </c>
    </row>
    <row r="643" spans="1:13" x14ac:dyDescent="0.3">
      <c r="A643">
        <v>570</v>
      </c>
      <c r="B643">
        <v>270</v>
      </c>
      <c r="C643" s="3">
        <v>43859</v>
      </c>
      <c r="D643" s="3" t="s">
        <v>22</v>
      </c>
      <c r="E643" t="s">
        <v>2778</v>
      </c>
      <c r="F643">
        <v>23</v>
      </c>
      <c r="H643">
        <v>86476</v>
      </c>
      <c r="I643" t="s">
        <v>2779</v>
      </c>
      <c r="L643" t="str">
        <f t="shared" si="18"/>
        <v>INSERT INTO [Wohnort] ([KundeID], [Von], [Bis], [Strasse], [Hausnummer], [Adresszusatz], [Plz], [Ort], [Land]) VALUES</v>
      </c>
      <c r="M643" t="str">
        <f t="shared" si="19"/>
        <v xml:space="preserve"> ('270', '2020-01-29', NULL, 'Handwerkerstraße', '23',  NULL, '86476',  'Neuburg an der Kammel',  NULL)</v>
      </c>
    </row>
    <row r="644" spans="1:13" x14ac:dyDescent="0.3">
      <c r="A644">
        <v>271</v>
      </c>
      <c r="B644">
        <v>271</v>
      </c>
      <c r="C644" s="3">
        <v>40464</v>
      </c>
      <c r="D644" s="3">
        <v>43181</v>
      </c>
      <c r="E644" t="s">
        <v>2218</v>
      </c>
      <c r="F644">
        <v>48</v>
      </c>
      <c r="H644">
        <v>21376</v>
      </c>
      <c r="I644" t="s">
        <v>2219</v>
      </c>
      <c r="L644" t="str">
        <f t="shared" ref="L644:L703" si="2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44" t="str">
        <f t="shared" ref="M644:M703" si="21">" ('"&amp;B644&amp;"', '"&amp; TEXT(C644,"JJJJ-MM-TT") &amp;"', "&amp;IF(D644="","NULL","'"&amp; TEXT(D644,"JJJJ-MM-TT") &amp;"'" )&amp;", '"&amp; E644 &amp;"', '"&amp;F644&amp;"',  "&amp;IF(G644="","NULL","'"&amp; G644 &amp;"'" )&amp;", '"&amp;H644&amp;"',  '"&amp;I644&amp;"',  "&amp;IF(J644="","NULL","'"&amp; J644 &amp;"'" )&amp;")"</f>
        <v xml:space="preserve"> ('271', '2010-10-13', '2018-03-22', 'Am Eichbaum', '48',  NULL, '21376',  'Garlstorf am Walde',  NULL)</v>
      </c>
    </row>
    <row r="645" spans="1:13" x14ac:dyDescent="0.3">
      <c r="A645">
        <v>571</v>
      </c>
      <c r="B645">
        <v>271</v>
      </c>
      <c r="C645" s="3">
        <v>43182</v>
      </c>
      <c r="D645" s="3" t="s">
        <v>22</v>
      </c>
      <c r="E645" t="s">
        <v>2780</v>
      </c>
      <c r="F645">
        <v>89</v>
      </c>
      <c r="H645">
        <v>95686</v>
      </c>
      <c r="I645" t="s">
        <v>2781</v>
      </c>
      <c r="L645" t="str">
        <f t="shared" si="20"/>
        <v>INSERT INTO [Wohnort] ([KundeID], [Von], [Bis], [Strasse], [Hausnummer], [Adresszusatz], [Plz], [Ort], [Land]) VALUES</v>
      </c>
      <c r="M645" t="str">
        <f t="shared" si="21"/>
        <v xml:space="preserve"> ('271', '2018-03-23', NULL, 'Bicker Weg', '89',  NULL, '95686',  'Fichtelberg',  NULL)</v>
      </c>
    </row>
    <row r="646" spans="1:13" x14ac:dyDescent="0.3">
      <c r="A646">
        <v>272</v>
      </c>
      <c r="B646">
        <v>272</v>
      </c>
      <c r="C646" s="3">
        <v>35959</v>
      </c>
      <c r="D646" s="3">
        <v>36618</v>
      </c>
      <c r="E646" t="s">
        <v>2196</v>
      </c>
      <c r="F646">
        <v>187</v>
      </c>
      <c r="H646">
        <v>84307</v>
      </c>
      <c r="I646" t="s">
        <v>2220</v>
      </c>
      <c r="L646" t="str">
        <f t="shared" si="20"/>
        <v>INSERT INTO [Wohnort] ([KundeID], [Von], [Bis], [Strasse], [Hausnummer], [Adresszusatz], [Plz], [Ort], [Land]) VALUES</v>
      </c>
      <c r="M646" t="str">
        <f t="shared" si="21"/>
        <v xml:space="preserve"> ('272', '1998-06-13', '2000-04-02', 'Heisterbusch', '187',  NULL, '84307',  'Eggenfelden',  NULL)</v>
      </c>
    </row>
    <row r="647" spans="1:13" x14ac:dyDescent="0.3">
      <c r="A647">
        <v>572</v>
      </c>
      <c r="B647">
        <v>272</v>
      </c>
      <c r="C647" s="3">
        <v>36619</v>
      </c>
      <c r="D647" s="3" t="s">
        <v>22</v>
      </c>
      <c r="E647" t="s">
        <v>2782</v>
      </c>
      <c r="F647">
        <v>168</v>
      </c>
      <c r="H647">
        <v>63796</v>
      </c>
      <c r="I647" t="s">
        <v>2783</v>
      </c>
      <c r="L647" t="str">
        <f t="shared" si="20"/>
        <v>INSERT INTO [Wohnort] ([KundeID], [Von], [Bis], [Strasse], [Hausnummer], [Adresszusatz], [Plz], [Ort], [Land]) VALUES</v>
      </c>
      <c r="M647" t="str">
        <f t="shared" si="21"/>
        <v xml:space="preserve"> ('272', '2000-04-03', NULL, 'Hasley', '168',  NULL, '63796',  'Kahl am Main',  NULL)</v>
      </c>
    </row>
    <row r="648" spans="1:13" x14ac:dyDescent="0.3">
      <c r="A648">
        <v>273</v>
      </c>
      <c r="B648">
        <v>273</v>
      </c>
      <c r="C648" s="3">
        <v>35391</v>
      </c>
      <c r="D648" s="3">
        <v>39255</v>
      </c>
      <c r="E648" t="s">
        <v>2221</v>
      </c>
      <c r="F648">
        <v>143</v>
      </c>
      <c r="H648">
        <v>25938</v>
      </c>
      <c r="I648" t="s">
        <v>2222</v>
      </c>
      <c r="L648" t="str">
        <f t="shared" si="20"/>
        <v>INSERT INTO [Wohnort] ([KundeID], [Von], [Bis], [Strasse], [Hausnummer], [Adresszusatz], [Plz], [Ort], [Land]) VALUES</v>
      </c>
      <c r="M648" t="str">
        <f t="shared" si="21"/>
        <v xml:space="preserve"> ('273', '1996-11-22', '2007-06-22', 'Bernhardstraße', '143',  NULL, '25938',  'Oevenum',  NULL)</v>
      </c>
    </row>
    <row r="649" spans="1:13" x14ac:dyDescent="0.3">
      <c r="A649">
        <v>573</v>
      </c>
      <c r="B649">
        <v>273</v>
      </c>
      <c r="C649" s="3">
        <v>39256</v>
      </c>
      <c r="D649" s="3" t="s">
        <v>22</v>
      </c>
      <c r="E649" t="s">
        <v>2784</v>
      </c>
      <c r="F649">
        <v>3</v>
      </c>
      <c r="H649">
        <v>54456</v>
      </c>
      <c r="I649" t="s">
        <v>2785</v>
      </c>
      <c r="L649" t="str">
        <f t="shared" si="20"/>
        <v>INSERT INTO [Wohnort] ([KundeID], [Von], [Bis], [Strasse], [Hausnummer], [Adresszusatz], [Plz], [Ort], [Land]) VALUES</v>
      </c>
      <c r="M649" t="str">
        <f t="shared" si="21"/>
        <v xml:space="preserve"> ('273', '2007-06-23', NULL, 'Hanftalstraße', '3',  NULL, '54456',  'Onsdorf',  NULL)</v>
      </c>
    </row>
    <row r="650" spans="1:13" x14ac:dyDescent="0.3">
      <c r="A650">
        <v>274</v>
      </c>
      <c r="B650">
        <v>274</v>
      </c>
      <c r="C650" s="3">
        <v>31321</v>
      </c>
      <c r="D650" s="3">
        <v>32867</v>
      </c>
      <c r="E650" t="s">
        <v>2223</v>
      </c>
      <c r="F650">
        <v>151</v>
      </c>
      <c r="H650">
        <v>93155</v>
      </c>
      <c r="I650" t="s">
        <v>2224</v>
      </c>
      <c r="L650" t="str">
        <f t="shared" si="20"/>
        <v>INSERT INTO [Wohnort] ([KundeID], [Von], [Bis], [Strasse], [Hausnummer], [Adresszusatz], [Plz], [Ort], [Land]) VALUES</v>
      </c>
      <c r="M650" t="str">
        <f t="shared" si="21"/>
        <v xml:space="preserve"> ('274', '1985-10-01', '1989-12-25', 'An der Leye', '151',  NULL, '93155',  'Hemau',  NULL)</v>
      </c>
    </row>
    <row r="651" spans="1:13" x14ac:dyDescent="0.3">
      <c r="A651">
        <v>574</v>
      </c>
      <c r="B651">
        <v>274</v>
      </c>
      <c r="C651" s="3">
        <v>32868</v>
      </c>
      <c r="D651" s="3" t="s">
        <v>22</v>
      </c>
      <c r="E651" t="s">
        <v>2786</v>
      </c>
      <c r="F651">
        <v>87</v>
      </c>
      <c r="H651">
        <v>67152</v>
      </c>
      <c r="I651" t="s">
        <v>2787</v>
      </c>
      <c r="L651" t="str">
        <f t="shared" si="20"/>
        <v>INSERT INTO [Wohnort] ([KundeID], [Von], [Bis], [Strasse], [Hausnummer], [Adresszusatz], [Plz], [Ort], [Land]) VALUES</v>
      </c>
      <c r="M651" t="str">
        <f t="shared" si="21"/>
        <v xml:space="preserve"> ('274', '1989-12-26', NULL, 'Erpeler Straße', '87',  NULL, '67152',  'Ruppertsberg',  NULL)</v>
      </c>
    </row>
    <row r="652" spans="1:13" x14ac:dyDescent="0.3">
      <c r="A652">
        <v>275</v>
      </c>
      <c r="B652">
        <v>275</v>
      </c>
      <c r="C652" s="3">
        <v>28322</v>
      </c>
      <c r="D652" s="3">
        <v>33311</v>
      </c>
      <c r="E652" t="s">
        <v>2225</v>
      </c>
      <c r="F652">
        <v>88</v>
      </c>
      <c r="H652">
        <v>79359</v>
      </c>
      <c r="I652" t="s">
        <v>2226</v>
      </c>
      <c r="L652" t="str">
        <f t="shared" si="20"/>
        <v>INSERT INTO [Wohnort] ([KundeID], [Von], [Bis], [Strasse], [Hausnummer], [Adresszusatz], [Plz], [Ort], [Land]) VALUES</v>
      </c>
      <c r="M652" t="str">
        <f t="shared" si="21"/>
        <v xml:space="preserve"> ('275', '1977-07-16', '1991-03-14', 'Rosenacker', '88',  NULL, '79359',  'Riegel am Kaiserstuhl',  NULL)</v>
      </c>
    </row>
    <row r="653" spans="1:13" x14ac:dyDescent="0.3">
      <c r="A653">
        <v>575</v>
      </c>
      <c r="B653">
        <v>275</v>
      </c>
      <c r="C653" s="3">
        <v>33312</v>
      </c>
      <c r="D653" s="3" t="s">
        <v>22</v>
      </c>
      <c r="E653" t="s">
        <v>2788</v>
      </c>
      <c r="F653">
        <v>172</v>
      </c>
      <c r="H653">
        <v>82481</v>
      </c>
      <c r="I653" t="s">
        <v>2789</v>
      </c>
      <c r="L653" t="str">
        <f t="shared" si="20"/>
        <v>INSERT INTO [Wohnort] ([KundeID], [Von], [Bis], [Strasse], [Hausnummer], [Adresszusatz], [Plz], [Ort], [Land]) VALUES</v>
      </c>
      <c r="M653" t="str">
        <f t="shared" si="21"/>
        <v xml:space="preserve"> ('275', '1991-03-15', NULL, 'Dr.-Domarus-Straße', '172',  NULL, '82481',  'Mittenwald',  NULL)</v>
      </c>
    </row>
    <row r="654" spans="1:13" x14ac:dyDescent="0.3">
      <c r="A654">
        <v>276</v>
      </c>
      <c r="B654">
        <v>276</v>
      </c>
      <c r="C654" s="3">
        <v>44238</v>
      </c>
      <c r="D654" s="3">
        <v>44556</v>
      </c>
      <c r="E654" t="s">
        <v>2227</v>
      </c>
      <c r="F654">
        <v>136</v>
      </c>
      <c r="H654">
        <v>24105</v>
      </c>
      <c r="I654" t="s">
        <v>2228</v>
      </c>
      <c r="L654" t="str">
        <f t="shared" si="20"/>
        <v>INSERT INTO [Wohnort] ([KundeID], [Von], [Bis], [Strasse], [Hausnummer], [Adresszusatz], [Plz], [Ort], [Land]) VALUES</v>
      </c>
      <c r="M654" t="str">
        <f t="shared" si="21"/>
        <v xml:space="preserve"> ('276', '2021-02-11', '2021-12-26', 'Fröndenberger Straße', '136',  NULL, '24105',  'Kiel',  NULL)</v>
      </c>
    </row>
    <row r="655" spans="1:13" x14ac:dyDescent="0.3">
      <c r="A655">
        <v>576</v>
      </c>
      <c r="B655">
        <v>276</v>
      </c>
      <c r="C655" s="3">
        <v>44557</v>
      </c>
      <c r="D655" s="3" t="s">
        <v>22</v>
      </c>
      <c r="E655" t="s">
        <v>2790</v>
      </c>
      <c r="F655">
        <v>18</v>
      </c>
      <c r="H655">
        <v>74249</v>
      </c>
      <c r="I655" t="s">
        <v>2791</v>
      </c>
      <c r="L655" t="str">
        <f t="shared" si="20"/>
        <v>INSERT INTO [Wohnort] ([KundeID], [Von], [Bis], [Strasse], [Hausnummer], [Adresszusatz], [Plz], [Ort], [Land]) VALUES</v>
      </c>
      <c r="M655" t="str">
        <f t="shared" si="21"/>
        <v xml:space="preserve"> ('276', '2021-12-27', NULL, 'Kupferkaute', '18',  NULL, '74249',  'Jagsthausen',  NULL)</v>
      </c>
    </row>
    <row r="656" spans="1:13" x14ac:dyDescent="0.3">
      <c r="A656">
        <v>277</v>
      </c>
      <c r="B656">
        <v>277</v>
      </c>
      <c r="C656" s="3">
        <v>35689</v>
      </c>
      <c r="D656" s="3">
        <v>36008</v>
      </c>
      <c r="E656" t="s">
        <v>2229</v>
      </c>
      <c r="F656">
        <v>80</v>
      </c>
      <c r="H656">
        <v>76139</v>
      </c>
      <c r="I656" t="s">
        <v>2110</v>
      </c>
      <c r="L656" t="str">
        <f t="shared" si="20"/>
        <v>INSERT INTO [Wohnort] ([KundeID], [Von], [Bis], [Strasse], [Hausnummer], [Adresszusatz], [Plz], [Ort], [Land]) VALUES</v>
      </c>
      <c r="M656" t="str">
        <f t="shared" si="21"/>
        <v xml:space="preserve"> ('277', '1997-09-16', '1998-08-01', 'Friedlandstraße', '80',  NULL, '76139',  'Karlsruhe',  NULL)</v>
      </c>
    </row>
    <row r="657" spans="1:13" x14ac:dyDescent="0.3">
      <c r="A657">
        <v>577</v>
      </c>
      <c r="B657">
        <v>277</v>
      </c>
      <c r="C657" s="3">
        <v>36009</v>
      </c>
      <c r="D657" s="3" t="s">
        <v>22</v>
      </c>
      <c r="E657" t="s">
        <v>2792</v>
      </c>
      <c r="F657">
        <v>168</v>
      </c>
      <c r="H657">
        <v>56865</v>
      </c>
      <c r="I657" t="s">
        <v>2793</v>
      </c>
      <c r="L657" t="str">
        <f t="shared" si="20"/>
        <v>INSERT INTO [Wohnort] ([KundeID], [Von], [Bis], [Strasse], [Hausnummer], [Adresszusatz], [Plz], [Ort], [Land]) VALUES</v>
      </c>
      <c r="M657" t="str">
        <f t="shared" si="21"/>
        <v xml:space="preserve"> ('277', '1998-08-02', NULL, 'Am Kreuzweg', '168',  NULL, '56865',  'Blankenrath',  NULL)</v>
      </c>
    </row>
    <row r="658" spans="1:13" x14ac:dyDescent="0.3">
      <c r="A658">
        <v>278</v>
      </c>
      <c r="B658">
        <v>278</v>
      </c>
      <c r="C658" s="3">
        <v>34411</v>
      </c>
      <c r="D658" s="3">
        <v>34731</v>
      </c>
      <c r="E658" t="s">
        <v>2230</v>
      </c>
      <c r="F658">
        <v>87</v>
      </c>
      <c r="H658">
        <v>45131</v>
      </c>
      <c r="I658" t="s">
        <v>1800</v>
      </c>
      <c r="L658" t="str">
        <f t="shared" si="20"/>
        <v>INSERT INTO [Wohnort] ([KundeID], [Von], [Bis], [Strasse], [Hausnummer], [Adresszusatz], [Plz], [Ort], [Land]) VALUES</v>
      </c>
      <c r="M658" t="str">
        <f t="shared" si="21"/>
        <v xml:space="preserve"> ('278', '1994-03-18', '1995-02-01', 'Wassenacher Straße', '87',  NULL, '45131',  'Essen',  NULL)</v>
      </c>
    </row>
    <row r="659" spans="1:13" x14ac:dyDescent="0.3">
      <c r="A659">
        <v>578</v>
      </c>
      <c r="B659">
        <v>278</v>
      </c>
      <c r="C659" s="3">
        <v>34732</v>
      </c>
      <c r="D659" s="3" t="s">
        <v>22</v>
      </c>
      <c r="E659" t="s">
        <v>2794</v>
      </c>
      <c r="F659">
        <v>115</v>
      </c>
      <c r="H659">
        <v>53520</v>
      </c>
      <c r="I659" t="s">
        <v>2348</v>
      </c>
      <c r="L659" t="str">
        <f t="shared" si="20"/>
        <v>INSERT INTO [Wohnort] ([KundeID], [Von], [Bis], [Strasse], [Hausnummer], [Adresszusatz], [Plz], [Ort], [Land]) VALUES</v>
      </c>
      <c r="M659" t="str">
        <f t="shared" si="21"/>
        <v xml:space="preserve"> ('278', '1995-02-02', NULL, 'Auf Peschhelle', '115',  NULL, '53520',  'Wershofen',  NULL)</v>
      </c>
    </row>
    <row r="660" spans="1:13" x14ac:dyDescent="0.3">
      <c r="A660">
        <v>279</v>
      </c>
      <c r="B660">
        <v>279</v>
      </c>
      <c r="C660" s="3">
        <v>40033</v>
      </c>
      <c r="D660" s="3">
        <v>40354</v>
      </c>
      <c r="E660" t="s">
        <v>2231</v>
      </c>
      <c r="F660">
        <v>31</v>
      </c>
      <c r="H660">
        <v>53539</v>
      </c>
      <c r="I660" t="s">
        <v>2232</v>
      </c>
      <c r="L660" t="str">
        <f t="shared" si="20"/>
        <v>INSERT INTO [Wohnort] ([KundeID], [Von], [Bis], [Strasse], [Hausnummer], [Adresszusatz], [Plz], [Ort], [Land]) VALUES</v>
      </c>
      <c r="M660" t="str">
        <f t="shared" si="21"/>
        <v xml:space="preserve"> ('279', '2009-08-08', '2010-06-25', 'Heidgasse', '31',  NULL, '53539',  'Reimerath',  NULL)</v>
      </c>
    </row>
    <row r="661" spans="1:13" x14ac:dyDescent="0.3">
      <c r="A661">
        <v>579</v>
      </c>
      <c r="B661">
        <v>279</v>
      </c>
      <c r="C661" s="3">
        <v>40355</v>
      </c>
      <c r="D661" s="3" t="s">
        <v>22</v>
      </c>
      <c r="E661" t="s">
        <v>2795</v>
      </c>
      <c r="F661">
        <v>141</v>
      </c>
      <c r="H661">
        <v>38302</v>
      </c>
      <c r="I661" t="s">
        <v>2796</v>
      </c>
      <c r="L661" t="str">
        <f t="shared" si="20"/>
        <v>INSERT INTO [Wohnort] ([KundeID], [Von], [Bis], [Strasse], [Hausnummer], [Adresszusatz], [Plz], [Ort], [Land]) VALUES</v>
      </c>
      <c r="M661" t="str">
        <f t="shared" si="21"/>
        <v xml:space="preserve"> ('279', '2010-06-26', NULL, 'An der Struth', '141',  NULL, '38302',  'Wolfenbüttel',  NULL)</v>
      </c>
    </row>
    <row r="662" spans="1:13" x14ac:dyDescent="0.3">
      <c r="A662">
        <v>280</v>
      </c>
      <c r="B662">
        <v>280</v>
      </c>
      <c r="C662" s="3">
        <v>39035</v>
      </c>
      <c r="D662" s="3">
        <v>42455</v>
      </c>
      <c r="E662" t="s">
        <v>2233</v>
      </c>
      <c r="F662">
        <v>43</v>
      </c>
      <c r="H662">
        <v>31600</v>
      </c>
      <c r="I662" t="s">
        <v>2234</v>
      </c>
      <c r="L662" t="str">
        <f t="shared" si="20"/>
        <v>INSERT INTO [Wohnort] ([KundeID], [Von], [Bis], [Strasse], [Hausnummer], [Adresszusatz], [Plz], [Ort], [Land]) VALUES</v>
      </c>
      <c r="M662" t="str">
        <f t="shared" si="21"/>
        <v xml:space="preserve"> ('280', '2006-11-14', '2016-03-26', 'Nikolaus-Groß-Straße', '43',  NULL, '31600',  'Uchte',  NULL)</v>
      </c>
    </row>
    <row r="663" spans="1:13" x14ac:dyDescent="0.3">
      <c r="A663">
        <v>580</v>
      </c>
      <c r="B663">
        <v>280</v>
      </c>
      <c r="C663" s="3">
        <v>42456</v>
      </c>
      <c r="D663" s="3" t="s">
        <v>22</v>
      </c>
      <c r="E663" t="s">
        <v>2797</v>
      </c>
      <c r="F663">
        <v>25</v>
      </c>
      <c r="H663">
        <v>26487</v>
      </c>
      <c r="I663" t="s">
        <v>2798</v>
      </c>
      <c r="L663" t="str">
        <f t="shared" si="20"/>
        <v>INSERT INTO [Wohnort] ([KundeID], [Von], [Bis], [Strasse], [Hausnummer], [Adresszusatz], [Plz], [Ort], [Land]) VALUES</v>
      </c>
      <c r="M663" t="str">
        <f t="shared" si="21"/>
        <v xml:space="preserve"> ('280', '2016-03-27', NULL, 'Sulmisheimer Weg', '25',  NULL, '26487',  'Neuschoo',  NULL)</v>
      </c>
    </row>
    <row r="664" spans="1:13" x14ac:dyDescent="0.3">
      <c r="A664">
        <v>281</v>
      </c>
      <c r="B664">
        <v>281</v>
      </c>
      <c r="C664" s="3">
        <v>34128</v>
      </c>
      <c r="D664" s="3">
        <v>39764</v>
      </c>
      <c r="E664" t="s">
        <v>2235</v>
      </c>
      <c r="F664" t="s">
        <v>2236</v>
      </c>
      <c r="H664">
        <v>24972</v>
      </c>
      <c r="I664" t="s">
        <v>2237</v>
      </c>
      <c r="L664" t="str">
        <f t="shared" si="20"/>
        <v>INSERT INTO [Wohnort] ([KundeID], [Von], [Bis], [Strasse], [Hausnummer], [Adresszusatz], [Plz], [Ort], [Land]) VALUES</v>
      </c>
      <c r="M664" t="str">
        <f t="shared" si="21"/>
        <v xml:space="preserve"> ('281', '1993-06-08', '2008-11-12', 'Weitefelder Garten', '86c',  NULL, '24972',  'Quern',  NULL)</v>
      </c>
    </row>
    <row r="665" spans="1:13" x14ac:dyDescent="0.3">
      <c r="A665">
        <v>581</v>
      </c>
      <c r="B665">
        <v>281</v>
      </c>
      <c r="C665" s="3">
        <v>39765</v>
      </c>
      <c r="D665" s="3" t="s">
        <v>22</v>
      </c>
      <c r="E665" t="s">
        <v>2799</v>
      </c>
      <c r="F665">
        <v>41</v>
      </c>
      <c r="H665">
        <v>24641</v>
      </c>
      <c r="I665" t="s">
        <v>2170</v>
      </c>
      <c r="L665" t="str">
        <f t="shared" si="20"/>
        <v>INSERT INTO [Wohnort] ([KundeID], [Von], [Bis], [Strasse], [Hausnummer], [Adresszusatz], [Plz], [Ort], [Land]) VALUES</v>
      </c>
      <c r="M665" t="str">
        <f t="shared" si="21"/>
        <v xml:space="preserve"> ('281', '2008-11-13', NULL, 'Am Blauen Stein', '41',  NULL, '24641',  'Stuvenborn',  NULL)</v>
      </c>
    </row>
    <row r="666" spans="1:13" x14ac:dyDescent="0.3">
      <c r="A666">
        <v>282</v>
      </c>
      <c r="B666">
        <v>282</v>
      </c>
      <c r="C666" s="3">
        <v>29970</v>
      </c>
      <c r="D666" s="3">
        <v>30294</v>
      </c>
      <c r="E666" t="s">
        <v>2238</v>
      </c>
      <c r="F666">
        <v>200</v>
      </c>
      <c r="H666">
        <v>29416</v>
      </c>
      <c r="I666" t="s">
        <v>2239</v>
      </c>
      <c r="L666" t="str">
        <f t="shared" si="20"/>
        <v>INSERT INTO [Wohnort] ([KundeID], [Von], [Bis], [Strasse], [Hausnummer], [Adresszusatz], [Plz], [Ort], [Land]) VALUES</v>
      </c>
      <c r="M666" t="str">
        <f t="shared" si="21"/>
        <v xml:space="preserve"> ('282', '1982-01-19', '1982-12-09', 'Im Gesetz', '200',  NULL, '29416',  'Wieblitz-Eversdorf',  NULL)</v>
      </c>
    </row>
    <row r="667" spans="1:13" x14ac:dyDescent="0.3">
      <c r="A667">
        <v>582</v>
      </c>
      <c r="B667">
        <v>282</v>
      </c>
      <c r="C667" s="3">
        <v>30295</v>
      </c>
      <c r="D667" s="3" t="s">
        <v>22</v>
      </c>
      <c r="E667" t="s">
        <v>2800</v>
      </c>
      <c r="F667">
        <v>198</v>
      </c>
      <c r="H667">
        <v>25582</v>
      </c>
      <c r="I667" t="s">
        <v>2801</v>
      </c>
      <c r="L667" t="str">
        <f t="shared" si="20"/>
        <v>INSERT INTO [Wohnort] ([KundeID], [Von], [Bis], [Strasse], [Hausnummer], [Adresszusatz], [Plz], [Ort], [Land]) VALUES</v>
      </c>
      <c r="M667" t="str">
        <f t="shared" si="21"/>
        <v xml:space="preserve"> ('282', '1982-12-10', NULL, 'Scherfeldstraße', '198',  NULL, '25582',  'Hohenaspe',  NULL)</v>
      </c>
    </row>
    <row r="668" spans="1:13" x14ac:dyDescent="0.3">
      <c r="A668">
        <v>283</v>
      </c>
      <c r="B668">
        <v>283</v>
      </c>
      <c r="C668" s="3">
        <v>31453</v>
      </c>
      <c r="D668" s="3">
        <v>36575</v>
      </c>
      <c r="E668" t="s">
        <v>2240</v>
      </c>
      <c r="F668">
        <v>102</v>
      </c>
      <c r="H668">
        <v>54578</v>
      </c>
      <c r="I668" t="s">
        <v>2241</v>
      </c>
      <c r="L668" t="str">
        <f t="shared" si="20"/>
        <v>INSERT INTO [Wohnort] ([KundeID], [Von], [Bis], [Strasse], [Hausnummer], [Adresszusatz], [Plz], [Ort], [Land]) VALUES</v>
      </c>
      <c r="M668" t="str">
        <f t="shared" si="21"/>
        <v xml:space="preserve"> ('283', '1986-02-10', '2000-02-19', 'Am Weiher', '102',  NULL, '54578',  'Walsdorf',  NULL)</v>
      </c>
    </row>
    <row r="669" spans="1:13" x14ac:dyDescent="0.3">
      <c r="A669">
        <v>583</v>
      </c>
      <c r="B669">
        <v>283</v>
      </c>
      <c r="C669" s="3">
        <v>36576</v>
      </c>
      <c r="D669" s="3" t="s">
        <v>22</v>
      </c>
      <c r="E669" t="s">
        <v>2441</v>
      </c>
      <c r="F669" t="s">
        <v>2802</v>
      </c>
      <c r="H669">
        <v>20457</v>
      </c>
      <c r="I669" t="s">
        <v>2373</v>
      </c>
      <c r="L669" t="str">
        <f t="shared" si="20"/>
        <v>INSERT INTO [Wohnort] ([KundeID], [Von], [Bis], [Strasse], [Hausnummer], [Adresszusatz], [Plz], [Ort], [Land]) VALUES</v>
      </c>
      <c r="M669" t="str">
        <f t="shared" si="21"/>
        <v xml:space="preserve"> ('283', '2000-02-20', NULL, 'Frankfurt am Main', '187 a',  NULL, '20457',  'Hamburg',  NULL)</v>
      </c>
    </row>
    <row r="670" spans="1:13" x14ac:dyDescent="0.3">
      <c r="A670">
        <v>284</v>
      </c>
      <c r="B670">
        <v>284</v>
      </c>
      <c r="C670" s="3">
        <v>39934</v>
      </c>
      <c r="D670" s="3">
        <v>40260</v>
      </c>
      <c r="E670" t="s">
        <v>2242</v>
      </c>
      <c r="F670">
        <v>21</v>
      </c>
      <c r="H670">
        <v>53520</v>
      </c>
      <c r="I670" t="s">
        <v>2243</v>
      </c>
      <c r="L670" t="str">
        <f t="shared" si="20"/>
        <v>INSERT INTO [Wohnort] ([KundeID], [Von], [Bis], [Strasse], [Hausnummer], [Adresszusatz], [Plz], [Ort], [Land]) VALUES</v>
      </c>
      <c r="M670" t="str">
        <f t="shared" si="21"/>
        <v xml:space="preserve"> ('284', '2009-05-01', '2010-03-23', 'Weltersbachstraße', '21',  NULL, '53520',  'Dankerath',  NULL)</v>
      </c>
    </row>
    <row r="671" spans="1:13" x14ac:dyDescent="0.3">
      <c r="A671">
        <v>584</v>
      </c>
      <c r="B671">
        <v>284</v>
      </c>
      <c r="C671" s="3">
        <v>40261</v>
      </c>
      <c r="D671" s="3" t="s">
        <v>22</v>
      </c>
      <c r="E671" t="s">
        <v>2803</v>
      </c>
      <c r="F671">
        <v>171</v>
      </c>
      <c r="H671">
        <v>82041</v>
      </c>
      <c r="I671" t="s">
        <v>2804</v>
      </c>
      <c r="L671" t="str">
        <f t="shared" si="20"/>
        <v>INSERT INTO [Wohnort] ([KundeID], [Von], [Bis], [Strasse], [Hausnummer], [Adresszusatz], [Plz], [Ort], [Land]) VALUES</v>
      </c>
      <c r="M671" t="str">
        <f t="shared" si="21"/>
        <v xml:space="preserve"> ('284', '2010-03-24', NULL, 'Kohlwiese', '171',  NULL, '82041',  'Oberhaching',  NULL)</v>
      </c>
    </row>
    <row r="672" spans="1:13" x14ac:dyDescent="0.3">
      <c r="A672">
        <v>285</v>
      </c>
      <c r="B672">
        <v>285</v>
      </c>
      <c r="C672" s="3">
        <v>37562</v>
      </c>
      <c r="D672" s="3">
        <v>41002</v>
      </c>
      <c r="E672" t="s">
        <v>2244</v>
      </c>
      <c r="F672">
        <v>29</v>
      </c>
      <c r="H672">
        <v>21739</v>
      </c>
      <c r="I672" t="s">
        <v>2245</v>
      </c>
      <c r="L672" t="str">
        <f t="shared" si="20"/>
        <v>INSERT INTO [Wohnort] ([KundeID], [Von], [Bis], [Strasse], [Hausnummer], [Adresszusatz], [Plz], [Ort], [Land]) VALUES</v>
      </c>
      <c r="M672" t="str">
        <f t="shared" si="21"/>
        <v xml:space="preserve"> ('285', '2002-11-02', '2012-04-03', 'Bösenberg', '29',  NULL, '21739',  'Dollern',  NULL)</v>
      </c>
    </row>
    <row r="673" spans="1:13" x14ac:dyDescent="0.3">
      <c r="A673">
        <v>585</v>
      </c>
      <c r="B673">
        <v>285</v>
      </c>
      <c r="C673" s="3">
        <v>41003</v>
      </c>
      <c r="D673" s="3" t="s">
        <v>22</v>
      </c>
      <c r="E673" t="s">
        <v>2805</v>
      </c>
      <c r="F673">
        <v>20</v>
      </c>
      <c r="H673">
        <v>48157</v>
      </c>
      <c r="I673" t="s">
        <v>2806</v>
      </c>
      <c r="L673" t="str">
        <f t="shared" si="20"/>
        <v>INSERT INTO [Wohnort] ([KundeID], [Von], [Bis], [Strasse], [Hausnummer], [Adresszusatz], [Plz], [Ort], [Land]) VALUES</v>
      </c>
      <c r="M673" t="str">
        <f t="shared" si="21"/>
        <v xml:space="preserve"> ('285', '2012-04-04', NULL, 'Brechhofer Straße', '20',  NULL, '48157',  'Münster',  NULL)</v>
      </c>
    </row>
    <row r="674" spans="1:13" x14ac:dyDescent="0.3">
      <c r="A674">
        <v>286</v>
      </c>
      <c r="B674">
        <v>286</v>
      </c>
      <c r="C674" s="3">
        <v>40653</v>
      </c>
      <c r="D674" s="3">
        <v>40981</v>
      </c>
      <c r="E674" t="s">
        <v>2246</v>
      </c>
      <c r="F674">
        <v>11</v>
      </c>
      <c r="H674">
        <v>15236</v>
      </c>
      <c r="I674" t="s">
        <v>2247</v>
      </c>
      <c r="L674" t="str">
        <f t="shared" si="20"/>
        <v>INSERT INTO [Wohnort] ([KundeID], [Von], [Bis], [Strasse], [Hausnummer], [Adresszusatz], [Plz], [Ort], [Land]) VALUES</v>
      </c>
      <c r="M674" t="str">
        <f t="shared" si="21"/>
        <v xml:space="preserve"> ('286', '2011-04-20', '2012-03-13', 'Im Viertel', '11',  NULL, '15236',  'Frankfurt',  NULL)</v>
      </c>
    </row>
    <row r="675" spans="1:13" x14ac:dyDescent="0.3">
      <c r="A675">
        <v>586</v>
      </c>
      <c r="B675">
        <v>286</v>
      </c>
      <c r="C675" s="3">
        <v>40982</v>
      </c>
      <c r="D675" s="3" t="s">
        <v>22</v>
      </c>
      <c r="E675" t="s">
        <v>2807</v>
      </c>
      <c r="F675">
        <v>96</v>
      </c>
      <c r="H675">
        <v>23881</v>
      </c>
      <c r="I675" t="s">
        <v>2808</v>
      </c>
      <c r="L675" t="str">
        <f t="shared" si="20"/>
        <v>INSERT INTO [Wohnort] ([KundeID], [Von], [Bis], [Strasse], [Hausnummer], [Adresszusatz], [Plz], [Ort], [Land]) VALUES</v>
      </c>
      <c r="M675" t="str">
        <f t="shared" si="21"/>
        <v xml:space="preserve"> ('286', '2012-03-14', NULL, 'Uhuweg', '96',  NULL, '23881',  'Alt Mölln',  NULL)</v>
      </c>
    </row>
    <row r="676" spans="1:13" x14ac:dyDescent="0.3">
      <c r="A676">
        <v>287</v>
      </c>
      <c r="B676">
        <v>287</v>
      </c>
      <c r="C676" s="3">
        <v>34465</v>
      </c>
      <c r="D676" s="3">
        <v>41825</v>
      </c>
      <c r="E676" t="s">
        <v>2248</v>
      </c>
      <c r="F676">
        <v>2</v>
      </c>
      <c r="H676">
        <v>66981</v>
      </c>
      <c r="I676" t="s">
        <v>2249</v>
      </c>
      <c r="L676" t="str">
        <f t="shared" si="20"/>
        <v>INSERT INTO [Wohnort] ([KundeID], [Von], [Bis], [Strasse], [Hausnummer], [Adresszusatz], [Plz], [Ort], [Land]) VALUES</v>
      </c>
      <c r="M676" t="str">
        <f t="shared" si="21"/>
        <v xml:space="preserve"> ('287', '1994-05-11', '2014-07-05', 'Martinsstraße', '2',  NULL, '66981',  'Münchweiler an der Rodalb',  NULL)</v>
      </c>
    </row>
    <row r="677" spans="1:13" x14ac:dyDescent="0.3">
      <c r="A677">
        <v>587</v>
      </c>
      <c r="B677">
        <v>287</v>
      </c>
      <c r="C677" s="3">
        <v>41826</v>
      </c>
      <c r="D677" s="3" t="s">
        <v>22</v>
      </c>
      <c r="E677" t="s">
        <v>2809</v>
      </c>
      <c r="F677">
        <v>99</v>
      </c>
      <c r="H677">
        <v>79102</v>
      </c>
      <c r="I677" t="s">
        <v>2595</v>
      </c>
      <c r="L677" t="str">
        <f t="shared" si="20"/>
        <v>INSERT INTO [Wohnort] ([KundeID], [Von], [Bis], [Strasse], [Hausnummer], [Adresszusatz], [Plz], [Ort], [Land]) VALUES</v>
      </c>
      <c r="M677" t="str">
        <f t="shared" si="21"/>
        <v xml:space="preserve"> ('287', '2014-07-06', NULL, 'Erlengrund', '99',  NULL, '79102',  'Freiburg',  NULL)</v>
      </c>
    </row>
    <row r="678" spans="1:13" x14ac:dyDescent="0.3">
      <c r="A678">
        <v>288</v>
      </c>
      <c r="B678">
        <v>288</v>
      </c>
      <c r="C678" s="3">
        <v>35689</v>
      </c>
      <c r="D678" s="3">
        <v>40674</v>
      </c>
      <c r="E678" t="s">
        <v>2250</v>
      </c>
      <c r="F678">
        <v>17</v>
      </c>
      <c r="H678">
        <v>54552</v>
      </c>
      <c r="I678" t="s">
        <v>2251</v>
      </c>
      <c r="L678" t="str">
        <f t="shared" si="20"/>
        <v>INSERT INTO [Wohnort] ([KundeID], [Von], [Bis], [Strasse], [Hausnummer], [Adresszusatz], [Plz], [Ort], [Land]) VALUES</v>
      </c>
      <c r="M678" t="str">
        <f t="shared" si="21"/>
        <v xml:space="preserve"> ('288', '1997-09-16', '2011-05-11', 'Schiffahrter Damm', '17',  NULL, '54552',  'Darscheid',  NULL)</v>
      </c>
    </row>
    <row r="679" spans="1:13" x14ac:dyDescent="0.3">
      <c r="A679">
        <v>588</v>
      </c>
      <c r="B679">
        <v>288</v>
      </c>
      <c r="C679" s="3">
        <v>40675</v>
      </c>
      <c r="D679" s="3" t="s">
        <v>22</v>
      </c>
      <c r="E679" t="s">
        <v>2810</v>
      </c>
      <c r="F679">
        <v>174</v>
      </c>
      <c r="H679">
        <v>21516</v>
      </c>
      <c r="I679" t="s">
        <v>2811</v>
      </c>
      <c r="L679" t="str">
        <f t="shared" si="20"/>
        <v>INSERT INTO [Wohnort] ([KundeID], [Von], [Bis], [Strasse], [Hausnummer], [Adresszusatz], [Plz], [Ort], [Land]) VALUES</v>
      </c>
      <c r="M679" t="str">
        <f t="shared" si="21"/>
        <v xml:space="preserve"> ('288', '2011-05-12', NULL, 'Im Wickelfeld', '174',  NULL, '21516',  'Tramm',  NULL)</v>
      </c>
    </row>
    <row r="680" spans="1:13" x14ac:dyDescent="0.3">
      <c r="A680">
        <v>289</v>
      </c>
      <c r="B680">
        <v>289</v>
      </c>
      <c r="C680" s="3">
        <v>31869</v>
      </c>
      <c r="D680" s="3">
        <v>33450</v>
      </c>
      <c r="E680" t="s">
        <v>2252</v>
      </c>
      <c r="F680" t="s">
        <v>2253</v>
      </c>
      <c r="H680">
        <v>65552</v>
      </c>
      <c r="I680" t="s">
        <v>2254</v>
      </c>
      <c r="L680" t="str">
        <f t="shared" si="20"/>
        <v>INSERT INTO [Wohnort] ([KundeID], [Von], [Bis], [Strasse], [Hausnummer], [Adresszusatz], [Plz], [Ort], [Land]) VALUES</v>
      </c>
      <c r="M680" t="str">
        <f t="shared" si="21"/>
        <v xml:space="preserve"> ('289', '1987-04-02', '1991-07-31', 'Holzbachstraße', '131b',  NULL, '65552',  'Limburg an der Lahn',  NULL)</v>
      </c>
    </row>
    <row r="681" spans="1:13" x14ac:dyDescent="0.3">
      <c r="A681">
        <v>589</v>
      </c>
      <c r="B681">
        <v>289</v>
      </c>
      <c r="C681" s="3">
        <v>33451</v>
      </c>
      <c r="D681" s="3" t="s">
        <v>22</v>
      </c>
      <c r="E681" t="s">
        <v>2812</v>
      </c>
      <c r="F681">
        <v>118</v>
      </c>
      <c r="H681">
        <v>58239</v>
      </c>
      <c r="I681" t="s">
        <v>2813</v>
      </c>
      <c r="L681" t="str">
        <f t="shared" si="20"/>
        <v>INSERT INTO [Wohnort] ([KundeID], [Von], [Bis], [Strasse], [Hausnummer], [Adresszusatz], [Plz], [Ort], [Land]) VALUES</v>
      </c>
      <c r="M681" t="str">
        <f t="shared" si="21"/>
        <v xml:space="preserve"> ('289', '1991-08-01', NULL, 'Maarweg', '118',  NULL, '58239',  'Schwerte',  NULL)</v>
      </c>
    </row>
    <row r="682" spans="1:13" x14ac:dyDescent="0.3">
      <c r="A682">
        <v>290</v>
      </c>
      <c r="B682">
        <v>290</v>
      </c>
      <c r="C682" s="3">
        <v>28874</v>
      </c>
      <c r="D682" s="3">
        <v>36426</v>
      </c>
      <c r="E682" t="s">
        <v>2255</v>
      </c>
      <c r="F682">
        <v>18</v>
      </c>
      <c r="H682">
        <v>54451</v>
      </c>
      <c r="I682" t="s">
        <v>2256</v>
      </c>
      <c r="L682" t="str">
        <f t="shared" si="20"/>
        <v>INSERT INTO [Wohnort] ([KundeID], [Von], [Bis], [Strasse], [Hausnummer], [Adresszusatz], [Plz], [Ort], [Land]) VALUES</v>
      </c>
      <c r="M682" t="str">
        <f t="shared" si="21"/>
        <v xml:space="preserve"> ('290', '1979-01-19', '1999-09-23', 'Am Seifen', '18',  NULL, '54451',  'Irsch',  NULL)</v>
      </c>
    </row>
    <row r="683" spans="1:13" x14ac:dyDescent="0.3">
      <c r="A683">
        <v>590</v>
      </c>
      <c r="B683">
        <v>290</v>
      </c>
      <c r="C683" s="3">
        <v>36427</v>
      </c>
      <c r="D683" s="3" t="s">
        <v>22</v>
      </c>
      <c r="E683" t="s">
        <v>2814</v>
      </c>
      <c r="F683">
        <v>45</v>
      </c>
      <c r="H683">
        <v>31553</v>
      </c>
      <c r="I683" t="s">
        <v>2815</v>
      </c>
      <c r="L683" t="str">
        <f t="shared" si="20"/>
        <v>INSERT INTO [Wohnort] ([KundeID], [Von], [Bis], [Strasse], [Hausnummer], [Adresszusatz], [Plz], [Ort], [Land]) VALUES</v>
      </c>
      <c r="M683" t="str">
        <f t="shared" si="21"/>
        <v xml:space="preserve"> ('290', '1999-09-24', NULL, 'Hompeschstraße', '45',  NULL, '31553',  'Sachsenhagen',  NULL)</v>
      </c>
    </row>
    <row r="684" spans="1:13" x14ac:dyDescent="0.3">
      <c r="A684">
        <v>291</v>
      </c>
      <c r="B684">
        <v>291</v>
      </c>
      <c r="C684" s="3">
        <v>39602</v>
      </c>
      <c r="D684" s="3">
        <v>41927</v>
      </c>
      <c r="E684" t="s">
        <v>2257</v>
      </c>
      <c r="F684">
        <v>106</v>
      </c>
      <c r="H684">
        <v>53175</v>
      </c>
      <c r="I684" t="s">
        <v>1954</v>
      </c>
      <c r="L684" t="str">
        <f t="shared" si="20"/>
        <v>INSERT INTO [Wohnort] ([KundeID], [Von], [Bis], [Strasse], [Hausnummer], [Adresszusatz], [Plz], [Ort], [Land]) VALUES</v>
      </c>
      <c r="M684" t="str">
        <f t="shared" si="21"/>
        <v xml:space="preserve"> ('291', '2008-06-03', '2014-10-15', 'Schönangerstraße', '106',  NULL, '53175',  'Bonn',  NULL)</v>
      </c>
    </row>
    <row r="685" spans="1:13" x14ac:dyDescent="0.3">
      <c r="A685">
        <v>591</v>
      </c>
      <c r="B685">
        <v>291</v>
      </c>
      <c r="C685" s="3">
        <v>41928</v>
      </c>
      <c r="D685" s="3" t="s">
        <v>22</v>
      </c>
      <c r="E685" t="s">
        <v>2816</v>
      </c>
      <c r="F685">
        <v>108</v>
      </c>
      <c r="H685">
        <v>54459</v>
      </c>
      <c r="I685" t="s">
        <v>2817</v>
      </c>
      <c r="L685" t="str">
        <f t="shared" si="20"/>
        <v>INSERT INTO [Wohnort] ([KundeID], [Von], [Bis], [Strasse], [Hausnummer], [Adresszusatz], [Plz], [Ort], [Land]) VALUES</v>
      </c>
      <c r="M685" t="str">
        <f t="shared" si="21"/>
        <v xml:space="preserve"> ('291', '2014-10-16', NULL, 'Grube Anna', '108',  NULL, '54459',  'Wiltingen',  NULL)</v>
      </c>
    </row>
    <row r="686" spans="1:13" x14ac:dyDescent="0.3">
      <c r="A686">
        <v>292</v>
      </c>
      <c r="B686">
        <v>292</v>
      </c>
      <c r="C686" s="3">
        <v>26175</v>
      </c>
      <c r="D686" s="3">
        <v>28947</v>
      </c>
      <c r="E686" t="s">
        <v>2258</v>
      </c>
      <c r="F686">
        <v>92</v>
      </c>
      <c r="H686">
        <v>47198</v>
      </c>
      <c r="I686" t="s">
        <v>2259</v>
      </c>
      <c r="L686" t="str">
        <f t="shared" si="20"/>
        <v>INSERT INTO [Wohnort] ([KundeID], [Von], [Bis], [Strasse], [Hausnummer], [Adresszusatz], [Plz], [Ort], [Land]) VALUES</v>
      </c>
      <c r="M686" t="str">
        <f t="shared" si="21"/>
        <v xml:space="preserve"> ('292', '1971-08-30', '1979-04-02', 'Herzfelder Straße', '92',  NULL, '47198',  'Duisburg',  NULL)</v>
      </c>
    </row>
    <row r="687" spans="1:13" x14ac:dyDescent="0.3">
      <c r="A687">
        <v>592</v>
      </c>
      <c r="B687">
        <v>292</v>
      </c>
      <c r="C687" s="3">
        <v>28948</v>
      </c>
      <c r="D687" s="3" t="s">
        <v>22</v>
      </c>
      <c r="E687" t="s">
        <v>2818</v>
      </c>
      <c r="F687">
        <v>175</v>
      </c>
      <c r="H687">
        <v>24340</v>
      </c>
      <c r="I687" t="s">
        <v>2819</v>
      </c>
      <c r="L687" t="str">
        <f t="shared" si="20"/>
        <v>INSERT INTO [Wohnort] ([KundeID], [Von], [Bis], [Strasse], [Hausnummer], [Adresszusatz], [Plz], [Ort], [Land]) VALUES</v>
      </c>
      <c r="M687" t="str">
        <f t="shared" si="21"/>
        <v xml:space="preserve"> ('292', '1979-04-03', NULL, 'Rudolf-Schneiders-Straße', '175',  NULL, '24340',  'Eckernförde',  NULL)</v>
      </c>
    </row>
    <row r="688" spans="1:13" x14ac:dyDescent="0.3">
      <c r="A688">
        <v>293</v>
      </c>
      <c r="B688">
        <v>293</v>
      </c>
      <c r="C688" s="3">
        <v>30976</v>
      </c>
      <c r="D688" s="3">
        <v>31311</v>
      </c>
      <c r="E688" t="s">
        <v>2260</v>
      </c>
      <c r="F688">
        <v>192</v>
      </c>
      <c r="H688">
        <v>38547</v>
      </c>
      <c r="I688" t="s">
        <v>2261</v>
      </c>
      <c r="L688" t="str">
        <f t="shared" si="20"/>
        <v>INSERT INTO [Wohnort] ([KundeID], [Von], [Bis], [Strasse], [Hausnummer], [Adresszusatz], [Plz], [Ort], [Land]) VALUES</v>
      </c>
      <c r="M688" t="str">
        <f t="shared" si="21"/>
        <v xml:space="preserve"> ('293', '1984-10-21', '1985-09-21', 'Linzhausenstraße', '192',  NULL, '38547',  'Calberlah',  NULL)</v>
      </c>
    </row>
    <row r="689" spans="1:13" x14ac:dyDescent="0.3">
      <c r="A689">
        <v>593</v>
      </c>
      <c r="B689">
        <v>293</v>
      </c>
      <c r="C689" s="3">
        <v>31312</v>
      </c>
      <c r="D689" s="3" t="s">
        <v>22</v>
      </c>
      <c r="E689" t="s">
        <v>2820</v>
      </c>
      <c r="F689">
        <v>181</v>
      </c>
      <c r="H689">
        <v>38533</v>
      </c>
      <c r="I689" t="s">
        <v>2821</v>
      </c>
      <c r="L689" t="str">
        <f t="shared" si="20"/>
        <v>INSERT INTO [Wohnort] ([KundeID], [Von], [Bis], [Strasse], [Hausnummer], [Adresszusatz], [Plz], [Ort], [Land]) VALUES</v>
      </c>
      <c r="M689" t="str">
        <f t="shared" si="21"/>
        <v xml:space="preserve"> ('293', '1985-09-22', NULL, 'Lange Stiege', '181',  NULL, '38533',  'Vordorf',  NULL)</v>
      </c>
    </row>
    <row r="690" spans="1:13" x14ac:dyDescent="0.3">
      <c r="A690">
        <v>294</v>
      </c>
      <c r="B690">
        <v>294</v>
      </c>
      <c r="C690" s="3">
        <v>38161</v>
      </c>
      <c r="D690" s="3">
        <v>43488</v>
      </c>
      <c r="E690" t="s">
        <v>2262</v>
      </c>
      <c r="F690">
        <v>34</v>
      </c>
      <c r="H690">
        <v>78467</v>
      </c>
      <c r="I690" t="s">
        <v>2263</v>
      </c>
      <c r="L690" t="str">
        <f t="shared" si="20"/>
        <v>INSERT INTO [Wohnort] ([KundeID], [Von], [Bis], [Strasse], [Hausnummer], [Adresszusatz], [Plz], [Ort], [Land]) VALUES</v>
      </c>
      <c r="M690" t="str">
        <f t="shared" si="21"/>
        <v xml:space="preserve"> ('294', '2004-06-23', '2019-01-23', 'Oberwaldstraße', '34',  NULL, '78467',  'Konstanz',  NULL)</v>
      </c>
    </row>
    <row r="691" spans="1:13" x14ac:dyDescent="0.3">
      <c r="A691">
        <v>594</v>
      </c>
      <c r="B691">
        <v>294</v>
      </c>
      <c r="C691" s="3">
        <v>43489</v>
      </c>
      <c r="D691" s="3" t="s">
        <v>22</v>
      </c>
      <c r="E691" t="s">
        <v>2822</v>
      </c>
      <c r="F691">
        <v>159</v>
      </c>
      <c r="H691">
        <v>61352</v>
      </c>
      <c r="I691" t="s">
        <v>1967</v>
      </c>
      <c r="L691" t="str">
        <f t="shared" si="20"/>
        <v>INSERT INTO [Wohnort] ([KundeID], [Von], [Bis], [Strasse], [Hausnummer], [Adresszusatz], [Plz], [Ort], [Land]) VALUES</v>
      </c>
      <c r="M691" t="str">
        <f t="shared" si="21"/>
        <v xml:space="preserve"> ('294', '2019-01-24', NULL, 'Langenfelder Straße', '159',  NULL, '61352',  'Bad Homburg vor der Höhe',  NULL)</v>
      </c>
    </row>
    <row r="692" spans="1:13" x14ac:dyDescent="0.3">
      <c r="A692">
        <v>295</v>
      </c>
      <c r="B692">
        <v>295</v>
      </c>
      <c r="C692" s="3">
        <v>39494</v>
      </c>
      <c r="D692" s="3">
        <v>39831</v>
      </c>
      <c r="E692" t="s">
        <v>2264</v>
      </c>
      <c r="F692">
        <v>123</v>
      </c>
      <c r="H692">
        <v>88422</v>
      </c>
      <c r="I692" t="s">
        <v>2068</v>
      </c>
      <c r="L692" t="str">
        <f t="shared" si="20"/>
        <v>INSERT INTO [Wohnort] ([KundeID], [Von], [Bis], [Strasse], [Hausnummer], [Adresszusatz], [Plz], [Ort], [Land]) VALUES</v>
      </c>
      <c r="M692" t="str">
        <f t="shared" si="21"/>
        <v xml:space="preserve"> ('295', '2008-02-16', '2009-01-18', 'Am Gutshof', '123',  NULL, '88422',  'Tiefenbach',  NULL)</v>
      </c>
    </row>
    <row r="693" spans="1:13" x14ac:dyDescent="0.3">
      <c r="A693">
        <v>595</v>
      </c>
      <c r="B693">
        <v>295</v>
      </c>
      <c r="C693" s="3">
        <v>39832</v>
      </c>
      <c r="D693" s="3" t="s">
        <v>22</v>
      </c>
      <c r="E693" t="s">
        <v>2823</v>
      </c>
      <c r="F693">
        <v>123</v>
      </c>
      <c r="H693">
        <v>55779</v>
      </c>
      <c r="I693" t="s">
        <v>2824</v>
      </c>
      <c r="L693" t="str">
        <f t="shared" si="20"/>
        <v>INSERT INTO [Wohnort] ([KundeID], [Von], [Bis], [Strasse], [Hausnummer], [Adresszusatz], [Plz], [Ort], [Land]) VALUES</v>
      </c>
      <c r="M693" t="str">
        <f t="shared" si="21"/>
        <v xml:space="preserve"> ('295', '2009-01-19', NULL, 'Strutweg', '123',  NULL, '55779',  'Heimbach',  NULL)</v>
      </c>
    </row>
    <row r="694" spans="1:13" x14ac:dyDescent="0.3">
      <c r="A694">
        <v>296</v>
      </c>
      <c r="B694">
        <v>296</v>
      </c>
      <c r="C694" s="3">
        <v>33706</v>
      </c>
      <c r="D694" s="3">
        <v>34044</v>
      </c>
      <c r="E694" t="s">
        <v>2265</v>
      </c>
      <c r="F694">
        <v>53</v>
      </c>
      <c r="H694">
        <v>69439</v>
      </c>
      <c r="I694" t="s">
        <v>2266</v>
      </c>
      <c r="L694" t="str">
        <f t="shared" si="20"/>
        <v>INSERT INTO [Wohnort] ([KundeID], [Von], [Bis], [Strasse], [Hausnummer], [Adresszusatz], [Plz], [Ort], [Land]) VALUES</v>
      </c>
      <c r="M694" t="str">
        <f t="shared" si="21"/>
        <v xml:space="preserve"> ('296', '1992-04-12', '1993-03-16', 'Südring', '53',  NULL, '69439',  'Zwingenberg',  NULL)</v>
      </c>
    </row>
    <row r="695" spans="1:13" x14ac:dyDescent="0.3">
      <c r="A695">
        <v>596</v>
      </c>
      <c r="B695">
        <v>296</v>
      </c>
      <c r="C695" s="3">
        <v>34045</v>
      </c>
      <c r="D695" s="3" t="s">
        <v>22</v>
      </c>
      <c r="E695" t="s">
        <v>2825</v>
      </c>
      <c r="F695">
        <v>96</v>
      </c>
      <c r="H695">
        <v>53520</v>
      </c>
      <c r="I695" t="s">
        <v>2826</v>
      </c>
      <c r="L695" t="str">
        <f t="shared" si="20"/>
        <v>INSERT INTO [Wohnort] ([KundeID], [Von], [Bis], [Strasse], [Hausnummer], [Adresszusatz], [Plz], [Ort], [Land]) VALUES</v>
      </c>
      <c r="M695" t="str">
        <f t="shared" si="21"/>
        <v xml:space="preserve"> ('296', '1993-03-17', NULL, 'Bebelstraße', '96',  NULL, '53520',  'Müllenbach',  NULL)</v>
      </c>
    </row>
    <row r="696" spans="1:13" x14ac:dyDescent="0.3">
      <c r="A696">
        <v>297</v>
      </c>
      <c r="B696">
        <v>297</v>
      </c>
      <c r="C696" s="3">
        <v>29032</v>
      </c>
      <c r="D696" s="3">
        <v>33457</v>
      </c>
      <c r="E696" t="s">
        <v>2267</v>
      </c>
      <c r="F696">
        <v>181</v>
      </c>
      <c r="H696">
        <v>93164</v>
      </c>
      <c r="I696" t="s">
        <v>2268</v>
      </c>
      <c r="L696" t="str">
        <f t="shared" si="20"/>
        <v>INSERT INTO [Wohnort] ([KundeID], [Von], [Bis], [Strasse], [Hausnummer], [Adresszusatz], [Plz], [Ort], [Land]) VALUES</v>
      </c>
      <c r="M696" t="str">
        <f t="shared" si="21"/>
        <v xml:space="preserve"> ('297', '1979-06-26', '1991-08-07', 'Hälverstraße', '181',  NULL, '93164',  'Brunn',  NULL)</v>
      </c>
    </row>
    <row r="697" spans="1:13" x14ac:dyDescent="0.3">
      <c r="A697">
        <v>597</v>
      </c>
      <c r="B697">
        <v>297</v>
      </c>
      <c r="C697" s="3">
        <v>33458</v>
      </c>
      <c r="D697" s="3" t="s">
        <v>22</v>
      </c>
      <c r="E697" t="s">
        <v>2827</v>
      </c>
      <c r="F697">
        <v>57</v>
      </c>
      <c r="H697">
        <v>25917</v>
      </c>
      <c r="I697" t="s">
        <v>2828</v>
      </c>
      <c r="L697" t="str">
        <f t="shared" si="20"/>
        <v>INSERT INTO [Wohnort] ([KundeID], [Von], [Bis], [Strasse], [Hausnummer], [Adresszusatz], [Plz], [Ort], [Land]) VALUES</v>
      </c>
      <c r="M697" t="str">
        <f t="shared" si="21"/>
        <v xml:space="preserve"> ('297', '1991-08-08', NULL, 'Nürburger Weg', '57',  NULL, '25917',  'Leck',  NULL)</v>
      </c>
    </row>
    <row r="698" spans="1:13" x14ac:dyDescent="0.3">
      <c r="A698">
        <v>298</v>
      </c>
      <c r="B698">
        <v>298</v>
      </c>
      <c r="C698" s="3">
        <v>26588</v>
      </c>
      <c r="D698" s="3">
        <v>26896</v>
      </c>
      <c r="E698" t="s">
        <v>2269</v>
      </c>
      <c r="F698">
        <v>169</v>
      </c>
      <c r="H698">
        <v>97836</v>
      </c>
      <c r="I698" t="s">
        <v>2270</v>
      </c>
      <c r="L698" t="str">
        <f t="shared" si="20"/>
        <v>INSERT INTO [Wohnort] ([KundeID], [Von], [Bis], [Strasse], [Hausnummer], [Adresszusatz], [Plz], [Ort], [Land]) VALUES</v>
      </c>
      <c r="M698" t="str">
        <f t="shared" si="21"/>
        <v xml:space="preserve"> ('298', '1972-10-16', '1973-08-20', 'Im Boden', '169',  NULL, '97836',  'Bischbrunn',  NULL)</v>
      </c>
    </row>
    <row r="699" spans="1:13" x14ac:dyDescent="0.3">
      <c r="A699">
        <v>598</v>
      </c>
      <c r="B699">
        <v>298</v>
      </c>
      <c r="C699" s="3">
        <v>26897</v>
      </c>
      <c r="D699" s="3" t="s">
        <v>22</v>
      </c>
      <c r="E699" t="s">
        <v>2829</v>
      </c>
      <c r="F699">
        <v>76</v>
      </c>
      <c r="H699">
        <v>76476</v>
      </c>
      <c r="I699" t="s">
        <v>2830</v>
      </c>
      <c r="L699" t="str">
        <f t="shared" si="20"/>
        <v>INSERT INTO [Wohnort] ([KundeID], [Von], [Bis], [Strasse], [Hausnummer], [Adresszusatz], [Plz], [Ort], [Land]) VALUES</v>
      </c>
      <c r="M699" t="str">
        <f t="shared" si="21"/>
        <v xml:space="preserve"> ('298', '1973-08-21', NULL, 'Ohmstraße', '76',  NULL, '76476',  'Bischweier',  NULL)</v>
      </c>
    </row>
    <row r="700" spans="1:13" x14ac:dyDescent="0.3">
      <c r="A700">
        <v>299</v>
      </c>
      <c r="B700">
        <v>299</v>
      </c>
      <c r="C700" s="3">
        <v>35175</v>
      </c>
      <c r="D700" s="3">
        <v>35516</v>
      </c>
      <c r="E700" t="s">
        <v>2271</v>
      </c>
      <c r="F700">
        <v>182</v>
      </c>
      <c r="H700">
        <v>56729</v>
      </c>
      <c r="I700" t="s">
        <v>2272</v>
      </c>
      <c r="L700" t="str">
        <f t="shared" si="20"/>
        <v>INSERT INTO [Wohnort] ([KundeID], [Von], [Bis], [Strasse], [Hausnummer], [Adresszusatz], [Plz], [Ort], [Land]) VALUES</v>
      </c>
      <c r="M700" t="str">
        <f t="shared" si="21"/>
        <v xml:space="preserve"> ('299', '1996-04-20', '1997-03-27', 'Olsdorf', '182',  NULL, '56729',  'Kirchwald',  NULL)</v>
      </c>
    </row>
    <row r="701" spans="1:13" x14ac:dyDescent="0.3">
      <c r="A701">
        <v>599</v>
      </c>
      <c r="B701">
        <v>299</v>
      </c>
      <c r="C701" s="3">
        <v>35517</v>
      </c>
      <c r="D701" s="3" t="s">
        <v>22</v>
      </c>
      <c r="E701" t="s">
        <v>2831</v>
      </c>
      <c r="F701">
        <v>170</v>
      </c>
      <c r="H701">
        <v>44147</v>
      </c>
      <c r="I701" t="s">
        <v>2832</v>
      </c>
      <c r="L701" t="str">
        <f t="shared" si="20"/>
        <v>INSERT INTO [Wohnort] ([KundeID], [Von], [Bis], [Strasse], [Hausnummer], [Adresszusatz], [Plz], [Ort], [Land]) VALUES</v>
      </c>
      <c r="M701" t="str">
        <f t="shared" si="21"/>
        <v xml:space="preserve"> ('299', '1997-03-28', NULL, 'Streckenpfad', '170',  NULL, '44147',  'Dortmund',  NULL)</v>
      </c>
    </row>
    <row r="702" spans="1:13" x14ac:dyDescent="0.3">
      <c r="A702">
        <v>300</v>
      </c>
      <c r="B702">
        <v>300</v>
      </c>
      <c r="C702" s="3">
        <v>31622</v>
      </c>
      <c r="D702" s="3">
        <v>31964</v>
      </c>
      <c r="E702" t="s">
        <v>2273</v>
      </c>
      <c r="F702">
        <v>82</v>
      </c>
      <c r="H702">
        <v>79879</v>
      </c>
      <c r="I702" t="s">
        <v>2274</v>
      </c>
      <c r="L702" t="str">
        <f t="shared" si="20"/>
        <v>INSERT INTO [Wohnort] ([KundeID], [Von], [Bis], [Strasse], [Hausnummer], [Adresszusatz], [Plz], [Ort], [Land]) VALUES</v>
      </c>
      <c r="M702" t="str">
        <f t="shared" si="21"/>
        <v xml:space="preserve"> ('300', '1986-07-29', '1987-07-06', 'Dessauer Straße', '82',  NULL, '79879',  'Wutach',  NULL)</v>
      </c>
    </row>
    <row r="703" spans="1:13" x14ac:dyDescent="0.3">
      <c r="A703">
        <v>600</v>
      </c>
      <c r="B703">
        <v>300</v>
      </c>
      <c r="C703" s="3">
        <v>31965</v>
      </c>
      <c r="D703" s="3" t="s">
        <v>22</v>
      </c>
      <c r="E703" t="s">
        <v>1944</v>
      </c>
      <c r="F703">
        <v>74</v>
      </c>
      <c r="H703">
        <v>45356</v>
      </c>
      <c r="I703" t="s">
        <v>1800</v>
      </c>
      <c r="L703" t="str">
        <f t="shared" si="20"/>
        <v>INSERT INTO [Wohnort] ([KundeID], [Von], [Bis], [Strasse], [Hausnummer], [Adresszusatz], [Plz], [Ort], [Land]) VALUES</v>
      </c>
      <c r="M703" t="str">
        <f t="shared" si="21"/>
        <v xml:space="preserve"> ('300', '1987-07-07', NULL, 'Eicher Straße', '74',  NULL, '45356',  'Essen',  NULL)</v>
      </c>
    </row>
  </sheetData>
  <sortState xmlns:xlrd2="http://schemas.microsoft.com/office/spreadsheetml/2017/richdata2" ref="A4:M703">
    <sortCondition ref="B4:B703"/>
    <sortCondition ref="A4:A70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F825-F876-4C57-9F99-5C2A23ECE935}">
  <dimension ref="A1:K809"/>
  <sheetViews>
    <sheetView workbookViewId="0"/>
  </sheetViews>
  <sheetFormatPr baseColWidth="10" defaultRowHeight="14.4" x14ac:dyDescent="0.3"/>
  <cols>
    <col min="1" max="1" width="14.109375" bestFit="1" customWidth="1"/>
    <col min="4" max="4" width="13.33203125" bestFit="1" customWidth="1"/>
    <col min="5" max="5" width="12.88671875" bestFit="1" customWidth="1"/>
    <col min="7" max="7" width="27.44140625" bestFit="1" customWidth="1"/>
    <col min="10" max="10" width="103.109375" bestFit="1" customWidth="1"/>
  </cols>
  <sheetData>
    <row r="1" spans="1:11" x14ac:dyDescent="0.3">
      <c r="A1" t="s">
        <v>5177</v>
      </c>
    </row>
    <row r="2" spans="1:11" x14ac:dyDescent="0.3">
      <c r="A2" t="s">
        <v>1</v>
      </c>
    </row>
    <row r="3" spans="1:11" ht="14.25" customHeight="1" x14ac:dyDescent="0.3">
      <c r="A3" t="s">
        <v>15</v>
      </c>
      <c r="B3" t="s">
        <v>9</v>
      </c>
      <c r="C3" t="s">
        <v>5172</v>
      </c>
      <c r="D3" t="s">
        <v>5173</v>
      </c>
      <c r="E3" t="s">
        <v>5180</v>
      </c>
      <c r="F3" t="s">
        <v>5174</v>
      </c>
      <c r="G3" t="s">
        <v>5175</v>
      </c>
      <c r="H3" t="s">
        <v>5176</v>
      </c>
    </row>
    <row r="4" spans="1:11" x14ac:dyDescent="0.3">
      <c r="A4">
        <v>1</v>
      </c>
      <c r="B4" s="5">
        <v>1</v>
      </c>
      <c r="C4" t="s">
        <v>3008</v>
      </c>
      <c r="D4">
        <v>39</v>
      </c>
      <c r="F4">
        <v>67271</v>
      </c>
      <c r="G4" t="s">
        <v>3009</v>
      </c>
      <c r="J4" t="str">
        <f t="shared" ref="J4:J67" si="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4" t="str">
        <f>" ('"&amp;A4&amp;"', '"&amp;B4&amp;"', '"&amp;C4&amp;"', '"&amp;D4&amp;"', "&amp;IF(E4="","NULL","'"&amp; E4 &amp;"'" )&amp;", '"&amp;F4&amp;"', '"&amp;G4&amp;"', "&amp;IF(H4="","NULL","'"&amp; H4 &amp;"'" )&amp;")"</f>
        <v xml:space="preserve"> ('1', '1', 'Klingenhagen', '39', NULL, '67271', 'Kleinkarlbach', NULL)</v>
      </c>
    </row>
    <row r="5" spans="1:11" x14ac:dyDescent="0.3">
      <c r="A5">
        <v>2</v>
      </c>
      <c r="B5" s="5">
        <v>87</v>
      </c>
      <c r="C5" t="s">
        <v>3010</v>
      </c>
      <c r="D5">
        <v>129</v>
      </c>
      <c r="F5">
        <v>54558</v>
      </c>
      <c r="G5" t="s">
        <v>1870</v>
      </c>
      <c r="J5" t="str">
        <f t="shared" si="0"/>
        <v>INSERT INTO [Lieferadresse] ([LieferAdrID], [KundeID], [Strasse], [Hausnummer], [Adresszusatz], [Plz], [Ort], [Land]) VALUES</v>
      </c>
      <c r="K5" t="str">
        <f t="shared" ref="K5:K68" si="1">" ('"&amp;A5&amp;"', '"&amp;B5&amp;"', '"&amp;C5&amp;"', '"&amp;D5&amp;"', "&amp;IF(E5="","NULL","'"&amp; E5 &amp;"'" )&amp;", '"&amp;F5&amp;"', '"&amp;G5&amp;"', "&amp;IF(H5="","NULL","'"&amp; H5 &amp;"'" )&amp;")"</f>
        <v xml:space="preserve"> ('2', '87', 'Brockamp', '129', NULL, '54558', 'Strohn', NULL)</v>
      </c>
    </row>
    <row r="6" spans="1:11" x14ac:dyDescent="0.3">
      <c r="A6">
        <v>3</v>
      </c>
      <c r="B6" s="5">
        <v>260</v>
      </c>
      <c r="C6" t="s">
        <v>3011</v>
      </c>
      <c r="D6">
        <v>180</v>
      </c>
      <c r="F6">
        <v>39264</v>
      </c>
      <c r="G6" t="s">
        <v>3012</v>
      </c>
      <c r="J6" t="str">
        <f t="shared" si="0"/>
        <v>INSERT INTO [Lieferadresse] ([LieferAdrID], [KundeID], [Strasse], [Hausnummer], [Adresszusatz], [Plz], [Ort], [Land]) VALUES</v>
      </c>
      <c r="K6" t="str">
        <f t="shared" si="1"/>
        <v xml:space="preserve"> ('3', '260', 'Schlesierweg', '180', NULL, '39264', 'Jütrichau', NULL)</v>
      </c>
    </row>
    <row r="7" spans="1:11" x14ac:dyDescent="0.3">
      <c r="A7">
        <v>4</v>
      </c>
      <c r="B7" s="5">
        <v>261</v>
      </c>
      <c r="C7" t="s">
        <v>3013</v>
      </c>
      <c r="D7">
        <v>125</v>
      </c>
      <c r="F7">
        <v>25899</v>
      </c>
      <c r="G7" t="s">
        <v>3014</v>
      </c>
      <c r="J7" t="str">
        <f t="shared" si="0"/>
        <v>INSERT INTO [Lieferadresse] ([LieferAdrID], [KundeID], [Strasse], [Hausnummer], [Adresszusatz], [Plz], [Ort], [Land]) VALUES</v>
      </c>
      <c r="K7" t="str">
        <f t="shared" si="1"/>
        <v xml:space="preserve"> ('4', '261', 'Wickers Immberg', '125', NULL, '25899', 'Bosbüll', NULL)</v>
      </c>
    </row>
    <row r="8" spans="1:11" x14ac:dyDescent="0.3">
      <c r="A8">
        <v>5</v>
      </c>
      <c r="B8" s="5">
        <v>217</v>
      </c>
      <c r="C8" t="s">
        <v>3015</v>
      </c>
      <c r="D8">
        <v>79</v>
      </c>
      <c r="F8">
        <v>49078</v>
      </c>
      <c r="G8" t="s">
        <v>3016</v>
      </c>
      <c r="J8" t="str">
        <f t="shared" si="0"/>
        <v>INSERT INTO [Lieferadresse] ([LieferAdrID], [KundeID], [Strasse], [Hausnummer], [Adresszusatz], [Plz], [Ort], [Land]) VALUES</v>
      </c>
      <c r="K8" t="str">
        <f t="shared" si="1"/>
        <v xml:space="preserve"> ('5', '217', 'Hochstadenstraße', '79', NULL, '49078', 'Osnabrück', NULL)</v>
      </c>
    </row>
    <row r="9" spans="1:11" x14ac:dyDescent="0.3">
      <c r="A9">
        <v>6</v>
      </c>
      <c r="B9" s="5">
        <v>47</v>
      </c>
      <c r="C9" t="s">
        <v>3017</v>
      </c>
      <c r="D9">
        <v>62</v>
      </c>
      <c r="F9">
        <v>49448</v>
      </c>
      <c r="G9" t="s">
        <v>2675</v>
      </c>
      <c r="J9" t="str">
        <f t="shared" si="0"/>
        <v>INSERT INTO [Lieferadresse] ([LieferAdrID], [KundeID], [Strasse], [Hausnummer], [Adresszusatz], [Plz], [Ort], [Land]) VALUES</v>
      </c>
      <c r="K9" t="str">
        <f t="shared" si="1"/>
        <v xml:space="preserve"> ('6', '47', 'Hummelsberger Straße', '62', NULL, '49448', 'Brockum', NULL)</v>
      </c>
    </row>
    <row r="10" spans="1:11" x14ac:dyDescent="0.3">
      <c r="A10">
        <v>7</v>
      </c>
      <c r="B10" s="5">
        <v>118</v>
      </c>
      <c r="C10" t="s">
        <v>3018</v>
      </c>
      <c r="D10">
        <v>162</v>
      </c>
      <c r="F10">
        <v>59427</v>
      </c>
      <c r="G10" t="s">
        <v>3019</v>
      </c>
      <c r="J10" t="str">
        <f t="shared" si="0"/>
        <v>INSERT INTO [Lieferadresse] ([LieferAdrID], [KundeID], [Strasse], [Hausnummer], [Adresszusatz], [Plz], [Ort], [Land]) VALUES</v>
      </c>
      <c r="K10" t="str">
        <f t="shared" si="1"/>
        <v xml:space="preserve"> ('7', '118', 'Eichberg', '162', NULL, '59427', 'Unna', NULL)</v>
      </c>
    </row>
    <row r="11" spans="1:11" x14ac:dyDescent="0.3">
      <c r="A11">
        <v>8</v>
      </c>
      <c r="B11" s="5">
        <v>105</v>
      </c>
      <c r="C11" t="s">
        <v>2436</v>
      </c>
      <c r="D11" t="s">
        <v>3020</v>
      </c>
      <c r="F11">
        <v>73092</v>
      </c>
      <c r="G11" t="s">
        <v>3021</v>
      </c>
      <c r="J11" t="str">
        <f t="shared" si="0"/>
        <v>INSERT INTO [Lieferadresse] ([LieferAdrID], [KundeID], [Strasse], [Hausnummer], [Adresszusatz], [Plz], [Ort], [Land]) VALUES</v>
      </c>
      <c r="K11" t="str">
        <f t="shared" si="1"/>
        <v xml:space="preserve"> ('8', '105', 'Watzmannstraße', '67 b', NULL, '73092', 'Heiningen', NULL)</v>
      </c>
    </row>
    <row r="12" spans="1:11" x14ac:dyDescent="0.3">
      <c r="A12">
        <v>9</v>
      </c>
      <c r="B12" s="5">
        <v>289</v>
      </c>
      <c r="C12" t="s">
        <v>3022</v>
      </c>
      <c r="D12">
        <v>46</v>
      </c>
      <c r="E12" t="s">
        <v>4388</v>
      </c>
      <c r="F12">
        <v>74864</v>
      </c>
      <c r="G12" t="s">
        <v>3023</v>
      </c>
      <c r="J12" t="str">
        <f t="shared" si="0"/>
        <v>INSERT INTO [Lieferadresse] ([LieferAdrID], [KundeID], [Strasse], [Hausnummer], [Adresszusatz], [Plz], [Ort], [Land]) VALUES</v>
      </c>
      <c r="K12" t="str">
        <f t="shared" si="1"/>
        <v xml:space="preserve"> ('9', '289', 'Höhenweg', '46', 'nie vor 12 Uhr klingeln', '74864', 'Fahrenbach', NULL)</v>
      </c>
    </row>
    <row r="13" spans="1:11" x14ac:dyDescent="0.3">
      <c r="A13">
        <v>10</v>
      </c>
      <c r="B13" s="5">
        <v>117</v>
      </c>
      <c r="C13" t="s">
        <v>3024</v>
      </c>
      <c r="D13">
        <v>137</v>
      </c>
      <c r="F13">
        <v>24864</v>
      </c>
      <c r="G13" t="s">
        <v>3025</v>
      </c>
      <c r="J13" t="str">
        <f t="shared" si="0"/>
        <v>INSERT INTO [Lieferadresse] ([LieferAdrID], [KundeID], [Strasse], [Hausnummer], [Adresszusatz], [Plz], [Ort], [Land]) VALUES</v>
      </c>
      <c r="K13" t="str">
        <f t="shared" si="1"/>
        <v xml:space="preserve"> ('10', '117', 'Patterner Ring', '137', NULL, '24864', 'Goltoft', NULL)</v>
      </c>
    </row>
    <row r="14" spans="1:11" x14ac:dyDescent="0.3">
      <c r="A14">
        <v>11</v>
      </c>
      <c r="B14" s="5">
        <v>62</v>
      </c>
      <c r="C14" t="s">
        <v>2755</v>
      </c>
      <c r="D14">
        <v>67</v>
      </c>
      <c r="F14">
        <v>54689</v>
      </c>
      <c r="G14" t="s">
        <v>3026</v>
      </c>
      <c r="J14" t="str">
        <f t="shared" si="0"/>
        <v>INSERT INTO [Lieferadresse] ([LieferAdrID], [KundeID], [Strasse], [Hausnummer], [Adresszusatz], [Plz], [Ort], [Land]) VALUES</v>
      </c>
      <c r="K14" t="str">
        <f t="shared" si="1"/>
        <v xml:space="preserve"> ('11', '62', 'Hüblinger Straße', '67', NULL, '54689', 'Reipeldingen', NULL)</v>
      </c>
    </row>
    <row r="15" spans="1:11" x14ac:dyDescent="0.3">
      <c r="A15">
        <v>12</v>
      </c>
      <c r="B15" s="5">
        <v>166</v>
      </c>
      <c r="C15" t="s">
        <v>3027</v>
      </c>
      <c r="D15">
        <v>24</v>
      </c>
      <c r="F15">
        <v>26906</v>
      </c>
      <c r="G15" t="s">
        <v>3028</v>
      </c>
      <c r="J15" t="str">
        <f t="shared" si="0"/>
        <v>INSERT INTO [Lieferadresse] ([LieferAdrID], [KundeID], [Strasse], [Hausnummer], [Adresszusatz], [Plz], [Ort], [Land]) VALUES</v>
      </c>
      <c r="K15" t="str">
        <f t="shared" si="1"/>
        <v xml:space="preserve"> ('12', '166', 'Bischof-Rüth-Straße', '24', NULL, '26906', 'Dersum', NULL)</v>
      </c>
    </row>
    <row r="16" spans="1:11" x14ac:dyDescent="0.3">
      <c r="A16">
        <v>13</v>
      </c>
      <c r="B16" s="5">
        <v>33</v>
      </c>
      <c r="C16" t="s">
        <v>5089</v>
      </c>
      <c r="D16">
        <v>99</v>
      </c>
      <c r="F16">
        <v>56472</v>
      </c>
      <c r="G16" t="s">
        <v>3029</v>
      </c>
      <c r="J16" t="str">
        <f t="shared" si="0"/>
        <v>INSERT INTO [Lieferadresse] ([LieferAdrID], [KundeID], [Strasse], [Hausnummer], [Adresszusatz], [Plz], [Ort], [Land]) VALUES</v>
      </c>
      <c r="K16" t="str">
        <f t="shared" si="1"/>
        <v xml:space="preserve"> ('13', '33', 'Auf m Henchen', '99', NULL, '56472', 'Lautzenbrücken', NULL)</v>
      </c>
    </row>
    <row r="17" spans="1:11" x14ac:dyDescent="0.3">
      <c r="A17">
        <v>14</v>
      </c>
      <c r="B17" s="5">
        <v>179</v>
      </c>
      <c r="C17" t="s">
        <v>3030</v>
      </c>
      <c r="D17">
        <v>117</v>
      </c>
      <c r="F17">
        <v>57610</v>
      </c>
      <c r="G17" t="s">
        <v>3031</v>
      </c>
      <c r="J17" t="str">
        <f t="shared" si="0"/>
        <v>INSERT INTO [Lieferadresse] ([LieferAdrID], [KundeID], [Strasse], [Hausnummer], [Adresszusatz], [Plz], [Ort], [Land]) VALUES</v>
      </c>
      <c r="K17" t="str">
        <f t="shared" si="1"/>
        <v xml:space="preserve"> ('14', '179', 'In der Obermark', '117', NULL, '57610', 'Bachenberg', NULL)</v>
      </c>
    </row>
    <row r="18" spans="1:11" x14ac:dyDescent="0.3">
      <c r="A18">
        <v>15</v>
      </c>
      <c r="B18" s="5">
        <v>207</v>
      </c>
      <c r="C18" t="s">
        <v>2411</v>
      </c>
      <c r="D18">
        <v>196</v>
      </c>
      <c r="F18">
        <v>64347</v>
      </c>
      <c r="G18" t="s">
        <v>3032</v>
      </c>
      <c r="J18" t="str">
        <f t="shared" si="0"/>
        <v>INSERT INTO [Lieferadresse] ([LieferAdrID], [KundeID], [Strasse], [Hausnummer], [Adresszusatz], [Plz], [Ort], [Land]) VALUES</v>
      </c>
      <c r="K18" t="str">
        <f t="shared" si="1"/>
        <v xml:space="preserve"> ('15', '207', 'Huthsweg', '196', NULL, '64347', 'Griesheim', NULL)</v>
      </c>
    </row>
    <row r="19" spans="1:11" x14ac:dyDescent="0.3">
      <c r="A19">
        <v>16</v>
      </c>
      <c r="B19" s="5">
        <v>136</v>
      </c>
      <c r="C19" t="s">
        <v>3033</v>
      </c>
      <c r="D19">
        <v>155</v>
      </c>
      <c r="F19">
        <v>24811</v>
      </c>
      <c r="G19" t="s">
        <v>3034</v>
      </c>
      <c r="J19" t="str">
        <f t="shared" si="0"/>
        <v>INSERT INTO [Lieferadresse] ([LieferAdrID], [KundeID], [Strasse], [Hausnummer], [Adresszusatz], [Plz], [Ort], [Land]) VALUES</v>
      </c>
      <c r="K19" t="str">
        <f t="shared" si="1"/>
        <v xml:space="preserve"> ('16', '136', 'Dompfaffweg', '155', NULL, '24811', 'Brekendorf', NULL)</v>
      </c>
    </row>
    <row r="20" spans="1:11" x14ac:dyDescent="0.3">
      <c r="A20">
        <v>17</v>
      </c>
      <c r="B20" s="5">
        <v>177</v>
      </c>
      <c r="C20" t="s">
        <v>3035</v>
      </c>
      <c r="D20">
        <v>20</v>
      </c>
      <c r="F20">
        <v>54314</v>
      </c>
      <c r="G20" t="s">
        <v>3036</v>
      </c>
      <c r="J20" t="str">
        <f t="shared" si="0"/>
        <v>INSERT INTO [Lieferadresse] ([LieferAdrID], [KundeID], [Strasse], [Hausnummer], [Adresszusatz], [Plz], [Ort], [Land]) VALUES</v>
      </c>
      <c r="K20" t="str">
        <f t="shared" si="1"/>
        <v xml:space="preserve"> ('17', '177', 'Ludwig-Richter-Straße', '20', NULL, '54314', 'Zerf', NULL)</v>
      </c>
    </row>
    <row r="21" spans="1:11" x14ac:dyDescent="0.3">
      <c r="A21">
        <v>18</v>
      </c>
      <c r="B21" s="5">
        <v>64</v>
      </c>
      <c r="C21" t="s">
        <v>3037</v>
      </c>
      <c r="D21">
        <v>116</v>
      </c>
      <c r="F21">
        <v>47589</v>
      </c>
      <c r="G21" t="s">
        <v>3038</v>
      </c>
      <c r="J21" t="str">
        <f t="shared" si="0"/>
        <v>INSERT INTO [Lieferadresse] ([LieferAdrID], [KundeID], [Strasse], [Hausnummer], [Adresszusatz], [Plz], [Ort], [Land]) VALUES</v>
      </c>
      <c r="K21" t="str">
        <f t="shared" si="1"/>
        <v xml:space="preserve"> ('18', '64', 'Filchnerstraße', '116', NULL, '47589', 'Uedem', NULL)</v>
      </c>
    </row>
    <row r="22" spans="1:11" x14ac:dyDescent="0.3">
      <c r="A22">
        <v>19</v>
      </c>
      <c r="B22" s="5">
        <v>51</v>
      </c>
      <c r="C22" t="s">
        <v>3039</v>
      </c>
      <c r="D22">
        <v>135</v>
      </c>
      <c r="F22">
        <v>24641</v>
      </c>
      <c r="G22" t="s">
        <v>3040</v>
      </c>
      <c r="J22" t="str">
        <f t="shared" si="0"/>
        <v>INSERT INTO [Lieferadresse] ([LieferAdrID], [KundeID], [Strasse], [Hausnummer], [Adresszusatz], [Plz], [Ort], [Land]) VALUES</v>
      </c>
      <c r="K22" t="str">
        <f t="shared" si="1"/>
        <v xml:space="preserve"> ('19', '51', 'Schäferstraße', '135', NULL, '24641', 'Hüttblek', NULL)</v>
      </c>
    </row>
    <row r="23" spans="1:11" x14ac:dyDescent="0.3">
      <c r="A23">
        <v>20</v>
      </c>
      <c r="B23" s="5">
        <v>235</v>
      </c>
      <c r="C23" t="s">
        <v>3041</v>
      </c>
      <c r="D23">
        <v>165</v>
      </c>
      <c r="F23">
        <v>45894</v>
      </c>
      <c r="G23" t="s">
        <v>1723</v>
      </c>
      <c r="J23" t="str">
        <f t="shared" si="0"/>
        <v>INSERT INTO [Lieferadresse] ([LieferAdrID], [KundeID], [Strasse], [Hausnummer], [Adresszusatz], [Plz], [Ort], [Land]) VALUES</v>
      </c>
      <c r="K23" t="str">
        <f t="shared" si="1"/>
        <v xml:space="preserve"> ('20', '235', 'Frongasse', '165', NULL, '45894', 'Gelsenkirchen', NULL)</v>
      </c>
    </row>
    <row r="24" spans="1:11" x14ac:dyDescent="0.3">
      <c r="A24">
        <v>21</v>
      </c>
      <c r="B24" s="5">
        <v>81</v>
      </c>
      <c r="C24" t="s">
        <v>3042</v>
      </c>
      <c r="D24">
        <v>66</v>
      </c>
      <c r="F24">
        <v>19230</v>
      </c>
      <c r="G24" t="s">
        <v>3043</v>
      </c>
      <c r="J24" t="str">
        <f t="shared" si="0"/>
        <v>INSERT INTO [Lieferadresse] ([LieferAdrID], [KundeID], [Strasse], [Hausnummer], [Adresszusatz], [Plz], [Ort], [Land]) VALUES</v>
      </c>
      <c r="K24" t="str">
        <f t="shared" si="1"/>
        <v xml:space="preserve"> ('21', '81', 'Richard-Strauss-Weg', '66', NULL, '19230', 'Pätow-Steegen', NULL)</v>
      </c>
    </row>
    <row r="25" spans="1:11" x14ac:dyDescent="0.3">
      <c r="A25">
        <v>22</v>
      </c>
      <c r="B25" s="5">
        <v>8</v>
      </c>
      <c r="C25" t="s">
        <v>3044</v>
      </c>
      <c r="D25">
        <v>57</v>
      </c>
      <c r="F25">
        <v>54413</v>
      </c>
      <c r="G25" t="s">
        <v>3045</v>
      </c>
      <c r="J25" t="str">
        <f t="shared" si="0"/>
        <v>INSERT INTO [Lieferadresse] ([LieferAdrID], [KundeID], [Strasse], [Hausnummer], [Adresszusatz], [Plz], [Ort], [Land]) VALUES</v>
      </c>
      <c r="K25" t="str">
        <f t="shared" si="1"/>
        <v xml:space="preserve"> ('22', '8', 'Hauptweg', '57', NULL, '54413', 'Damflos', NULL)</v>
      </c>
    </row>
    <row r="26" spans="1:11" x14ac:dyDescent="0.3">
      <c r="A26">
        <v>23</v>
      </c>
      <c r="B26" s="5">
        <v>130</v>
      </c>
      <c r="C26" t="s">
        <v>3046</v>
      </c>
      <c r="D26">
        <v>177</v>
      </c>
      <c r="F26">
        <v>55777</v>
      </c>
      <c r="G26" t="s">
        <v>2188</v>
      </c>
      <c r="J26" t="str">
        <f t="shared" si="0"/>
        <v>INSERT INTO [Lieferadresse] ([LieferAdrID], [KundeID], [Strasse], [Hausnummer], [Adresszusatz], [Plz], [Ort], [Land]) VALUES</v>
      </c>
      <c r="K26" t="str">
        <f t="shared" si="1"/>
        <v xml:space="preserve"> ('23', '130', 'Kretenbergstraße', '177', NULL, '55777', 'Eckersweiler', NULL)</v>
      </c>
    </row>
    <row r="27" spans="1:11" x14ac:dyDescent="0.3">
      <c r="A27">
        <v>24</v>
      </c>
      <c r="B27" s="5">
        <v>79</v>
      </c>
      <c r="C27" t="s">
        <v>3047</v>
      </c>
      <c r="D27">
        <v>45</v>
      </c>
      <c r="F27">
        <v>52249</v>
      </c>
      <c r="G27" t="s">
        <v>3048</v>
      </c>
      <c r="J27" t="str">
        <f t="shared" si="0"/>
        <v>INSERT INTO [Lieferadresse] ([LieferAdrID], [KundeID], [Strasse], [Hausnummer], [Adresszusatz], [Plz], [Ort], [Land]) VALUES</v>
      </c>
      <c r="K27" t="str">
        <f t="shared" si="1"/>
        <v xml:space="preserve"> ('24', '79', 'Hein-Saß-Weg', '45', NULL, '52249', 'Eschweiler', NULL)</v>
      </c>
    </row>
    <row r="28" spans="1:11" x14ac:dyDescent="0.3">
      <c r="A28">
        <v>25</v>
      </c>
      <c r="B28" s="5">
        <v>179</v>
      </c>
      <c r="C28" t="s">
        <v>3049</v>
      </c>
      <c r="D28">
        <v>190</v>
      </c>
      <c r="F28">
        <v>25776</v>
      </c>
      <c r="G28" t="s">
        <v>3050</v>
      </c>
      <c r="J28" t="str">
        <f t="shared" si="0"/>
        <v>INSERT INTO [Lieferadresse] ([LieferAdrID], [KundeID], [Strasse], [Hausnummer], [Adresszusatz], [Plz], [Ort], [Land]) VALUES</v>
      </c>
      <c r="K28" t="str">
        <f t="shared" si="1"/>
        <v xml:space="preserve"> ('25', '179', 'Schadowstraße', '190', NULL, '25776', 'Sankt Annen', NULL)</v>
      </c>
    </row>
    <row r="29" spans="1:11" x14ac:dyDescent="0.3">
      <c r="A29">
        <v>26</v>
      </c>
      <c r="B29" s="5">
        <v>152</v>
      </c>
      <c r="C29" t="s">
        <v>3051</v>
      </c>
      <c r="D29">
        <v>196</v>
      </c>
      <c r="F29">
        <v>42579</v>
      </c>
      <c r="G29" t="s">
        <v>3052</v>
      </c>
      <c r="J29" t="str">
        <f t="shared" si="0"/>
        <v>INSERT INTO [Lieferadresse] ([LieferAdrID], [KundeID], [Strasse], [Hausnummer], [Adresszusatz], [Plz], [Ort], [Land]) VALUES</v>
      </c>
      <c r="K29" t="str">
        <f t="shared" si="1"/>
        <v xml:space="preserve"> ('26', '152', 'Neue Bergstraße', '196', NULL, '42579', 'Heiligenhaus', NULL)</v>
      </c>
    </row>
    <row r="30" spans="1:11" x14ac:dyDescent="0.3">
      <c r="A30">
        <v>27</v>
      </c>
      <c r="B30" s="5">
        <v>27</v>
      </c>
      <c r="C30" t="s">
        <v>3053</v>
      </c>
      <c r="D30">
        <v>81</v>
      </c>
      <c r="F30">
        <v>33829</v>
      </c>
      <c r="G30" t="s">
        <v>3054</v>
      </c>
      <c r="J30" t="str">
        <f t="shared" si="0"/>
        <v>INSERT INTO [Lieferadresse] ([LieferAdrID], [KundeID], [Strasse], [Hausnummer], [Adresszusatz], [Plz], [Ort], [Land]) VALUES</v>
      </c>
      <c r="K30" t="str">
        <f t="shared" si="1"/>
        <v xml:space="preserve"> ('27', '27', 'Lautenschlägerstraße', '81', NULL, '33829', 'Borgholzhausen', NULL)</v>
      </c>
    </row>
    <row r="31" spans="1:11" x14ac:dyDescent="0.3">
      <c r="A31">
        <v>28</v>
      </c>
      <c r="B31" s="5">
        <v>54</v>
      </c>
      <c r="C31" t="s">
        <v>3055</v>
      </c>
      <c r="D31">
        <v>115</v>
      </c>
      <c r="F31">
        <v>97496</v>
      </c>
      <c r="G31" t="s">
        <v>3056</v>
      </c>
      <c r="J31" t="str">
        <f t="shared" si="0"/>
        <v>INSERT INTO [Lieferadresse] ([LieferAdrID], [KundeID], [Strasse], [Hausnummer], [Adresszusatz], [Plz], [Ort], [Land]) VALUES</v>
      </c>
      <c r="K31" t="str">
        <f t="shared" si="1"/>
        <v xml:space="preserve"> ('28', '54', 'Neue Schulstraße', '115', NULL, '97496', 'Burgpreppach', NULL)</v>
      </c>
    </row>
    <row r="32" spans="1:11" x14ac:dyDescent="0.3">
      <c r="A32">
        <v>29</v>
      </c>
      <c r="B32" s="5">
        <v>109</v>
      </c>
      <c r="C32" t="s">
        <v>3057</v>
      </c>
      <c r="D32">
        <v>170</v>
      </c>
      <c r="F32">
        <v>10551</v>
      </c>
      <c r="G32" t="s">
        <v>1905</v>
      </c>
      <c r="J32" t="str">
        <f t="shared" si="0"/>
        <v>INSERT INTO [Lieferadresse] ([LieferAdrID], [KundeID], [Strasse], [Hausnummer], [Adresszusatz], [Plz], [Ort], [Land]) VALUES</v>
      </c>
      <c r="K32" t="str">
        <f t="shared" si="1"/>
        <v xml:space="preserve"> ('29', '109', 'Rohrbachstraße', '170', NULL, '10551', 'Berlin', NULL)</v>
      </c>
    </row>
    <row r="33" spans="1:11" x14ac:dyDescent="0.3">
      <c r="A33">
        <v>30</v>
      </c>
      <c r="B33" s="5">
        <v>295</v>
      </c>
      <c r="C33" t="s">
        <v>3058</v>
      </c>
      <c r="D33">
        <v>115</v>
      </c>
      <c r="F33">
        <v>21720</v>
      </c>
      <c r="G33" t="s">
        <v>3059</v>
      </c>
      <c r="J33" t="str">
        <f t="shared" si="0"/>
        <v>INSERT INTO [Lieferadresse] ([LieferAdrID], [KundeID], [Strasse], [Hausnummer], [Adresszusatz], [Plz], [Ort], [Land]) VALUES</v>
      </c>
      <c r="K33" t="str">
        <f t="shared" si="1"/>
        <v xml:space="preserve"> ('30', '295', 'Am Kolk', '115', NULL, '21720', 'Guderhandviertel', NULL)</v>
      </c>
    </row>
    <row r="34" spans="1:11" x14ac:dyDescent="0.3">
      <c r="A34">
        <v>31</v>
      </c>
      <c r="B34" s="5">
        <v>182</v>
      </c>
      <c r="C34" t="s">
        <v>3060</v>
      </c>
      <c r="D34">
        <v>68</v>
      </c>
      <c r="F34">
        <v>21483</v>
      </c>
      <c r="G34" t="s">
        <v>3061</v>
      </c>
      <c r="J34" t="str">
        <f t="shared" si="0"/>
        <v>INSERT INTO [Lieferadresse] ([LieferAdrID], [KundeID], [Strasse], [Hausnummer], [Adresszusatz], [Plz], [Ort], [Land]) VALUES</v>
      </c>
      <c r="K34" t="str">
        <f t="shared" si="1"/>
        <v xml:space="preserve"> ('31', '182', 'Gaulental', '68', NULL, '21483', 'Lütau', NULL)</v>
      </c>
    </row>
    <row r="35" spans="1:11" x14ac:dyDescent="0.3">
      <c r="A35">
        <v>32</v>
      </c>
      <c r="B35" s="5">
        <v>46</v>
      </c>
      <c r="C35" t="s">
        <v>3062</v>
      </c>
      <c r="D35">
        <v>42</v>
      </c>
      <c r="F35">
        <v>23626</v>
      </c>
      <c r="G35" t="s">
        <v>3063</v>
      </c>
      <c r="J35" t="str">
        <f t="shared" si="0"/>
        <v>INSERT INTO [Lieferadresse] ([LieferAdrID], [KundeID], [Strasse], [Hausnummer], [Adresszusatz], [Plz], [Ort], [Land]) VALUES</v>
      </c>
      <c r="K35" t="str">
        <f t="shared" si="1"/>
        <v xml:space="preserve"> ('32', '46', 'Auf dem Felde', '42', NULL, '23626', 'Ratekau', NULL)</v>
      </c>
    </row>
    <row r="36" spans="1:11" x14ac:dyDescent="0.3">
      <c r="A36">
        <v>33</v>
      </c>
      <c r="B36" s="5">
        <v>171</v>
      </c>
      <c r="C36" t="s">
        <v>3064</v>
      </c>
      <c r="D36">
        <v>153</v>
      </c>
      <c r="F36">
        <v>88400</v>
      </c>
      <c r="G36" t="s">
        <v>3065</v>
      </c>
      <c r="J36" t="str">
        <f t="shared" si="0"/>
        <v>INSERT INTO [Lieferadresse] ([LieferAdrID], [KundeID], [Strasse], [Hausnummer], [Adresszusatz], [Plz], [Ort], [Land]) VALUES</v>
      </c>
      <c r="K36" t="str">
        <f t="shared" si="1"/>
        <v xml:space="preserve"> ('33', '171', 'Ascheberger Straße', '153', NULL, '88400', 'Biberach an der Riß', NULL)</v>
      </c>
    </row>
    <row r="37" spans="1:11" x14ac:dyDescent="0.3">
      <c r="A37">
        <v>34</v>
      </c>
      <c r="B37" s="5">
        <v>195</v>
      </c>
      <c r="C37" t="s">
        <v>3066</v>
      </c>
      <c r="D37">
        <v>156</v>
      </c>
      <c r="F37">
        <v>32791</v>
      </c>
      <c r="G37" t="s">
        <v>3067</v>
      </c>
      <c r="J37" t="str">
        <f t="shared" si="0"/>
        <v>INSERT INTO [Lieferadresse] ([LieferAdrID], [KundeID], [Strasse], [Hausnummer], [Adresszusatz], [Plz], [Ort], [Land]) VALUES</v>
      </c>
      <c r="K37" t="str">
        <f t="shared" si="1"/>
        <v xml:space="preserve"> ('34', '195', 'Käuserstruth', '156', NULL, '32791', 'Lage', NULL)</v>
      </c>
    </row>
    <row r="38" spans="1:11" x14ac:dyDescent="0.3">
      <c r="A38">
        <v>35</v>
      </c>
      <c r="B38" s="5">
        <v>187</v>
      </c>
      <c r="C38" t="s">
        <v>3068</v>
      </c>
      <c r="D38">
        <v>34</v>
      </c>
      <c r="F38">
        <v>84307</v>
      </c>
      <c r="G38" t="s">
        <v>2220</v>
      </c>
      <c r="J38" t="str">
        <f t="shared" si="0"/>
        <v>INSERT INTO [Lieferadresse] ([LieferAdrID], [KundeID], [Strasse], [Hausnummer], [Adresszusatz], [Plz], [Ort], [Land]) VALUES</v>
      </c>
      <c r="K38" t="str">
        <f t="shared" si="1"/>
        <v xml:space="preserve"> ('35', '187', 'Franz-Sellhorst-Straße', '34', NULL, '84307', 'Eggenfelden', NULL)</v>
      </c>
    </row>
    <row r="39" spans="1:11" x14ac:dyDescent="0.3">
      <c r="A39">
        <v>36</v>
      </c>
      <c r="B39" s="5">
        <v>17</v>
      </c>
      <c r="C39" t="s">
        <v>2692</v>
      </c>
      <c r="D39">
        <v>27</v>
      </c>
      <c r="F39">
        <v>66564</v>
      </c>
      <c r="G39" t="s">
        <v>3069</v>
      </c>
      <c r="J39" t="str">
        <f t="shared" si="0"/>
        <v>INSERT INTO [Lieferadresse] ([LieferAdrID], [KundeID], [Strasse], [Hausnummer], [Adresszusatz], [Plz], [Ort], [Land]) VALUES</v>
      </c>
      <c r="K39" t="str">
        <f t="shared" si="1"/>
        <v xml:space="preserve"> ('36', '17', 'Helmarshäuser Straße', '27', NULL, '66564', 'Ottweiler', NULL)</v>
      </c>
    </row>
    <row r="40" spans="1:11" x14ac:dyDescent="0.3">
      <c r="A40">
        <v>37</v>
      </c>
      <c r="B40" s="5">
        <v>99</v>
      </c>
      <c r="C40" t="s">
        <v>3070</v>
      </c>
      <c r="D40">
        <v>105</v>
      </c>
      <c r="F40">
        <v>55424</v>
      </c>
      <c r="G40" t="s">
        <v>3071</v>
      </c>
      <c r="J40" t="str">
        <f t="shared" si="0"/>
        <v>INSERT INTO [Lieferadresse] ([LieferAdrID], [KundeID], [Strasse], [Hausnummer], [Adresszusatz], [Plz], [Ort], [Land]) VALUES</v>
      </c>
      <c r="K40" t="str">
        <f t="shared" si="1"/>
        <v xml:space="preserve"> ('37', '99', 'Waldenburger Weg', '105', NULL, '55424', 'Münster-Sarmsheim', NULL)</v>
      </c>
    </row>
    <row r="41" spans="1:11" x14ac:dyDescent="0.3">
      <c r="A41">
        <v>38</v>
      </c>
      <c r="B41" s="5">
        <v>285</v>
      </c>
      <c r="C41" t="s">
        <v>3072</v>
      </c>
      <c r="D41">
        <v>67</v>
      </c>
      <c r="F41">
        <v>75045</v>
      </c>
      <c r="G41" t="s">
        <v>3073</v>
      </c>
      <c r="J41" t="str">
        <f t="shared" si="0"/>
        <v>INSERT INTO [Lieferadresse] ([LieferAdrID], [KundeID], [Strasse], [Hausnummer], [Adresszusatz], [Plz], [Ort], [Land]) VALUES</v>
      </c>
      <c r="K41" t="str">
        <f t="shared" si="1"/>
        <v xml:space="preserve"> ('38', '285', 'Steinbörnchenweg', '67', NULL, '75045', 'Walzbachtal', NULL)</v>
      </c>
    </row>
    <row r="42" spans="1:11" x14ac:dyDescent="0.3">
      <c r="A42">
        <v>39</v>
      </c>
      <c r="B42" s="5">
        <v>69</v>
      </c>
      <c r="C42" t="s">
        <v>3074</v>
      </c>
      <c r="D42">
        <v>169</v>
      </c>
      <c r="F42">
        <v>54675</v>
      </c>
      <c r="G42" t="s">
        <v>3075</v>
      </c>
      <c r="J42" t="str">
        <f t="shared" si="0"/>
        <v>INSERT INTO [Lieferadresse] ([LieferAdrID], [KundeID], [Strasse], [Hausnummer], [Adresszusatz], [Plz], [Ort], [Land]) VALUES</v>
      </c>
      <c r="K42" t="str">
        <f t="shared" si="1"/>
        <v xml:space="preserve"> ('39', '69', 'Auf dem Kampe', '169', NULL, '54675', 'Körperich', NULL)</v>
      </c>
    </row>
    <row r="43" spans="1:11" x14ac:dyDescent="0.3">
      <c r="A43">
        <v>40</v>
      </c>
      <c r="B43" s="5">
        <v>233</v>
      </c>
      <c r="C43" t="s">
        <v>2642</v>
      </c>
      <c r="D43">
        <v>13</v>
      </c>
      <c r="F43">
        <v>91522</v>
      </c>
      <c r="G43" t="s">
        <v>3076</v>
      </c>
      <c r="J43" t="str">
        <f t="shared" si="0"/>
        <v>INSERT INTO [Lieferadresse] ([LieferAdrID], [KundeID], [Strasse], [Hausnummer], [Adresszusatz], [Plz], [Ort], [Land]) VALUES</v>
      </c>
      <c r="K43" t="str">
        <f t="shared" si="1"/>
        <v xml:space="preserve"> ('40', '233', 'Weidenkamp', '13', NULL, '91522', 'Ansbach', NULL)</v>
      </c>
    </row>
    <row r="44" spans="1:11" x14ac:dyDescent="0.3">
      <c r="A44">
        <v>41</v>
      </c>
      <c r="B44" s="5">
        <v>243</v>
      </c>
      <c r="C44" t="s">
        <v>3077</v>
      </c>
      <c r="D44" t="s">
        <v>3078</v>
      </c>
      <c r="F44">
        <v>27386</v>
      </c>
      <c r="G44" t="s">
        <v>3079</v>
      </c>
      <c r="J44" t="str">
        <f t="shared" si="0"/>
        <v>INSERT INTO [Lieferadresse] ([LieferAdrID], [KundeID], [Strasse], [Hausnummer], [Adresszusatz], [Plz], [Ort], [Land]) VALUES</v>
      </c>
      <c r="K44" t="str">
        <f t="shared" si="1"/>
        <v xml:space="preserve"> ('41', '243', 'Heller Weg', '12a', NULL, '27386', 'Hemsbünde', NULL)</v>
      </c>
    </row>
    <row r="45" spans="1:11" x14ac:dyDescent="0.3">
      <c r="A45">
        <v>42</v>
      </c>
      <c r="B45" s="5">
        <v>127</v>
      </c>
      <c r="C45" t="s">
        <v>3080</v>
      </c>
      <c r="D45">
        <v>103</v>
      </c>
      <c r="F45">
        <v>55758</v>
      </c>
      <c r="G45" t="s">
        <v>3081</v>
      </c>
      <c r="J45" t="str">
        <f t="shared" si="0"/>
        <v>INSERT INTO [Lieferadresse] ([LieferAdrID], [KundeID], [Strasse], [Hausnummer], [Adresszusatz], [Plz], [Ort], [Land]) VALUES</v>
      </c>
      <c r="K45" t="str">
        <f t="shared" si="1"/>
        <v xml:space="preserve"> ('42', '127', 'Grabenweg', '103', NULL, '55758', 'Mörschied', NULL)</v>
      </c>
    </row>
    <row r="46" spans="1:11" x14ac:dyDescent="0.3">
      <c r="A46">
        <v>43</v>
      </c>
      <c r="B46" s="5">
        <v>9</v>
      </c>
      <c r="C46" t="s">
        <v>3082</v>
      </c>
      <c r="D46">
        <v>52</v>
      </c>
      <c r="F46">
        <v>77880</v>
      </c>
      <c r="G46" t="s">
        <v>3083</v>
      </c>
      <c r="J46" t="str">
        <f t="shared" si="0"/>
        <v>INSERT INTO [Lieferadresse] ([LieferAdrID], [KundeID], [Strasse], [Hausnummer], [Adresszusatz], [Plz], [Ort], [Land]) VALUES</v>
      </c>
      <c r="K46" t="str">
        <f t="shared" si="1"/>
        <v xml:space="preserve"> ('43', '9', 'Adalbertstraße', '52', NULL, '77880', 'Sasbach', NULL)</v>
      </c>
    </row>
    <row r="47" spans="1:11" x14ac:dyDescent="0.3">
      <c r="A47">
        <v>44</v>
      </c>
      <c r="B47" s="5">
        <v>200</v>
      </c>
      <c r="C47" t="s">
        <v>3084</v>
      </c>
      <c r="D47">
        <v>160</v>
      </c>
      <c r="F47">
        <v>79294</v>
      </c>
      <c r="G47" t="s">
        <v>3085</v>
      </c>
      <c r="J47" t="str">
        <f t="shared" si="0"/>
        <v>INSERT INTO [Lieferadresse] ([LieferAdrID], [KundeID], [Strasse], [Hausnummer], [Adresszusatz], [Plz], [Ort], [Land]) VALUES</v>
      </c>
      <c r="K47" t="str">
        <f t="shared" si="1"/>
        <v xml:space="preserve"> ('44', '200', 'Lürmannstraße', '160', NULL, '79294', 'Sölden', NULL)</v>
      </c>
    </row>
    <row r="48" spans="1:11" x14ac:dyDescent="0.3">
      <c r="A48">
        <v>45</v>
      </c>
      <c r="B48" s="5">
        <v>58</v>
      </c>
      <c r="C48" t="s">
        <v>3086</v>
      </c>
      <c r="D48">
        <v>199</v>
      </c>
      <c r="F48">
        <v>86465</v>
      </c>
      <c r="G48" t="s">
        <v>3087</v>
      </c>
      <c r="J48" t="str">
        <f t="shared" si="0"/>
        <v>INSERT INTO [Lieferadresse] ([LieferAdrID], [KundeID], [Strasse], [Hausnummer], [Adresszusatz], [Plz], [Ort], [Land]) VALUES</v>
      </c>
      <c r="K48" t="str">
        <f t="shared" si="1"/>
        <v xml:space="preserve"> ('45', '58', 'Wilkenheide', '199', NULL, '86465', 'Welden', NULL)</v>
      </c>
    </row>
    <row r="49" spans="1:11" x14ac:dyDescent="0.3">
      <c r="A49">
        <v>46</v>
      </c>
      <c r="B49" s="5">
        <v>106</v>
      </c>
      <c r="C49" t="s">
        <v>3088</v>
      </c>
      <c r="D49">
        <v>27</v>
      </c>
      <c r="F49">
        <v>54426</v>
      </c>
      <c r="G49" t="s">
        <v>3089</v>
      </c>
      <c r="J49" t="str">
        <f t="shared" si="0"/>
        <v>INSERT INTO [Lieferadresse] ([LieferAdrID], [KundeID], [Strasse], [Hausnummer], [Adresszusatz], [Plz], [Ort], [Land]) VALUES</v>
      </c>
      <c r="K49" t="str">
        <f t="shared" si="1"/>
        <v xml:space="preserve"> ('46', '106', 'Wenauer Straße', '27', NULL, '54426', 'Berglicht', NULL)</v>
      </c>
    </row>
    <row r="50" spans="1:11" x14ac:dyDescent="0.3">
      <c r="A50">
        <v>47</v>
      </c>
      <c r="B50" s="5">
        <v>236</v>
      </c>
      <c r="C50" t="s">
        <v>2484</v>
      </c>
      <c r="D50">
        <v>188</v>
      </c>
      <c r="F50">
        <v>27337</v>
      </c>
      <c r="G50" t="s">
        <v>3090</v>
      </c>
      <c r="J50" t="str">
        <f t="shared" si="0"/>
        <v>INSERT INTO [Lieferadresse] ([LieferAdrID], [KundeID], [Strasse], [Hausnummer], [Adresszusatz], [Plz], [Ort], [Land]) VALUES</v>
      </c>
      <c r="K50" t="str">
        <f t="shared" si="1"/>
        <v xml:space="preserve"> ('47', '236', 'Böttgerstraße', '188', NULL, '27337', 'Blender', NULL)</v>
      </c>
    </row>
    <row r="51" spans="1:11" x14ac:dyDescent="0.3">
      <c r="A51">
        <v>48</v>
      </c>
      <c r="B51" s="5">
        <v>45</v>
      </c>
      <c r="C51" t="s">
        <v>3091</v>
      </c>
      <c r="D51">
        <v>186</v>
      </c>
      <c r="F51">
        <v>74597</v>
      </c>
      <c r="G51" t="s">
        <v>3092</v>
      </c>
      <c r="J51" t="str">
        <f t="shared" si="0"/>
        <v>INSERT INTO [Lieferadresse] ([LieferAdrID], [KundeID], [Strasse], [Hausnummer], [Adresszusatz], [Plz], [Ort], [Land]) VALUES</v>
      </c>
      <c r="K51" t="str">
        <f t="shared" si="1"/>
        <v xml:space="preserve"> ('48', '45', 'Bodelschwinghstraße', '186', NULL, '74597', 'Appensee', NULL)</v>
      </c>
    </row>
    <row r="52" spans="1:11" x14ac:dyDescent="0.3">
      <c r="A52">
        <v>49</v>
      </c>
      <c r="B52" s="5">
        <v>231</v>
      </c>
      <c r="C52" t="s">
        <v>3093</v>
      </c>
      <c r="D52">
        <v>49</v>
      </c>
      <c r="F52">
        <v>24329</v>
      </c>
      <c r="G52" t="s">
        <v>3094</v>
      </c>
      <c r="J52" t="str">
        <f t="shared" si="0"/>
        <v>INSERT INTO [Lieferadresse] ([LieferAdrID], [KundeID], [Strasse], [Hausnummer], [Adresszusatz], [Plz], [Ort], [Land]) VALUES</v>
      </c>
      <c r="K52" t="str">
        <f t="shared" si="1"/>
        <v xml:space="preserve"> ('49', '231', 'Hohle Gasse', '49', NULL, '24329', 'Rantzau', NULL)</v>
      </c>
    </row>
    <row r="53" spans="1:11" x14ac:dyDescent="0.3">
      <c r="A53">
        <v>50</v>
      </c>
      <c r="B53" s="5">
        <v>15</v>
      </c>
      <c r="C53" t="s">
        <v>3095</v>
      </c>
      <c r="D53">
        <v>66</v>
      </c>
      <c r="F53">
        <v>66386</v>
      </c>
      <c r="G53" t="s">
        <v>3096</v>
      </c>
      <c r="J53" t="str">
        <f t="shared" si="0"/>
        <v>INSERT INTO [Lieferadresse] ([LieferAdrID], [KundeID], [Strasse], [Hausnummer], [Adresszusatz], [Plz], [Ort], [Land]) VALUES</v>
      </c>
      <c r="K53" t="str">
        <f t="shared" si="1"/>
        <v xml:space="preserve"> ('50', '15', 'Westerfelder Straße', '66', NULL, '66386', 'Sankt Ingbert', NULL)</v>
      </c>
    </row>
    <row r="54" spans="1:11" x14ac:dyDescent="0.3">
      <c r="A54">
        <v>51</v>
      </c>
      <c r="B54" s="5">
        <v>155</v>
      </c>
      <c r="C54" t="s">
        <v>3097</v>
      </c>
      <c r="D54">
        <v>58</v>
      </c>
      <c r="F54">
        <v>55624</v>
      </c>
      <c r="G54" t="s">
        <v>3098</v>
      </c>
      <c r="J54" t="str">
        <f t="shared" si="0"/>
        <v>INSERT INTO [Lieferadresse] ([LieferAdrID], [KundeID], [Strasse], [Hausnummer], [Adresszusatz], [Plz], [Ort], [Land]) VALUES</v>
      </c>
      <c r="K54" t="str">
        <f t="shared" si="1"/>
        <v xml:space="preserve"> ('51', '155', 'Am Taubenberg', '58', NULL, '55624', 'Weitersbach', NULL)</v>
      </c>
    </row>
    <row r="55" spans="1:11" x14ac:dyDescent="0.3">
      <c r="A55">
        <v>52</v>
      </c>
      <c r="B55" s="5">
        <v>189</v>
      </c>
      <c r="C55" t="s">
        <v>2061</v>
      </c>
      <c r="D55">
        <v>164</v>
      </c>
      <c r="F55">
        <v>38381</v>
      </c>
      <c r="G55" t="s">
        <v>3099</v>
      </c>
      <c r="J55" t="str">
        <f t="shared" si="0"/>
        <v>INSERT INTO [Lieferadresse] ([LieferAdrID], [KundeID], [Strasse], [Hausnummer], [Adresszusatz], [Plz], [Ort], [Land]) VALUES</v>
      </c>
      <c r="K55" t="str">
        <f t="shared" si="1"/>
        <v xml:space="preserve"> ('52', '189', 'Deterberger Straße', '164', NULL, '38381', 'Jerxheim', NULL)</v>
      </c>
    </row>
    <row r="56" spans="1:11" x14ac:dyDescent="0.3">
      <c r="A56">
        <v>53</v>
      </c>
      <c r="B56" s="5">
        <v>73</v>
      </c>
      <c r="C56" t="s">
        <v>3100</v>
      </c>
      <c r="D56">
        <v>143</v>
      </c>
      <c r="F56">
        <v>21406</v>
      </c>
      <c r="G56" t="s">
        <v>3101</v>
      </c>
      <c r="J56" t="str">
        <f t="shared" si="0"/>
        <v>INSERT INTO [Lieferadresse] ([LieferAdrID], [KundeID], [Strasse], [Hausnummer], [Adresszusatz], [Plz], [Ort], [Land]) VALUES</v>
      </c>
      <c r="K56" t="str">
        <f t="shared" si="1"/>
        <v xml:space="preserve"> ('53', '73', 'Königsteiner Straße', '143', NULL, '21406', 'Melbeck', NULL)</v>
      </c>
    </row>
    <row r="57" spans="1:11" x14ac:dyDescent="0.3">
      <c r="A57">
        <v>54</v>
      </c>
      <c r="B57" s="5">
        <v>259</v>
      </c>
      <c r="C57" t="s">
        <v>3102</v>
      </c>
      <c r="D57">
        <v>167</v>
      </c>
      <c r="F57">
        <v>27245</v>
      </c>
      <c r="G57" t="s">
        <v>3103</v>
      </c>
      <c r="J57" t="str">
        <f t="shared" si="0"/>
        <v>INSERT INTO [Lieferadresse] ([LieferAdrID], [KundeID], [Strasse], [Hausnummer], [Adresszusatz], [Plz], [Ort], [Land]) VALUES</v>
      </c>
      <c r="K57" t="str">
        <f t="shared" si="1"/>
        <v xml:space="preserve"> ('54', '259', 'Klyer Damm', '167', NULL, '27245', 'Kirchdorf', NULL)</v>
      </c>
    </row>
    <row r="58" spans="1:11" x14ac:dyDescent="0.3">
      <c r="A58">
        <v>55</v>
      </c>
      <c r="B58" s="5">
        <v>146</v>
      </c>
      <c r="C58" t="s">
        <v>3104</v>
      </c>
      <c r="D58">
        <v>46</v>
      </c>
      <c r="F58">
        <v>20539</v>
      </c>
      <c r="G58" t="s">
        <v>2373</v>
      </c>
      <c r="J58" t="str">
        <f t="shared" si="0"/>
        <v>INSERT INTO [Lieferadresse] ([LieferAdrID], [KundeID], [Strasse], [Hausnummer], [Adresszusatz], [Plz], [Ort], [Land]) VALUES</v>
      </c>
      <c r="K58" t="str">
        <f t="shared" si="1"/>
        <v xml:space="preserve"> ('55', '146', 'Bornheg', '46', NULL, '20539', 'Hamburg', NULL)</v>
      </c>
    </row>
    <row r="59" spans="1:11" x14ac:dyDescent="0.3">
      <c r="A59">
        <v>56</v>
      </c>
      <c r="B59" s="5">
        <v>22</v>
      </c>
      <c r="C59" t="s">
        <v>3105</v>
      </c>
      <c r="D59">
        <v>119</v>
      </c>
      <c r="F59">
        <v>56651</v>
      </c>
      <c r="G59" t="s">
        <v>3106</v>
      </c>
      <c r="J59" t="str">
        <f t="shared" si="0"/>
        <v>INSERT INTO [Lieferadresse] ([LieferAdrID], [KundeID], [Strasse], [Hausnummer], [Adresszusatz], [Plz], [Ort], [Land]) VALUES</v>
      </c>
      <c r="K59" t="str">
        <f t="shared" si="1"/>
        <v xml:space="preserve"> ('56', '22', 'Im Grund', '119', NULL, '56651', 'Niederdürenbach', NULL)</v>
      </c>
    </row>
    <row r="60" spans="1:11" x14ac:dyDescent="0.3">
      <c r="A60">
        <v>57</v>
      </c>
      <c r="B60" s="5">
        <v>220</v>
      </c>
      <c r="C60" t="s">
        <v>3107</v>
      </c>
      <c r="D60">
        <v>186</v>
      </c>
      <c r="F60">
        <v>17192</v>
      </c>
      <c r="G60" t="s">
        <v>3108</v>
      </c>
      <c r="J60" t="str">
        <f t="shared" si="0"/>
        <v>INSERT INTO [Lieferadresse] ([LieferAdrID], [KundeID], [Strasse], [Hausnummer], [Adresszusatz], [Plz], [Ort], [Land]) VALUES</v>
      </c>
      <c r="K60" t="str">
        <f t="shared" si="1"/>
        <v xml:space="preserve"> ('57', '220', 'Schultenhof', '186', NULL, '17192', 'Groß Dratow', NULL)</v>
      </c>
    </row>
    <row r="61" spans="1:11" x14ac:dyDescent="0.3">
      <c r="A61">
        <v>58</v>
      </c>
      <c r="B61" s="5">
        <v>71</v>
      </c>
      <c r="C61" t="s">
        <v>3109</v>
      </c>
      <c r="D61">
        <v>181</v>
      </c>
      <c r="F61">
        <v>71144</v>
      </c>
      <c r="G61" t="s">
        <v>3110</v>
      </c>
      <c r="J61" t="str">
        <f t="shared" si="0"/>
        <v>INSERT INTO [Lieferadresse] ([LieferAdrID], [KundeID], [Strasse], [Hausnummer], [Adresszusatz], [Plz], [Ort], [Land]) VALUES</v>
      </c>
      <c r="K61" t="str">
        <f t="shared" si="1"/>
        <v xml:space="preserve"> ('58', '71', 'Georgsweiler Straße', '181', NULL, '71144', 'Steinenbronn', NULL)</v>
      </c>
    </row>
    <row r="62" spans="1:11" x14ac:dyDescent="0.3">
      <c r="A62">
        <v>59</v>
      </c>
      <c r="B62" s="5">
        <v>290</v>
      </c>
      <c r="C62" t="s">
        <v>3111</v>
      </c>
      <c r="D62">
        <v>164</v>
      </c>
      <c r="F62">
        <v>54578</v>
      </c>
      <c r="G62" t="s">
        <v>3112</v>
      </c>
      <c r="J62" t="str">
        <f t="shared" si="0"/>
        <v>INSERT INTO [Lieferadresse] ([LieferAdrID], [KundeID], [Strasse], [Hausnummer], [Adresszusatz], [Plz], [Ort], [Land]) VALUES</v>
      </c>
      <c r="K62" t="str">
        <f t="shared" si="1"/>
        <v xml:space="preserve"> ('59', '290', 'Urdorfer Weg', '164', NULL, '54578', 'Nohn', NULL)</v>
      </c>
    </row>
    <row r="63" spans="1:11" x14ac:dyDescent="0.3">
      <c r="A63">
        <v>60</v>
      </c>
      <c r="B63" s="5">
        <v>120</v>
      </c>
      <c r="C63" t="s">
        <v>3113</v>
      </c>
      <c r="D63">
        <v>189</v>
      </c>
      <c r="F63">
        <v>56337</v>
      </c>
      <c r="G63" t="s">
        <v>3114</v>
      </c>
      <c r="J63" t="str">
        <f t="shared" si="0"/>
        <v>INSERT INTO [Lieferadresse] ([LieferAdrID], [KundeID], [Strasse], [Hausnummer], [Adresszusatz], [Plz], [Ort], [Land]) VALUES</v>
      </c>
      <c r="K63" t="str">
        <f t="shared" si="1"/>
        <v xml:space="preserve"> ('60', '120', 'Kampstraße', '189', NULL, '56337', 'Eitelborn', NULL)</v>
      </c>
    </row>
    <row r="64" spans="1:11" x14ac:dyDescent="0.3">
      <c r="A64">
        <v>61</v>
      </c>
      <c r="B64" s="5">
        <v>246</v>
      </c>
      <c r="C64" t="s">
        <v>3115</v>
      </c>
      <c r="D64">
        <v>165</v>
      </c>
      <c r="F64">
        <v>86441</v>
      </c>
      <c r="G64" t="s">
        <v>3116</v>
      </c>
      <c r="J64" t="str">
        <f t="shared" si="0"/>
        <v>INSERT INTO [Lieferadresse] ([LieferAdrID], [KundeID], [Strasse], [Hausnummer], [Adresszusatz], [Plz], [Ort], [Land]) VALUES</v>
      </c>
      <c r="K64" t="str">
        <f t="shared" si="1"/>
        <v xml:space="preserve"> ('61', '246', 'Rother Berg', '165', NULL, '86441', 'Zusmarshausen', NULL)</v>
      </c>
    </row>
    <row r="65" spans="1:11" x14ac:dyDescent="0.3">
      <c r="A65">
        <v>62</v>
      </c>
      <c r="B65" s="5">
        <v>267</v>
      </c>
      <c r="C65" t="s">
        <v>3117</v>
      </c>
      <c r="D65" t="s">
        <v>3118</v>
      </c>
      <c r="F65">
        <v>23881</v>
      </c>
      <c r="G65" t="s">
        <v>3119</v>
      </c>
      <c r="J65" t="str">
        <f t="shared" si="0"/>
        <v>INSERT INTO [Lieferadresse] ([LieferAdrID], [KundeID], [Strasse], [Hausnummer], [Adresszusatz], [Plz], [Ort], [Land]) VALUES</v>
      </c>
      <c r="K65" t="str">
        <f t="shared" si="1"/>
        <v xml:space="preserve"> ('62', '267', 'Steinfelder Straße', '10a', NULL, '23881', 'Niendorf', NULL)</v>
      </c>
    </row>
    <row r="66" spans="1:11" x14ac:dyDescent="0.3">
      <c r="A66">
        <v>63</v>
      </c>
      <c r="B66" s="5">
        <v>133</v>
      </c>
      <c r="C66" t="s">
        <v>3120</v>
      </c>
      <c r="D66">
        <v>13</v>
      </c>
      <c r="F66">
        <v>88636</v>
      </c>
      <c r="G66" t="s">
        <v>1782</v>
      </c>
      <c r="J66" t="str">
        <f t="shared" si="0"/>
        <v>INSERT INTO [Lieferadresse] ([LieferAdrID], [KundeID], [Strasse], [Hausnummer], [Adresszusatz], [Plz], [Ort], [Land]) VALUES</v>
      </c>
      <c r="K66" t="str">
        <f t="shared" si="1"/>
        <v xml:space="preserve"> ('63', '133', 'Hofbergstraße', '13', NULL, '88636', 'Illmensee', NULL)</v>
      </c>
    </row>
    <row r="67" spans="1:11" x14ac:dyDescent="0.3">
      <c r="A67">
        <v>64</v>
      </c>
      <c r="B67" s="5">
        <v>20</v>
      </c>
      <c r="C67" t="s">
        <v>3121</v>
      </c>
      <c r="D67">
        <v>149</v>
      </c>
      <c r="F67">
        <v>78098</v>
      </c>
      <c r="G67" t="s">
        <v>2054</v>
      </c>
      <c r="J67" t="str">
        <f t="shared" si="0"/>
        <v>INSERT INTO [Lieferadresse] ([LieferAdrID], [KundeID], [Strasse], [Hausnummer], [Adresszusatz], [Plz], [Ort], [Land]) VALUES</v>
      </c>
      <c r="K67" t="str">
        <f t="shared" si="1"/>
        <v xml:space="preserve"> ('64', '20', 'Alter Venloer Weg', '149', NULL, '78098', 'Triberg', NULL)</v>
      </c>
    </row>
    <row r="68" spans="1:11" x14ac:dyDescent="0.3">
      <c r="A68">
        <v>65</v>
      </c>
      <c r="B68" s="5">
        <v>206</v>
      </c>
      <c r="C68" t="s">
        <v>3122</v>
      </c>
      <c r="D68">
        <v>94</v>
      </c>
      <c r="F68">
        <v>72658</v>
      </c>
      <c r="G68" t="s">
        <v>3123</v>
      </c>
      <c r="J68" t="str">
        <f t="shared" ref="J68:J131" si="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68" t="str">
        <f t="shared" si="1"/>
        <v xml:space="preserve"> ('65', '206', 'Walkersbrunn', '94', NULL, '72658', 'Bempflingen', NULL)</v>
      </c>
    </row>
    <row r="69" spans="1:11" x14ac:dyDescent="0.3">
      <c r="A69">
        <v>66</v>
      </c>
      <c r="B69" s="5">
        <v>63</v>
      </c>
      <c r="C69" t="s">
        <v>3124</v>
      </c>
      <c r="D69">
        <v>129</v>
      </c>
      <c r="F69">
        <v>78592</v>
      </c>
      <c r="G69" t="s">
        <v>3125</v>
      </c>
      <c r="J69" t="str">
        <f t="shared" si="2"/>
        <v>INSERT INTO [Lieferadresse] ([LieferAdrID], [KundeID], [Strasse], [Hausnummer], [Adresszusatz], [Plz], [Ort], [Land]) VALUES</v>
      </c>
      <c r="K69" t="str">
        <f t="shared" ref="K69:K132" si="3">" ('"&amp;A69&amp;"', '"&amp;B69&amp;"', '"&amp;C69&amp;"', '"&amp;D69&amp;"', "&amp;IF(E69="","NULL","'"&amp; E69 &amp;"'" )&amp;", '"&amp;F69&amp;"', '"&amp;G69&amp;"', "&amp;IF(H69="","NULL","'"&amp; H69 &amp;"'" )&amp;")"</f>
        <v xml:space="preserve"> ('66', '63', 'Werkstraße', '129', NULL, '78592', 'Egesheim', NULL)</v>
      </c>
    </row>
    <row r="70" spans="1:11" x14ac:dyDescent="0.3">
      <c r="A70">
        <v>67</v>
      </c>
      <c r="B70" s="5">
        <v>87</v>
      </c>
      <c r="C70" t="s">
        <v>3126</v>
      </c>
      <c r="D70">
        <v>35</v>
      </c>
      <c r="F70">
        <v>26384</v>
      </c>
      <c r="G70" t="s">
        <v>3127</v>
      </c>
      <c r="J70" t="str">
        <f t="shared" si="2"/>
        <v>INSERT INTO [Lieferadresse] ([LieferAdrID], [KundeID], [Strasse], [Hausnummer], [Adresszusatz], [Plz], [Ort], [Land]) VALUES</v>
      </c>
      <c r="K70" t="str">
        <f t="shared" si="3"/>
        <v xml:space="preserve"> ('67', '87', 'Feußweg', '35', NULL, '26384', 'Wilhelmshaven', NULL)</v>
      </c>
    </row>
    <row r="71" spans="1:11" x14ac:dyDescent="0.3">
      <c r="A71">
        <v>68</v>
      </c>
      <c r="B71" s="5">
        <v>163</v>
      </c>
      <c r="C71" t="s">
        <v>3128</v>
      </c>
      <c r="D71">
        <v>111</v>
      </c>
      <c r="F71">
        <v>89423</v>
      </c>
      <c r="G71" t="s">
        <v>3129</v>
      </c>
      <c r="J71" t="str">
        <f t="shared" si="2"/>
        <v>INSERT INTO [Lieferadresse] ([LieferAdrID], [KundeID], [Strasse], [Hausnummer], [Adresszusatz], [Plz], [Ort], [Land]) VALUES</v>
      </c>
      <c r="K71" t="str">
        <f t="shared" si="3"/>
        <v xml:space="preserve"> ('68', '163', 'Landoisstraße', '111', NULL, '89423', 'Gundelfingen an der Donau', NULL)</v>
      </c>
    </row>
    <row r="72" spans="1:11" x14ac:dyDescent="0.3">
      <c r="A72">
        <v>69</v>
      </c>
      <c r="B72" s="5">
        <v>39</v>
      </c>
      <c r="C72" t="s">
        <v>3130</v>
      </c>
      <c r="D72">
        <v>1</v>
      </c>
      <c r="F72">
        <v>65375</v>
      </c>
      <c r="G72" t="s">
        <v>1744</v>
      </c>
      <c r="J72" t="str">
        <f t="shared" si="2"/>
        <v>INSERT INTO [Lieferadresse] ([LieferAdrID], [KundeID], [Strasse], [Hausnummer], [Adresszusatz], [Plz], [Ort], [Land]) VALUES</v>
      </c>
      <c r="K72" t="str">
        <f t="shared" si="3"/>
        <v xml:space="preserve"> ('69', '39', 'Im Hofacker', '1', NULL, '65375', 'Oestrich-Winkel', NULL)</v>
      </c>
    </row>
    <row r="73" spans="1:11" x14ac:dyDescent="0.3">
      <c r="A73">
        <v>70</v>
      </c>
      <c r="B73" s="5">
        <v>245</v>
      </c>
      <c r="C73" t="s">
        <v>3131</v>
      </c>
      <c r="D73">
        <v>54</v>
      </c>
      <c r="F73">
        <v>24994</v>
      </c>
      <c r="G73" t="s">
        <v>3132</v>
      </c>
      <c r="J73" t="str">
        <f t="shared" si="2"/>
        <v>INSERT INTO [Lieferadresse] ([LieferAdrID], [KundeID], [Strasse], [Hausnummer], [Adresszusatz], [Plz], [Ort], [Land]) VALUES</v>
      </c>
      <c r="K73" t="str">
        <f t="shared" si="3"/>
        <v xml:space="preserve"> ('70', '245', 'Mayener Straße', '54', NULL, '24994', 'Osterby', NULL)</v>
      </c>
    </row>
    <row r="74" spans="1:11" x14ac:dyDescent="0.3">
      <c r="A74">
        <v>71</v>
      </c>
      <c r="B74" s="5">
        <v>82</v>
      </c>
      <c r="C74" t="s">
        <v>3133</v>
      </c>
      <c r="D74">
        <v>155</v>
      </c>
      <c r="F74">
        <v>56283</v>
      </c>
      <c r="G74" t="s">
        <v>3134</v>
      </c>
      <c r="J74" t="str">
        <f t="shared" si="2"/>
        <v>INSERT INTO [Lieferadresse] ([LieferAdrID], [KundeID], [Strasse], [Hausnummer], [Adresszusatz], [Plz], [Ort], [Land]) VALUES</v>
      </c>
      <c r="K74" t="str">
        <f t="shared" si="3"/>
        <v xml:space="preserve"> ('71', '82', 'Eichenfeld', '155', NULL, '56283', 'Kratzenburg', NULL)</v>
      </c>
    </row>
    <row r="75" spans="1:11" x14ac:dyDescent="0.3">
      <c r="A75">
        <v>72</v>
      </c>
      <c r="B75" s="5">
        <v>213</v>
      </c>
      <c r="C75" t="s">
        <v>3135</v>
      </c>
      <c r="D75">
        <v>156</v>
      </c>
      <c r="F75">
        <v>29413</v>
      </c>
      <c r="G75" t="s">
        <v>3136</v>
      </c>
      <c r="J75" t="str">
        <f t="shared" si="2"/>
        <v>INSERT INTO [Lieferadresse] ([LieferAdrID], [KundeID], [Strasse], [Hausnummer], [Adresszusatz], [Plz], [Ort], [Land]) VALUES</v>
      </c>
      <c r="K75" t="str">
        <f t="shared" si="3"/>
        <v xml:space="preserve"> ('72', '213', 'Oderstraße', '156', NULL, '29413', 'Osterwohle', NULL)</v>
      </c>
    </row>
    <row r="76" spans="1:11" x14ac:dyDescent="0.3">
      <c r="A76">
        <v>73</v>
      </c>
      <c r="B76" s="5">
        <v>237</v>
      </c>
      <c r="C76" t="s">
        <v>3137</v>
      </c>
      <c r="D76">
        <v>16</v>
      </c>
      <c r="F76">
        <v>71144</v>
      </c>
      <c r="G76" t="s">
        <v>3110</v>
      </c>
      <c r="J76" t="str">
        <f t="shared" si="2"/>
        <v>INSERT INTO [Lieferadresse] ([LieferAdrID], [KundeID], [Strasse], [Hausnummer], [Adresszusatz], [Plz], [Ort], [Land]) VALUES</v>
      </c>
      <c r="K76" t="str">
        <f t="shared" si="3"/>
        <v xml:space="preserve"> ('73', '237', 'Bischof-Hermann-Straße', '16', NULL, '71144', 'Steinenbronn', NULL)</v>
      </c>
    </row>
    <row r="77" spans="1:11" x14ac:dyDescent="0.3">
      <c r="A77">
        <v>74</v>
      </c>
      <c r="B77" s="5">
        <v>82</v>
      </c>
      <c r="C77" t="s">
        <v>3138</v>
      </c>
      <c r="D77">
        <v>179</v>
      </c>
      <c r="F77">
        <v>56459</v>
      </c>
      <c r="G77" t="s">
        <v>3139</v>
      </c>
      <c r="J77" t="str">
        <f t="shared" si="2"/>
        <v>INSERT INTO [Lieferadresse] ([LieferAdrID], [KundeID], [Strasse], [Hausnummer], [Adresszusatz], [Plz], [Ort], [Land]) VALUES</v>
      </c>
      <c r="K77" t="str">
        <f t="shared" si="3"/>
        <v xml:space="preserve"> ('74', '82', 'Im Kringelbuhr', '179', NULL, '56459', 'Härtlingen', NULL)</v>
      </c>
    </row>
    <row r="78" spans="1:11" x14ac:dyDescent="0.3">
      <c r="A78">
        <v>75</v>
      </c>
      <c r="B78" s="5">
        <v>183</v>
      </c>
      <c r="C78" t="s">
        <v>3140</v>
      </c>
      <c r="D78">
        <v>35</v>
      </c>
      <c r="F78">
        <v>84066</v>
      </c>
      <c r="G78" t="s">
        <v>3141</v>
      </c>
      <c r="J78" t="str">
        <f t="shared" si="2"/>
        <v>INSERT INTO [Lieferadresse] ([LieferAdrID], [KundeID], [Strasse], [Hausnummer], [Adresszusatz], [Plz], [Ort], [Land]) VALUES</v>
      </c>
      <c r="K78" t="str">
        <f t="shared" si="3"/>
        <v xml:space="preserve"> ('75', '183', 'Bitzerweg', '35', NULL, '84066', 'Mallersdorf-Pfaffenberg', NULL)</v>
      </c>
    </row>
    <row r="79" spans="1:11" x14ac:dyDescent="0.3">
      <c r="A79">
        <v>76</v>
      </c>
      <c r="B79" s="5">
        <v>161</v>
      </c>
      <c r="C79" t="s">
        <v>3142</v>
      </c>
      <c r="D79">
        <v>158</v>
      </c>
      <c r="F79">
        <v>59069</v>
      </c>
      <c r="G79" t="s">
        <v>2923</v>
      </c>
      <c r="J79" t="str">
        <f t="shared" si="2"/>
        <v>INSERT INTO [Lieferadresse] ([LieferAdrID], [KundeID], [Strasse], [Hausnummer], [Adresszusatz], [Plz], [Ort], [Land]) VALUES</v>
      </c>
      <c r="K79" t="str">
        <f t="shared" si="3"/>
        <v xml:space="preserve"> ('76', '161', 'Goethestraße', '158', NULL, '59069', 'Hamm', NULL)</v>
      </c>
    </row>
    <row r="80" spans="1:11" x14ac:dyDescent="0.3">
      <c r="A80">
        <v>77</v>
      </c>
      <c r="B80" s="5">
        <v>30</v>
      </c>
      <c r="C80" t="s">
        <v>3143</v>
      </c>
      <c r="D80">
        <v>91</v>
      </c>
      <c r="F80">
        <v>53177</v>
      </c>
      <c r="G80" t="s">
        <v>1954</v>
      </c>
      <c r="J80" t="str">
        <f t="shared" si="2"/>
        <v>INSERT INTO [Lieferadresse] ([LieferAdrID], [KundeID], [Strasse], [Hausnummer], [Adresszusatz], [Plz], [Ort], [Land]) VALUES</v>
      </c>
      <c r="K80" t="str">
        <f t="shared" si="3"/>
        <v xml:space="preserve"> ('77', '30', 'Auf dem Haidchen', '91', NULL, '53177', 'Bonn', NULL)</v>
      </c>
    </row>
    <row r="81" spans="1:11" x14ac:dyDescent="0.3">
      <c r="A81">
        <v>78</v>
      </c>
      <c r="B81" s="5">
        <v>57</v>
      </c>
      <c r="C81" t="s">
        <v>3144</v>
      </c>
      <c r="D81">
        <v>47</v>
      </c>
      <c r="F81">
        <v>82490</v>
      </c>
      <c r="G81" t="s">
        <v>3145</v>
      </c>
      <c r="J81" t="str">
        <f t="shared" si="2"/>
        <v>INSERT INTO [Lieferadresse] ([LieferAdrID], [KundeID], [Strasse], [Hausnummer], [Adresszusatz], [Plz], [Ort], [Land]) VALUES</v>
      </c>
      <c r="K81" t="str">
        <f t="shared" si="3"/>
        <v xml:space="preserve"> ('78', '57', 'Unter der Burg', '47', NULL, '82490', 'Farchant', NULL)</v>
      </c>
    </row>
    <row r="82" spans="1:11" x14ac:dyDescent="0.3">
      <c r="A82">
        <v>79</v>
      </c>
      <c r="B82" s="5">
        <v>82</v>
      </c>
      <c r="C82" t="s">
        <v>3146</v>
      </c>
      <c r="D82">
        <v>52</v>
      </c>
      <c r="F82">
        <v>31683</v>
      </c>
      <c r="G82" t="s">
        <v>3147</v>
      </c>
      <c r="J82" t="str">
        <f t="shared" si="2"/>
        <v>INSERT INTO [Lieferadresse] ([LieferAdrID], [KundeID], [Strasse], [Hausnummer], [Adresszusatz], [Plz], [Ort], [Land]) VALUES</v>
      </c>
      <c r="K82" t="str">
        <f t="shared" si="3"/>
        <v xml:space="preserve"> ('79', '82', 'Sonnenweg', '52', NULL, '31683', 'Obernkirchen', NULL)</v>
      </c>
    </row>
    <row r="83" spans="1:11" x14ac:dyDescent="0.3">
      <c r="A83">
        <v>80</v>
      </c>
      <c r="B83" s="5">
        <v>97</v>
      </c>
      <c r="C83" t="s">
        <v>3148</v>
      </c>
      <c r="D83">
        <v>116</v>
      </c>
      <c r="F83">
        <v>50939</v>
      </c>
      <c r="G83" t="s">
        <v>1983</v>
      </c>
      <c r="J83" t="str">
        <f t="shared" si="2"/>
        <v>INSERT INTO [Lieferadresse] ([LieferAdrID], [KundeID], [Strasse], [Hausnummer], [Adresszusatz], [Plz], [Ort], [Land]) VALUES</v>
      </c>
      <c r="K83" t="str">
        <f t="shared" si="3"/>
        <v xml:space="preserve"> ('80', '97', 'Sonsbecker Straße', '116', NULL, '50939', 'Köln', NULL)</v>
      </c>
    </row>
    <row r="84" spans="1:11" x14ac:dyDescent="0.3">
      <c r="A84">
        <v>81</v>
      </c>
      <c r="B84" s="5">
        <v>89</v>
      </c>
      <c r="C84" t="s">
        <v>3149</v>
      </c>
      <c r="D84">
        <v>126</v>
      </c>
      <c r="F84">
        <v>56370</v>
      </c>
      <c r="G84" t="s">
        <v>3150</v>
      </c>
      <c r="J84" t="str">
        <f t="shared" si="2"/>
        <v>INSERT INTO [Lieferadresse] ([LieferAdrID], [KundeID], [Strasse], [Hausnummer], [Adresszusatz], [Plz], [Ort], [Land]) VALUES</v>
      </c>
      <c r="K84" t="str">
        <f t="shared" si="3"/>
        <v xml:space="preserve"> ('81', '89', 'Grenzhäuser Straße', '126', NULL, '56370', 'Attenhausen', NULL)</v>
      </c>
    </row>
    <row r="85" spans="1:11" x14ac:dyDescent="0.3">
      <c r="A85">
        <v>82</v>
      </c>
      <c r="B85" s="5">
        <v>155</v>
      </c>
      <c r="C85" t="s">
        <v>3151</v>
      </c>
      <c r="D85">
        <v>104</v>
      </c>
      <c r="F85">
        <v>55596</v>
      </c>
      <c r="G85" t="s">
        <v>3152</v>
      </c>
      <c r="J85" t="str">
        <f t="shared" si="2"/>
        <v>INSERT INTO [Lieferadresse] ([LieferAdrID], [KundeID], [Strasse], [Hausnummer], [Adresszusatz], [Plz], [Ort], [Land]) VALUES</v>
      </c>
      <c r="K85" t="str">
        <f t="shared" si="3"/>
        <v xml:space="preserve"> ('82', '155', 'Siegelsteiner Straße', '104', NULL, '55596', 'Waldböckelheim', NULL)</v>
      </c>
    </row>
    <row r="86" spans="1:11" x14ac:dyDescent="0.3">
      <c r="A86">
        <v>83</v>
      </c>
      <c r="B86" s="5">
        <v>170</v>
      </c>
      <c r="C86" t="s">
        <v>3153</v>
      </c>
      <c r="D86">
        <v>52</v>
      </c>
      <c r="F86">
        <v>24879</v>
      </c>
      <c r="G86" t="s">
        <v>3154</v>
      </c>
      <c r="J86" t="str">
        <f t="shared" si="2"/>
        <v>INSERT INTO [Lieferadresse] ([LieferAdrID], [KundeID], [Strasse], [Hausnummer], [Adresszusatz], [Plz], [Ort], [Land]) VALUES</v>
      </c>
      <c r="K86" t="str">
        <f t="shared" si="3"/>
        <v xml:space="preserve"> ('83', '170', 'Nikolausweg', '52', NULL, '24879', 'Neuberend', NULL)</v>
      </c>
    </row>
    <row r="87" spans="1:11" x14ac:dyDescent="0.3">
      <c r="A87">
        <v>84</v>
      </c>
      <c r="B87" s="5">
        <v>136</v>
      </c>
      <c r="C87" t="s">
        <v>3155</v>
      </c>
      <c r="D87" t="s">
        <v>3156</v>
      </c>
      <c r="F87">
        <v>63911</v>
      </c>
      <c r="G87" t="s">
        <v>3157</v>
      </c>
      <c r="J87" t="str">
        <f t="shared" si="2"/>
        <v>INSERT INTO [Lieferadresse] ([LieferAdrID], [KundeID], [Strasse], [Hausnummer], [Adresszusatz], [Plz], [Ort], [Land]) VALUES</v>
      </c>
      <c r="K87" t="str">
        <f t="shared" si="3"/>
        <v xml:space="preserve"> ('84', '136', 'Laakbaum', '25b', NULL, '63911', 'Klingenberg am Main', NULL)</v>
      </c>
    </row>
    <row r="88" spans="1:11" x14ac:dyDescent="0.3">
      <c r="A88">
        <v>85</v>
      </c>
      <c r="B88" s="5">
        <v>25</v>
      </c>
      <c r="C88" t="s">
        <v>3158</v>
      </c>
      <c r="D88">
        <v>150</v>
      </c>
      <c r="F88">
        <v>54673</v>
      </c>
      <c r="G88" t="s">
        <v>3159</v>
      </c>
      <c r="J88" t="str">
        <f t="shared" si="2"/>
        <v>INSERT INTO [Lieferadresse] ([LieferAdrID], [KundeID], [Strasse], [Hausnummer], [Adresszusatz], [Plz], [Ort], [Land]) VALUES</v>
      </c>
      <c r="K88" t="str">
        <f t="shared" si="3"/>
        <v xml:space="preserve"> ('85', '25', 'Steinbergstraße', '150', NULL, '54673', 'Bauler', NULL)</v>
      </c>
    </row>
    <row r="89" spans="1:11" x14ac:dyDescent="0.3">
      <c r="A89">
        <v>86</v>
      </c>
      <c r="B89" s="5">
        <v>141</v>
      </c>
      <c r="C89" t="s">
        <v>3160</v>
      </c>
      <c r="D89">
        <v>44</v>
      </c>
      <c r="F89">
        <v>9390</v>
      </c>
      <c r="G89" t="s">
        <v>3161</v>
      </c>
      <c r="J89" t="str">
        <f t="shared" si="2"/>
        <v>INSERT INTO [Lieferadresse] ([LieferAdrID], [KundeID], [Strasse], [Hausnummer], [Adresszusatz], [Plz], [Ort], [Land]) VALUES</v>
      </c>
      <c r="K89" t="str">
        <f t="shared" si="3"/>
        <v xml:space="preserve"> ('86', '141', 'Wittekindstraße', '44', NULL, '9390', 'Gornsdorf', NULL)</v>
      </c>
    </row>
    <row r="90" spans="1:11" x14ac:dyDescent="0.3">
      <c r="A90">
        <v>87</v>
      </c>
      <c r="B90" s="5">
        <v>98</v>
      </c>
      <c r="C90" t="s">
        <v>1837</v>
      </c>
      <c r="D90" t="s">
        <v>3162</v>
      </c>
      <c r="F90">
        <v>56357</v>
      </c>
      <c r="G90" t="s">
        <v>1832</v>
      </c>
      <c r="J90" t="str">
        <f t="shared" si="2"/>
        <v>INSERT INTO [Lieferadresse] ([LieferAdrID], [KundeID], [Strasse], [Hausnummer], [Adresszusatz], [Plz], [Ort], [Land]) VALUES</v>
      </c>
      <c r="K90" t="str">
        <f t="shared" si="3"/>
        <v xml:space="preserve"> ('87', '98', 'Dresdner Straße', '32 a', NULL, '56357', 'Welterod', NULL)</v>
      </c>
    </row>
    <row r="91" spans="1:11" x14ac:dyDescent="0.3">
      <c r="A91">
        <v>88</v>
      </c>
      <c r="B91" s="5">
        <v>190</v>
      </c>
      <c r="C91" t="s">
        <v>3163</v>
      </c>
      <c r="D91">
        <v>137</v>
      </c>
      <c r="F91">
        <v>56761</v>
      </c>
      <c r="G91" t="s">
        <v>3164</v>
      </c>
      <c r="J91" t="str">
        <f t="shared" si="2"/>
        <v>INSERT INTO [Lieferadresse] ([LieferAdrID], [KundeID], [Strasse], [Hausnummer], [Adresszusatz], [Plz], [Ort], [Land]) VALUES</v>
      </c>
      <c r="K91" t="str">
        <f t="shared" si="3"/>
        <v xml:space="preserve"> ('88', '190', 'Am Bahndamm', '137', NULL, '56761', 'Düngenheim', NULL)</v>
      </c>
    </row>
    <row r="92" spans="1:11" x14ac:dyDescent="0.3">
      <c r="A92">
        <v>89</v>
      </c>
      <c r="B92" s="5">
        <v>15</v>
      </c>
      <c r="C92" t="s">
        <v>3165</v>
      </c>
      <c r="D92">
        <v>49</v>
      </c>
      <c r="F92">
        <v>76229</v>
      </c>
      <c r="G92" t="s">
        <v>2110</v>
      </c>
      <c r="J92" t="str">
        <f t="shared" si="2"/>
        <v>INSERT INTO [Lieferadresse] ([LieferAdrID], [KundeID], [Strasse], [Hausnummer], [Adresszusatz], [Plz], [Ort], [Land]) VALUES</v>
      </c>
      <c r="K92" t="str">
        <f t="shared" si="3"/>
        <v xml:space="preserve"> ('89', '15', 'Zum Grünbusch', '49', NULL, '76229', 'Karlsruhe', NULL)</v>
      </c>
    </row>
    <row r="93" spans="1:11" x14ac:dyDescent="0.3">
      <c r="A93">
        <v>90</v>
      </c>
      <c r="B93" s="5">
        <v>55</v>
      </c>
      <c r="C93" t="s">
        <v>3166</v>
      </c>
      <c r="D93">
        <v>98</v>
      </c>
      <c r="F93">
        <v>38387</v>
      </c>
      <c r="G93" t="s">
        <v>3167</v>
      </c>
      <c r="J93" t="str">
        <f t="shared" si="2"/>
        <v>INSERT INTO [Lieferadresse] ([LieferAdrID], [KundeID], [Strasse], [Hausnummer], [Adresszusatz], [Plz], [Ort], [Land]) VALUES</v>
      </c>
      <c r="K93" t="str">
        <f t="shared" si="3"/>
        <v xml:space="preserve"> ('90', '55', 'Maischeider Straße', '98', NULL, '38387', 'Söllingen', NULL)</v>
      </c>
    </row>
    <row r="94" spans="1:11" x14ac:dyDescent="0.3">
      <c r="A94">
        <v>91</v>
      </c>
      <c r="B94" s="5">
        <v>241</v>
      </c>
      <c r="C94" t="s">
        <v>3168</v>
      </c>
      <c r="D94">
        <v>23</v>
      </c>
      <c r="F94">
        <v>55758</v>
      </c>
      <c r="G94" t="s">
        <v>3169</v>
      </c>
      <c r="J94" t="str">
        <f t="shared" si="2"/>
        <v>INSERT INTO [Lieferadresse] ([LieferAdrID], [KundeID], [Strasse], [Hausnummer], [Adresszusatz], [Plz], [Ort], [Land]) VALUES</v>
      </c>
      <c r="K94" t="str">
        <f t="shared" si="3"/>
        <v xml:space="preserve"> ('91', '241', 'Winterstraße', '23', NULL, '55758', 'Allenbach', NULL)</v>
      </c>
    </row>
    <row r="95" spans="1:11" x14ac:dyDescent="0.3">
      <c r="A95">
        <v>92</v>
      </c>
      <c r="B95" s="5">
        <v>128</v>
      </c>
      <c r="C95" t="s">
        <v>3170</v>
      </c>
      <c r="D95">
        <v>165</v>
      </c>
      <c r="F95">
        <v>24972</v>
      </c>
      <c r="G95" t="s">
        <v>3171</v>
      </c>
      <c r="J95" t="str">
        <f t="shared" si="2"/>
        <v>INSERT INTO [Lieferadresse] ([LieferAdrID], [KundeID], [Strasse], [Hausnummer], [Adresszusatz], [Plz], [Ort], [Land]) VALUES</v>
      </c>
      <c r="K95" t="str">
        <f t="shared" si="3"/>
        <v xml:space="preserve"> ('92', '128', 'Goldberger Straße', '165', NULL, '24972', 'Steinbergkirche', NULL)</v>
      </c>
    </row>
    <row r="96" spans="1:11" x14ac:dyDescent="0.3">
      <c r="A96">
        <v>93</v>
      </c>
      <c r="B96" s="5">
        <v>10</v>
      </c>
      <c r="C96" t="s">
        <v>3172</v>
      </c>
      <c r="D96">
        <v>86</v>
      </c>
      <c r="F96">
        <v>36205</v>
      </c>
      <c r="G96" t="s">
        <v>3173</v>
      </c>
      <c r="J96" t="str">
        <f t="shared" si="2"/>
        <v>INSERT INTO [Lieferadresse] ([LieferAdrID], [KundeID], [Strasse], [Hausnummer], [Adresszusatz], [Plz], [Ort], [Land]) VALUES</v>
      </c>
      <c r="K96" t="str">
        <f t="shared" si="3"/>
        <v xml:space="preserve"> ('93', '10', 'Hauer Heide', '86', NULL, '36205', 'Sontra', NULL)</v>
      </c>
    </row>
    <row r="97" spans="1:11" x14ac:dyDescent="0.3">
      <c r="A97">
        <v>94</v>
      </c>
      <c r="B97" s="5">
        <v>135</v>
      </c>
      <c r="C97" t="s">
        <v>3174</v>
      </c>
      <c r="D97">
        <v>114</v>
      </c>
      <c r="F97">
        <v>55545</v>
      </c>
      <c r="G97" t="s">
        <v>3175</v>
      </c>
      <c r="J97" t="str">
        <f t="shared" si="2"/>
        <v>INSERT INTO [Lieferadresse] ([LieferAdrID], [KundeID], [Strasse], [Hausnummer], [Adresszusatz], [Plz], [Ort], [Land]) VALUES</v>
      </c>
      <c r="K97" t="str">
        <f t="shared" si="3"/>
        <v xml:space="preserve"> ('94', '135', 'Mertener Straße', '114', NULL, '55545', 'Bad Kreuznach', NULL)</v>
      </c>
    </row>
    <row r="98" spans="1:11" x14ac:dyDescent="0.3">
      <c r="A98">
        <v>95</v>
      </c>
      <c r="B98" s="5">
        <v>159</v>
      </c>
      <c r="C98" t="s">
        <v>3176</v>
      </c>
      <c r="D98">
        <v>10</v>
      </c>
      <c r="F98">
        <v>24809</v>
      </c>
      <c r="G98" t="s">
        <v>2580</v>
      </c>
      <c r="J98" t="str">
        <f t="shared" si="2"/>
        <v>INSERT INTO [Lieferadresse] ([LieferAdrID], [KundeID], [Strasse], [Hausnummer], [Adresszusatz], [Plz], [Ort], [Land]) VALUES</v>
      </c>
      <c r="K98" t="str">
        <f t="shared" si="3"/>
        <v xml:space="preserve"> ('95', '159', 'Hollerweg', '10', NULL, '24809', 'Nübbel', NULL)</v>
      </c>
    </row>
    <row r="99" spans="1:11" x14ac:dyDescent="0.3">
      <c r="A99">
        <v>96</v>
      </c>
      <c r="B99" s="5">
        <v>181</v>
      </c>
      <c r="C99" t="s">
        <v>3177</v>
      </c>
      <c r="D99">
        <v>193</v>
      </c>
      <c r="F99">
        <v>25832</v>
      </c>
      <c r="G99" t="s">
        <v>2854</v>
      </c>
      <c r="J99" t="str">
        <f t="shared" si="2"/>
        <v>INSERT INTO [Lieferadresse] ([LieferAdrID], [KundeID], [Strasse], [Hausnummer], [Adresszusatz], [Plz], [Ort], [Land]) VALUES</v>
      </c>
      <c r="K99" t="str">
        <f t="shared" si="3"/>
        <v xml:space="preserve"> ('96', '181', 'Ochsenkamp', '193', NULL, '25832', 'Tönning', NULL)</v>
      </c>
    </row>
    <row r="100" spans="1:11" x14ac:dyDescent="0.3">
      <c r="A100">
        <v>97</v>
      </c>
      <c r="B100" s="5">
        <v>205</v>
      </c>
      <c r="C100" t="s">
        <v>3178</v>
      </c>
      <c r="D100">
        <v>91</v>
      </c>
      <c r="F100">
        <v>55779</v>
      </c>
      <c r="G100" t="s">
        <v>2824</v>
      </c>
      <c r="J100" t="str">
        <f t="shared" si="2"/>
        <v>INSERT INTO [Lieferadresse] ([LieferAdrID], [KundeID], [Strasse], [Hausnummer], [Adresszusatz], [Plz], [Ort], [Land]) VALUES</v>
      </c>
      <c r="K100" t="str">
        <f t="shared" si="3"/>
        <v xml:space="preserve"> ('97', '205', 'Im Freistal', '91', NULL, '55779', 'Heimbach', NULL)</v>
      </c>
    </row>
    <row r="101" spans="1:11" x14ac:dyDescent="0.3">
      <c r="A101">
        <v>98</v>
      </c>
      <c r="B101" s="5">
        <v>153</v>
      </c>
      <c r="C101" t="s">
        <v>3179</v>
      </c>
      <c r="D101">
        <v>110</v>
      </c>
      <c r="F101">
        <v>63699</v>
      </c>
      <c r="G101" t="s">
        <v>3180</v>
      </c>
      <c r="J101" t="str">
        <f t="shared" si="2"/>
        <v>INSERT INTO [Lieferadresse] ([LieferAdrID], [KundeID], [Strasse], [Hausnummer], [Adresszusatz], [Plz], [Ort], [Land]) VALUES</v>
      </c>
      <c r="K101" t="str">
        <f t="shared" si="3"/>
        <v xml:space="preserve"> ('98', '153', 'Stiller Winkel', '110', NULL, '63699', 'Kefenrod', NULL)</v>
      </c>
    </row>
    <row r="102" spans="1:11" x14ac:dyDescent="0.3">
      <c r="A102">
        <v>99</v>
      </c>
      <c r="B102" s="5">
        <v>254</v>
      </c>
      <c r="C102" t="s">
        <v>3181</v>
      </c>
      <c r="D102">
        <v>52</v>
      </c>
      <c r="F102">
        <v>54472</v>
      </c>
      <c r="G102" t="s">
        <v>3182</v>
      </c>
      <c r="J102" t="str">
        <f t="shared" si="2"/>
        <v>INSERT INTO [Lieferadresse] ([LieferAdrID], [KundeID], [Strasse], [Hausnummer], [Adresszusatz], [Plz], [Ort], [Land]) VALUES</v>
      </c>
      <c r="K102" t="str">
        <f t="shared" si="3"/>
        <v xml:space="preserve"> ('99', '254', 'Kapellenweg', '52', NULL, '54472', 'Longkamp', NULL)</v>
      </c>
    </row>
    <row r="103" spans="1:11" x14ac:dyDescent="0.3">
      <c r="A103">
        <v>100</v>
      </c>
      <c r="B103" s="5">
        <v>278</v>
      </c>
      <c r="C103" t="s">
        <v>3183</v>
      </c>
      <c r="D103">
        <v>111</v>
      </c>
      <c r="F103">
        <v>24806</v>
      </c>
      <c r="G103" t="s">
        <v>3184</v>
      </c>
      <c r="J103" t="str">
        <f t="shared" si="2"/>
        <v>INSERT INTO [Lieferadresse] ([LieferAdrID], [KundeID], [Strasse], [Hausnummer], [Adresszusatz], [Plz], [Ort], [Land]) VALUES</v>
      </c>
      <c r="K103" t="str">
        <f t="shared" si="3"/>
        <v xml:space="preserve"> ('100', '278', 'Hahnenbergstraße', '111', NULL, '24806', 'Lohe-Föhrden', NULL)</v>
      </c>
    </row>
    <row r="104" spans="1:11" x14ac:dyDescent="0.3">
      <c r="A104">
        <v>101</v>
      </c>
      <c r="B104" s="5">
        <v>85</v>
      </c>
      <c r="C104" t="s">
        <v>3185</v>
      </c>
      <c r="D104" t="s">
        <v>3186</v>
      </c>
      <c r="F104">
        <v>76857</v>
      </c>
      <c r="G104" t="s">
        <v>3187</v>
      </c>
      <c r="J104" t="str">
        <f t="shared" si="2"/>
        <v>INSERT INTO [Lieferadresse] ([LieferAdrID], [KundeID], [Strasse], [Hausnummer], [Adresszusatz], [Plz], [Ort], [Land]) VALUES</v>
      </c>
      <c r="K104" t="str">
        <f t="shared" si="3"/>
        <v xml:space="preserve"> ('101', '85', 'Dietrich-Bonhoeffer-Straße', '100 b', NULL, '76857', 'Ramberg', NULL)</v>
      </c>
    </row>
    <row r="105" spans="1:11" x14ac:dyDescent="0.3">
      <c r="A105">
        <v>102</v>
      </c>
      <c r="B105" s="5">
        <v>147</v>
      </c>
      <c r="C105" t="s">
        <v>3188</v>
      </c>
      <c r="D105">
        <v>150</v>
      </c>
      <c r="F105">
        <v>57334</v>
      </c>
      <c r="G105" t="s">
        <v>3189</v>
      </c>
      <c r="J105" t="str">
        <f t="shared" si="2"/>
        <v>INSERT INTO [Lieferadresse] ([LieferAdrID], [KundeID], [Strasse], [Hausnummer], [Adresszusatz], [Plz], [Ort], [Land]) VALUES</v>
      </c>
      <c r="K105" t="str">
        <f t="shared" si="3"/>
        <v xml:space="preserve"> ('102', '147', 'Von-der-Tinnen-Straße', '150', NULL, '57334', 'Bad Laasphe', NULL)</v>
      </c>
    </row>
    <row r="106" spans="1:11" x14ac:dyDescent="0.3">
      <c r="A106">
        <v>103</v>
      </c>
      <c r="B106" s="5">
        <v>28</v>
      </c>
      <c r="C106" t="s">
        <v>3190</v>
      </c>
      <c r="D106">
        <v>195</v>
      </c>
      <c r="F106">
        <v>36399</v>
      </c>
      <c r="G106" t="s">
        <v>3191</v>
      </c>
      <c r="J106" t="str">
        <f t="shared" si="2"/>
        <v>INSERT INTO [Lieferadresse] ([LieferAdrID], [KundeID], [Strasse], [Hausnummer], [Adresszusatz], [Plz], [Ort], [Land]) VALUES</v>
      </c>
      <c r="K106" t="str">
        <f t="shared" si="3"/>
        <v xml:space="preserve"> ('103', '28', 'Triaccaweg', '195', NULL, '36399', 'Freiensteinau', NULL)</v>
      </c>
    </row>
    <row r="107" spans="1:11" x14ac:dyDescent="0.3">
      <c r="A107">
        <v>104</v>
      </c>
      <c r="B107" s="5">
        <v>21</v>
      </c>
      <c r="C107" t="s">
        <v>3192</v>
      </c>
      <c r="D107">
        <v>46</v>
      </c>
      <c r="F107">
        <v>45326</v>
      </c>
      <c r="G107" t="s">
        <v>1800</v>
      </c>
      <c r="J107" t="str">
        <f t="shared" si="2"/>
        <v>INSERT INTO [Lieferadresse] ([LieferAdrID], [KundeID], [Strasse], [Hausnummer], [Adresszusatz], [Plz], [Ort], [Land]) VALUES</v>
      </c>
      <c r="K107" t="str">
        <f t="shared" si="3"/>
        <v xml:space="preserve"> ('104', '21', 'Alte-Wipperfürther-Straße', '46', NULL, '45326', 'Essen', NULL)</v>
      </c>
    </row>
    <row r="108" spans="1:11" x14ac:dyDescent="0.3">
      <c r="A108">
        <v>105</v>
      </c>
      <c r="B108" s="5">
        <v>298</v>
      </c>
      <c r="C108" t="s">
        <v>3193</v>
      </c>
      <c r="D108">
        <v>59</v>
      </c>
      <c r="F108">
        <v>73033</v>
      </c>
      <c r="G108" t="s">
        <v>3194</v>
      </c>
      <c r="J108" t="str">
        <f t="shared" si="2"/>
        <v>INSERT INTO [Lieferadresse] ([LieferAdrID], [KundeID], [Strasse], [Hausnummer], [Adresszusatz], [Plz], [Ort], [Land]) VALUES</v>
      </c>
      <c r="K108" t="str">
        <f t="shared" si="3"/>
        <v xml:space="preserve"> ('105', '298', 'Beuelsweg', '59', NULL, '73033', 'Göppingen', NULL)</v>
      </c>
    </row>
    <row r="109" spans="1:11" x14ac:dyDescent="0.3">
      <c r="A109">
        <v>106</v>
      </c>
      <c r="B109" s="5">
        <v>137</v>
      </c>
      <c r="C109" t="s">
        <v>2903</v>
      </c>
      <c r="D109">
        <v>155</v>
      </c>
      <c r="F109">
        <v>94513</v>
      </c>
      <c r="G109" t="s">
        <v>1695</v>
      </c>
      <c r="J109" t="str">
        <f t="shared" si="2"/>
        <v>INSERT INTO [Lieferadresse] ([LieferAdrID], [KundeID], [Strasse], [Hausnummer], [Adresszusatz], [Plz], [Ort], [Land]) VALUES</v>
      </c>
      <c r="K109" t="str">
        <f t="shared" si="3"/>
        <v xml:space="preserve"> ('106', '137', 'Leienstraße', '155', NULL, '94513', 'Schönberg', NULL)</v>
      </c>
    </row>
    <row r="110" spans="1:11" x14ac:dyDescent="0.3">
      <c r="A110">
        <v>107</v>
      </c>
      <c r="B110" s="5">
        <v>172</v>
      </c>
      <c r="C110" t="s">
        <v>3195</v>
      </c>
      <c r="D110">
        <v>123</v>
      </c>
      <c r="F110">
        <v>83043</v>
      </c>
      <c r="G110" t="s">
        <v>3196</v>
      </c>
      <c r="J110" t="str">
        <f t="shared" si="2"/>
        <v>INSERT INTO [Lieferadresse] ([LieferAdrID], [KundeID], [Strasse], [Hausnummer], [Adresszusatz], [Plz], [Ort], [Land]) VALUES</v>
      </c>
      <c r="K110" t="str">
        <f t="shared" si="3"/>
        <v xml:space="preserve"> ('107', '172', 'Deutz-Kalker Straße', '123', NULL, '83043', 'Bad Aibling', NULL)</v>
      </c>
    </row>
    <row r="111" spans="1:11" x14ac:dyDescent="0.3">
      <c r="A111">
        <v>108</v>
      </c>
      <c r="B111" s="5">
        <v>165</v>
      </c>
      <c r="C111" t="s">
        <v>3197</v>
      </c>
      <c r="D111">
        <v>17</v>
      </c>
      <c r="F111">
        <v>74382</v>
      </c>
      <c r="G111" t="s">
        <v>3198</v>
      </c>
      <c r="J111" t="str">
        <f t="shared" si="2"/>
        <v>INSERT INTO [Lieferadresse] ([LieferAdrID], [KundeID], [Strasse], [Hausnummer], [Adresszusatz], [Plz], [Ort], [Land]) VALUES</v>
      </c>
      <c r="K111" t="str">
        <f t="shared" si="3"/>
        <v xml:space="preserve"> ('108', '165', 'Hedemündener Straße', '17', NULL, '74382', 'Neckarwestheim', NULL)</v>
      </c>
    </row>
    <row r="112" spans="1:11" x14ac:dyDescent="0.3">
      <c r="A112">
        <v>109</v>
      </c>
      <c r="B112" s="5">
        <v>43</v>
      </c>
      <c r="C112" t="s">
        <v>3199</v>
      </c>
      <c r="D112">
        <v>96</v>
      </c>
      <c r="F112">
        <v>97845</v>
      </c>
      <c r="G112" t="s">
        <v>3200</v>
      </c>
      <c r="J112" t="str">
        <f t="shared" si="2"/>
        <v>INSERT INTO [Lieferadresse] ([LieferAdrID], [KundeID], [Strasse], [Hausnummer], [Adresszusatz], [Plz], [Ort], [Land]) VALUES</v>
      </c>
      <c r="K112" t="str">
        <f t="shared" si="3"/>
        <v xml:space="preserve"> ('109', '43', 'An der Kreuzstraße', '96', NULL, '97845', 'Neustadt am Main', NULL)</v>
      </c>
    </row>
    <row r="113" spans="1:11" x14ac:dyDescent="0.3">
      <c r="A113">
        <v>110</v>
      </c>
      <c r="B113" s="5">
        <v>159</v>
      </c>
      <c r="C113" t="s">
        <v>3201</v>
      </c>
      <c r="D113">
        <v>86</v>
      </c>
      <c r="F113">
        <v>64295</v>
      </c>
      <c r="G113" t="s">
        <v>2487</v>
      </c>
      <c r="J113" t="str">
        <f t="shared" si="2"/>
        <v>INSERT INTO [Lieferadresse] ([LieferAdrID], [KundeID], [Strasse], [Hausnummer], [Adresszusatz], [Plz], [Ort], [Land]) VALUES</v>
      </c>
      <c r="K113" t="str">
        <f t="shared" si="3"/>
        <v xml:space="preserve"> ('110', '159', 'Dörrhoff', '86', NULL, '64295', 'Darmstadt', NULL)</v>
      </c>
    </row>
    <row r="114" spans="1:11" x14ac:dyDescent="0.3">
      <c r="A114">
        <v>111</v>
      </c>
      <c r="B114" s="5">
        <v>116</v>
      </c>
      <c r="C114" t="s">
        <v>3074</v>
      </c>
      <c r="D114">
        <v>156</v>
      </c>
      <c r="F114">
        <v>24955</v>
      </c>
      <c r="G114" t="s">
        <v>3202</v>
      </c>
      <c r="J114" t="str">
        <f t="shared" si="2"/>
        <v>INSERT INTO [Lieferadresse] ([LieferAdrID], [KundeID], [Strasse], [Hausnummer], [Adresszusatz], [Plz], [Ort], [Land]) VALUES</v>
      </c>
      <c r="K114" t="str">
        <f t="shared" si="3"/>
        <v xml:space="preserve"> ('111', '116', 'Auf dem Kampe', '156', NULL, '24955', 'Harrislee', NULL)</v>
      </c>
    </row>
    <row r="115" spans="1:11" x14ac:dyDescent="0.3">
      <c r="A115">
        <v>112</v>
      </c>
      <c r="B115" s="5">
        <v>10</v>
      </c>
      <c r="C115" t="s">
        <v>3203</v>
      </c>
      <c r="D115">
        <v>77</v>
      </c>
      <c r="F115">
        <v>92545</v>
      </c>
      <c r="G115" t="s">
        <v>3204</v>
      </c>
      <c r="J115" t="str">
        <f t="shared" si="2"/>
        <v>INSERT INTO [Lieferadresse] ([LieferAdrID], [KundeID], [Strasse], [Hausnummer], [Adresszusatz], [Plz], [Ort], [Land]) VALUES</v>
      </c>
      <c r="K115" t="str">
        <f t="shared" si="3"/>
        <v xml:space="preserve"> ('112', '10', 'Rheinuferstraße', '77', NULL, '92545', 'Niedermurach', NULL)</v>
      </c>
    </row>
    <row r="116" spans="1:11" x14ac:dyDescent="0.3">
      <c r="A116">
        <v>113</v>
      </c>
      <c r="B116" s="5">
        <v>93</v>
      </c>
      <c r="C116" t="s">
        <v>3205</v>
      </c>
      <c r="D116">
        <v>96</v>
      </c>
      <c r="F116">
        <v>56587</v>
      </c>
      <c r="G116" t="s">
        <v>3206</v>
      </c>
      <c r="J116" t="str">
        <f t="shared" si="2"/>
        <v>INSERT INTO [Lieferadresse] ([LieferAdrID], [KundeID], [Strasse], [Hausnummer], [Adresszusatz], [Plz], [Ort], [Land]) VALUES</v>
      </c>
      <c r="K116" t="str">
        <f t="shared" si="3"/>
        <v xml:space="preserve"> ('113', '93', 'Janningsweg', '96', NULL, '56587', 'Oberraden', NULL)</v>
      </c>
    </row>
    <row r="117" spans="1:11" x14ac:dyDescent="0.3">
      <c r="A117">
        <v>114</v>
      </c>
      <c r="B117" s="5">
        <v>269</v>
      </c>
      <c r="C117" t="s">
        <v>3207</v>
      </c>
      <c r="D117">
        <v>176</v>
      </c>
      <c r="F117">
        <v>24214</v>
      </c>
      <c r="G117" t="s">
        <v>3208</v>
      </c>
      <c r="J117" t="str">
        <f t="shared" si="2"/>
        <v>INSERT INTO [Lieferadresse] ([LieferAdrID], [KundeID], [Strasse], [Hausnummer], [Adresszusatz], [Plz], [Ort], [Land]) VALUES</v>
      </c>
      <c r="K117" t="str">
        <f t="shared" si="3"/>
        <v xml:space="preserve"> ('114', '269', 'Fallerwasen', '176', NULL, '24214', 'Neuwittenbek', NULL)</v>
      </c>
    </row>
    <row r="118" spans="1:11" x14ac:dyDescent="0.3">
      <c r="A118">
        <v>115</v>
      </c>
      <c r="B118" s="5">
        <v>267</v>
      </c>
      <c r="C118" t="s">
        <v>3209</v>
      </c>
      <c r="D118">
        <v>193</v>
      </c>
      <c r="E118" t="s">
        <v>4389</v>
      </c>
      <c r="F118">
        <v>54597</v>
      </c>
      <c r="G118" t="s">
        <v>3210</v>
      </c>
      <c r="J118" t="str">
        <f t="shared" si="2"/>
        <v>INSERT INTO [Lieferadresse] ([LieferAdrID], [KundeID], [Strasse], [Hausnummer], [Adresszusatz], [Plz], [Ort], [Land]) VALUES</v>
      </c>
      <c r="K118" t="str">
        <f t="shared" si="3"/>
        <v xml:space="preserve"> ('115', '267', 'Celler Straße', '193', 'im Hinterhof', '54597', 'Pronsfeld', NULL)</v>
      </c>
    </row>
    <row r="119" spans="1:11" x14ac:dyDescent="0.3">
      <c r="A119">
        <v>116</v>
      </c>
      <c r="B119" s="5">
        <v>226</v>
      </c>
      <c r="C119" t="s">
        <v>3211</v>
      </c>
      <c r="D119">
        <v>73</v>
      </c>
      <c r="F119">
        <v>55131</v>
      </c>
      <c r="G119" t="s">
        <v>3212</v>
      </c>
      <c r="J119" t="str">
        <f t="shared" si="2"/>
        <v>INSERT INTO [Lieferadresse] ([LieferAdrID], [KundeID], [Strasse], [Hausnummer], [Adresszusatz], [Plz], [Ort], [Land]) VALUES</v>
      </c>
      <c r="K119" t="str">
        <f t="shared" si="3"/>
        <v xml:space="preserve"> ('116', '226', 'Panoramastraße', '73', NULL, '55131', 'Mainz am Rhein', NULL)</v>
      </c>
    </row>
    <row r="120" spans="1:11" x14ac:dyDescent="0.3">
      <c r="A120">
        <v>117</v>
      </c>
      <c r="B120" s="5">
        <v>56</v>
      </c>
      <c r="C120" t="s">
        <v>2119</v>
      </c>
      <c r="D120">
        <v>190</v>
      </c>
      <c r="F120">
        <v>78733</v>
      </c>
      <c r="G120" t="s">
        <v>3213</v>
      </c>
      <c r="J120" t="str">
        <f t="shared" si="2"/>
        <v>INSERT INTO [Lieferadresse] ([LieferAdrID], [KundeID], [Strasse], [Hausnummer], [Adresszusatz], [Plz], [Ort], [Land]) VALUES</v>
      </c>
      <c r="K120" t="str">
        <f t="shared" si="3"/>
        <v xml:space="preserve"> ('117', '56', 'Markusstraße', '190', NULL, '78733', 'Aichhalden', NULL)</v>
      </c>
    </row>
    <row r="121" spans="1:11" x14ac:dyDescent="0.3">
      <c r="A121">
        <v>118</v>
      </c>
      <c r="B121" s="5">
        <v>124</v>
      </c>
      <c r="C121" t="s">
        <v>3214</v>
      </c>
      <c r="D121" t="s">
        <v>3215</v>
      </c>
      <c r="F121">
        <v>38375</v>
      </c>
      <c r="G121" t="s">
        <v>3216</v>
      </c>
      <c r="J121" t="str">
        <f t="shared" si="2"/>
        <v>INSERT INTO [Lieferadresse] ([LieferAdrID], [KundeID], [Strasse], [Hausnummer], [Adresszusatz], [Plz], [Ort], [Land]) VALUES</v>
      </c>
      <c r="K121" t="str">
        <f t="shared" si="3"/>
        <v xml:space="preserve"> ('118', '124', 'Gerichtstraße', '39 c', NULL, '38375', 'Räbke', NULL)</v>
      </c>
    </row>
    <row r="122" spans="1:11" x14ac:dyDescent="0.3">
      <c r="A122">
        <v>119</v>
      </c>
      <c r="B122" s="5">
        <v>111</v>
      </c>
      <c r="C122" t="s">
        <v>3217</v>
      </c>
      <c r="D122">
        <v>160</v>
      </c>
      <c r="F122">
        <v>38173</v>
      </c>
      <c r="G122" t="s">
        <v>3218</v>
      </c>
      <c r="J122" t="str">
        <f t="shared" si="2"/>
        <v>INSERT INTO [Lieferadresse] ([LieferAdrID], [KundeID], [Strasse], [Hausnummer], [Adresszusatz], [Plz], [Ort], [Land]) VALUES</v>
      </c>
      <c r="K122" t="str">
        <f t="shared" si="3"/>
        <v xml:space="preserve"> ('119', '111', 'Fischbacher Straße', '160', NULL, '38173', 'Veltheim', NULL)</v>
      </c>
    </row>
    <row r="123" spans="1:11" x14ac:dyDescent="0.3">
      <c r="A123">
        <v>120</v>
      </c>
      <c r="B123" s="5">
        <v>1</v>
      </c>
      <c r="C123" t="s">
        <v>1904</v>
      </c>
      <c r="D123">
        <v>48</v>
      </c>
      <c r="F123">
        <v>72356</v>
      </c>
      <c r="G123" t="s">
        <v>3219</v>
      </c>
      <c r="J123" t="str">
        <f t="shared" si="2"/>
        <v>INSERT INTO [Lieferadresse] ([LieferAdrID], [KundeID], [Strasse], [Hausnummer], [Adresszusatz], [Plz], [Ort], [Land]) VALUES</v>
      </c>
      <c r="K123" t="str">
        <f t="shared" si="3"/>
        <v xml:space="preserve"> ('120', '1', 'Waldorfer Straße', '48', NULL, '72356', 'Dautmergen', NULL)</v>
      </c>
    </row>
    <row r="124" spans="1:11" x14ac:dyDescent="0.3">
      <c r="A124">
        <v>121</v>
      </c>
      <c r="B124" s="5">
        <v>123</v>
      </c>
      <c r="C124" t="s">
        <v>3220</v>
      </c>
      <c r="D124">
        <v>132</v>
      </c>
      <c r="F124">
        <v>47057</v>
      </c>
      <c r="G124" t="s">
        <v>2259</v>
      </c>
      <c r="J124" t="str">
        <f t="shared" si="2"/>
        <v>INSERT INTO [Lieferadresse] ([LieferAdrID], [KundeID], [Strasse], [Hausnummer], [Adresszusatz], [Plz], [Ort], [Land]) VALUES</v>
      </c>
      <c r="K124" t="str">
        <f t="shared" si="3"/>
        <v xml:space="preserve"> ('121', '123', 'Matthiasstraße', '132', NULL, '47057', 'Duisburg', NULL)</v>
      </c>
    </row>
    <row r="125" spans="1:11" x14ac:dyDescent="0.3">
      <c r="A125">
        <v>122</v>
      </c>
      <c r="B125" s="5">
        <v>71</v>
      </c>
      <c r="C125" t="s">
        <v>3221</v>
      </c>
      <c r="D125">
        <v>20</v>
      </c>
      <c r="F125">
        <v>38442</v>
      </c>
      <c r="G125" t="s">
        <v>3222</v>
      </c>
      <c r="J125" t="str">
        <f t="shared" si="2"/>
        <v>INSERT INTO [Lieferadresse] ([LieferAdrID], [KundeID], [Strasse], [Hausnummer], [Adresszusatz], [Plz], [Ort], [Land]) VALUES</v>
      </c>
      <c r="K125" t="str">
        <f t="shared" si="3"/>
        <v xml:space="preserve"> ('122', '71', 'Am Kapellenberg', '20', NULL, '38442', 'Wolfsburg', NULL)</v>
      </c>
    </row>
    <row r="126" spans="1:11" x14ac:dyDescent="0.3">
      <c r="A126">
        <v>123</v>
      </c>
      <c r="B126" s="5">
        <v>174</v>
      </c>
      <c r="C126" t="s">
        <v>3223</v>
      </c>
      <c r="D126">
        <v>125</v>
      </c>
      <c r="F126">
        <v>49219</v>
      </c>
      <c r="G126" t="s">
        <v>3224</v>
      </c>
      <c r="J126" t="str">
        <f t="shared" si="2"/>
        <v>INSERT INTO [Lieferadresse] ([LieferAdrID], [KundeID], [Strasse], [Hausnummer], [Adresszusatz], [Plz], [Ort], [Land]) VALUES</v>
      </c>
      <c r="K126" t="str">
        <f t="shared" si="3"/>
        <v xml:space="preserve"> ('123', '174', 'Frankenring', '125', NULL, '49219', 'Glandorf', NULL)</v>
      </c>
    </row>
    <row r="127" spans="1:11" x14ac:dyDescent="0.3">
      <c r="A127">
        <v>124</v>
      </c>
      <c r="B127" s="5">
        <v>136</v>
      </c>
      <c r="C127" t="s">
        <v>3102</v>
      </c>
      <c r="D127">
        <v>159</v>
      </c>
      <c r="F127">
        <v>23619</v>
      </c>
      <c r="G127" t="s">
        <v>3225</v>
      </c>
      <c r="J127" t="str">
        <f t="shared" si="2"/>
        <v>INSERT INTO [Lieferadresse] ([LieferAdrID], [KundeID], [Strasse], [Hausnummer], [Adresszusatz], [Plz], [Ort], [Land]) VALUES</v>
      </c>
      <c r="K127" t="str">
        <f t="shared" si="3"/>
        <v xml:space="preserve"> ('124', '136', 'Klyer Damm', '159', NULL, '23619', 'Hamberge', NULL)</v>
      </c>
    </row>
    <row r="128" spans="1:11" x14ac:dyDescent="0.3">
      <c r="A128">
        <v>125</v>
      </c>
      <c r="B128" s="5">
        <v>23</v>
      </c>
      <c r="C128" t="s">
        <v>3226</v>
      </c>
      <c r="D128">
        <v>68</v>
      </c>
      <c r="F128">
        <v>34125</v>
      </c>
      <c r="G128" t="s">
        <v>3227</v>
      </c>
      <c r="J128" t="str">
        <f t="shared" si="2"/>
        <v>INSERT INTO [Lieferadresse] ([LieferAdrID], [KundeID], [Strasse], [Hausnummer], [Adresszusatz], [Plz], [Ort], [Land]) VALUES</v>
      </c>
      <c r="K128" t="str">
        <f t="shared" si="3"/>
        <v xml:space="preserve"> ('125', '23', 'Brabanter Straße', '68', NULL, '34125', 'Kassel', NULL)</v>
      </c>
    </row>
    <row r="129" spans="1:11" x14ac:dyDescent="0.3">
      <c r="A129">
        <v>126</v>
      </c>
      <c r="B129" s="5">
        <v>209</v>
      </c>
      <c r="C129" t="s">
        <v>3228</v>
      </c>
      <c r="D129" t="s">
        <v>3229</v>
      </c>
      <c r="F129">
        <v>26129</v>
      </c>
      <c r="G129" t="s">
        <v>3230</v>
      </c>
      <c r="J129" t="str">
        <f t="shared" si="2"/>
        <v>INSERT INTO [Lieferadresse] ([LieferAdrID], [KundeID], [Strasse], [Hausnummer], [Adresszusatz], [Plz], [Ort], [Land]) VALUES</v>
      </c>
      <c r="K129" t="str">
        <f t="shared" si="3"/>
        <v xml:space="preserve"> ('126', '209', 'Am Marienheim', '173 b', NULL, '26129', 'Oldenburg', NULL)</v>
      </c>
    </row>
    <row r="130" spans="1:11" x14ac:dyDescent="0.3">
      <c r="A130">
        <v>127</v>
      </c>
      <c r="B130" s="5">
        <v>66</v>
      </c>
      <c r="C130" t="s">
        <v>3231</v>
      </c>
      <c r="D130">
        <v>42</v>
      </c>
      <c r="F130">
        <v>74867</v>
      </c>
      <c r="G130" t="s">
        <v>2501</v>
      </c>
      <c r="J130" t="str">
        <f t="shared" si="2"/>
        <v>INSERT INTO [Lieferadresse] ([LieferAdrID], [KundeID], [Strasse], [Hausnummer], [Adresszusatz], [Plz], [Ort], [Land]) VALUES</v>
      </c>
      <c r="K130" t="str">
        <f t="shared" si="3"/>
        <v xml:space="preserve"> ('127', '66', 'Rilkestraße', '42', NULL, '74867', 'Neunkirchen', NULL)</v>
      </c>
    </row>
    <row r="131" spans="1:11" x14ac:dyDescent="0.3">
      <c r="A131">
        <v>128</v>
      </c>
      <c r="B131" s="5">
        <v>90</v>
      </c>
      <c r="C131" t="s">
        <v>1708</v>
      </c>
      <c r="D131">
        <v>79</v>
      </c>
      <c r="F131">
        <v>56729</v>
      </c>
      <c r="G131" t="s">
        <v>3232</v>
      </c>
      <c r="J131" t="str">
        <f t="shared" si="2"/>
        <v>INSERT INTO [Lieferadresse] ([LieferAdrID], [KundeID], [Strasse], [Hausnummer], [Adresszusatz], [Plz], [Ort], [Land]) VALUES</v>
      </c>
      <c r="K131" t="str">
        <f t="shared" si="3"/>
        <v xml:space="preserve"> ('128', '90', 'Brüsseler Straße', '79', NULL, '56729', 'Ditscheid', NULL)</v>
      </c>
    </row>
    <row r="132" spans="1:11" x14ac:dyDescent="0.3">
      <c r="A132">
        <v>129</v>
      </c>
      <c r="B132" s="5">
        <v>166</v>
      </c>
      <c r="C132" t="s">
        <v>3233</v>
      </c>
      <c r="D132">
        <v>140</v>
      </c>
      <c r="F132">
        <v>73467</v>
      </c>
      <c r="G132" t="s">
        <v>3234</v>
      </c>
      <c r="J132" t="str">
        <f t="shared" ref="J132:J195" si="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132" t="str">
        <f t="shared" si="3"/>
        <v xml:space="preserve"> ('129', '166', 'Im Esch', '140', NULL, '73467', 'Kirchheim am Ries', NULL)</v>
      </c>
    </row>
    <row r="133" spans="1:11" x14ac:dyDescent="0.3">
      <c r="A133">
        <v>130</v>
      </c>
      <c r="B133" s="5">
        <v>35</v>
      </c>
      <c r="C133" t="s">
        <v>3235</v>
      </c>
      <c r="D133">
        <v>141</v>
      </c>
      <c r="F133">
        <v>55619</v>
      </c>
      <c r="G133" t="s">
        <v>3236</v>
      </c>
      <c r="J133" t="str">
        <f t="shared" si="4"/>
        <v>INSERT INTO [Lieferadresse] ([LieferAdrID], [KundeID], [Strasse], [Hausnummer], [Adresszusatz], [Plz], [Ort], [Land]) VALUES</v>
      </c>
      <c r="K133" t="str">
        <f t="shared" ref="K133:K196" si="5">" ('"&amp;A133&amp;"', '"&amp;B133&amp;"', '"&amp;C133&amp;"', '"&amp;D133&amp;"', "&amp;IF(E133="","NULL","'"&amp; E133 &amp;"'" )&amp;", '"&amp;F133&amp;"', '"&amp;G133&amp;"', "&amp;IF(H133="","NULL","'"&amp; H133 &amp;"'" )&amp;")"</f>
        <v xml:space="preserve"> ('130', '35', 'Händelstraße', '141', NULL, '55619', 'Hennweiler', NULL)</v>
      </c>
    </row>
    <row r="134" spans="1:11" x14ac:dyDescent="0.3">
      <c r="A134">
        <v>131</v>
      </c>
      <c r="B134" s="5">
        <v>239</v>
      </c>
      <c r="C134" t="s">
        <v>3237</v>
      </c>
      <c r="D134" t="s">
        <v>3238</v>
      </c>
      <c r="F134">
        <v>94505</v>
      </c>
      <c r="G134" t="s">
        <v>3239</v>
      </c>
      <c r="J134" t="str">
        <f t="shared" si="4"/>
        <v>INSERT INTO [Lieferadresse] ([LieferAdrID], [KundeID], [Strasse], [Hausnummer], [Adresszusatz], [Plz], [Ort], [Land]) VALUES</v>
      </c>
      <c r="K134" t="str">
        <f t="shared" si="5"/>
        <v xml:space="preserve"> ('131', '239', 'Neitzerter Straße', '155 b', NULL, '94505', 'Bernried', NULL)</v>
      </c>
    </row>
    <row r="135" spans="1:11" x14ac:dyDescent="0.3">
      <c r="A135">
        <v>132</v>
      </c>
      <c r="B135" s="5">
        <v>84</v>
      </c>
      <c r="C135" t="s">
        <v>3240</v>
      </c>
      <c r="D135">
        <v>147</v>
      </c>
      <c r="F135">
        <v>23564</v>
      </c>
      <c r="G135" t="s">
        <v>3241</v>
      </c>
      <c r="J135" t="str">
        <f t="shared" si="4"/>
        <v>INSERT INTO [Lieferadresse] ([LieferAdrID], [KundeID], [Strasse], [Hausnummer], [Adresszusatz], [Plz], [Ort], [Land]) VALUES</v>
      </c>
      <c r="K135" t="str">
        <f t="shared" si="5"/>
        <v xml:space="preserve"> ('132', '84', 'Karl-Busch-Straße', '147', NULL, '23564', 'Lübeck', NULL)</v>
      </c>
    </row>
    <row r="136" spans="1:11" x14ac:dyDescent="0.3">
      <c r="A136">
        <v>133</v>
      </c>
      <c r="B136" s="5">
        <v>210</v>
      </c>
      <c r="C136" t="s">
        <v>3242</v>
      </c>
      <c r="D136">
        <v>9</v>
      </c>
      <c r="F136">
        <v>35764</v>
      </c>
      <c r="G136" t="s">
        <v>3243</v>
      </c>
      <c r="J136" t="str">
        <f t="shared" si="4"/>
        <v>INSERT INTO [Lieferadresse] ([LieferAdrID], [KundeID], [Strasse], [Hausnummer], [Adresszusatz], [Plz], [Ort], [Land]) VALUES</v>
      </c>
      <c r="K136" t="str">
        <f t="shared" si="5"/>
        <v xml:space="preserve"> ('133', '210', 'Im Teich', '9', NULL, '35764', 'Sinn', NULL)</v>
      </c>
    </row>
    <row r="137" spans="1:11" x14ac:dyDescent="0.3">
      <c r="A137">
        <v>134</v>
      </c>
      <c r="B137" s="5">
        <v>234</v>
      </c>
      <c r="C137" t="s">
        <v>3244</v>
      </c>
      <c r="D137">
        <v>30</v>
      </c>
      <c r="F137">
        <v>29393</v>
      </c>
      <c r="G137" t="s">
        <v>3245</v>
      </c>
      <c r="J137" t="str">
        <f t="shared" si="4"/>
        <v>INSERT INTO [Lieferadresse] ([LieferAdrID], [KundeID], [Strasse], [Hausnummer], [Adresszusatz], [Plz], [Ort], [Land]) VALUES</v>
      </c>
      <c r="K137" t="str">
        <f t="shared" si="5"/>
        <v xml:space="preserve"> ('134', '234', 'In der Kauth', '30', NULL, '29393', 'Groß Oesingen', NULL)</v>
      </c>
    </row>
    <row r="138" spans="1:11" x14ac:dyDescent="0.3">
      <c r="A138">
        <v>135</v>
      </c>
      <c r="B138" s="5">
        <v>268</v>
      </c>
      <c r="C138" t="s">
        <v>3246</v>
      </c>
      <c r="D138">
        <v>183</v>
      </c>
      <c r="F138">
        <v>7389</v>
      </c>
      <c r="G138" t="s">
        <v>3247</v>
      </c>
      <c r="J138" t="str">
        <f t="shared" si="4"/>
        <v>INSERT INTO [Lieferadresse] ([LieferAdrID], [KundeID], [Strasse], [Hausnummer], [Adresszusatz], [Plz], [Ort], [Land]) VALUES</v>
      </c>
      <c r="K138" t="str">
        <f t="shared" si="5"/>
        <v xml:space="preserve"> ('135', '268', 'Bussardstraße', '183', NULL, '7389', 'Keila', NULL)</v>
      </c>
    </row>
    <row r="139" spans="1:11" x14ac:dyDescent="0.3">
      <c r="A139">
        <v>136</v>
      </c>
      <c r="B139" s="5">
        <v>107</v>
      </c>
      <c r="C139" t="s">
        <v>3248</v>
      </c>
      <c r="D139">
        <v>2</v>
      </c>
      <c r="F139">
        <v>24616</v>
      </c>
      <c r="G139" t="s">
        <v>3249</v>
      </c>
      <c r="J139" t="str">
        <f t="shared" si="4"/>
        <v>INSERT INTO [Lieferadresse] ([LieferAdrID], [KundeID], [Strasse], [Hausnummer], [Adresszusatz], [Plz], [Ort], [Land]) VALUES</v>
      </c>
      <c r="K139" t="str">
        <f t="shared" si="5"/>
        <v xml:space="preserve"> ('136', '107', 'Mühlenberg', '2', NULL, '24616', 'Sarlhusen', NULL)</v>
      </c>
    </row>
    <row r="140" spans="1:11" x14ac:dyDescent="0.3">
      <c r="A140">
        <v>137</v>
      </c>
      <c r="B140" s="5">
        <v>153</v>
      </c>
      <c r="C140" t="s">
        <v>3250</v>
      </c>
      <c r="D140">
        <v>1</v>
      </c>
      <c r="F140">
        <v>67753</v>
      </c>
      <c r="G140" t="s">
        <v>3251</v>
      </c>
      <c r="J140" t="str">
        <f t="shared" si="4"/>
        <v>INSERT INTO [Lieferadresse] ([LieferAdrID], [KundeID], [Strasse], [Hausnummer], [Adresszusatz], [Plz], [Ort], [Land]) VALUES</v>
      </c>
      <c r="K140" t="str">
        <f t="shared" si="5"/>
        <v xml:space="preserve"> ('137', '153', 'Ahauser Straße', '1', NULL, '67753', 'Reipoltskirchen', NULL)</v>
      </c>
    </row>
    <row r="141" spans="1:11" x14ac:dyDescent="0.3">
      <c r="A141">
        <v>138</v>
      </c>
      <c r="B141" s="5">
        <v>64</v>
      </c>
      <c r="C141" t="s">
        <v>3252</v>
      </c>
      <c r="D141">
        <v>62</v>
      </c>
      <c r="F141">
        <v>45133</v>
      </c>
      <c r="G141" t="s">
        <v>1800</v>
      </c>
      <c r="J141" t="str">
        <f t="shared" si="4"/>
        <v>INSERT INTO [Lieferadresse] ([LieferAdrID], [KundeID], [Strasse], [Hausnummer], [Adresszusatz], [Plz], [Ort], [Land]) VALUES</v>
      </c>
      <c r="K141" t="str">
        <f t="shared" si="5"/>
        <v xml:space="preserve"> ('138', '64', 'Siebengebirgsstraße', '62', NULL, '45133', 'Essen', NULL)</v>
      </c>
    </row>
    <row r="142" spans="1:11" x14ac:dyDescent="0.3">
      <c r="A142">
        <v>139</v>
      </c>
      <c r="B142" s="5">
        <v>125</v>
      </c>
      <c r="C142" t="s">
        <v>3253</v>
      </c>
      <c r="D142">
        <v>9</v>
      </c>
      <c r="F142">
        <v>48465</v>
      </c>
      <c r="G142" t="s">
        <v>3254</v>
      </c>
      <c r="J142" t="str">
        <f t="shared" si="4"/>
        <v>INSERT INTO [Lieferadresse] ([LieferAdrID], [KundeID], [Strasse], [Hausnummer], [Adresszusatz], [Plz], [Ort], [Land]) VALUES</v>
      </c>
      <c r="K142" t="str">
        <f t="shared" si="5"/>
        <v xml:space="preserve"> ('139', '125', 'Postplatz', '9', NULL, '48465', 'Engden', NULL)</v>
      </c>
    </row>
    <row r="143" spans="1:11" x14ac:dyDescent="0.3">
      <c r="A143">
        <v>140</v>
      </c>
      <c r="B143" s="5">
        <v>16</v>
      </c>
      <c r="C143" t="s">
        <v>3255</v>
      </c>
      <c r="D143">
        <v>185</v>
      </c>
      <c r="F143">
        <v>93167</v>
      </c>
      <c r="G143" t="s">
        <v>1756</v>
      </c>
      <c r="J143" t="str">
        <f t="shared" si="4"/>
        <v>INSERT INTO [Lieferadresse] ([LieferAdrID], [KundeID], [Strasse], [Hausnummer], [Adresszusatz], [Plz], [Ort], [Land]) VALUES</v>
      </c>
      <c r="K143" t="str">
        <f t="shared" si="5"/>
        <v xml:space="preserve"> ('140', '16', 'Auf dem Graben', '185', NULL, '93167', 'Falkenstein', NULL)</v>
      </c>
    </row>
    <row r="144" spans="1:11" x14ac:dyDescent="0.3">
      <c r="A144">
        <v>141</v>
      </c>
      <c r="B144" s="5">
        <v>297</v>
      </c>
      <c r="C144" t="s">
        <v>3256</v>
      </c>
      <c r="D144">
        <v>123</v>
      </c>
      <c r="F144">
        <v>79359</v>
      </c>
      <c r="G144" t="s">
        <v>2226</v>
      </c>
      <c r="J144" t="str">
        <f t="shared" si="4"/>
        <v>INSERT INTO [Lieferadresse] ([LieferAdrID], [KundeID], [Strasse], [Hausnummer], [Adresszusatz], [Plz], [Ort], [Land]) VALUES</v>
      </c>
      <c r="K144" t="str">
        <f t="shared" si="5"/>
        <v xml:space="preserve"> ('141', '297', 'Eckhausen', '123', NULL, '79359', 'Riegel am Kaiserstuhl', NULL)</v>
      </c>
    </row>
    <row r="145" spans="1:11" x14ac:dyDescent="0.3">
      <c r="A145">
        <v>142</v>
      </c>
      <c r="B145" s="5">
        <v>190</v>
      </c>
      <c r="C145" t="s">
        <v>3257</v>
      </c>
      <c r="D145">
        <v>12</v>
      </c>
      <c r="F145">
        <v>55234</v>
      </c>
      <c r="G145" t="s">
        <v>3258</v>
      </c>
      <c r="J145" t="str">
        <f t="shared" si="4"/>
        <v>INSERT INTO [Lieferadresse] ([LieferAdrID], [KundeID], [Strasse], [Hausnummer], [Adresszusatz], [Plz], [Ort], [Land]) VALUES</v>
      </c>
      <c r="K145" t="str">
        <f t="shared" si="5"/>
        <v xml:space="preserve"> ('142', '190', 'Hermelinweg', '12', NULL, '55234', 'Gau-Heppenheim', NULL)</v>
      </c>
    </row>
    <row r="146" spans="1:11" x14ac:dyDescent="0.3">
      <c r="A146">
        <v>143</v>
      </c>
      <c r="B146" s="5">
        <v>45</v>
      </c>
      <c r="C146" t="s">
        <v>2084</v>
      </c>
      <c r="D146">
        <v>15</v>
      </c>
      <c r="F146">
        <v>45739</v>
      </c>
      <c r="G146" t="s">
        <v>1742</v>
      </c>
      <c r="J146" t="str">
        <f t="shared" si="4"/>
        <v>INSERT INTO [Lieferadresse] ([LieferAdrID], [KundeID], [Strasse], [Hausnummer], [Adresszusatz], [Plz], [Ort], [Land]) VALUES</v>
      </c>
      <c r="K146" t="str">
        <f t="shared" si="5"/>
        <v xml:space="preserve"> ('143', '45', 'Am Fischteich', '15', NULL, '45739', 'Oer-Erkenschwick', NULL)</v>
      </c>
    </row>
    <row r="147" spans="1:11" x14ac:dyDescent="0.3">
      <c r="A147">
        <v>144</v>
      </c>
      <c r="B147" s="5">
        <v>263</v>
      </c>
      <c r="C147" t="s">
        <v>3259</v>
      </c>
      <c r="D147">
        <v>127</v>
      </c>
      <c r="F147">
        <v>84130</v>
      </c>
      <c r="G147" t="s">
        <v>3260</v>
      </c>
      <c r="J147" t="str">
        <f t="shared" si="4"/>
        <v>INSERT INTO [Lieferadresse] ([LieferAdrID], [KundeID], [Strasse], [Hausnummer], [Adresszusatz], [Plz], [Ort], [Land]) VALUES</v>
      </c>
      <c r="K147" t="str">
        <f t="shared" si="5"/>
        <v xml:space="preserve"> ('144', '263', 'Sterkrader Straße', '127', NULL, '84130', 'Dingolfing', NULL)</v>
      </c>
    </row>
    <row r="148" spans="1:11" x14ac:dyDescent="0.3">
      <c r="A148">
        <v>145</v>
      </c>
      <c r="B148" s="5">
        <v>94</v>
      </c>
      <c r="C148" t="s">
        <v>3261</v>
      </c>
      <c r="D148">
        <v>192</v>
      </c>
      <c r="F148">
        <v>36043</v>
      </c>
      <c r="G148" t="s">
        <v>3262</v>
      </c>
      <c r="J148" t="str">
        <f t="shared" si="4"/>
        <v>INSERT INTO [Lieferadresse] ([LieferAdrID], [KundeID], [Strasse], [Hausnummer], [Adresszusatz], [Plz], [Ort], [Land]) VALUES</v>
      </c>
      <c r="K148" t="str">
        <f t="shared" si="5"/>
        <v xml:space="preserve"> ('145', '94', 'Preußenstraße', '192', NULL, '36043', 'Fulda', NULL)</v>
      </c>
    </row>
    <row r="149" spans="1:11" x14ac:dyDescent="0.3">
      <c r="A149">
        <v>146</v>
      </c>
      <c r="B149" s="5">
        <v>196</v>
      </c>
      <c r="C149" t="s">
        <v>3263</v>
      </c>
      <c r="D149">
        <v>49</v>
      </c>
      <c r="F149">
        <v>79369</v>
      </c>
      <c r="G149" t="s">
        <v>3264</v>
      </c>
      <c r="J149" t="str">
        <f t="shared" si="4"/>
        <v>INSERT INTO [Lieferadresse] ([LieferAdrID], [KundeID], [Strasse], [Hausnummer], [Adresszusatz], [Plz], [Ort], [Land]) VALUES</v>
      </c>
      <c r="K149" t="str">
        <f t="shared" si="5"/>
        <v xml:space="preserve"> ('146', '196', 'Freiheitsring', '49', NULL, '79369', 'Wyhl am Kaiserstuhl', NULL)</v>
      </c>
    </row>
    <row r="150" spans="1:11" x14ac:dyDescent="0.3">
      <c r="A150">
        <v>147</v>
      </c>
      <c r="B150" s="5">
        <v>26</v>
      </c>
      <c r="C150" t="s">
        <v>3265</v>
      </c>
      <c r="D150">
        <v>91</v>
      </c>
      <c r="F150">
        <v>53925</v>
      </c>
      <c r="G150" t="s">
        <v>3266</v>
      </c>
      <c r="J150" t="str">
        <f t="shared" si="4"/>
        <v>INSERT INTO [Lieferadresse] ([LieferAdrID], [KundeID], [Strasse], [Hausnummer], [Adresszusatz], [Plz], [Ort], [Land]) VALUES</v>
      </c>
      <c r="K150" t="str">
        <f t="shared" si="5"/>
        <v xml:space="preserve"> ('147', '26', 'Gießener Straße', '91', NULL, '53925', 'Kall', NULL)</v>
      </c>
    </row>
    <row r="151" spans="1:11" x14ac:dyDescent="0.3">
      <c r="A151">
        <v>148</v>
      </c>
      <c r="B151" s="5">
        <v>105</v>
      </c>
      <c r="C151" t="s">
        <v>3267</v>
      </c>
      <c r="D151">
        <v>77</v>
      </c>
      <c r="F151">
        <v>54636</v>
      </c>
      <c r="G151" t="s">
        <v>2923</v>
      </c>
      <c r="J151" t="str">
        <f t="shared" si="4"/>
        <v>INSERT INTO [Lieferadresse] ([LieferAdrID], [KundeID], [Strasse], [Hausnummer], [Adresszusatz], [Plz], [Ort], [Land]) VALUES</v>
      </c>
      <c r="K151" t="str">
        <f t="shared" si="5"/>
        <v xml:space="preserve"> ('148', '105', 'Heydenstraße', '77', NULL, '54636', 'Hamm', NULL)</v>
      </c>
    </row>
    <row r="152" spans="1:11" x14ac:dyDescent="0.3">
      <c r="A152">
        <v>149</v>
      </c>
      <c r="B152" s="5">
        <v>291</v>
      </c>
      <c r="C152" t="s">
        <v>2968</v>
      </c>
      <c r="D152" t="s">
        <v>3268</v>
      </c>
      <c r="F152">
        <v>56729</v>
      </c>
      <c r="G152" t="s">
        <v>3269</v>
      </c>
      <c r="J152" t="str">
        <f t="shared" si="4"/>
        <v>INSERT INTO [Lieferadresse] ([LieferAdrID], [KundeID], [Strasse], [Hausnummer], [Adresszusatz], [Plz], [Ort], [Land]) VALUES</v>
      </c>
      <c r="K152" t="str">
        <f t="shared" si="5"/>
        <v xml:space="preserve"> ('149', '291', 'Julius-Leber-Straße', '194 c', NULL, '56729', 'Siebenbach', NULL)</v>
      </c>
    </row>
    <row r="153" spans="1:11" x14ac:dyDescent="0.3">
      <c r="A153">
        <v>150</v>
      </c>
      <c r="B153" s="5">
        <v>75</v>
      </c>
      <c r="C153" t="s">
        <v>3270</v>
      </c>
      <c r="D153">
        <v>145</v>
      </c>
      <c r="F153">
        <v>38228</v>
      </c>
      <c r="G153" t="s">
        <v>3271</v>
      </c>
      <c r="J153" t="str">
        <f t="shared" si="4"/>
        <v>INSERT INTO [Lieferadresse] ([LieferAdrID], [KundeID], [Strasse], [Hausnummer], [Adresszusatz], [Plz], [Ort], [Land]) VALUES</v>
      </c>
      <c r="K153" t="str">
        <f t="shared" si="5"/>
        <v xml:space="preserve"> ('150', '75', 'Wissener Straße', '145', NULL, '38228', 'Salzgitter', NULL)</v>
      </c>
    </row>
    <row r="154" spans="1:11" x14ac:dyDescent="0.3">
      <c r="A154">
        <v>151</v>
      </c>
      <c r="B154" s="5">
        <v>242</v>
      </c>
      <c r="C154" t="s">
        <v>3272</v>
      </c>
      <c r="D154">
        <v>55</v>
      </c>
      <c r="F154">
        <v>73565</v>
      </c>
      <c r="G154" t="s">
        <v>3273</v>
      </c>
      <c r="J154" t="str">
        <f t="shared" si="4"/>
        <v>INSERT INTO [Lieferadresse] ([LieferAdrID], [KundeID], [Strasse], [Hausnummer], [Adresszusatz], [Plz], [Ort], [Land]) VALUES</v>
      </c>
      <c r="K154" t="str">
        <f t="shared" si="5"/>
        <v xml:space="preserve"> ('151', '242', 'Im Maerenthal', '55', NULL, '73565', 'Mooswiese', NULL)</v>
      </c>
    </row>
    <row r="155" spans="1:11" x14ac:dyDescent="0.3">
      <c r="A155">
        <v>152</v>
      </c>
      <c r="B155" s="5">
        <v>249</v>
      </c>
      <c r="C155" t="s">
        <v>3274</v>
      </c>
      <c r="D155" t="s">
        <v>3275</v>
      </c>
      <c r="F155">
        <v>88416</v>
      </c>
      <c r="G155" t="s">
        <v>3276</v>
      </c>
      <c r="J155" t="str">
        <f t="shared" si="4"/>
        <v>INSERT INTO [Lieferadresse] ([LieferAdrID], [KundeID], [Strasse], [Hausnummer], [Adresszusatz], [Plz], [Ort], [Land]) VALUES</v>
      </c>
      <c r="K155" t="str">
        <f t="shared" si="5"/>
        <v xml:space="preserve"> ('152', '249', 'Oberste Bitze', '18 b', NULL, '88416', 'Ochsenhausen', NULL)</v>
      </c>
    </row>
    <row r="156" spans="1:11" x14ac:dyDescent="0.3">
      <c r="A156">
        <v>153</v>
      </c>
      <c r="B156" s="5">
        <v>139</v>
      </c>
      <c r="C156" t="s">
        <v>3277</v>
      </c>
      <c r="D156">
        <v>43</v>
      </c>
      <c r="F156">
        <v>41460</v>
      </c>
      <c r="G156" t="s">
        <v>3278</v>
      </c>
      <c r="J156" t="str">
        <f t="shared" si="4"/>
        <v>INSERT INTO [Lieferadresse] ([LieferAdrID], [KundeID], [Strasse], [Hausnummer], [Adresszusatz], [Plz], [Ort], [Land]) VALUES</v>
      </c>
      <c r="K156" t="str">
        <f t="shared" si="5"/>
        <v xml:space="preserve"> ('153', '139', 'Börnsener Straße', '43', NULL, '41460', 'Neuss', NULL)</v>
      </c>
    </row>
    <row r="157" spans="1:11" x14ac:dyDescent="0.3">
      <c r="A157">
        <v>154</v>
      </c>
      <c r="B157" s="5">
        <v>17</v>
      </c>
      <c r="C157" t="s">
        <v>3279</v>
      </c>
      <c r="D157">
        <v>45</v>
      </c>
      <c r="F157">
        <v>56841</v>
      </c>
      <c r="G157" t="s">
        <v>3280</v>
      </c>
      <c r="J157" t="str">
        <f t="shared" si="4"/>
        <v>INSERT INTO [Lieferadresse] ([LieferAdrID], [KundeID], [Strasse], [Hausnummer], [Adresszusatz], [Plz], [Ort], [Land]) VALUES</v>
      </c>
      <c r="K157" t="str">
        <f t="shared" si="5"/>
        <v xml:space="preserve"> ('154', '17', 'Müsener Straße', '45', NULL, '56841', 'Traben-Trarbach', NULL)</v>
      </c>
    </row>
    <row r="158" spans="1:11" x14ac:dyDescent="0.3">
      <c r="A158">
        <v>155</v>
      </c>
      <c r="B158" s="5">
        <v>209</v>
      </c>
      <c r="C158" t="s">
        <v>3281</v>
      </c>
      <c r="D158">
        <v>159</v>
      </c>
      <c r="F158">
        <v>54340</v>
      </c>
      <c r="G158" t="s">
        <v>3282</v>
      </c>
      <c r="J158" t="str">
        <f t="shared" si="4"/>
        <v>INSERT INTO [Lieferadresse] ([LieferAdrID], [KundeID], [Strasse], [Hausnummer], [Adresszusatz], [Plz], [Ort], [Land]) VALUES</v>
      </c>
      <c r="K158" t="str">
        <f t="shared" si="5"/>
        <v xml:space="preserve"> ('155', '209', 'Bennigser Straße', '159', NULL, '54340', 'Bekond', NULL)</v>
      </c>
    </row>
    <row r="159" spans="1:11" x14ac:dyDescent="0.3">
      <c r="A159">
        <v>156</v>
      </c>
      <c r="B159" s="5">
        <v>66</v>
      </c>
      <c r="C159" t="s">
        <v>3283</v>
      </c>
      <c r="D159">
        <v>160</v>
      </c>
      <c r="F159">
        <v>57629</v>
      </c>
      <c r="G159" t="s">
        <v>3284</v>
      </c>
      <c r="J159" t="str">
        <f t="shared" si="4"/>
        <v>INSERT INTO [Lieferadresse] ([LieferAdrID], [KundeID], [Strasse], [Hausnummer], [Adresszusatz], [Plz], [Ort], [Land]) VALUES</v>
      </c>
      <c r="K159" t="str">
        <f t="shared" si="5"/>
        <v xml:space="preserve"> ('156', '66', 'Forsthausstraße', '160', NULL, '57629', 'Dreifelden', NULL)</v>
      </c>
    </row>
    <row r="160" spans="1:11" x14ac:dyDescent="0.3">
      <c r="A160">
        <v>157</v>
      </c>
      <c r="B160" s="5">
        <v>271</v>
      </c>
      <c r="C160" t="s">
        <v>3285</v>
      </c>
      <c r="D160">
        <v>162</v>
      </c>
      <c r="F160">
        <v>9405</v>
      </c>
      <c r="G160" t="s">
        <v>3286</v>
      </c>
      <c r="J160" t="str">
        <f t="shared" si="4"/>
        <v>INSERT INTO [Lieferadresse] ([LieferAdrID], [KundeID], [Strasse], [Hausnummer], [Adresszusatz], [Plz], [Ort], [Land]) VALUES</v>
      </c>
      <c r="K160" t="str">
        <f t="shared" si="5"/>
        <v xml:space="preserve"> ('157', '271', 'Gorch-Fock-Weg', '162', NULL, '9405', 'Zschopau', NULL)</v>
      </c>
    </row>
    <row r="161" spans="1:11" x14ac:dyDescent="0.3">
      <c r="A161">
        <v>158</v>
      </c>
      <c r="B161" s="5">
        <v>105</v>
      </c>
      <c r="C161" t="s">
        <v>3287</v>
      </c>
      <c r="D161">
        <v>195</v>
      </c>
      <c r="F161">
        <v>56291</v>
      </c>
      <c r="G161" t="s">
        <v>1895</v>
      </c>
      <c r="J161" t="str">
        <f t="shared" si="4"/>
        <v>INSERT INTO [Lieferadresse] ([LieferAdrID], [KundeID], [Strasse], [Hausnummer], [Adresszusatz], [Plz], [Ort], [Land]) VALUES</v>
      </c>
      <c r="K161" t="str">
        <f t="shared" si="5"/>
        <v xml:space="preserve"> ('158', '105', 'Schwerter Straße', '195', NULL, '56291', 'Maisborn', NULL)</v>
      </c>
    </row>
    <row r="162" spans="1:11" x14ac:dyDescent="0.3">
      <c r="A162">
        <v>159</v>
      </c>
      <c r="B162" s="5">
        <v>44</v>
      </c>
      <c r="C162" t="s">
        <v>3288</v>
      </c>
      <c r="D162">
        <v>96</v>
      </c>
      <c r="F162">
        <v>17168</v>
      </c>
      <c r="G162" t="s">
        <v>3289</v>
      </c>
      <c r="J162" t="str">
        <f t="shared" si="4"/>
        <v>INSERT INTO [Lieferadresse] ([LieferAdrID], [KundeID], [Strasse], [Hausnummer], [Adresszusatz], [Plz], [Ort], [Land]) VALUES</v>
      </c>
      <c r="K162" t="str">
        <f t="shared" si="5"/>
        <v xml:space="preserve"> ('159', '44', 'Am Reitplatz', '96', NULL, '17168', 'Warnkenhagen', NULL)</v>
      </c>
    </row>
    <row r="163" spans="1:11" x14ac:dyDescent="0.3">
      <c r="A163">
        <v>160</v>
      </c>
      <c r="B163" s="5">
        <v>154</v>
      </c>
      <c r="C163" t="s">
        <v>3290</v>
      </c>
      <c r="D163">
        <v>99</v>
      </c>
      <c r="F163">
        <v>59063</v>
      </c>
      <c r="G163" t="s">
        <v>2923</v>
      </c>
      <c r="J163" t="str">
        <f t="shared" si="4"/>
        <v>INSERT INTO [Lieferadresse] ([LieferAdrID], [KundeID], [Strasse], [Hausnummer], [Adresszusatz], [Plz], [Ort], [Land]) VALUES</v>
      </c>
      <c r="K163" t="str">
        <f t="shared" si="5"/>
        <v xml:space="preserve"> ('160', '154', 'Ruhrblick', '99', NULL, '59063', 'Hamm', NULL)</v>
      </c>
    </row>
    <row r="164" spans="1:11" x14ac:dyDescent="0.3">
      <c r="A164">
        <v>161</v>
      </c>
      <c r="B164" s="5">
        <v>279</v>
      </c>
      <c r="C164" t="s">
        <v>3291</v>
      </c>
      <c r="D164" t="s">
        <v>3292</v>
      </c>
      <c r="F164">
        <v>23911</v>
      </c>
      <c r="G164" t="s">
        <v>3293</v>
      </c>
      <c r="J164" t="str">
        <f t="shared" si="4"/>
        <v>INSERT INTO [Lieferadresse] ([LieferAdrID], [KundeID], [Strasse], [Hausnummer], [Adresszusatz], [Plz], [Ort], [Land]) VALUES</v>
      </c>
      <c r="K164" t="str">
        <f t="shared" si="5"/>
        <v xml:space="preserve"> ('161', '279', 'Dellbrücker Straße', '118c', NULL, '23911', 'Salem', NULL)</v>
      </c>
    </row>
    <row r="165" spans="1:11" x14ac:dyDescent="0.3">
      <c r="A165">
        <v>162</v>
      </c>
      <c r="B165" s="5">
        <v>4</v>
      </c>
      <c r="C165" t="s">
        <v>3294</v>
      </c>
      <c r="D165">
        <v>91</v>
      </c>
      <c r="F165">
        <v>66484</v>
      </c>
      <c r="G165" t="s">
        <v>3295</v>
      </c>
      <c r="J165" t="str">
        <f t="shared" si="4"/>
        <v>INSERT INTO [Lieferadresse] ([LieferAdrID], [KundeID], [Strasse], [Hausnummer], [Adresszusatz], [Plz], [Ort], [Land]) VALUES</v>
      </c>
      <c r="K165" t="str">
        <f t="shared" si="5"/>
        <v xml:space="preserve"> ('162', '4', 'Steinackerstraße', '91', NULL, '66484', 'Kleinsteinhausen', NULL)</v>
      </c>
    </row>
    <row r="166" spans="1:11" x14ac:dyDescent="0.3">
      <c r="A166">
        <v>163</v>
      </c>
      <c r="B166" s="5">
        <v>190</v>
      </c>
      <c r="C166" t="s">
        <v>3296</v>
      </c>
      <c r="D166">
        <v>155</v>
      </c>
      <c r="F166">
        <v>55268</v>
      </c>
      <c r="G166" t="s">
        <v>3297</v>
      </c>
      <c r="J166" t="str">
        <f t="shared" si="4"/>
        <v>INSERT INTO [Lieferadresse] ([LieferAdrID], [KundeID], [Strasse], [Hausnummer], [Adresszusatz], [Plz], [Ort], [Land]) VALUES</v>
      </c>
      <c r="K166" t="str">
        <f t="shared" si="5"/>
        <v xml:space="preserve"> ('163', '190', 'Dröft', '155', NULL, '55268', 'Nieder-Olm', NULL)</v>
      </c>
    </row>
    <row r="167" spans="1:11" x14ac:dyDescent="0.3">
      <c r="A167">
        <v>164</v>
      </c>
      <c r="B167" s="5">
        <v>74</v>
      </c>
      <c r="C167" t="s">
        <v>3298</v>
      </c>
      <c r="D167">
        <v>76</v>
      </c>
      <c r="F167">
        <v>54526</v>
      </c>
      <c r="G167" t="s">
        <v>3299</v>
      </c>
      <c r="J167" t="str">
        <f t="shared" si="4"/>
        <v>INSERT INTO [Lieferadresse] ([LieferAdrID], [KundeID], [Strasse], [Hausnummer], [Adresszusatz], [Plz], [Ort], [Land]) VALUES</v>
      </c>
      <c r="K167" t="str">
        <f t="shared" si="5"/>
        <v xml:space="preserve"> ('164', '74', 'Pommernstraße', '76', NULL, '54526', 'Landscheid', NULL)</v>
      </c>
    </row>
    <row r="168" spans="1:11" x14ac:dyDescent="0.3">
      <c r="A168">
        <v>165</v>
      </c>
      <c r="B168" s="5">
        <v>263</v>
      </c>
      <c r="C168" t="s">
        <v>3121</v>
      </c>
      <c r="D168">
        <v>152</v>
      </c>
      <c r="F168">
        <v>27327</v>
      </c>
      <c r="G168" t="s">
        <v>3300</v>
      </c>
      <c r="J168" t="str">
        <f t="shared" si="4"/>
        <v>INSERT INTO [Lieferadresse] ([LieferAdrID], [KundeID], [Strasse], [Hausnummer], [Adresszusatz], [Plz], [Ort], [Land]) VALUES</v>
      </c>
      <c r="K168" t="str">
        <f t="shared" si="5"/>
        <v xml:space="preserve"> ('165', '263', 'Alter Venloer Weg', '152', NULL, '27327', 'Schwarme', NULL)</v>
      </c>
    </row>
    <row r="169" spans="1:11" x14ac:dyDescent="0.3">
      <c r="A169">
        <v>166</v>
      </c>
      <c r="B169" s="5">
        <v>102</v>
      </c>
      <c r="C169" t="s">
        <v>3301</v>
      </c>
      <c r="D169">
        <v>193</v>
      </c>
      <c r="F169">
        <v>48145</v>
      </c>
      <c r="G169" t="s">
        <v>2806</v>
      </c>
      <c r="J169" t="str">
        <f t="shared" si="4"/>
        <v>INSERT INTO [Lieferadresse] ([LieferAdrID], [KundeID], [Strasse], [Hausnummer], [Adresszusatz], [Plz], [Ort], [Land]) VALUES</v>
      </c>
      <c r="K169" t="str">
        <f t="shared" si="5"/>
        <v xml:space="preserve"> ('166', '102', 'Am Wiesenrain', '193', NULL, '48145', 'Münster', NULL)</v>
      </c>
    </row>
    <row r="170" spans="1:11" x14ac:dyDescent="0.3">
      <c r="A170">
        <v>167</v>
      </c>
      <c r="B170" s="5">
        <v>123</v>
      </c>
      <c r="C170" t="s">
        <v>3302</v>
      </c>
      <c r="D170">
        <v>114</v>
      </c>
      <c r="F170">
        <v>56237</v>
      </c>
      <c r="G170" t="s">
        <v>3303</v>
      </c>
      <c r="J170" t="str">
        <f t="shared" si="4"/>
        <v>INSERT INTO [Lieferadresse] ([LieferAdrID], [KundeID], [Strasse], [Hausnummer], [Adresszusatz], [Plz], [Ort], [Land]) VALUES</v>
      </c>
      <c r="K170" t="str">
        <f t="shared" si="5"/>
        <v xml:space="preserve"> ('167', '123', 'Bauernweg', '114', NULL, '56237', 'Sessenbach', NULL)</v>
      </c>
    </row>
    <row r="171" spans="1:11" x14ac:dyDescent="0.3">
      <c r="A171">
        <v>168</v>
      </c>
      <c r="B171" s="5">
        <v>244</v>
      </c>
      <c r="C171" t="s">
        <v>3304</v>
      </c>
      <c r="D171">
        <v>134</v>
      </c>
      <c r="F171">
        <v>71299</v>
      </c>
      <c r="G171" t="s">
        <v>3305</v>
      </c>
      <c r="J171" t="str">
        <f t="shared" si="4"/>
        <v>INSERT INTO [Lieferadresse] ([LieferAdrID], [KundeID], [Strasse], [Hausnummer], [Adresszusatz], [Plz], [Ort], [Land]) VALUES</v>
      </c>
      <c r="K171" t="str">
        <f t="shared" si="5"/>
        <v xml:space="preserve"> ('168', '244', 'Böcklerstraße', '134', NULL, '71299', 'Wimsheim', NULL)</v>
      </c>
    </row>
    <row r="172" spans="1:11" x14ac:dyDescent="0.3">
      <c r="A172">
        <v>169</v>
      </c>
      <c r="B172" s="5">
        <v>111</v>
      </c>
      <c r="C172" t="s">
        <v>3306</v>
      </c>
      <c r="D172" t="s">
        <v>3307</v>
      </c>
      <c r="F172">
        <v>56651</v>
      </c>
      <c r="G172" t="s">
        <v>3308</v>
      </c>
      <c r="J172" t="str">
        <f t="shared" si="4"/>
        <v>INSERT INTO [Lieferadresse] ([LieferAdrID], [KundeID], [Strasse], [Hausnummer], [Adresszusatz], [Plz], [Ort], [Land]) VALUES</v>
      </c>
      <c r="K172" t="str">
        <f t="shared" si="5"/>
        <v xml:space="preserve"> ('169', '111', 'Langenhahner Straße', '151c', NULL, '56651', 'Oberzissen', NULL)</v>
      </c>
    </row>
    <row r="173" spans="1:11" x14ac:dyDescent="0.3">
      <c r="A173">
        <v>170</v>
      </c>
      <c r="B173" s="5">
        <v>53</v>
      </c>
      <c r="C173" t="s">
        <v>3309</v>
      </c>
      <c r="D173">
        <v>43</v>
      </c>
      <c r="F173">
        <v>88138</v>
      </c>
      <c r="G173" t="s">
        <v>3310</v>
      </c>
      <c r="J173" t="str">
        <f t="shared" si="4"/>
        <v>INSERT INTO [Lieferadresse] ([LieferAdrID], [KundeID], [Strasse], [Hausnummer], [Adresszusatz], [Plz], [Ort], [Land]) VALUES</v>
      </c>
      <c r="K173" t="str">
        <f t="shared" si="5"/>
        <v xml:space="preserve"> ('170', '53', 'Bornwiesenstraße', '43', NULL, '88138', 'Sigmarszell', NULL)</v>
      </c>
    </row>
    <row r="174" spans="1:11" x14ac:dyDescent="0.3">
      <c r="A174">
        <v>171</v>
      </c>
      <c r="B174" s="5">
        <v>138</v>
      </c>
      <c r="C174" t="s">
        <v>3311</v>
      </c>
      <c r="D174">
        <v>72</v>
      </c>
      <c r="F174">
        <v>24536</v>
      </c>
      <c r="G174" t="s">
        <v>3312</v>
      </c>
      <c r="J174" t="str">
        <f t="shared" si="4"/>
        <v>INSERT INTO [Lieferadresse] ([LieferAdrID], [KundeID], [Strasse], [Hausnummer], [Adresszusatz], [Plz], [Ort], [Land]) VALUES</v>
      </c>
      <c r="K174" t="str">
        <f t="shared" si="5"/>
        <v xml:space="preserve"> ('171', '138', 'Frankfurter Straße', '72', NULL, '24536', 'Tasdorf', NULL)</v>
      </c>
    </row>
    <row r="175" spans="1:11" x14ac:dyDescent="0.3">
      <c r="A175">
        <v>172</v>
      </c>
      <c r="B175" s="5">
        <v>285</v>
      </c>
      <c r="C175" t="s">
        <v>3313</v>
      </c>
      <c r="D175">
        <v>187</v>
      </c>
      <c r="F175">
        <v>29416</v>
      </c>
      <c r="G175" t="s">
        <v>3314</v>
      </c>
      <c r="J175" t="str">
        <f t="shared" si="4"/>
        <v>INSERT INTO [Lieferadresse] ([LieferAdrID], [KundeID], [Strasse], [Hausnummer], [Adresszusatz], [Plz], [Ort], [Land]) VALUES</v>
      </c>
      <c r="K175" t="str">
        <f t="shared" si="5"/>
        <v xml:space="preserve"> ('172', '285', 'Heppinger Straße', '187', NULL, '29416', 'Benkendorf', NULL)</v>
      </c>
    </row>
    <row r="176" spans="1:11" x14ac:dyDescent="0.3">
      <c r="A176">
        <v>173</v>
      </c>
      <c r="B176" s="5">
        <v>13</v>
      </c>
      <c r="C176" t="s">
        <v>3315</v>
      </c>
      <c r="D176">
        <v>127</v>
      </c>
      <c r="F176">
        <v>75334</v>
      </c>
      <c r="G176" t="s">
        <v>3316</v>
      </c>
      <c r="J176" t="str">
        <f t="shared" si="4"/>
        <v>INSERT INTO [Lieferadresse] ([LieferAdrID], [KundeID], [Strasse], [Hausnummer], [Adresszusatz], [Plz], [Ort], [Land]) VALUES</v>
      </c>
      <c r="K176" t="str">
        <f t="shared" si="5"/>
        <v xml:space="preserve"> ('173', '13', 'Pattbergstraße', '127', NULL, '75334', 'Straubenhardt', NULL)</v>
      </c>
    </row>
    <row r="177" spans="1:11" x14ac:dyDescent="0.3">
      <c r="A177">
        <v>174</v>
      </c>
      <c r="B177" s="5">
        <v>160</v>
      </c>
      <c r="C177" t="s">
        <v>3317</v>
      </c>
      <c r="D177">
        <v>119</v>
      </c>
      <c r="F177">
        <v>85617</v>
      </c>
      <c r="G177" t="s">
        <v>3318</v>
      </c>
      <c r="J177" t="str">
        <f t="shared" si="4"/>
        <v>INSERT INTO [Lieferadresse] ([LieferAdrID], [KundeID], [Strasse], [Hausnummer], [Adresszusatz], [Plz], [Ort], [Land]) VALUES</v>
      </c>
      <c r="K177" t="str">
        <f t="shared" si="5"/>
        <v xml:space="preserve"> ('174', '160', 'Nicolaistraße', '119', NULL, '85617', 'Aßling', NULL)</v>
      </c>
    </row>
    <row r="178" spans="1:11" x14ac:dyDescent="0.3">
      <c r="A178">
        <v>175</v>
      </c>
      <c r="B178" s="5">
        <v>83</v>
      </c>
      <c r="C178" t="s">
        <v>3319</v>
      </c>
      <c r="D178">
        <v>70</v>
      </c>
      <c r="F178">
        <v>39112</v>
      </c>
      <c r="G178" t="s">
        <v>2634</v>
      </c>
      <c r="J178" t="str">
        <f t="shared" si="4"/>
        <v>INSERT INTO [Lieferadresse] ([LieferAdrID], [KundeID], [Strasse], [Hausnummer], [Adresszusatz], [Plz], [Ort], [Land]) VALUES</v>
      </c>
      <c r="K178" t="str">
        <f t="shared" si="5"/>
        <v xml:space="preserve"> ('175', '83', 'Am Stömpgen', '70', NULL, '39112', 'Magdeburg', NULL)</v>
      </c>
    </row>
    <row r="179" spans="1:11" x14ac:dyDescent="0.3">
      <c r="A179">
        <v>176</v>
      </c>
      <c r="B179" s="5">
        <v>272</v>
      </c>
      <c r="C179" t="s">
        <v>3320</v>
      </c>
      <c r="D179">
        <v>5</v>
      </c>
      <c r="F179">
        <v>86633</v>
      </c>
      <c r="G179" t="s">
        <v>2975</v>
      </c>
      <c r="J179" t="str">
        <f t="shared" si="4"/>
        <v>INSERT INTO [Lieferadresse] ([LieferAdrID], [KundeID], [Strasse], [Hausnummer], [Adresszusatz], [Plz], [Ort], [Land]) VALUES</v>
      </c>
      <c r="K179" t="str">
        <f t="shared" si="5"/>
        <v xml:space="preserve"> ('176', '272', 'Rundweg', '5', NULL, '86633', 'Neuburg an der Donau', NULL)</v>
      </c>
    </row>
    <row r="180" spans="1:11" x14ac:dyDescent="0.3">
      <c r="A180">
        <v>177</v>
      </c>
      <c r="B180" s="5">
        <v>81</v>
      </c>
      <c r="C180" t="s">
        <v>3321</v>
      </c>
      <c r="D180">
        <v>12</v>
      </c>
      <c r="F180">
        <v>54533</v>
      </c>
      <c r="G180" t="s">
        <v>3322</v>
      </c>
      <c r="J180" t="str">
        <f t="shared" si="4"/>
        <v>INSERT INTO [Lieferadresse] ([LieferAdrID], [KundeID], [Strasse], [Hausnummer], [Adresszusatz], [Plz], [Ort], [Land]) VALUES</v>
      </c>
      <c r="K180" t="str">
        <f t="shared" si="5"/>
        <v xml:space="preserve"> ('177', '81', 'Mühlenbreite', '12', NULL, '54533', 'Hasborn', NULL)</v>
      </c>
    </row>
    <row r="181" spans="1:11" x14ac:dyDescent="0.3">
      <c r="A181">
        <v>178</v>
      </c>
      <c r="B181" s="5">
        <v>129</v>
      </c>
      <c r="C181" t="s">
        <v>3323</v>
      </c>
      <c r="D181">
        <v>133</v>
      </c>
      <c r="F181">
        <v>37197</v>
      </c>
      <c r="G181" t="s">
        <v>3324</v>
      </c>
      <c r="J181" t="str">
        <f t="shared" si="4"/>
        <v>INSERT INTO [Lieferadresse] ([LieferAdrID], [KundeID], [Strasse], [Hausnummer], [Adresszusatz], [Plz], [Ort], [Land]) VALUES</v>
      </c>
      <c r="K181" t="str">
        <f t="shared" si="5"/>
        <v xml:space="preserve"> ('178', '129', 'Im Wingert', '133', NULL, '37197', 'Hattorf am Harz', NULL)</v>
      </c>
    </row>
    <row r="182" spans="1:11" x14ac:dyDescent="0.3">
      <c r="A182">
        <v>179</v>
      </c>
      <c r="B182" s="5">
        <v>145</v>
      </c>
      <c r="C182" t="s">
        <v>3325</v>
      </c>
      <c r="D182" t="s">
        <v>3326</v>
      </c>
      <c r="F182">
        <v>53343</v>
      </c>
      <c r="G182" t="s">
        <v>3327</v>
      </c>
      <c r="J182" t="str">
        <f t="shared" si="4"/>
        <v>INSERT INTO [Lieferadresse] ([LieferAdrID], [KundeID], [Strasse], [Hausnummer], [Adresszusatz], [Plz], [Ort], [Land]) VALUES</v>
      </c>
      <c r="K182" t="str">
        <f t="shared" si="5"/>
        <v xml:space="preserve"> ('179', '145', 'Buldernweg', '122c', NULL, '53343', 'Wachtberg', NULL)</v>
      </c>
    </row>
    <row r="183" spans="1:11" x14ac:dyDescent="0.3">
      <c r="A183">
        <v>180</v>
      </c>
      <c r="B183" s="5">
        <v>151</v>
      </c>
      <c r="C183" t="s">
        <v>3328</v>
      </c>
      <c r="D183" t="s">
        <v>2901</v>
      </c>
      <c r="F183">
        <v>44388</v>
      </c>
      <c r="G183" t="s">
        <v>2832</v>
      </c>
      <c r="J183" t="str">
        <f t="shared" si="4"/>
        <v>INSERT INTO [Lieferadresse] ([LieferAdrID], [KundeID], [Strasse], [Hausnummer], [Adresszusatz], [Plz], [Ort], [Land]) VALUES</v>
      </c>
      <c r="K183" t="str">
        <f t="shared" si="5"/>
        <v xml:space="preserve"> ('180', '151', 'Sanddornweg', '47 a', NULL, '44388', 'Dortmund', NULL)</v>
      </c>
    </row>
    <row r="184" spans="1:11" x14ac:dyDescent="0.3">
      <c r="A184">
        <v>181</v>
      </c>
      <c r="B184" s="5">
        <v>129</v>
      </c>
      <c r="C184" t="s">
        <v>3329</v>
      </c>
      <c r="D184">
        <v>166</v>
      </c>
      <c r="F184">
        <v>56244</v>
      </c>
      <c r="G184" t="s">
        <v>3330</v>
      </c>
      <c r="J184" t="str">
        <f t="shared" si="4"/>
        <v>INSERT INTO [Lieferadresse] ([LieferAdrID], [KundeID], [Strasse], [Hausnummer], [Adresszusatz], [Plz], [Ort], [Land]) VALUES</v>
      </c>
      <c r="K184" t="str">
        <f t="shared" si="5"/>
        <v xml:space="preserve"> ('181', '129', 'Auf der Seeburg', '166', NULL, '56244', 'Hahn am See', NULL)</v>
      </c>
    </row>
    <row r="185" spans="1:11" x14ac:dyDescent="0.3">
      <c r="A185">
        <v>182</v>
      </c>
      <c r="B185" s="5">
        <v>218</v>
      </c>
      <c r="C185" t="s">
        <v>3331</v>
      </c>
      <c r="D185">
        <v>110</v>
      </c>
      <c r="F185">
        <v>38126</v>
      </c>
      <c r="G185" t="s">
        <v>3332</v>
      </c>
      <c r="J185" t="str">
        <f t="shared" si="4"/>
        <v>INSERT INTO [Lieferadresse] ([LieferAdrID], [KundeID], [Strasse], [Hausnummer], [Adresszusatz], [Plz], [Ort], [Land]) VALUES</v>
      </c>
      <c r="K185" t="str">
        <f t="shared" si="5"/>
        <v xml:space="preserve"> ('182', '218', 'Arenbergstraße', '110', NULL, '38126', 'Braunschweig', NULL)</v>
      </c>
    </row>
    <row r="186" spans="1:11" x14ac:dyDescent="0.3">
      <c r="A186">
        <v>183</v>
      </c>
      <c r="B186" s="5">
        <v>224</v>
      </c>
      <c r="C186" t="s">
        <v>3333</v>
      </c>
      <c r="D186">
        <v>177</v>
      </c>
      <c r="F186">
        <v>84529</v>
      </c>
      <c r="G186" t="s">
        <v>3334</v>
      </c>
      <c r="J186" t="str">
        <f t="shared" si="4"/>
        <v>INSERT INTO [Lieferadresse] ([LieferAdrID], [KundeID], [Strasse], [Hausnummer], [Adresszusatz], [Plz], [Ort], [Land]) VALUES</v>
      </c>
      <c r="K186" t="str">
        <f t="shared" si="5"/>
        <v xml:space="preserve"> ('183', '224', 'In der Stehle', '177', NULL, '84529', 'Tittmoning', NULL)</v>
      </c>
    </row>
    <row r="187" spans="1:11" x14ac:dyDescent="0.3">
      <c r="A187">
        <v>184</v>
      </c>
      <c r="B187" s="5">
        <v>178</v>
      </c>
      <c r="C187" t="s">
        <v>3335</v>
      </c>
      <c r="D187" t="s">
        <v>3336</v>
      </c>
      <c r="F187">
        <v>39638</v>
      </c>
      <c r="G187" t="s">
        <v>3337</v>
      </c>
      <c r="J187" t="str">
        <f t="shared" si="4"/>
        <v>INSERT INTO [Lieferadresse] ([LieferAdrID], [KundeID], [Strasse], [Hausnummer], [Adresszusatz], [Plz], [Ort], [Land]) VALUES</v>
      </c>
      <c r="K187" t="str">
        <f t="shared" si="5"/>
        <v xml:space="preserve"> ('184', '178', 'Schumacherstraße', '105 c', NULL, '39638', 'Seethen', NULL)</v>
      </c>
    </row>
    <row r="188" spans="1:11" x14ac:dyDescent="0.3">
      <c r="A188">
        <v>185</v>
      </c>
      <c r="B188" s="5">
        <v>142</v>
      </c>
      <c r="C188" t="s">
        <v>3338</v>
      </c>
      <c r="D188">
        <v>115</v>
      </c>
      <c r="F188">
        <v>34212</v>
      </c>
      <c r="G188" t="s">
        <v>3339</v>
      </c>
      <c r="J188" t="str">
        <f t="shared" si="4"/>
        <v>INSERT INTO [Lieferadresse] ([LieferAdrID], [KundeID], [Strasse], [Hausnummer], [Adresszusatz], [Plz], [Ort], [Land]) VALUES</v>
      </c>
      <c r="K188" t="str">
        <f t="shared" si="5"/>
        <v xml:space="preserve"> ('185', '142', 'Saarlandring', '115', NULL, '34212', 'Melsungen', NULL)</v>
      </c>
    </row>
    <row r="189" spans="1:11" x14ac:dyDescent="0.3">
      <c r="A189">
        <v>186</v>
      </c>
      <c r="B189" s="5">
        <v>195</v>
      </c>
      <c r="C189" t="s">
        <v>3340</v>
      </c>
      <c r="D189">
        <v>147</v>
      </c>
      <c r="F189">
        <v>47809</v>
      </c>
      <c r="G189" t="s">
        <v>3341</v>
      </c>
      <c r="J189" t="str">
        <f t="shared" si="4"/>
        <v>INSERT INTO [Lieferadresse] ([LieferAdrID], [KundeID], [Strasse], [Hausnummer], [Adresszusatz], [Plz], [Ort], [Land]) VALUES</v>
      </c>
      <c r="K189" t="str">
        <f t="shared" si="5"/>
        <v xml:space="preserve"> ('186', '195', 'Eichhofstraße', '147', NULL, '47809', 'Krefeld', NULL)</v>
      </c>
    </row>
    <row r="190" spans="1:11" x14ac:dyDescent="0.3">
      <c r="A190">
        <v>187</v>
      </c>
      <c r="B190" s="5">
        <v>215</v>
      </c>
      <c r="C190" t="s">
        <v>3342</v>
      </c>
      <c r="D190" t="s">
        <v>3343</v>
      </c>
      <c r="F190">
        <v>23909</v>
      </c>
      <c r="G190" t="s">
        <v>3344</v>
      </c>
      <c r="J190" t="str">
        <f t="shared" si="4"/>
        <v>INSERT INTO [Lieferadresse] ([LieferAdrID], [KundeID], [Strasse], [Hausnummer], [Adresszusatz], [Plz], [Ort], [Land]) VALUES</v>
      </c>
      <c r="K190" t="str">
        <f t="shared" si="5"/>
        <v xml:space="preserve"> ('187', '215', 'Ludewigstraße', '172c', NULL, '23909', 'Bäk', NULL)</v>
      </c>
    </row>
    <row r="191" spans="1:11" x14ac:dyDescent="0.3">
      <c r="A191">
        <v>188</v>
      </c>
      <c r="B191" s="5">
        <v>69</v>
      </c>
      <c r="C191" t="s">
        <v>3345</v>
      </c>
      <c r="D191">
        <v>171</v>
      </c>
      <c r="F191">
        <v>67582</v>
      </c>
      <c r="G191" t="s">
        <v>3346</v>
      </c>
      <c r="J191" t="str">
        <f t="shared" si="4"/>
        <v>INSERT INTO [Lieferadresse] ([LieferAdrID], [KundeID], [Strasse], [Hausnummer], [Adresszusatz], [Plz], [Ort], [Land]) VALUES</v>
      </c>
      <c r="K191" t="str">
        <f t="shared" si="5"/>
        <v xml:space="preserve"> ('188', '69', 'Estern', '171', NULL, '67582', 'Mettenheim', NULL)</v>
      </c>
    </row>
    <row r="192" spans="1:11" x14ac:dyDescent="0.3">
      <c r="A192">
        <v>189</v>
      </c>
      <c r="B192" s="5">
        <v>69</v>
      </c>
      <c r="C192" t="s">
        <v>3347</v>
      </c>
      <c r="D192">
        <v>185</v>
      </c>
      <c r="F192">
        <v>51643</v>
      </c>
      <c r="G192" t="s">
        <v>3348</v>
      </c>
      <c r="J192" t="str">
        <f t="shared" si="4"/>
        <v>INSERT INTO [Lieferadresse] ([LieferAdrID], [KundeID], [Strasse], [Hausnummer], [Adresszusatz], [Plz], [Ort], [Land]) VALUES</v>
      </c>
      <c r="K192" t="str">
        <f t="shared" si="5"/>
        <v xml:space="preserve"> ('189', '69', 'Wäschbachstraße', '185', NULL, '51643', 'Gummersbach', NULL)</v>
      </c>
    </row>
    <row r="193" spans="1:11" x14ac:dyDescent="0.3">
      <c r="A193">
        <v>190</v>
      </c>
      <c r="B193" s="5">
        <v>172</v>
      </c>
      <c r="C193" t="s">
        <v>3349</v>
      </c>
      <c r="D193">
        <v>174</v>
      </c>
      <c r="F193">
        <v>86872</v>
      </c>
      <c r="G193" t="s">
        <v>3350</v>
      </c>
      <c r="J193" t="str">
        <f t="shared" si="4"/>
        <v>INSERT INTO [Lieferadresse] ([LieferAdrID], [KundeID], [Strasse], [Hausnummer], [Adresszusatz], [Plz], [Ort], [Land]) VALUES</v>
      </c>
      <c r="K193" t="str">
        <f t="shared" si="5"/>
        <v xml:space="preserve"> ('190', '172', 'Thielenstraße', '174', NULL, '86872', 'Scherstetten', NULL)</v>
      </c>
    </row>
    <row r="194" spans="1:11" x14ac:dyDescent="0.3">
      <c r="A194">
        <v>191</v>
      </c>
      <c r="B194" s="5">
        <v>41</v>
      </c>
      <c r="C194" t="s">
        <v>3351</v>
      </c>
      <c r="D194">
        <v>174</v>
      </c>
      <c r="F194">
        <v>53534</v>
      </c>
      <c r="G194" t="s">
        <v>3352</v>
      </c>
      <c r="J194" t="str">
        <f t="shared" si="4"/>
        <v>INSERT INTO [Lieferadresse] ([LieferAdrID], [KundeID], [Strasse], [Hausnummer], [Adresszusatz], [Plz], [Ort], [Land]) VALUES</v>
      </c>
      <c r="K194" t="str">
        <f t="shared" si="5"/>
        <v xml:space="preserve"> ('191', '41', 'Benrather Straße', '174', NULL, '53534', 'Barweiler', NULL)</v>
      </c>
    </row>
    <row r="195" spans="1:11" x14ac:dyDescent="0.3">
      <c r="A195">
        <v>192</v>
      </c>
      <c r="B195" s="5">
        <v>212</v>
      </c>
      <c r="C195" t="s">
        <v>3353</v>
      </c>
      <c r="D195">
        <v>51</v>
      </c>
      <c r="F195">
        <v>56761</v>
      </c>
      <c r="G195" t="s">
        <v>3354</v>
      </c>
      <c r="J195" t="str">
        <f t="shared" si="4"/>
        <v>INSERT INTO [Lieferadresse] ([LieferAdrID], [KundeID], [Strasse], [Hausnummer], [Adresszusatz], [Plz], [Ort], [Land]) VALUES</v>
      </c>
      <c r="K195" t="str">
        <f t="shared" si="5"/>
        <v xml:space="preserve"> ('192', '212', 'Buchwaldstraße', '51', NULL, '56761', 'Hauroth', NULL)</v>
      </c>
    </row>
    <row r="196" spans="1:11" x14ac:dyDescent="0.3">
      <c r="A196">
        <v>193</v>
      </c>
      <c r="B196" s="5">
        <v>88</v>
      </c>
      <c r="C196" t="s">
        <v>3355</v>
      </c>
      <c r="D196">
        <v>107</v>
      </c>
      <c r="F196">
        <v>29556</v>
      </c>
      <c r="G196" t="s">
        <v>3356</v>
      </c>
      <c r="J196" t="str">
        <f t="shared" ref="J196:J259" si="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196" t="str">
        <f t="shared" si="5"/>
        <v xml:space="preserve"> ('193', '88', 'Burg', '107', NULL, '29556', 'Suderburg', NULL)</v>
      </c>
    </row>
    <row r="197" spans="1:11" x14ac:dyDescent="0.3">
      <c r="A197">
        <v>194</v>
      </c>
      <c r="B197" s="5">
        <v>216</v>
      </c>
      <c r="C197" t="s">
        <v>3357</v>
      </c>
      <c r="D197">
        <v>47</v>
      </c>
      <c r="F197">
        <v>76684</v>
      </c>
      <c r="G197" t="s">
        <v>3358</v>
      </c>
      <c r="J197" t="str">
        <f t="shared" si="6"/>
        <v>INSERT INTO [Lieferadresse] ([LieferAdrID], [KundeID], [Strasse], [Hausnummer], [Adresszusatz], [Plz], [Ort], [Land]) VALUES</v>
      </c>
      <c r="K197" t="str">
        <f t="shared" ref="K197:K260" si="7">" ('"&amp;A197&amp;"', '"&amp;B197&amp;"', '"&amp;C197&amp;"', '"&amp;D197&amp;"', "&amp;IF(E197="","NULL","'"&amp; E197 &amp;"'" )&amp;", '"&amp;F197&amp;"', '"&amp;G197&amp;"', "&amp;IF(H197="","NULL","'"&amp; H197 &amp;"'" )&amp;")"</f>
        <v xml:space="preserve"> ('194', '216', 'Breslauer Weg', '47', NULL, '76684', 'Ã–stringen', NULL)</v>
      </c>
    </row>
    <row r="198" spans="1:11" x14ac:dyDescent="0.3">
      <c r="A198">
        <v>195</v>
      </c>
      <c r="B198" s="5">
        <v>213</v>
      </c>
      <c r="C198" t="s">
        <v>3359</v>
      </c>
      <c r="D198">
        <v>75</v>
      </c>
      <c r="F198">
        <v>57439</v>
      </c>
      <c r="G198" t="s">
        <v>3360</v>
      </c>
      <c r="J198" t="str">
        <f t="shared" si="6"/>
        <v>INSERT INTO [Lieferadresse] ([LieferAdrID], [KundeID], [Strasse], [Hausnummer], [Adresszusatz], [Plz], [Ort], [Land]) VALUES</v>
      </c>
      <c r="K198" t="str">
        <f t="shared" si="7"/>
        <v xml:space="preserve"> ('195', '213', 'Ludwig-Thoma-Straße', '75', NULL, '57439', 'Attendorn', NULL)</v>
      </c>
    </row>
    <row r="199" spans="1:11" x14ac:dyDescent="0.3">
      <c r="A199">
        <v>196</v>
      </c>
      <c r="B199" s="5">
        <v>253</v>
      </c>
      <c r="C199" t="s">
        <v>3361</v>
      </c>
      <c r="D199">
        <v>120</v>
      </c>
      <c r="F199">
        <v>19406</v>
      </c>
      <c r="G199" t="s">
        <v>3362</v>
      </c>
      <c r="J199" t="str">
        <f t="shared" si="6"/>
        <v>INSERT INTO [Lieferadresse] ([LieferAdrID], [KundeID], [Strasse], [Hausnummer], [Adresszusatz], [Plz], [Ort], [Land]) VALUES</v>
      </c>
      <c r="K199" t="str">
        <f t="shared" si="7"/>
        <v xml:space="preserve"> ('196', '253', 'Jan-von-Werth-Straße', '120', NULL, '19406', 'Hohen Pritz', NULL)</v>
      </c>
    </row>
    <row r="200" spans="1:11" x14ac:dyDescent="0.3">
      <c r="A200">
        <v>197</v>
      </c>
      <c r="B200" s="5">
        <v>277</v>
      </c>
      <c r="C200" t="s">
        <v>3363</v>
      </c>
      <c r="D200">
        <v>67</v>
      </c>
      <c r="F200">
        <v>27498</v>
      </c>
      <c r="G200" t="s">
        <v>3364</v>
      </c>
      <c r="J200" t="str">
        <f t="shared" si="6"/>
        <v>INSERT INTO [Lieferadresse] ([LieferAdrID], [KundeID], [Strasse], [Hausnummer], [Adresszusatz], [Plz], [Ort], [Land]) VALUES</v>
      </c>
      <c r="K200" t="str">
        <f t="shared" si="7"/>
        <v xml:space="preserve"> ('197', '277', 'Tilsiter Weg', '67', NULL, '27498', 'Helgoland', NULL)</v>
      </c>
    </row>
    <row r="201" spans="1:11" x14ac:dyDescent="0.3">
      <c r="A201">
        <v>198</v>
      </c>
      <c r="B201" s="5">
        <v>189</v>
      </c>
      <c r="C201" t="s">
        <v>3365</v>
      </c>
      <c r="D201">
        <v>198</v>
      </c>
      <c r="F201">
        <v>55288</v>
      </c>
      <c r="G201" t="s">
        <v>3366</v>
      </c>
      <c r="J201" t="str">
        <f t="shared" si="6"/>
        <v>INSERT INTO [Lieferadresse] ([LieferAdrID], [KundeID], [Strasse], [Hausnummer], [Adresszusatz], [Plz], [Ort], [Land]) VALUES</v>
      </c>
      <c r="K201" t="str">
        <f t="shared" si="7"/>
        <v xml:space="preserve"> ('198', '189', 'Seelbacher Straße', '198', NULL, '55288', 'Gabsheim', NULL)</v>
      </c>
    </row>
    <row r="202" spans="1:11" x14ac:dyDescent="0.3">
      <c r="A202">
        <v>199</v>
      </c>
      <c r="B202" s="5">
        <v>29</v>
      </c>
      <c r="C202" t="s">
        <v>3367</v>
      </c>
      <c r="D202">
        <v>131</v>
      </c>
      <c r="F202">
        <v>55435</v>
      </c>
      <c r="G202" t="s">
        <v>3368</v>
      </c>
      <c r="J202" t="str">
        <f t="shared" si="6"/>
        <v>INSERT INTO [Lieferadresse] ([LieferAdrID], [KundeID], [Strasse], [Hausnummer], [Adresszusatz], [Plz], [Ort], [Land]) VALUES</v>
      </c>
      <c r="K202" t="str">
        <f t="shared" si="7"/>
        <v xml:space="preserve"> ('199', '29', 'Kaltbachtal', '131', NULL, '55435', 'Gau-Algesheim', NULL)</v>
      </c>
    </row>
    <row r="203" spans="1:11" x14ac:dyDescent="0.3">
      <c r="A203">
        <v>200</v>
      </c>
      <c r="B203" s="5">
        <v>34</v>
      </c>
      <c r="C203" t="s">
        <v>2707</v>
      </c>
      <c r="D203">
        <v>10</v>
      </c>
      <c r="F203">
        <v>47533</v>
      </c>
      <c r="G203" t="s">
        <v>3369</v>
      </c>
      <c r="J203" t="str">
        <f t="shared" si="6"/>
        <v>INSERT INTO [Lieferadresse] ([LieferAdrID], [KundeID], [Strasse], [Hausnummer], [Adresszusatz], [Plz], [Ort], [Land]) VALUES</v>
      </c>
      <c r="K203" t="str">
        <f t="shared" si="7"/>
        <v xml:space="preserve"> ('200', '34', 'Am Sundern', '10', NULL, '47533', 'Kleve', NULL)</v>
      </c>
    </row>
    <row r="204" spans="1:11" x14ac:dyDescent="0.3">
      <c r="A204">
        <v>201</v>
      </c>
      <c r="B204" s="5">
        <v>193</v>
      </c>
      <c r="C204" t="s">
        <v>3370</v>
      </c>
      <c r="D204">
        <v>98</v>
      </c>
      <c r="F204">
        <v>33335</v>
      </c>
      <c r="G204" t="s">
        <v>3371</v>
      </c>
      <c r="J204" t="str">
        <f t="shared" si="6"/>
        <v>INSERT INTO [Lieferadresse] ([LieferAdrID], [KundeID], [Strasse], [Hausnummer], [Adresszusatz], [Plz], [Ort], [Land]) VALUES</v>
      </c>
      <c r="K204" t="str">
        <f t="shared" si="7"/>
        <v xml:space="preserve"> ('201', '193', 'Grabbestraße', '98', NULL, '33335', 'Gütersloh', NULL)</v>
      </c>
    </row>
    <row r="205" spans="1:11" x14ac:dyDescent="0.3">
      <c r="A205">
        <v>202</v>
      </c>
      <c r="B205" s="5">
        <v>214</v>
      </c>
      <c r="C205" t="s">
        <v>3372</v>
      </c>
      <c r="D205">
        <v>195</v>
      </c>
      <c r="F205">
        <v>59939</v>
      </c>
      <c r="G205" t="s">
        <v>3373</v>
      </c>
      <c r="J205" t="str">
        <f t="shared" si="6"/>
        <v>INSERT INTO [Lieferadresse] ([LieferAdrID], [KundeID], [Strasse], [Hausnummer], [Adresszusatz], [Plz], [Ort], [Land]) VALUES</v>
      </c>
      <c r="K205" t="str">
        <f t="shared" si="7"/>
        <v xml:space="preserve"> ('202', '214', 'An der Floßwiese', '195', NULL, '59939', 'Olsberg', NULL)</v>
      </c>
    </row>
    <row r="206" spans="1:11" x14ac:dyDescent="0.3">
      <c r="A206">
        <v>203</v>
      </c>
      <c r="B206" s="5">
        <v>77</v>
      </c>
      <c r="C206" t="s">
        <v>3374</v>
      </c>
      <c r="D206">
        <v>3</v>
      </c>
      <c r="F206">
        <v>56828</v>
      </c>
      <c r="G206" t="s">
        <v>3375</v>
      </c>
      <c r="J206" t="str">
        <f t="shared" si="6"/>
        <v>INSERT INTO [Lieferadresse] ([LieferAdrID], [KundeID], [Strasse], [Hausnummer], [Adresszusatz], [Plz], [Ort], [Land]) VALUES</v>
      </c>
      <c r="K206" t="str">
        <f t="shared" si="7"/>
        <v xml:space="preserve"> ('203', '77', 'August-Bebel-Straße', '3', NULL, '56828', 'Alflen', NULL)</v>
      </c>
    </row>
    <row r="207" spans="1:11" x14ac:dyDescent="0.3">
      <c r="A207">
        <v>204</v>
      </c>
      <c r="B207" s="5">
        <v>100</v>
      </c>
      <c r="C207" t="s">
        <v>3376</v>
      </c>
      <c r="D207">
        <v>53</v>
      </c>
      <c r="F207">
        <v>54518</v>
      </c>
      <c r="G207" t="s">
        <v>3377</v>
      </c>
      <c r="J207" t="str">
        <f t="shared" si="6"/>
        <v>INSERT INTO [Lieferadresse] ([LieferAdrID], [KundeID], [Strasse], [Hausnummer], [Adresszusatz], [Plz], [Ort], [Land]) VALUES</v>
      </c>
      <c r="K207" t="str">
        <f t="shared" si="7"/>
        <v xml:space="preserve"> ('204', '100', 'Am Rain', '53', NULL, '54518', 'Niersbach', NULL)</v>
      </c>
    </row>
    <row r="208" spans="1:11" x14ac:dyDescent="0.3">
      <c r="A208">
        <v>205</v>
      </c>
      <c r="B208" s="5">
        <v>117</v>
      </c>
      <c r="C208" t="s">
        <v>1814</v>
      </c>
      <c r="D208">
        <v>81</v>
      </c>
      <c r="F208">
        <v>74865</v>
      </c>
      <c r="G208" t="s">
        <v>3378</v>
      </c>
      <c r="J208" t="str">
        <f t="shared" si="6"/>
        <v>INSERT INTO [Lieferadresse] ([LieferAdrID], [KundeID], [Strasse], [Hausnummer], [Adresszusatz], [Plz], [Ort], [Land]) VALUES</v>
      </c>
      <c r="K208" t="str">
        <f t="shared" si="7"/>
        <v xml:space="preserve"> ('205', '117', 'Niederberger Straße', '81', NULL, '74865', 'Neckarzimmern', NULL)</v>
      </c>
    </row>
    <row r="209" spans="1:11" x14ac:dyDescent="0.3">
      <c r="A209">
        <v>206</v>
      </c>
      <c r="B209" s="5">
        <v>126</v>
      </c>
      <c r="C209" t="s">
        <v>3379</v>
      </c>
      <c r="D209">
        <v>2</v>
      </c>
      <c r="F209">
        <v>29472</v>
      </c>
      <c r="G209" t="s">
        <v>3380</v>
      </c>
      <c r="J209" t="str">
        <f t="shared" si="6"/>
        <v>INSERT INTO [Lieferadresse] ([LieferAdrID], [KundeID], [Strasse], [Hausnummer], [Adresszusatz], [Plz], [Ort], [Land]) VALUES</v>
      </c>
      <c r="K209" t="str">
        <f t="shared" si="7"/>
        <v xml:space="preserve"> ('206', '126', 'Balder Straße', '2', NULL, '29472', 'Damnatz', NULL)</v>
      </c>
    </row>
    <row r="210" spans="1:11" x14ac:dyDescent="0.3">
      <c r="A210">
        <v>207</v>
      </c>
      <c r="B210" s="5">
        <v>109</v>
      </c>
      <c r="C210" t="s">
        <v>3381</v>
      </c>
      <c r="D210">
        <v>13</v>
      </c>
      <c r="F210">
        <v>24634</v>
      </c>
      <c r="G210" t="s">
        <v>3382</v>
      </c>
      <c r="J210" t="str">
        <f t="shared" si="6"/>
        <v>INSERT INTO [Lieferadresse] ([LieferAdrID], [KundeID], [Strasse], [Hausnummer], [Adresszusatz], [Plz], [Ort], [Land]) VALUES</v>
      </c>
      <c r="K210" t="str">
        <f t="shared" si="7"/>
        <v xml:space="preserve"> ('207', '109', 'Höhweg', '13', NULL, '24634', 'Arpsdorf', NULL)</v>
      </c>
    </row>
    <row r="211" spans="1:11" x14ac:dyDescent="0.3">
      <c r="A211">
        <v>208</v>
      </c>
      <c r="B211" s="5">
        <v>91</v>
      </c>
      <c r="C211" t="s">
        <v>3383</v>
      </c>
      <c r="D211">
        <v>97</v>
      </c>
      <c r="F211">
        <v>8428</v>
      </c>
      <c r="G211" t="s">
        <v>3384</v>
      </c>
      <c r="J211" t="str">
        <f t="shared" si="6"/>
        <v>INSERT INTO [Lieferadresse] ([LieferAdrID], [KundeID], [Strasse], [Hausnummer], [Adresszusatz], [Plz], [Ort], [Land]) VALUES</v>
      </c>
      <c r="K211" t="str">
        <f t="shared" si="7"/>
        <v xml:space="preserve"> ('208', '91', 'Haßlinghauser Straße', '97', NULL, '8428', 'Langenbernsdorf', NULL)</v>
      </c>
    </row>
    <row r="212" spans="1:11" x14ac:dyDescent="0.3">
      <c r="A212">
        <v>209</v>
      </c>
      <c r="B212" s="5">
        <v>293</v>
      </c>
      <c r="C212" t="s">
        <v>3385</v>
      </c>
      <c r="D212">
        <v>12</v>
      </c>
      <c r="F212">
        <v>72076</v>
      </c>
      <c r="G212" t="s">
        <v>3386</v>
      </c>
      <c r="J212" t="str">
        <f t="shared" si="6"/>
        <v>INSERT INTO [Lieferadresse] ([LieferAdrID], [KundeID], [Strasse], [Hausnummer], [Adresszusatz], [Plz], [Ort], [Land]) VALUES</v>
      </c>
      <c r="K212" t="str">
        <f t="shared" si="7"/>
        <v xml:space="preserve"> ('209', '293', 'An den Quellen', '12', NULL, '72076', 'Tübingen', NULL)</v>
      </c>
    </row>
    <row r="213" spans="1:11" x14ac:dyDescent="0.3">
      <c r="A213">
        <v>210</v>
      </c>
      <c r="B213" s="5">
        <v>48</v>
      </c>
      <c r="C213" t="s">
        <v>3387</v>
      </c>
      <c r="D213">
        <v>139</v>
      </c>
      <c r="F213">
        <v>55299</v>
      </c>
      <c r="G213" t="s">
        <v>3388</v>
      </c>
      <c r="J213" t="str">
        <f t="shared" si="6"/>
        <v>INSERT INTO [Lieferadresse] ([LieferAdrID], [KundeID], [Strasse], [Hausnummer], [Adresszusatz], [Plz], [Ort], [Land]) VALUES</v>
      </c>
      <c r="K213" t="str">
        <f t="shared" si="7"/>
        <v xml:space="preserve"> ('210', '48', 'Schwerzfelder Straße', '139', NULL, '55299', 'Nackenheim', NULL)</v>
      </c>
    </row>
    <row r="214" spans="1:11" x14ac:dyDescent="0.3">
      <c r="A214">
        <v>211</v>
      </c>
      <c r="B214" s="5">
        <v>264</v>
      </c>
      <c r="C214" t="s">
        <v>3389</v>
      </c>
      <c r="D214">
        <v>111</v>
      </c>
      <c r="F214">
        <v>18276</v>
      </c>
      <c r="G214" t="s">
        <v>3390</v>
      </c>
      <c r="J214" t="str">
        <f t="shared" si="6"/>
        <v>INSERT INTO [Lieferadresse] ([LieferAdrID], [KundeID], [Strasse], [Hausnummer], [Adresszusatz], [Plz], [Ort], [Land]) VALUES</v>
      </c>
      <c r="K214" t="str">
        <f t="shared" si="7"/>
        <v xml:space="preserve"> ('211', '264', 'Barmker Straße', '111', NULL, '18276', 'Klein Upahl', NULL)</v>
      </c>
    </row>
    <row r="215" spans="1:11" x14ac:dyDescent="0.3">
      <c r="A215">
        <v>212</v>
      </c>
      <c r="B215" s="5">
        <v>270</v>
      </c>
      <c r="C215" t="s">
        <v>3391</v>
      </c>
      <c r="D215">
        <v>112</v>
      </c>
      <c r="F215">
        <v>65232</v>
      </c>
      <c r="G215" t="s">
        <v>3392</v>
      </c>
      <c r="J215" t="str">
        <f t="shared" si="6"/>
        <v>INSERT INTO [Lieferadresse] ([LieferAdrID], [KundeID], [Strasse], [Hausnummer], [Adresszusatz], [Plz], [Ort], [Land]) VALUES</v>
      </c>
      <c r="K215" t="str">
        <f t="shared" si="7"/>
        <v xml:space="preserve"> ('212', '270', 'Wilkestraße', '112', NULL, '65232', 'Taunusstein', NULL)</v>
      </c>
    </row>
    <row r="216" spans="1:11" x14ac:dyDescent="0.3">
      <c r="A216">
        <v>213</v>
      </c>
      <c r="B216" s="5">
        <v>115</v>
      </c>
      <c r="C216" t="s">
        <v>3393</v>
      </c>
      <c r="D216" t="s">
        <v>3394</v>
      </c>
      <c r="F216">
        <v>29476</v>
      </c>
      <c r="G216" t="s">
        <v>3395</v>
      </c>
      <c r="J216" t="str">
        <f t="shared" si="6"/>
        <v>INSERT INTO [Lieferadresse] ([LieferAdrID], [KundeID], [Strasse], [Hausnummer], [Adresszusatz], [Plz], [Ort], [Land]) VALUES</v>
      </c>
      <c r="K216" t="str">
        <f t="shared" si="7"/>
        <v xml:space="preserve"> ('213', '115', 'Schimmelbuschstraße', '80 a', NULL, '29476', 'Gusborn', NULL)</v>
      </c>
    </row>
    <row r="217" spans="1:11" x14ac:dyDescent="0.3">
      <c r="A217">
        <v>214</v>
      </c>
      <c r="B217" s="5">
        <v>21</v>
      </c>
      <c r="C217" t="s">
        <v>3396</v>
      </c>
      <c r="D217">
        <v>113</v>
      </c>
      <c r="F217">
        <v>24244</v>
      </c>
      <c r="G217" t="s">
        <v>3397</v>
      </c>
      <c r="J217" t="str">
        <f t="shared" si="6"/>
        <v>INSERT INTO [Lieferadresse] ([LieferAdrID], [KundeID], [Strasse], [Hausnummer], [Adresszusatz], [Plz], [Ort], [Land]) VALUES</v>
      </c>
      <c r="K217" t="str">
        <f t="shared" si="7"/>
        <v xml:space="preserve"> ('214', '21', 'Bleibergstraße', '113', NULL, '24244', 'Felm', NULL)</v>
      </c>
    </row>
    <row r="218" spans="1:11" x14ac:dyDescent="0.3">
      <c r="A218">
        <v>215</v>
      </c>
      <c r="B218" s="5">
        <v>38</v>
      </c>
      <c r="C218" t="s">
        <v>3398</v>
      </c>
      <c r="D218">
        <v>189</v>
      </c>
      <c r="F218">
        <v>24805</v>
      </c>
      <c r="G218" t="s">
        <v>3399</v>
      </c>
      <c r="J218" t="str">
        <f t="shared" si="6"/>
        <v>INSERT INTO [Lieferadresse] ([LieferAdrID], [KundeID], [Strasse], [Hausnummer], [Adresszusatz], [Plz], [Ort], [Land]) VALUES</v>
      </c>
      <c r="K218" t="str">
        <f t="shared" si="7"/>
        <v xml:space="preserve"> ('215', '38', 'Wilhelm-Leuschner-Straße', '189', NULL, '24805', 'Hamdorf', NULL)</v>
      </c>
    </row>
    <row r="219" spans="1:11" x14ac:dyDescent="0.3">
      <c r="A219">
        <v>216</v>
      </c>
      <c r="B219" s="5">
        <v>188</v>
      </c>
      <c r="C219" t="s">
        <v>3400</v>
      </c>
      <c r="D219">
        <v>77</v>
      </c>
      <c r="F219">
        <v>25881</v>
      </c>
      <c r="G219" t="s">
        <v>3401</v>
      </c>
      <c r="J219" t="str">
        <f t="shared" si="6"/>
        <v>INSERT INTO [Lieferadresse] ([LieferAdrID], [KundeID], [Strasse], [Hausnummer], [Adresszusatz], [Plz], [Ort], [Land]) VALUES</v>
      </c>
      <c r="K219" t="str">
        <f t="shared" si="7"/>
        <v xml:space="preserve"> ('216', '188', 'Hoffeldstraße', '77', NULL, '25881', 'Westerhever', NULL)</v>
      </c>
    </row>
    <row r="220" spans="1:11" x14ac:dyDescent="0.3">
      <c r="A220">
        <v>217</v>
      </c>
      <c r="B220" s="5">
        <v>70</v>
      </c>
      <c r="C220" t="s">
        <v>3402</v>
      </c>
      <c r="D220">
        <v>156</v>
      </c>
      <c r="F220">
        <v>54675</v>
      </c>
      <c r="G220" t="s">
        <v>3403</v>
      </c>
      <c r="J220" t="str">
        <f t="shared" si="6"/>
        <v>INSERT INTO [Lieferadresse] ([LieferAdrID], [KundeID], [Strasse], [Hausnummer], [Adresszusatz], [Plz], [Ort], [Land]) VALUES</v>
      </c>
      <c r="K220" t="str">
        <f t="shared" si="7"/>
        <v xml:space="preserve"> ('217', '70', 'Am Dorfplatz', '156', NULL, '54675', 'Kruchten', NULL)</v>
      </c>
    </row>
    <row r="221" spans="1:11" x14ac:dyDescent="0.3">
      <c r="A221">
        <v>218</v>
      </c>
      <c r="B221" s="5">
        <v>175</v>
      </c>
      <c r="C221" t="s">
        <v>3404</v>
      </c>
      <c r="D221">
        <v>114</v>
      </c>
      <c r="F221">
        <v>91238</v>
      </c>
      <c r="G221" t="s">
        <v>3405</v>
      </c>
      <c r="J221" t="str">
        <f t="shared" si="6"/>
        <v>INSERT INTO [Lieferadresse] ([LieferAdrID], [KundeID], [Strasse], [Hausnummer], [Adresszusatz], [Plz], [Ort], [Land]) VALUES</v>
      </c>
      <c r="K221" t="str">
        <f t="shared" si="7"/>
        <v xml:space="preserve"> ('218', '175', 'Am Guckelsberg', '114', NULL, '91238', 'Offenhausen', NULL)</v>
      </c>
    </row>
    <row r="222" spans="1:11" x14ac:dyDescent="0.3">
      <c r="A222">
        <v>219</v>
      </c>
      <c r="B222" s="5">
        <v>161</v>
      </c>
      <c r="C222" t="s">
        <v>2484</v>
      </c>
      <c r="D222">
        <v>176</v>
      </c>
      <c r="F222">
        <v>76857</v>
      </c>
      <c r="G222" t="s">
        <v>3406</v>
      </c>
      <c r="J222" t="str">
        <f t="shared" si="6"/>
        <v>INSERT INTO [Lieferadresse] ([LieferAdrID], [KundeID], [Strasse], [Hausnummer], [Adresszusatz], [Plz], [Ort], [Land]) VALUES</v>
      </c>
      <c r="K222" t="str">
        <f t="shared" si="7"/>
        <v xml:space="preserve"> ('219', '161', 'Böttgerstraße', '176', NULL, '76857', 'Silz', NULL)</v>
      </c>
    </row>
    <row r="223" spans="1:11" x14ac:dyDescent="0.3">
      <c r="A223">
        <v>220</v>
      </c>
      <c r="B223" s="5">
        <v>266</v>
      </c>
      <c r="C223" t="s">
        <v>3407</v>
      </c>
      <c r="D223">
        <v>37</v>
      </c>
      <c r="F223">
        <v>84439</v>
      </c>
      <c r="G223" t="s">
        <v>3408</v>
      </c>
      <c r="J223" t="str">
        <f t="shared" si="6"/>
        <v>INSERT INTO [Lieferadresse] ([LieferAdrID], [KundeID], [Strasse], [Hausnummer], [Adresszusatz], [Plz], [Ort], [Land]) VALUES</v>
      </c>
      <c r="K223" t="str">
        <f t="shared" si="7"/>
        <v xml:space="preserve"> ('220', '266', 'Reiweg', '37', NULL, '84439', 'Steinkirchen', NULL)</v>
      </c>
    </row>
    <row r="224" spans="1:11" x14ac:dyDescent="0.3">
      <c r="A224">
        <v>221</v>
      </c>
      <c r="B224" s="5">
        <v>90</v>
      </c>
      <c r="C224" t="s">
        <v>3409</v>
      </c>
      <c r="D224">
        <v>179</v>
      </c>
      <c r="F224">
        <v>86558</v>
      </c>
      <c r="G224" t="s">
        <v>3410</v>
      </c>
      <c r="J224" t="str">
        <f t="shared" si="6"/>
        <v>INSERT INTO [Lieferadresse] ([LieferAdrID], [KundeID], [Strasse], [Hausnummer], [Adresszusatz], [Plz], [Ort], [Land]) VALUES</v>
      </c>
      <c r="K224" t="str">
        <f t="shared" si="7"/>
        <v xml:space="preserve"> ('221', '90', 'Wülfingstraße', '179', NULL, '86558', 'Hohenwart', NULL)</v>
      </c>
    </row>
    <row r="225" spans="1:11" x14ac:dyDescent="0.3">
      <c r="A225">
        <v>222</v>
      </c>
      <c r="B225" s="5">
        <v>33</v>
      </c>
      <c r="C225" t="s">
        <v>3411</v>
      </c>
      <c r="D225">
        <v>112</v>
      </c>
      <c r="F225">
        <v>23847</v>
      </c>
      <c r="G225" t="s">
        <v>3412</v>
      </c>
      <c r="J225" t="str">
        <f t="shared" si="6"/>
        <v>INSERT INTO [Lieferadresse] ([LieferAdrID], [KundeID], [Strasse], [Hausnummer], [Adresszusatz], [Plz], [Ort], [Land]) VALUES</v>
      </c>
      <c r="K225" t="str">
        <f t="shared" si="7"/>
        <v xml:space="preserve"> ('222', '33', 'Bergisch Gladbacher Straße', '112', NULL, '23847', 'Stubben', NULL)</v>
      </c>
    </row>
    <row r="226" spans="1:11" x14ac:dyDescent="0.3">
      <c r="A226">
        <v>223</v>
      </c>
      <c r="B226" s="5">
        <v>249</v>
      </c>
      <c r="C226" t="s">
        <v>3413</v>
      </c>
      <c r="D226">
        <v>119</v>
      </c>
      <c r="F226">
        <v>64754</v>
      </c>
      <c r="G226" t="s">
        <v>3414</v>
      </c>
      <c r="J226" t="str">
        <f t="shared" si="6"/>
        <v>INSERT INTO [Lieferadresse] ([LieferAdrID], [KundeID], [Strasse], [Hausnummer], [Adresszusatz], [Plz], [Ort], [Land]) VALUES</v>
      </c>
      <c r="K226" t="str">
        <f t="shared" si="7"/>
        <v xml:space="preserve"> ('223', '249', 'Krumme Straße', '119', NULL, '64754', 'Eberbach', NULL)</v>
      </c>
    </row>
    <row r="227" spans="1:11" x14ac:dyDescent="0.3">
      <c r="A227">
        <v>224</v>
      </c>
      <c r="B227" s="5">
        <v>88</v>
      </c>
      <c r="C227" t="s">
        <v>3415</v>
      </c>
      <c r="D227">
        <v>18</v>
      </c>
      <c r="F227">
        <v>24119</v>
      </c>
      <c r="G227" t="s">
        <v>3416</v>
      </c>
      <c r="J227" t="str">
        <f t="shared" si="6"/>
        <v>INSERT INTO [Lieferadresse] ([LieferAdrID], [KundeID], [Strasse], [Hausnummer], [Adresszusatz], [Plz], [Ort], [Land]) VALUES</v>
      </c>
      <c r="K227" t="str">
        <f t="shared" si="7"/>
        <v xml:space="preserve"> ('224', '88', 'Merowinger Straße', '18', NULL, '24119', 'Kronshagen', NULL)</v>
      </c>
    </row>
    <row r="228" spans="1:11" x14ac:dyDescent="0.3">
      <c r="A228">
        <v>225</v>
      </c>
      <c r="B228" s="5">
        <v>158</v>
      </c>
      <c r="C228" t="s">
        <v>3417</v>
      </c>
      <c r="D228">
        <v>63</v>
      </c>
      <c r="F228">
        <v>66500</v>
      </c>
      <c r="G228" t="s">
        <v>3418</v>
      </c>
      <c r="J228" t="str">
        <f t="shared" si="6"/>
        <v>INSERT INTO [Lieferadresse] ([LieferAdrID], [KundeID], [Strasse], [Hausnummer], [Adresszusatz], [Plz], [Ort], [Land]) VALUES</v>
      </c>
      <c r="K228" t="str">
        <f t="shared" si="7"/>
        <v xml:space="preserve"> ('225', '158', 'Moselblick', '63', NULL, '66500', 'Hornbach', NULL)</v>
      </c>
    </row>
    <row r="229" spans="1:11" x14ac:dyDescent="0.3">
      <c r="A229">
        <v>226</v>
      </c>
      <c r="B229" s="5">
        <v>182</v>
      </c>
      <c r="C229" t="s">
        <v>3419</v>
      </c>
      <c r="D229">
        <v>66</v>
      </c>
      <c r="F229">
        <v>56242</v>
      </c>
      <c r="G229" t="s">
        <v>3420</v>
      </c>
      <c r="J229" t="str">
        <f t="shared" si="6"/>
        <v>INSERT INTO [Lieferadresse] ([LieferAdrID], [KundeID], [Strasse], [Hausnummer], [Adresszusatz], [Plz], [Ort], [Land]) VALUES</v>
      </c>
      <c r="K229" t="str">
        <f t="shared" si="7"/>
        <v xml:space="preserve"> ('226', '182', 'Am Hohen Ufer', '66', NULL, '56242', 'Ellenhausen', NULL)</v>
      </c>
    </row>
    <row r="230" spans="1:11" x14ac:dyDescent="0.3">
      <c r="A230">
        <v>227</v>
      </c>
      <c r="B230" s="5">
        <v>33</v>
      </c>
      <c r="C230" t="s">
        <v>3421</v>
      </c>
      <c r="D230">
        <v>41</v>
      </c>
      <c r="F230">
        <v>25863</v>
      </c>
      <c r="G230" t="s">
        <v>3422</v>
      </c>
      <c r="J230" t="str">
        <f t="shared" si="6"/>
        <v>INSERT INTO [Lieferadresse] ([LieferAdrID], [KundeID], [Strasse], [Hausnummer], [Adresszusatz], [Plz], [Ort], [Land]) VALUES</v>
      </c>
      <c r="K230" t="str">
        <f t="shared" si="7"/>
        <v xml:space="preserve"> ('227', '33', 'Wendelstraße', '41', NULL, '25863', 'Langeneß', NULL)</v>
      </c>
    </row>
    <row r="231" spans="1:11" x14ac:dyDescent="0.3">
      <c r="A231">
        <v>228</v>
      </c>
      <c r="B231" s="5">
        <v>177</v>
      </c>
      <c r="C231" t="s">
        <v>3423</v>
      </c>
      <c r="D231">
        <v>151</v>
      </c>
      <c r="F231">
        <v>63867</v>
      </c>
      <c r="G231" t="s">
        <v>3424</v>
      </c>
      <c r="J231" t="str">
        <f t="shared" si="6"/>
        <v>INSERT INTO [Lieferadresse] ([LieferAdrID], [KundeID], [Strasse], [Hausnummer], [Adresszusatz], [Plz], [Ort], [Land]) VALUES</v>
      </c>
      <c r="K231" t="str">
        <f t="shared" si="7"/>
        <v xml:space="preserve"> ('228', '177', 'Hagenstraße', '151', NULL, '63867', 'Johannesberg', NULL)</v>
      </c>
    </row>
    <row r="232" spans="1:11" x14ac:dyDescent="0.3">
      <c r="A232">
        <v>229</v>
      </c>
      <c r="B232" s="5">
        <v>91</v>
      </c>
      <c r="C232" t="s">
        <v>3425</v>
      </c>
      <c r="D232">
        <v>108</v>
      </c>
      <c r="F232">
        <v>73494</v>
      </c>
      <c r="G232" t="s">
        <v>3426</v>
      </c>
      <c r="J232" t="str">
        <f t="shared" si="6"/>
        <v>INSERT INTO [Lieferadresse] ([LieferAdrID], [KundeID], [Strasse], [Hausnummer], [Adresszusatz], [Plz], [Ort], [Land]) VALUES</v>
      </c>
      <c r="K232" t="str">
        <f t="shared" si="7"/>
        <v xml:space="preserve"> ('229', '91', 'Neufelder Weg', '108', NULL, '73494', 'Rosenberg', NULL)</v>
      </c>
    </row>
    <row r="233" spans="1:11" x14ac:dyDescent="0.3">
      <c r="A233">
        <v>230</v>
      </c>
      <c r="B233" s="5">
        <v>112</v>
      </c>
      <c r="C233" t="s">
        <v>3427</v>
      </c>
      <c r="D233">
        <v>7</v>
      </c>
      <c r="F233">
        <v>84524</v>
      </c>
      <c r="G233" t="s">
        <v>3428</v>
      </c>
      <c r="J233" t="str">
        <f t="shared" si="6"/>
        <v>INSERT INTO [Lieferadresse] ([LieferAdrID], [KundeID], [Strasse], [Hausnummer], [Adresszusatz], [Plz], [Ort], [Land]) VALUES</v>
      </c>
      <c r="K233" t="str">
        <f t="shared" si="7"/>
        <v xml:space="preserve"> ('230', '112', 'In der nassen Struth', '7', NULL, '84524', 'Neuötting', NULL)</v>
      </c>
    </row>
    <row r="234" spans="1:11" x14ac:dyDescent="0.3">
      <c r="A234">
        <v>231</v>
      </c>
      <c r="B234" s="5">
        <v>165</v>
      </c>
      <c r="C234" t="s">
        <v>3429</v>
      </c>
      <c r="D234">
        <v>23</v>
      </c>
      <c r="F234">
        <v>38120</v>
      </c>
      <c r="G234" t="s">
        <v>3332</v>
      </c>
      <c r="J234" t="str">
        <f t="shared" si="6"/>
        <v>INSERT INTO [Lieferadresse] ([LieferAdrID], [KundeID], [Strasse], [Hausnummer], [Adresszusatz], [Plz], [Ort], [Land]) VALUES</v>
      </c>
      <c r="K234" t="str">
        <f t="shared" si="7"/>
        <v xml:space="preserve"> ('231', '165', 'Kiefernstraße', '23', NULL, '38120', 'Braunschweig', NULL)</v>
      </c>
    </row>
    <row r="235" spans="1:11" x14ac:dyDescent="0.3">
      <c r="A235">
        <v>232</v>
      </c>
      <c r="B235" s="5">
        <v>164</v>
      </c>
      <c r="C235" t="s">
        <v>3430</v>
      </c>
      <c r="D235">
        <v>186</v>
      </c>
      <c r="F235">
        <v>72458</v>
      </c>
      <c r="G235" t="s">
        <v>3431</v>
      </c>
      <c r="J235" t="str">
        <f t="shared" si="6"/>
        <v>INSERT INTO [Lieferadresse] ([LieferAdrID], [KundeID], [Strasse], [Hausnummer], [Adresszusatz], [Plz], [Ort], [Land]) VALUES</v>
      </c>
      <c r="K235" t="str">
        <f t="shared" si="7"/>
        <v xml:space="preserve"> ('232', '164', 'Im Thomasfeld', '186', NULL, '72458', 'Ebingen', NULL)</v>
      </c>
    </row>
    <row r="236" spans="1:11" x14ac:dyDescent="0.3">
      <c r="A236">
        <v>233</v>
      </c>
      <c r="B236" s="5">
        <v>185</v>
      </c>
      <c r="C236" t="s">
        <v>3432</v>
      </c>
      <c r="D236">
        <v>30</v>
      </c>
      <c r="F236">
        <v>67308</v>
      </c>
      <c r="G236" t="s">
        <v>2424</v>
      </c>
      <c r="J236" t="str">
        <f t="shared" si="6"/>
        <v>INSERT INTO [Lieferadresse] ([LieferAdrID], [KundeID], [Strasse], [Hausnummer], [Adresszusatz], [Plz], [Ort], [Land]) VALUES</v>
      </c>
      <c r="K236" t="str">
        <f t="shared" si="7"/>
        <v xml:space="preserve"> ('233', '185', 'Von-Thünen-Straße', '30', NULL, '67308', 'Biedesheim', NULL)</v>
      </c>
    </row>
    <row r="237" spans="1:11" x14ac:dyDescent="0.3">
      <c r="A237">
        <v>234</v>
      </c>
      <c r="B237" s="5">
        <v>19</v>
      </c>
      <c r="C237" t="s">
        <v>3433</v>
      </c>
      <c r="D237">
        <v>48</v>
      </c>
      <c r="F237">
        <v>57632</v>
      </c>
      <c r="G237" t="s">
        <v>3434</v>
      </c>
      <c r="J237" t="str">
        <f t="shared" si="6"/>
        <v>INSERT INTO [Lieferadresse] ([LieferAdrID], [KundeID], [Strasse], [Hausnummer], [Adresszusatz], [Plz], [Ort], [Land]) VALUES</v>
      </c>
      <c r="K237" t="str">
        <f t="shared" si="7"/>
        <v xml:space="preserve"> ('234', '19', 'Langestraße', '48', NULL, '57632', 'Seifen', NULL)</v>
      </c>
    </row>
    <row r="238" spans="1:11" x14ac:dyDescent="0.3">
      <c r="A238">
        <v>235</v>
      </c>
      <c r="B238" s="5">
        <v>256</v>
      </c>
      <c r="C238" t="s">
        <v>3435</v>
      </c>
      <c r="D238">
        <v>112</v>
      </c>
      <c r="F238">
        <v>75397</v>
      </c>
      <c r="G238" t="s">
        <v>3436</v>
      </c>
      <c r="J238" t="str">
        <f t="shared" si="6"/>
        <v>INSERT INTO [Lieferadresse] ([LieferAdrID], [KundeID], [Strasse], [Hausnummer], [Adresszusatz], [Plz], [Ort], [Land]) VALUES</v>
      </c>
      <c r="K238" t="str">
        <f t="shared" si="7"/>
        <v xml:space="preserve"> ('235', '256', 'Gevelsberger Straße', '112', NULL, '75397', 'Simmozheim', NULL)</v>
      </c>
    </row>
    <row r="239" spans="1:11" x14ac:dyDescent="0.3">
      <c r="A239">
        <v>236</v>
      </c>
      <c r="B239" s="5">
        <v>244</v>
      </c>
      <c r="C239" t="s">
        <v>3437</v>
      </c>
      <c r="D239">
        <v>88</v>
      </c>
      <c r="F239">
        <v>21640</v>
      </c>
      <c r="G239" t="s">
        <v>3438</v>
      </c>
      <c r="J239" t="str">
        <f t="shared" si="6"/>
        <v>INSERT INTO [Lieferadresse] ([LieferAdrID], [KundeID], [Strasse], [Hausnummer], [Adresszusatz], [Plz], [Ort], [Land]) VALUES</v>
      </c>
      <c r="K239" t="str">
        <f t="shared" si="7"/>
        <v xml:space="preserve"> ('236', '244', 'Oleanderweg', '88', NULL, '21640', 'Nottensdorf', NULL)</v>
      </c>
    </row>
    <row r="240" spans="1:11" x14ac:dyDescent="0.3">
      <c r="A240">
        <v>237</v>
      </c>
      <c r="B240" s="5">
        <v>86</v>
      </c>
      <c r="C240" t="s">
        <v>3439</v>
      </c>
      <c r="D240">
        <v>158</v>
      </c>
      <c r="F240">
        <v>54668</v>
      </c>
      <c r="G240" t="s">
        <v>3440</v>
      </c>
      <c r="J240" t="str">
        <f t="shared" si="6"/>
        <v>INSERT INTO [Lieferadresse] ([LieferAdrID], [KundeID], [Strasse], [Hausnummer], [Adresszusatz], [Plz], [Ort], [Land]) VALUES</v>
      </c>
      <c r="K240" t="str">
        <f t="shared" si="7"/>
        <v xml:space="preserve"> ('237', '86', 'Heerener Straße', '158', NULL, '54668', 'Echternacherbrück', NULL)</v>
      </c>
    </row>
    <row r="241" spans="1:11" x14ac:dyDescent="0.3">
      <c r="A241">
        <v>238</v>
      </c>
      <c r="B241" s="5">
        <v>35</v>
      </c>
      <c r="C241" t="s">
        <v>3441</v>
      </c>
      <c r="D241">
        <v>32</v>
      </c>
      <c r="F241">
        <v>61381</v>
      </c>
      <c r="G241" t="s">
        <v>3442</v>
      </c>
      <c r="J241" t="str">
        <f t="shared" si="6"/>
        <v>INSERT INTO [Lieferadresse] ([LieferAdrID], [KundeID], [Strasse], [Hausnummer], [Adresszusatz], [Plz], [Ort], [Land]) VALUES</v>
      </c>
      <c r="K241" t="str">
        <f t="shared" si="7"/>
        <v xml:space="preserve"> ('238', '35', 'Oberseifener Straße', '32', NULL, '61381', 'Köppern', NULL)</v>
      </c>
    </row>
    <row r="242" spans="1:11" x14ac:dyDescent="0.3">
      <c r="A242">
        <v>239</v>
      </c>
      <c r="B242" s="5">
        <v>12</v>
      </c>
      <c r="C242" t="s">
        <v>3443</v>
      </c>
      <c r="D242">
        <v>128</v>
      </c>
      <c r="F242">
        <v>87647</v>
      </c>
      <c r="G242" t="s">
        <v>3444</v>
      </c>
      <c r="J242" t="str">
        <f t="shared" si="6"/>
        <v>INSERT INTO [Lieferadresse] ([LieferAdrID], [KundeID], [Strasse], [Hausnummer], [Adresszusatz], [Plz], [Ort], [Land]) VALUES</v>
      </c>
      <c r="K242" t="str">
        <f t="shared" si="7"/>
        <v xml:space="preserve"> ('239', '12', 'Ulmenweg', '128', NULL, '87647', 'Kraftisried', NULL)</v>
      </c>
    </row>
    <row r="243" spans="1:11" x14ac:dyDescent="0.3">
      <c r="A243">
        <v>240</v>
      </c>
      <c r="B243" s="5">
        <v>111</v>
      </c>
      <c r="C243" t="s">
        <v>2859</v>
      </c>
      <c r="D243">
        <v>191</v>
      </c>
      <c r="F243">
        <v>45145</v>
      </c>
      <c r="G243" t="s">
        <v>1800</v>
      </c>
      <c r="J243" t="str">
        <f t="shared" si="6"/>
        <v>INSERT INTO [Lieferadresse] ([LieferAdrID], [KundeID], [Strasse], [Hausnummer], [Adresszusatz], [Plz], [Ort], [Land]) VALUES</v>
      </c>
      <c r="K243" t="str">
        <f t="shared" si="7"/>
        <v xml:space="preserve"> ('240', '111', 'Kastellauner Straße', '191', NULL, '45145', 'Essen', NULL)</v>
      </c>
    </row>
    <row r="244" spans="1:11" x14ac:dyDescent="0.3">
      <c r="A244">
        <v>241</v>
      </c>
      <c r="B244" s="5">
        <v>273</v>
      </c>
      <c r="C244" t="s">
        <v>3304</v>
      </c>
      <c r="D244">
        <v>92</v>
      </c>
      <c r="F244">
        <v>60327</v>
      </c>
      <c r="G244" t="s">
        <v>2441</v>
      </c>
      <c r="J244" t="str">
        <f t="shared" si="6"/>
        <v>INSERT INTO [Lieferadresse] ([LieferAdrID], [KundeID], [Strasse], [Hausnummer], [Adresszusatz], [Plz], [Ort], [Land]) VALUES</v>
      </c>
      <c r="K244" t="str">
        <f t="shared" si="7"/>
        <v xml:space="preserve"> ('241', '273', 'Böcklerstraße', '92', NULL, '60327', 'Frankfurt am Main', NULL)</v>
      </c>
    </row>
    <row r="245" spans="1:11" x14ac:dyDescent="0.3">
      <c r="A245">
        <v>242</v>
      </c>
      <c r="B245" s="5">
        <v>162</v>
      </c>
      <c r="C245" t="s">
        <v>3445</v>
      </c>
      <c r="D245">
        <v>178</v>
      </c>
      <c r="F245">
        <v>30657</v>
      </c>
      <c r="G245" t="s">
        <v>2118</v>
      </c>
      <c r="J245" t="str">
        <f t="shared" si="6"/>
        <v>INSERT INTO [Lieferadresse] ([LieferAdrID], [KundeID], [Strasse], [Hausnummer], [Adresszusatz], [Plz], [Ort], [Land]) VALUES</v>
      </c>
      <c r="K245" t="str">
        <f t="shared" si="7"/>
        <v xml:space="preserve"> ('242', '162', 'Speyerer Straße', '178', NULL, '30657', 'Hannover', NULL)</v>
      </c>
    </row>
    <row r="246" spans="1:11" x14ac:dyDescent="0.3">
      <c r="A246">
        <v>243</v>
      </c>
      <c r="B246" s="5">
        <v>238</v>
      </c>
      <c r="C246" t="s">
        <v>3446</v>
      </c>
      <c r="D246">
        <v>93</v>
      </c>
      <c r="F246">
        <v>24119</v>
      </c>
      <c r="G246" t="s">
        <v>3416</v>
      </c>
      <c r="J246" t="str">
        <f t="shared" si="6"/>
        <v>INSERT INTO [Lieferadresse] ([LieferAdrID], [KundeID], [Strasse], [Hausnummer], [Adresszusatz], [Plz], [Ort], [Land]) VALUES</v>
      </c>
      <c r="K246" t="str">
        <f t="shared" si="7"/>
        <v xml:space="preserve"> ('243', '238', 'Am Heller', '93', NULL, '24119', 'Kronshagen', NULL)</v>
      </c>
    </row>
    <row r="247" spans="1:11" x14ac:dyDescent="0.3">
      <c r="A247">
        <v>244</v>
      </c>
      <c r="B247" s="5">
        <v>169</v>
      </c>
      <c r="C247" t="s">
        <v>3447</v>
      </c>
      <c r="D247">
        <v>139</v>
      </c>
      <c r="F247">
        <v>49681</v>
      </c>
      <c r="G247" t="s">
        <v>3448</v>
      </c>
      <c r="J247" t="str">
        <f t="shared" si="6"/>
        <v>INSERT INTO [Lieferadresse] ([LieferAdrID], [KundeID], [Strasse], [Hausnummer], [Adresszusatz], [Plz], [Ort], [Land]) VALUES</v>
      </c>
      <c r="K247" t="str">
        <f t="shared" si="7"/>
        <v xml:space="preserve"> ('244', '169', 'Am Schlagbaum', '139', NULL, '49681', 'Garrel', NULL)</v>
      </c>
    </row>
    <row r="248" spans="1:11" x14ac:dyDescent="0.3">
      <c r="A248">
        <v>245</v>
      </c>
      <c r="B248" s="5">
        <v>107</v>
      </c>
      <c r="C248" t="s">
        <v>3449</v>
      </c>
      <c r="D248">
        <v>63</v>
      </c>
      <c r="F248">
        <v>54687</v>
      </c>
      <c r="G248" t="s">
        <v>3450</v>
      </c>
      <c r="J248" t="str">
        <f t="shared" si="6"/>
        <v>INSERT INTO [Lieferadresse] ([LieferAdrID], [KundeID], [Strasse], [Hausnummer], [Adresszusatz], [Plz], [Ort], [Land]) VALUES</v>
      </c>
      <c r="K248" t="str">
        <f t="shared" si="7"/>
        <v xml:space="preserve"> ('245', '107', 'Weidenhof', '63', NULL, '54687', 'Arzfeld', NULL)</v>
      </c>
    </row>
    <row r="249" spans="1:11" x14ac:dyDescent="0.3">
      <c r="A249">
        <v>246</v>
      </c>
      <c r="B249" s="5">
        <v>299</v>
      </c>
      <c r="C249" t="s">
        <v>3451</v>
      </c>
      <c r="D249">
        <v>194</v>
      </c>
      <c r="F249">
        <v>53909</v>
      </c>
      <c r="G249" t="s">
        <v>3452</v>
      </c>
      <c r="J249" t="str">
        <f t="shared" si="6"/>
        <v>INSERT INTO [Lieferadresse] ([LieferAdrID], [KundeID], [Strasse], [Hausnummer], [Adresszusatz], [Plz], [Ort], [Land]) VALUES</v>
      </c>
      <c r="K249" t="str">
        <f t="shared" si="7"/>
        <v xml:space="preserve"> ('246', '299', 'Lienener Damm', '194', NULL, '53909', 'Zülpich', NULL)</v>
      </c>
    </row>
    <row r="250" spans="1:11" x14ac:dyDescent="0.3">
      <c r="A250">
        <v>247</v>
      </c>
      <c r="B250" s="5">
        <v>251</v>
      </c>
      <c r="C250" t="s">
        <v>3453</v>
      </c>
      <c r="D250">
        <v>58</v>
      </c>
      <c r="F250">
        <v>57635</v>
      </c>
      <c r="G250" t="s">
        <v>3454</v>
      </c>
      <c r="J250" t="str">
        <f t="shared" si="6"/>
        <v>INSERT INTO [Lieferadresse] ([LieferAdrID], [KundeID], [Strasse], [Hausnummer], [Adresszusatz], [Plz], [Ort], [Land]) VALUES</v>
      </c>
      <c r="K250" t="str">
        <f t="shared" si="7"/>
        <v xml:space="preserve"> ('247', '251', 'Wupperstraße', '58', NULL, '57635', 'Kraam', NULL)</v>
      </c>
    </row>
    <row r="251" spans="1:11" x14ac:dyDescent="0.3">
      <c r="A251">
        <v>248</v>
      </c>
      <c r="B251" s="5">
        <v>156</v>
      </c>
      <c r="C251" t="s">
        <v>3135</v>
      </c>
      <c r="D251">
        <v>36</v>
      </c>
      <c r="F251">
        <v>56244</v>
      </c>
      <c r="G251" t="s">
        <v>3455</v>
      </c>
      <c r="J251" t="str">
        <f t="shared" si="6"/>
        <v>INSERT INTO [Lieferadresse] ([LieferAdrID], [KundeID], [Strasse], [Hausnummer], [Adresszusatz], [Plz], [Ort], [Land]) VALUES</v>
      </c>
      <c r="K251" t="str">
        <f t="shared" si="7"/>
        <v xml:space="preserve"> ('248', '156', 'Oderstraße', '36', NULL, '56244', 'Hartenfels', NULL)</v>
      </c>
    </row>
    <row r="252" spans="1:11" x14ac:dyDescent="0.3">
      <c r="A252">
        <v>249</v>
      </c>
      <c r="B252" s="5">
        <v>255</v>
      </c>
      <c r="C252" t="s">
        <v>3456</v>
      </c>
      <c r="D252">
        <v>32</v>
      </c>
      <c r="F252">
        <v>54441</v>
      </c>
      <c r="G252" t="s">
        <v>3457</v>
      </c>
      <c r="J252" t="str">
        <f t="shared" si="6"/>
        <v>INSERT INTO [Lieferadresse] ([LieferAdrID], [KundeID], [Strasse], [Hausnummer], [Adresszusatz], [Plz], [Ort], [Land]) VALUES</v>
      </c>
      <c r="K252" t="str">
        <f t="shared" si="7"/>
        <v xml:space="preserve"> ('249', '255', 'Eintrachtstraße', '32', NULL, '54441', 'Kirf', NULL)</v>
      </c>
    </row>
    <row r="253" spans="1:11" x14ac:dyDescent="0.3">
      <c r="A253">
        <v>250</v>
      </c>
      <c r="B253" s="5">
        <v>117</v>
      </c>
      <c r="C253" t="s">
        <v>3458</v>
      </c>
      <c r="D253">
        <v>47</v>
      </c>
      <c r="F253">
        <v>89617</v>
      </c>
      <c r="G253" t="s">
        <v>3459</v>
      </c>
      <c r="J253" t="str">
        <f t="shared" si="6"/>
        <v>INSERT INTO [Lieferadresse] ([LieferAdrID], [KundeID], [Strasse], [Hausnummer], [Adresszusatz], [Plz], [Ort], [Land]) VALUES</v>
      </c>
      <c r="K253" t="str">
        <f t="shared" si="7"/>
        <v xml:space="preserve"> ('250', '117', 'Industriering', '47', NULL, '89617', 'Untermarchtal', NULL)</v>
      </c>
    </row>
    <row r="254" spans="1:11" x14ac:dyDescent="0.3">
      <c r="A254">
        <v>251</v>
      </c>
      <c r="B254" s="5">
        <v>28</v>
      </c>
      <c r="C254" t="s">
        <v>3460</v>
      </c>
      <c r="D254">
        <v>17</v>
      </c>
      <c r="F254">
        <v>56357</v>
      </c>
      <c r="G254" t="s">
        <v>3461</v>
      </c>
      <c r="J254" t="str">
        <f t="shared" si="6"/>
        <v>INSERT INTO [Lieferadresse] ([LieferAdrID], [KundeID], [Strasse], [Hausnummer], [Adresszusatz], [Plz], [Ort], [Land]) VALUES</v>
      </c>
      <c r="K254" t="str">
        <f t="shared" si="7"/>
        <v xml:space="preserve"> ('251', '28', 'Alte Dorfstraße', '17', NULL, '56357', 'Reichenberg', NULL)</v>
      </c>
    </row>
    <row r="255" spans="1:11" x14ac:dyDescent="0.3">
      <c r="A255">
        <v>252</v>
      </c>
      <c r="B255" s="5">
        <v>51</v>
      </c>
      <c r="C255" t="s">
        <v>3462</v>
      </c>
      <c r="D255">
        <v>189</v>
      </c>
      <c r="F255">
        <v>73660</v>
      </c>
      <c r="G255" t="s">
        <v>3463</v>
      </c>
      <c r="J255" t="str">
        <f t="shared" si="6"/>
        <v>INSERT INTO [Lieferadresse] ([LieferAdrID], [KundeID], [Strasse], [Hausnummer], [Adresszusatz], [Plz], [Ort], [Land]) VALUES</v>
      </c>
      <c r="K255" t="str">
        <f t="shared" si="7"/>
        <v xml:space="preserve"> ('252', '51', 'Wachtendonker Straße', '189', NULL, '73660', 'Urbach', NULL)</v>
      </c>
    </row>
    <row r="256" spans="1:11" x14ac:dyDescent="0.3">
      <c r="A256">
        <v>253</v>
      </c>
      <c r="B256" s="5">
        <v>101</v>
      </c>
      <c r="C256" t="s">
        <v>3464</v>
      </c>
      <c r="D256">
        <v>76</v>
      </c>
      <c r="F256">
        <v>18573</v>
      </c>
      <c r="G256" t="s">
        <v>3465</v>
      </c>
      <c r="J256" t="str">
        <f t="shared" si="6"/>
        <v>INSERT INTO [Lieferadresse] ([LieferAdrID], [KundeID], [Strasse], [Hausnummer], [Adresszusatz], [Plz], [Ort], [Land]) VALUES</v>
      </c>
      <c r="K256" t="str">
        <f t="shared" si="7"/>
        <v xml:space="preserve"> ('253', '101', 'Eulenbergstraße', '76', NULL, '18573', 'Altefähr', NULL)</v>
      </c>
    </row>
    <row r="257" spans="1:11" x14ac:dyDescent="0.3">
      <c r="A257">
        <v>254</v>
      </c>
      <c r="B257" s="5">
        <v>287</v>
      </c>
      <c r="C257" t="s">
        <v>3466</v>
      </c>
      <c r="D257">
        <v>131</v>
      </c>
      <c r="F257">
        <v>66903</v>
      </c>
      <c r="G257" t="s">
        <v>3467</v>
      </c>
      <c r="J257" t="str">
        <f t="shared" si="6"/>
        <v>INSERT INTO [Lieferadresse] ([LieferAdrID], [KundeID], [Strasse], [Hausnummer], [Adresszusatz], [Plz], [Ort], [Land]) VALUES</v>
      </c>
      <c r="K257" t="str">
        <f t="shared" si="7"/>
        <v xml:space="preserve"> ('254', '287', 'Von-Bodelschwingh-Straße', '131', NULL, '66903', 'Gries', NULL)</v>
      </c>
    </row>
    <row r="258" spans="1:11" x14ac:dyDescent="0.3">
      <c r="A258">
        <v>255</v>
      </c>
      <c r="B258" s="5">
        <v>225</v>
      </c>
      <c r="C258" t="s">
        <v>3468</v>
      </c>
      <c r="D258">
        <v>2</v>
      </c>
      <c r="F258">
        <v>91741</v>
      </c>
      <c r="G258" t="s">
        <v>3469</v>
      </c>
      <c r="J258" t="str">
        <f t="shared" si="6"/>
        <v>INSERT INTO [Lieferadresse] ([LieferAdrID], [KundeID], [Strasse], [Hausnummer], [Adresszusatz], [Plz], [Ort], [Land]) VALUES</v>
      </c>
      <c r="K258" t="str">
        <f t="shared" si="7"/>
        <v xml:space="preserve"> ('255', '225', 'Im Frohnchen', '2', NULL, '91741', 'Theilenhofen', NULL)</v>
      </c>
    </row>
    <row r="259" spans="1:11" x14ac:dyDescent="0.3">
      <c r="A259">
        <v>256</v>
      </c>
      <c r="B259" s="5">
        <v>141</v>
      </c>
      <c r="C259" t="s">
        <v>3470</v>
      </c>
      <c r="D259">
        <v>112</v>
      </c>
      <c r="F259">
        <v>49828</v>
      </c>
      <c r="G259" t="s">
        <v>2160</v>
      </c>
      <c r="J259" t="str">
        <f t="shared" si="6"/>
        <v>INSERT INTO [Lieferadresse] ([LieferAdrID], [KundeID], [Strasse], [Hausnummer], [Adresszusatz], [Plz], [Ort], [Land]) VALUES</v>
      </c>
      <c r="K259" t="str">
        <f t="shared" si="7"/>
        <v xml:space="preserve"> ('256', '141', 'Fuhrweg', '112', NULL, '49828', 'Georgsdorf', NULL)</v>
      </c>
    </row>
    <row r="260" spans="1:11" x14ac:dyDescent="0.3">
      <c r="A260">
        <v>257</v>
      </c>
      <c r="B260" s="5">
        <v>247</v>
      </c>
      <c r="C260" t="s">
        <v>3471</v>
      </c>
      <c r="D260">
        <v>80</v>
      </c>
      <c r="F260">
        <v>65396</v>
      </c>
      <c r="G260" t="s">
        <v>3472</v>
      </c>
      <c r="J260" t="str">
        <f t="shared" ref="J260:J323" si="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260" t="str">
        <f t="shared" si="7"/>
        <v xml:space="preserve"> ('257', '247', 'Berghof', '80', NULL, '65396', 'Walluf', NULL)</v>
      </c>
    </row>
    <row r="261" spans="1:11" x14ac:dyDescent="0.3">
      <c r="A261">
        <v>258</v>
      </c>
      <c r="B261" s="5">
        <v>197</v>
      </c>
      <c r="C261" t="s">
        <v>3473</v>
      </c>
      <c r="D261">
        <v>114</v>
      </c>
      <c r="F261">
        <v>31719</v>
      </c>
      <c r="G261" t="s">
        <v>2023</v>
      </c>
      <c r="J261" t="str">
        <f t="shared" si="8"/>
        <v>INSERT INTO [Lieferadresse] ([LieferAdrID], [KundeID], [Strasse], [Hausnummer], [Adresszusatz], [Plz], [Ort], [Land]) VALUES</v>
      </c>
      <c r="K261" t="str">
        <f t="shared" ref="K261:K324" si="9">" ('"&amp;A261&amp;"', '"&amp;B261&amp;"', '"&amp;C261&amp;"', '"&amp;D261&amp;"', "&amp;IF(E261="","NULL","'"&amp; E261 &amp;"'" )&amp;", '"&amp;F261&amp;"', '"&amp;G261&amp;"', "&amp;IF(H261="","NULL","'"&amp; H261 &amp;"'" )&amp;")"</f>
        <v xml:space="preserve"> ('258', '197', 'Junglasstraße', '114', NULL, '31719', 'Wiedensahl', NULL)</v>
      </c>
    </row>
    <row r="262" spans="1:11" x14ac:dyDescent="0.3">
      <c r="A262">
        <v>259</v>
      </c>
      <c r="B262" s="5">
        <v>20</v>
      </c>
      <c r="C262" t="s">
        <v>3474</v>
      </c>
      <c r="D262">
        <v>92</v>
      </c>
      <c r="F262">
        <v>29462</v>
      </c>
      <c r="G262" t="s">
        <v>2957</v>
      </c>
      <c r="J262" t="str">
        <f t="shared" si="8"/>
        <v>INSERT INTO [Lieferadresse] ([LieferAdrID], [KundeID], [Strasse], [Hausnummer], [Adresszusatz], [Plz], [Ort], [Land]) VALUES</v>
      </c>
      <c r="K262" t="str">
        <f t="shared" si="9"/>
        <v xml:space="preserve"> ('259', '20', 'Alfred-Döblin-Straße', '92', NULL, '29462', 'Wustrow', NULL)</v>
      </c>
    </row>
    <row r="263" spans="1:11" x14ac:dyDescent="0.3">
      <c r="A263">
        <v>260</v>
      </c>
      <c r="B263" s="5">
        <v>140</v>
      </c>
      <c r="C263" t="s">
        <v>3475</v>
      </c>
      <c r="D263">
        <v>106</v>
      </c>
      <c r="F263">
        <v>36266</v>
      </c>
      <c r="G263" t="s">
        <v>3476</v>
      </c>
      <c r="J263" t="str">
        <f t="shared" si="8"/>
        <v>INSERT INTO [Lieferadresse] ([LieferAdrID], [KundeID], [Strasse], [Hausnummer], [Adresszusatz], [Plz], [Ort], [Land]) VALUES</v>
      </c>
      <c r="K263" t="str">
        <f t="shared" si="9"/>
        <v xml:space="preserve"> ('260', '140', 'Augartenstraße', '106', NULL, '36266', 'Heringen', NULL)</v>
      </c>
    </row>
    <row r="264" spans="1:11" x14ac:dyDescent="0.3">
      <c r="A264">
        <v>261</v>
      </c>
      <c r="B264" s="5">
        <v>72</v>
      </c>
      <c r="C264" t="s">
        <v>3477</v>
      </c>
      <c r="D264">
        <v>50</v>
      </c>
      <c r="F264">
        <v>56412</v>
      </c>
      <c r="G264" t="s">
        <v>3478</v>
      </c>
      <c r="J264" t="str">
        <f t="shared" si="8"/>
        <v>INSERT INTO [Lieferadresse] ([LieferAdrID], [KundeID], [Strasse], [Hausnummer], [Adresszusatz], [Plz], [Ort], [Land]) VALUES</v>
      </c>
      <c r="K264" t="str">
        <f t="shared" si="9"/>
        <v xml:space="preserve"> ('261', '72', 'Schlägel-u.-Eisen-Straße', '50', NULL, '56412', 'Horbach', NULL)</v>
      </c>
    </row>
    <row r="265" spans="1:11" x14ac:dyDescent="0.3">
      <c r="A265">
        <v>262</v>
      </c>
      <c r="B265" s="5">
        <v>288</v>
      </c>
      <c r="C265" t="s">
        <v>3479</v>
      </c>
      <c r="D265">
        <v>41</v>
      </c>
      <c r="F265">
        <v>29690</v>
      </c>
      <c r="G265" t="s">
        <v>3480</v>
      </c>
      <c r="J265" t="str">
        <f t="shared" si="8"/>
        <v>INSERT INTO [Lieferadresse] ([LieferAdrID], [KundeID], [Strasse], [Hausnummer], [Adresszusatz], [Plz], [Ort], [Land]) VALUES</v>
      </c>
      <c r="K265" t="str">
        <f t="shared" si="9"/>
        <v xml:space="preserve"> ('262', '288', 'Am Streite', '41', NULL, '29690', 'Gilten', NULL)</v>
      </c>
    </row>
    <row r="266" spans="1:11" x14ac:dyDescent="0.3">
      <c r="A266">
        <v>263</v>
      </c>
      <c r="B266" s="5">
        <v>7</v>
      </c>
      <c r="C266" t="s">
        <v>3481</v>
      </c>
      <c r="D266">
        <v>70</v>
      </c>
      <c r="F266">
        <v>55413</v>
      </c>
      <c r="G266" t="s">
        <v>3482</v>
      </c>
      <c r="J266" t="str">
        <f t="shared" si="8"/>
        <v>INSERT INTO [Lieferadresse] ([LieferAdrID], [KundeID], [Strasse], [Hausnummer], [Adresszusatz], [Plz], [Ort], [Land]) VALUES</v>
      </c>
      <c r="K266" t="str">
        <f t="shared" si="9"/>
        <v xml:space="preserve"> ('263', '7', 'Lüneburger Straße', '70', NULL, '55413', 'Trechtingshausen', NULL)</v>
      </c>
    </row>
    <row r="267" spans="1:11" x14ac:dyDescent="0.3">
      <c r="A267">
        <v>264</v>
      </c>
      <c r="B267" s="5">
        <v>95</v>
      </c>
      <c r="C267" t="s">
        <v>2159</v>
      </c>
      <c r="D267">
        <v>7</v>
      </c>
      <c r="F267">
        <v>56841</v>
      </c>
      <c r="G267" t="s">
        <v>3280</v>
      </c>
      <c r="J267" t="str">
        <f t="shared" si="8"/>
        <v>INSERT INTO [Lieferadresse] ([LieferAdrID], [KundeID], [Strasse], [Hausnummer], [Adresszusatz], [Plz], [Ort], [Land]) VALUES</v>
      </c>
      <c r="K267" t="str">
        <f t="shared" si="9"/>
        <v xml:space="preserve"> ('264', '95', 'Wirthstraße', '7', NULL, '56841', 'Traben-Trarbach', NULL)</v>
      </c>
    </row>
    <row r="268" spans="1:11" x14ac:dyDescent="0.3">
      <c r="A268">
        <v>265</v>
      </c>
      <c r="B268" s="5">
        <v>59</v>
      </c>
      <c r="C268" t="s">
        <v>3483</v>
      </c>
      <c r="D268">
        <v>109</v>
      </c>
      <c r="F268">
        <v>45476</v>
      </c>
      <c r="G268" t="s">
        <v>2375</v>
      </c>
      <c r="J268" t="str">
        <f t="shared" si="8"/>
        <v>INSERT INTO [Lieferadresse] ([LieferAdrID], [KundeID], [Strasse], [Hausnummer], [Adresszusatz], [Plz], [Ort], [Land]) VALUES</v>
      </c>
      <c r="K268" t="str">
        <f t="shared" si="9"/>
        <v xml:space="preserve"> ('265', '59', 'Am Krausen Baum', '109', NULL, '45476', 'Mülheim an der Ruhr', NULL)</v>
      </c>
    </row>
    <row r="269" spans="1:11" x14ac:dyDescent="0.3">
      <c r="A269">
        <v>266</v>
      </c>
      <c r="B269" s="5">
        <v>80</v>
      </c>
      <c r="C269" t="s">
        <v>1942</v>
      </c>
      <c r="D269">
        <v>127</v>
      </c>
      <c r="F269">
        <v>56865</v>
      </c>
      <c r="G269" t="s">
        <v>3484</v>
      </c>
      <c r="J269" t="str">
        <f t="shared" si="8"/>
        <v>INSERT INTO [Lieferadresse] ([LieferAdrID], [KundeID], [Strasse], [Hausnummer], [Adresszusatz], [Plz], [Ort], [Land]) VALUES</v>
      </c>
      <c r="K269" t="str">
        <f t="shared" si="9"/>
        <v xml:space="preserve"> ('266', '80', 'Baumberg', '127', NULL, '56865', 'Hesweiler', NULL)</v>
      </c>
    </row>
    <row r="270" spans="1:11" x14ac:dyDescent="0.3">
      <c r="A270">
        <v>267</v>
      </c>
      <c r="B270" s="5">
        <v>142</v>
      </c>
      <c r="C270" t="s">
        <v>3485</v>
      </c>
      <c r="D270">
        <v>189</v>
      </c>
      <c r="F270">
        <v>23824</v>
      </c>
      <c r="G270" t="s">
        <v>3486</v>
      </c>
      <c r="J270" t="str">
        <f t="shared" si="8"/>
        <v>INSERT INTO [Lieferadresse] ([LieferAdrID], [KundeID], [Strasse], [Hausnummer], [Adresszusatz], [Plz], [Ort], [Land]) VALUES</v>
      </c>
      <c r="K270" t="str">
        <f t="shared" si="9"/>
        <v xml:space="preserve"> ('267', '142', 'Gehweg', '189', NULL, '23824', 'Damsdorf', NULL)</v>
      </c>
    </row>
    <row r="271" spans="1:11" x14ac:dyDescent="0.3">
      <c r="A271">
        <v>268</v>
      </c>
      <c r="B271" s="5">
        <v>199</v>
      </c>
      <c r="C271" t="s">
        <v>3487</v>
      </c>
      <c r="D271">
        <v>172</v>
      </c>
      <c r="F271">
        <v>61381</v>
      </c>
      <c r="G271" t="s">
        <v>3488</v>
      </c>
      <c r="J271" t="str">
        <f t="shared" si="8"/>
        <v>INSERT INTO [Lieferadresse] ([LieferAdrID], [KundeID], [Strasse], [Hausnummer], [Adresszusatz], [Plz], [Ort], [Land]) VALUES</v>
      </c>
      <c r="K271" t="str">
        <f t="shared" si="9"/>
        <v xml:space="preserve"> ('268', '199', 'Pötterhoek', '172', NULL, '61381', 'Burgholzhausen vor der Höhe', NULL)</v>
      </c>
    </row>
    <row r="272" spans="1:11" x14ac:dyDescent="0.3">
      <c r="A272">
        <v>269</v>
      </c>
      <c r="B272" s="5">
        <v>57</v>
      </c>
      <c r="C272" t="s">
        <v>3489</v>
      </c>
      <c r="D272">
        <v>8</v>
      </c>
      <c r="F272">
        <v>86653</v>
      </c>
      <c r="G272" t="s">
        <v>3490</v>
      </c>
      <c r="J272" t="str">
        <f t="shared" si="8"/>
        <v>INSERT INTO [Lieferadresse] ([LieferAdrID], [KundeID], [Strasse], [Hausnummer], [Adresszusatz], [Plz], [Ort], [Land]) VALUES</v>
      </c>
      <c r="K272" t="str">
        <f t="shared" si="9"/>
        <v xml:space="preserve"> ('269', '57', 'Am Rollenbusch', '8', NULL, '86653', 'Daiting', NULL)</v>
      </c>
    </row>
    <row r="273" spans="1:11" x14ac:dyDescent="0.3">
      <c r="A273">
        <v>270</v>
      </c>
      <c r="B273" s="5">
        <v>125</v>
      </c>
      <c r="C273" t="s">
        <v>3491</v>
      </c>
      <c r="D273">
        <v>132</v>
      </c>
      <c r="F273">
        <v>59368</v>
      </c>
      <c r="G273" t="s">
        <v>3492</v>
      </c>
      <c r="J273" t="str">
        <f t="shared" si="8"/>
        <v>INSERT INTO [Lieferadresse] ([LieferAdrID], [KundeID], [Strasse], [Hausnummer], [Adresszusatz], [Plz], [Ort], [Land]) VALUES</v>
      </c>
      <c r="K273" t="str">
        <f t="shared" si="9"/>
        <v xml:space="preserve"> ('270', '125', 'Nettekovener Straße', '132', NULL, '59368', 'Werne', NULL)</v>
      </c>
    </row>
    <row r="274" spans="1:11" x14ac:dyDescent="0.3">
      <c r="A274">
        <v>271</v>
      </c>
      <c r="B274" s="5">
        <v>106</v>
      </c>
      <c r="C274" t="s">
        <v>3493</v>
      </c>
      <c r="D274">
        <v>192</v>
      </c>
      <c r="F274">
        <v>55469</v>
      </c>
      <c r="G274" t="s">
        <v>2685</v>
      </c>
      <c r="J274" t="str">
        <f t="shared" si="8"/>
        <v>INSERT INTO [Lieferadresse] ([LieferAdrID], [KundeID], [Strasse], [Hausnummer], [Adresszusatz], [Plz], [Ort], [Land]) VALUES</v>
      </c>
      <c r="K274" t="str">
        <f t="shared" si="9"/>
        <v xml:space="preserve"> ('271', '106', 'Kasbachtalstraße', '192', NULL, '55469', 'Oppertshausen', NULL)</v>
      </c>
    </row>
    <row r="275" spans="1:11" x14ac:dyDescent="0.3">
      <c r="A275">
        <v>272</v>
      </c>
      <c r="B275" s="5">
        <v>231</v>
      </c>
      <c r="C275" t="s">
        <v>3494</v>
      </c>
      <c r="D275">
        <v>64</v>
      </c>
      <c r="F275">
        <v>54636</v>
      </c>
      <c r="G275" t="s">
        <v>3495</v>
      </c>
      <c r="J275" t="str">
        <f t="shared" si="8"/>
        <v>INSERT INTO [Lieferadresse] ([LieferAdrID], [KundeID], [Strasse], [Hausnummer], [Adresszusatz], [Plz], [Ort], [Land]) VALUES</v>
      </c>
      <c r="K275" t="str">
        <f t="shared" si="9"/>
        <v xml:space="preserve"> ('272', '231', 'Grimmstraße', '64', NULL, '54636', 'Messerich', NULL)</v>
      </c>
    </row>
    <row r="276" spans="1:11" x14ac:dyDescent="0.3">
      <c r="A276">
        <v>273</v>
      </c>
      <c r="B276" s="5">
        <v>88</v>
      </c>
      <c r="C276" t="s">
        <v>3427</v>
      </c>
      <c r="D276">
        <v>67</v>
      </c>
      <c r="F276">
        <v>35091</v>
      </c>
      <c r="G276" t="s">
        <v>3496</v>
      </c>
      <c r="J276" t="str">
        <f t="shared" si="8"/>
        <v>INSERT INTO [Lieferadresse] ([LieferAdrID], [KundeID], [Strasse], [Hausnummer], [Adresszusatz], [Plz], [Ort], [Land]) VALUES</v>
      </c>
      <c r="K276" t="str">
        <f t="shared" si="9"/>
        <v xml:space="preserve"> ('273', '88', 'In der nassen Struth', '67', NULL, '35091', 'Cölbe', NULL)</v>
      </c>
    </row>
    <row r="277" spans="1:11" x14ac:dyDescent="0.3">
      <c r="A277">
        <v>274</v>
      </c>
      <c r="B277" s="5">
        <v>118</v>
      </c>
      <c r="C277" t="s">
        <v>2079</v>
      </c>
      <c r="D277">
        <v>194</v>
      </c>
      <c r="E277" t="s">
        <v>4390</v>
      </c>
      <c r="F277">
        <v>57537</v>
      </c>
      <c r="G277" t="s">
        <v>3497</v>
      </c>
      <c r="J277" t="str">
        <f t="shared" si="8"/>
        <v>INSERT INTO [Lieferadresse] ([LieferAdrID], [KundeID], [Strasse], [Hausnummer], [Adresszusatz], [Plz], [Ort], [Land]) VALUES</v>
      </c>
      <c r="K277" t="str">
        <f t="shared" si="9"/>
        <v xml:space="preserve"> ('274', '118', 'Am Südpark', '194', 'Vorsicht vor dem Hund', '57537', 'Forst', NULL)</v>
      </c>
    </row>
    <row r="278" spans="1:11" x14ac:dyDescent="0.3">
      <c r="A278">
        <v>275</v>
      </c>
      <c r="B278" s="5">
        <v>2</v>
      </c>
      <c r="C278" t="s">
        <v>3498</v>
      </c>
      <c r="D278">
        <v>6</v>
      </c>
      <c r="F278">
        <v>90459</v>
      </c>
      <c r="G278" t="s">
        <v>3499</v>
      </c>
      <c r="J278" t="str">
        <f t="shared" si="8"/>
        <v>INSERT INTO [Lieferadresse] ([LieferAdrID], [KundeID], [Strasse], [Hausnummer], [Adresszusatz], [Plz], [Ort], [Land]) VALUES</v>
      </c>
      <c r="K278" t="str">
        <f t="shared" si="9"/>
        <v xml:space="preserve"> ('275', '2', 'Wiener Straße', '6', NULL, '90459', 'Nürnberg', NULL)</v>
      </c>
    </row>
    <row r="279" spans="1:11" x14ac:dyDescent="0.3">
      <c r="A279">
        <v>276</v>
      </c>
      <c r="B279" s="5">
        <v>30</v>
      </c>
      <c r="C279" t="s">
        <v>3500</v>
      </c>
      <c r="D279">
        <v>200</v>
      </c>
      <c r="F279">
        <v>54584</v>
      </c>
      <c r="G279" t="s">
        <v>3501</v>
      </c>
      <c r="J279" t="str">
        <f t="shared" si="8"/>
        <v>INSERT INTO [Lieferadresse] ([LieferAdrID], [KundeID], [Strasse], [Hausnummer], [Adresszusatz], [Plz], [Ort], [Land]) VALUES</v>
      </c>
      <c r="K279" t="str">
        <f t="shared" si="9"/>
        <v xml:space="preserve"> ('276', '30', 'Vulkanweg', '200', NULL, '54584', 'Jünkerath', NULL)</v>
      </c>
    </row>
    <row r="280" spans="1:11" x14ac:dyDescent="0.3">
      <c r="A280">
        <v>277</v>
      </c>
      <c r="B280" s="5">
        <v>51</v>
      </c>
      <c r="C280" t="s">
        <v>3502</v>
      </c>
      <c r="D280">
        <v>137</v>
      </c>
      <c r="F280">
        <v>38889</v>
      </c>
      <c r="G280" t="s">
        <v>3503</v>
      </c>
      <c r="J280" t="str">
        <f t="shared" si="8"/>
        <v>INSERT INTO [Lieferadresse] ([LieferAdrID], [KundeID], [Strasse], [Hausnummer], [Adresszusatz], [Plz], [Ort], [Land]) VALUES</v>
      </c>
      <c r="K280" t="str">
        <f t="shared" si="9"/>
        <v xml:space="preserve"> ('277', '51', 'Alsenstraße', '137', NULL, '38889', 'Wienrode', NULL)</v>
      </c>
    </row>
    <row r="281" spans="1:11" x14ac:dyDescent="0.3">
      <c r="A281">
        <v>278</v>
      </c>
      <c r="B281" s="5">
        <v>75</v>
      </c>
      <c r="C281" t="s">
        <v>3504</v>
      </c>
      <c r="D281">
        <v>19</v>
      </c>
      <c r="F281">
        <v>53940</v>
      </c>
      <c r="G281" t="s">
        <v>3505</v>
      </c>
      <c r="J281" t="str">
        <f t="shared" si="8"/>
        <v>INSERT INTO [Lieferadresse] ([LieferAdrID], [KundeID], [Strasse], [Hausnummer], [Adresszusatz], [Plz], [Ort], [Land]) VALUES</v>
      </c>
      <c r="K281" t="str">
        <f t="shared" si="9"/>
        <v xml:space="preserve"> ('278', '75', 'An der Eiche', '19', NULL, '53940', 'Hellenthal', NULL)</v>
      </c>
    </row>
    <row r="282" spans="1:11" x14ac:dyDescent="0.3">
      <c r="A282">
        <v>279</v>
      </c>
      <c r="B282" s="5">
        <v>202</v>
      </c>
      <c r="C282" t="s">
        <v>3506</v>
      </c>
      <c r="D282">
        <v>85</v>
      </c>
      <c r="F282">
        <v>55288</v>
      </c>
      <c r="G282" t="s">
        <v>3507</v>
      </c>
      <c r="J282" t="str">
        <f t="shared" si="8"/>
        <v>INSERT INTO [Lieferadresse] ([LieferAdrID], [KundeID], [Strasse], [Hausnummer], [Adresszusatz], [Plz], [Ort], [Land]) VALUES</v>
      </c>
      <c r="K282" t="str">
        <f t="shared" si="9"/>
        <v xml:space="preserve"> ('279', '202', 'Kreuzkirchstraße', '85', NULL, '55288', 'Udenheim', NULL)</v>
      </c>
    </row>
    <row r="283" spans="1:11" x14ac:dyDescent="0.3">
      <c r="A283">
        <v>280</v>
      </c>
      <c r="B283" s="5">
        <v>124</v>
      </c>
      <c r="C283" t="s">
        <v>3508</v>
      </c>
      <c r="D283">
        <v>100</v>
      </c>
      <c r="F283">
        <v>79112</v>
      </c>
      <c r="G283" t="s">
        <v>2595</v>
      </c>
      <c r="J283" t="str">
        <f t="shared" si="8"/>
        <v>INSERT INTO [Lieferadresse] ([LieferAdrID], [KundeID], [Strasse], [Hausnummer], [Adresszusatz], [Plz], [Ort], [Land]) VALUES</v>
      </c>
      <c r="K283" t="str">
        <f t="shared" si="9"/>
        <v xml:space="preserve"> ('280', '124', 'Lange Hecke', '100', NULL, '79112', 'Freiburg', NULL)</v>
      </c>
    </row>
    <row r="284" spans="1:11" x14ac:dyDescent="0.3">
      <c r="A284">
        <v>281</v>
      </c>
      <c r="B284" s="5">
        <v>99</v>
      </c>
      <c r="C284" t="s">
        <v>3509</v>
      </c>
      <c r="D284">
        <v>74</v>
      </c>
      <c r="F284">
        <v>91077</v>
      </c>
      <c r="G284" t="s">
        <v>3510</v>
      </c>
      <c r="J284" t="str">
        <f t="shared" si="8"/>
        <v>INSERT INTO [Lieferadresse] ([LieferAdrID], [KundeID], [Strasse], [Hausnummer], [Adresszusatz], [Plz], [Ort], [Land]) VALUES</v>
      </c>
      <c r="K284" t="str">
        <f t="shared" si="9"/>
        <v xml:space="preserve"> ('281', '99', 'Zum Thiesenhof', '74', NULL, '91077', 'Kleinsendelbach', NULL)</v>
      </c>
    </row>
    <row r="285" spans="1:11" x14ac:dyDescent="0.3">
      <c r="A285">
        <v>282</v>
      </c>
      <c r="B285" s="5">
        <v>272</v>
      </c>
      <c r="C285" t="s">
        <v>3511</v>
      </c>
      <c r="D285">
        <v>151</v>
      </c>
      <c r="F285">
        <v>76467</v>
      </c>
      <c r="G285" t="s">
        <v>2176</v>
      </c>
      <c r="J285" t="str">
        <f t="shared" si="8"/>
        <v>INSERT INTO [Lieferadresse] ([LieferAdrID], [KundeID], [Strasse], [Hausnummer], [Adresszusatz], [Plz], [Ort], [Land]) VALUES</v>
      </c>
      <c r="K285" t="str">
        <f t="shared" si="9"/>
        <v xml:space="preserve"> ('282', '272', 'Goebenstraße', '151', NULL, '76467', 'Bietigheim', NULL)</v>
      </c>
    </row>
    <row r="286" spans="1:11" x14ac:dyDescent="0.3">
      <c r="A286">
        <v>283</v>
      </c>
      <c r="B286" s="5">
        <v>197</v>
      </c>
      <c r="C286" t="s">
        <v>3512</v>
      </c>
      <c r="D286">
        <v>189</v>
      </c>
      <c r="F286">
        <v>60486</v>
      </c>
      <c r="G286" t="s">
        <v>2441</v>
      </c>
      <c r="J286" t="str">
        <f t="shared" si="8"/>
        <v>INSERT INTO [Lieferadresse] ([LieferAdrID], [KundeID], [Strasse], [Hausnummer], [Adresszusatz], [Plz], [Ort], [Land]) VALUES</v>
      </c>
      <c r="K286" t="str">
        <f t="shared" si="9"/>
        <v xml:space="preserve"> ('283', '197', 'Weberstraße', '189', NULL, '60486', 'Frankfurt am Main', NULL)</v>
      </c>
    </row>
    <row r="287" spans="1:11" x14ac:dyDescent="0.3">
      <c r="A287">
        <v>284</v>
      </c>
      <c r="B287" s="5">
        <v>148</v>
      </c>
      <c r="C287" t="s">
        <v>2171</v>
      </c>
      <c r="D287">
        <v>69</v>
      </c>
      <c r="F287">
        <v>71560</v>
      </c>
      <c r="G287" t="s">
        <v>3513</v>
      </c>
      <c r="J287" t="str">
        <f t="shared" si="8"/>
        <v>INSERT INTO [Lieferadresse] ([LieferAdrID], [KundeID], [Strasse], [Hausnummer], [Adresszusatz], [Plz], [Ort], [Land]) VALUES</v>
      </c>
      <c r="K287" t="str">
        <f t="shared" si="9"/>
        <v xml:space="preserve"> ('284', '148', 'Auf dem Hollen', '69', NULL, '71560', 'Sulzbach an der Murr', NULL)</v>
      </c>
    </row>
    <row r="288" spans="1:11" x14ac:dyDescent="0.3">
      <c r="A288">
        <v>285</v>
      </c>
      <c r="B288" s="5">
        <v>34</v>
      </c>
      <c r="C288" t="s">
        <v>3514</v>
      </c>
      <c r="D288">
        <v>23</v>
      </c>
      <c r="F288">
        <v>24576</v>
      </c>
      <c r="G288" t="s">
        <v>3515</v>
      </c>
      <c r="J288" t="str">
        <f t="shared" si="8"/>
        <v>INSERT INTO [Lieferadresse] ([LieferAdrID], [KundeID], [Strasse], [Hausnummer], [Adresszusatz], [Plz], [Ort], [Land]) VALUES</v>
      </c>
      <c r="K288" t="str">
        <f t="shared" si="9"/>
        <v xml:space="preserve"> ('285', '34', 'St.-Barbara-Straße', '23', NULL, '24576', 'Mönkloh', NULL)</v>
      </c>
    </row>
    <row r="289" spans="1:11" x14ac:dyDescent="0.3">
      <c r="A289">
        <v>286</v>
      </c>
      <c r="B289" s="5">
        <v>280</v>
      </c>
      <c r="C289" t="s">
        <v>3516</v>
      </c>
      <c r="D289">
        <v>17</v>
      </c>
      <c r="F289">
        <v>85122</v>
      </c>
      <c r="G289" t="s">
        <v>1985</v>
      </c>
      <c r="J289" t="str">
        <f t="shared" si="8"/>
        <v>INSERT INTO [Lieferadresse] ([LieferAdrID], [KundeID], [Strasse], [Hausnummer], [Adresszusatz], [Plz], [Ort], [Land]) VALUES</v>
      </c>
      <c r="K289" t="str">
        <f t="shared" si="9"/>
        <v xml:space="preserve"> ('286', '280', 'Grefrather Straße', '17', NULL, '85122', 'Hitzhofen', NULL)</v>
      </c>
    </row>
    <row r="290" spans="1:11" x14ac:dyDescent="0.3">
      <c r="A290">
        <v>287</v>
      </c>
      <c r="B290" s="5">
        <v>5</v>
      </c>
      <c r="C290" t="s">
        <v>3517</v>
      </c>
      <c r="D290">
        <v>195</v>
      </c>
      <c r="F290">
        <v>17498</v>
      </c>
      <c r="G290" t="s">
        <v>3518</v>
      </c>
      <c r="J290" t="str">
        <f t="shared" si="8"/>
        <v>INSERT INTO [Lieferadresse] ([LieferAdrID], [KundeID], [Strasse], [Hausnummer], [Adresszusatz], [Plz], [Ort], [Land]) VALUES</v>
      </c>
      <c r="K290" t="str">
        <f t="shared" si="9"/>
        <v xml:space="preserve"> ('287', '5', 'Salmgasse', '195', NULL, '17498', 'Dargelin', NULL)</v>
      </c>
    </row>
    <row r="291" spans="1:11" x14ac:dyDescent="0.3">
      <c r="A291">
        <v>288</v>
      </c>
      <c r="B291" s="5">
        <v>119</v>
      </c>
      <c r="C291" t="s">
        <v>3519</v>
      </c>
      <c r="D291">
        <v>80</v>
      </c>
      <c r="F291">
        <v>91798</v>
      </c>
      <c r="G291" t="s">
        <v>3520</v>
      </c>
      <c r="J291" t="str">
        <f t="shared" si="8"/>
        <v>INSERT INTO [Lieferadresse] ([LieferAdrID], [KundeID], [Strasse], [Hausnummer], [Adresszusatz], [Plz], [Ort], [Land]) VALUES</v>
      </c>
      <c r="K291" t="str">
        <f t="shared" si="9"/>
        <v xml:space="preserve"> ('288', '119', 'Heidchesgarten', '80', NULL, '91798', 'Höttingen', NULL)</v>
      </c>
    </row>
    <row r="292" spans="1:11" x14ac:dyDescent="0.3">
      <c r="A292">
        <v>289</v>
      </c>
      <c r="B292" s="5">
        <v>36</v>
      </c>
      <c r="C292" t="s">
        <v>3521</v>
      </c>
      <c r="D292">
        <v>29</v>
      </c>
      <c r="F292">
        <v>74864</v>
      </c>
      <c r="G292" t="s">
        <v>3023</v>
      </c>
      <c r="J292" t="str">
        <f t="shared" si="8"/>
        <v>INSERT INTO [Lieferadresse] ([LieferAdrID], [KundeID], [Strasse], [Hausnummer], [Adresszusatz], [Plz], [Ort], [Land]) VALUES</v>
      </c>
      <c r="K292" t="str">
        <f t="shared" si="9"/>
        <v xml:space="preserve"> ('289', '36', 'Schladeweg', '29', NULL, '74864', 'Fahrenbach', NULL)</v>
      </c>
    </row>
    <row r="293" spans="1:11" x14ac:dyDescent="0.3">
      <c r="A293">
        <v>290</v>
      </c>
      <c r="B293" s="5">
        <v>54</v>
      </c>
      <c r="C293" t="s">
        <v>3522</v>
      </c>
      <c r="D293">
        <v>181</v>
      </c>
      <c r="F293">
        <v>76889</v>
      </c>
      <c r="G293" t="s">
        <v>3523</v>
      </c>
      <c r="J293" t="str">
        <f t="shared" si="8"/>
        <v>INSERT INTO [Lieferadresse] ([LieferAdrID], [KundeID], [Strasse], [Hausnummer], [Adresszusatz], [Plz], [Ort], [Land]) VALUES</v>
      </c>
      <c r="K293" t="str">
        <f t="shared" si="9"/>
        <v xml:space="preserve"> ('290', '54', 'Bindweider Straße', '181', NULL, '76889', 'Dörrenbach', NULL)</v>
      </c>
    </row>
    <row r="294" spans="1:11" x14ac:dyDescent="0.3">
      <c r="A294">
        <v>291</v>
      </c>
      <c r="B294" s="5">
        <v>27</v>
      </c>
      <c r="C294" t="s">
        <v>3524</v>
      </c>
      <c r="D294">
        <v>123</v>
      </c>
      <c r="F294">
        <v>38473</v>
      </c>
      <c r="G294" t="s">
        <v>2888</v>
      </c>
      <c r="J294" t="str">
        <f t="shared" si="8"/>
        <v>INSERT INTO [Lieferadresse] ([LieferAdrID], [KundeID], [Strasse], [Hausnummer], [Adresszusatz], [Plz], [Ort], [Land]) VALUES</v>
      </c>
      <c r="K294" t="str">
        <f t="shared" si="9"/>
        <v xml:space="preserve"> ('291', '27', 'Lüttelforster Straße', '123', NULL, '38473', 'Tiddische', NULL)</v>
      </c>
    </row>
    <row r="295" spans="1:11" x14ac:dyDescent="0.3">
      <c r="A295">
        <v>292</v>
      </c>
      <c r="B295" s="5">
        <v>180</v>
      </c>
      <c r="C295" t="s">
        <v>3525</v>
      </c>
      <c r="D295">
        <v>173</v>
      </c>
      <c r="F295">
        <v>53557</v>
      </c>
      <c r="G295" t="s">
        <v>3526</v>
      </c>
      <c r="J295" t="str">
        <f t="shared" si="8"/>
        <v>INSERT INTO [Lieferadresse] ([LieferAdrID], [KundeID], [Strasse], [Hausnummer], [Adresszusatz], [Plz], [Ort], [Land]) VALUES</v>
      </c>
      <c r="K295" t="str">
        <f t="shared" si="9"/>
        <v xml:space="preserve"> ('292', '180', 'Scherlebecker Straße', '173', NULL, '53557', 'Bad Hönningen', NULL)</v>
      </c>
    </row>
    <row r="296" spans="1:11" x14ac:dyDescent="0.3">
      <c r="A296">
        <v>293</v>
      </c>
      <c r="B296" s="5">
        <v>148</v>
      </c>
      <c r="C296" t="s">
        <v>3527</v>
      </c>
      <c r="D296">
        <v>149</v>
      </c>
      <c r="F296">
        <v>67317</v>
      </c>
      <c r="G296" t="s">
        <v>3528</v>
      </c>
      <c r="J296" t="str">
        <f t="shared" si="8"/>
        <v>INSERT INTO [Lieferadresse] ([LieferAdrID], [KundeID], [Strasse], [Hausnummer], [Adresszusatz], [Plz], [Ort], [Land]) VALUES</v>
      </c>
      <c r="K296" t="str">
        <f t="shared" si="9"/>
        <v xml:space="preserve"> ('293', '148', 'Buschmühlenweg', '149', NULL, '67317', 'Altleiningen', NULL)</v>
      </c>
    </row>
    <row r="297" spans="1:11" x14ac:dyDescent="0.3">
      <c r="A297">
        <v>294</v>
      </c>
      <c r="B297" s="5">
        <v>250</v>
      </c>
      <c r="C297" t="s">
        <v>3529</v>
      </c>
      <c r="D297">
        <v>2</v>
      </c>
      <c r="F297">
        <v>91171</v>
      </c>
      <c r="G297" t="s">
        <v>3530</v>
      </c>
      <c r="J297" t="str">
        <f t="shared" si="8"/>
        <v>INSERT INTO [Lieferadresse] ([LieferAdrID], [KundeID], [Strasse], [Hausnummer], [Adresszusatz], [Plz], [Ort], [Land]) VALUES</v>
      </c>
      <c r="K297" t="str">
        <f t="shared" si="9"/>
        <v xml:space="preserve"> ('294', '250', 'Johann-Strauß-Straße', '2', NULL, '91171', 'Greding', NULL)</v>
      </c>
    </row>
    <row r="298" spans="1:11" x14ac:dyDescent="0.3">
      <c r="A298">
        <v>295</v>
      </c>
      <c r="B298" s="5">
        <v>131</v>
      </c>
      <c r="C298" t="s">
        <v>2204</v>
      </c>
      <c r="D298" t="s">
        <v>3531</v>
      </c>
      <c r="F298">
        <v>66497</v>
      </c>
      <c r="G298" t="s">
        <v>3532</v>
      </c>
      <c r="J298" t="str">
        <f t="shared" si="8"/>
        <v>INSERT INTO [Lieferadresse] ([LieferAdrID], [KundeID], [Strasse], [Hausnummer], [Adresszusatz], [Plz], [Ort], [Land]) VALUES</v>
      </c>
      <c r="K298" t="str">
        <f t="shared" si="9"/>
        <v xml:space="preserve"> ('295', '131', 'Klagebach', '45 a', NULL, '66497', 'Contwig', NULL)</v>
      </c>
    </row>
    <row r="299" spans="1:11" x14ac:dyDescent="0.3">
      <c r="A299">
        <v>296</v>
      </c>
      <c r="B299" s="5">
        <v>221</v>
      </c>
      <c r="C299" t="s">
        <v>3533</v>
      </c>
      <c r="D299">
        <v>105</v>
      </c>
      <c r="F299">
        <v>78048</v>
      </c>
      <c r="G299" t="s">
        <v>2201</v>
      </c>
      <c r="J299" t="str">
        <f t="shared" si="8"/>
        <v>INSERT INTO [Lieferadresse] ([LieferAdrID], [KundeID], [Strasse], [Hausnummer], [Adresszusatz], [Plz], [Ort], [Land]) VALUES</v>
      </c>
      <c r="K299" t="str">
        <f t="shared" si="9"/>
        <v xml:space="preserve"> ('296', '221', 'Empeler Straße', '105', NULL, '78048', 'Villingen-Schwenningen', NULL)</v>
      </c>
    </row>
    <row r="300" spans="1:11" x14ac:dyDescent="0.3">
      <c r="A300">
        <v>297</v>
      </c>
      <c r="B300" s="5">
        <v>24</v>
      </c>
      <c r="C300" t="s">
        <v>3534</v>
      </c>
      <c r="D300">
        <v>124</v>
      </c>
      <c r="F300">
        <v>23738</v>
      </c>
      <c r="G300" t="s">
        <v>3535</v>
      </c>
      <c r="J300" t="str">
        <f t="shared" si="8"/>
        <v>INSERT INTO [Lieferadresse] ([LieferAdrID], [KundeID], [Strasse], [Hausnummer], [Adresszusatz], [Plz], [Ort], [Land]) VALUES</v>
      </c>
      <c r="K300" t="str">
        <f t="shared" si="9"/>
        <v xml:space="preserve"> ('297', '24', 'Balgheimer Straße', '124', NULL, '23738', 'Kabelhorst', NULL)</v>
      </c>
    </row>
    <row r="301" spans="1:11" x14ac:dyDescent="0.3">
      <c r="A301">
        <v>298</v>
      </c>
      <c r="B301" s="5">
        <v>180</v>
      </c>
      <c r="C301" t="s">
        <v>3536</v>
      </c>
      <c r="D301">
        <v>75</v>
      </c>
      <c r="F301">
        <v>76137</v>
      </c>
      <c r="G301" t="s">
        <v>2110</v>
      </c>
      <c r="J301" t="str">
        <f t="shared" si="8"/>
        <v>INSERT INTO [Lieferadresse] ([LieferAdrID], [KundeID], [Strasse], [Hausnummer], [Adresszusatz], [Plz], [Ort], [Land]) VALUES</v>
      </c>
      <c r="K301" t="str">
        <f t="shared" si="9"/>
        <v xml:space="preserve"> ('298', '180', 'Kantstraße', '75', NULL, '76137', 'Karlsruhe', NULL)</v>
      </c>
    </row>
    <row r="302" spans="1:11" x14ac:dyDescent="0.3">
      <c r="A302">
        <v>299</v>
      </c>
      <c r="B302" s="5">
        <v>195</v>
      </c>
      <c r="C302" t="s">
        <v>3537</v>
      </c>
      <c r="D302">
        <v>103</v>
      </c>
      <c r="F302">
        <v>54518</v>
      </c>
      <c r="G302" t="s">
        <v>3538</v>
      </c>
      <c r="J302" t="str">
        <f t="shared" si="8"/>
        <v>INSERT INTO [Lieferadresse] ([LieferAdrID], [KundeID], [Strasse], [Hausnummer], [Adresszusatz], [Plz], [Ort], [Land]) VALUES</v>
      </c>
      <c r="K302" t="str">
        <f t="shared" si="9"/>
        <v xml:space="preserve"> ('299', '195', 'Bürmannstraße', '103', NULL, '54518', 'Minderlittgen', NULL)</v>
      </c>
    </row>
    <row r="303" spans="1:11" x14ac:dyDescent="0.3">
      <c r="A303">
        <v>300</v>
      </c>
      <c r="B303" s="5">
        <v>171</v>
      </c>
      <c r="C303" t="s">
        <v>3539</v>
      </c>
      <c r="D303">
        <v>119</v>
      </c>
      <c r="F303">
        <v>13503</v>
      </c>
      <c r="G303" t="s">
        <v>3540</v>
      </c>
      <c r="J303" t="str">
        <f t="shared" si="8"/>
        <v>INSERT INTO [Lieferadresse] ([LieferAdrID], [KundeID], [Strasse], [Hausnummer], [Adresszusatz], [Plz], [Ort], [Land]) VALUES</v>
      </c>
      <c r="K303" t="str">
        <f t="shared" si="9"/>
        <v xml:space="preserve"> ('300', '171', 'Pfalzstraße', '119', NULL, '13503', 'Heiligensee', NULL)</v>
      </c>
    </row>
    <row r="304" spans="1:11" x14ac:dyDescent="0.3">
      <c r="A304">
        <v>301</v>
      </c>
      <c r="B304" s="5">
        <v>280</v>
      </c>
      <c r="C304" t="s">
        <v>3541</v>
      </c>
      <c r="D304">
        <v>198</v>
      </c>
      <c r="F304">
        <v>86576</v>
      </c>
      <c r="G304" t="s">
        <v>3542</v>
      </c>
      <c r="J304" t="str">
        <f t="shared" si="8"/>
        <v>INSERT INTO [Lieferadresse] ([LieferAdrID], [KundeID], [Strasse], [Hausnummer], [Adresszusatz], [Plz], [Ort], [Land]) VALUES</v>
      </c>
      <c r="K304" t="str">
        <f t="shared" si="9"/>
        <v xml:space="preserve"> ('301', '280', 'Im Acker', '198', NULL, '86576', 'Schiltberg', NULL)</v>
      </c>
    </row>
    <row r="305" spans="1:11" x14ac:dyDescent="0.3">
      <c r="A305">
        <v>302</v>
      </c>
      <c r="B305" s="5">
        <v>161</v>
      </c>
      <c r="C305" t="s">
        <v>2235</v>
      </c>
      <c r="D305">
        <v>148</v>
      </c>
      <c r="F305">
        <v>89597</v>
      </c>
      <c r="G305" t="s">
        <v>3543</v>
      </c>
      <c r="J305" t="str">
        <f t="shared" si="8"/>
        <v>INSERT INTO [Lieferadresse] ([LieferAdrID], [KundeID], [Strasse], [Hausnummer], [Adresszusatz], [Plz], [Ort], [Land]) VALUES</v>
      </c>
      <c r="K305" t="str">
        <f t="shared" si="9"/>
        <v xml:space="preserve"> ('302', '161', 'Weitefelder Garten', '148', NULL, '89597', 'Hausen am Bussen', NULL)</v>
      </c>
    </row>
    <row r="306" spans="1:11" x14ac:dyDescent="0.3">
      <c r="A306">
        <v>303</v>
      </c>
      <c r="B306" s="5">
        <v>160</v>
      </c>
      <c r="C306" t="s">
        <v>3544</v>
      </c>
      <c r="D306">
        <v>125</v>
      </c>
      <c r="F306">
        <v>56858</v>
      </c>
      <c r="G306" t="s">
        <v>3545</v>
      </c>
      <c r="J306" t="str">
        <f t="shared" si="8"/>
        <v>INSERT INTO [Lieferadresse] ([LieferAdrID], [KundeID], [Strasse], [Hausnummer], [Adresszusatz], [Plz], [Ort], [Land]) VALUES</v>
      </c>
      <c r="K306" t="str">
        <f t="shared" si="9"/>
        <v xml:space="preserve"> ('303', '160', 'Im Park', '125', NULL, '56858', 'Liesenich', NULL)</v>
      </c>
    </row>
    <row r="307" spans="1:11" x14ac:dyDescent="0.3">
      <c r="A307">
        <v>304</v>
      </c>
      <c r="B307" s="5">
        <v>183</v>
      </c>
      <c r="C307" t="s">
        <v>3546</v>
      </c>
      <c r="D307">
        <v>169</v>
      </c>
      <c r="F307">
        <v>97645</v>
      </c>
      <c r="G307" t="s">
        <v>3547</v>
      </c>
      <c r="J307" t="str">
        <f t="shared" si="8"/>
        <v>INSERT INTO [Lieferadresse] ([LieferAdrID], [KundeID], [Strasse], [Hausnummer], [Adresszusatz], [Plz], [Ort], [Land]) VALUES</v>
      </c>
      <c r="K307" t="str">
        <f t="shared" si="9"/>
        <v xml:space="preserve"> ('304', '183', 'Hachtorstraße', '169', NULL, '97645', 'Ostheim vor der Rhön', NULL)</v>
      </c>
    </row>
    <row r="308" spans="1:11" x14ac:dyDescent="0.3">
      <c r="A308">
        <v>305</v>
      </c>
      <c r="B308" s="5">
        <v>199</v>
      </c>
      <c r="C308" t="s">
        <v>3548</v>
      </c>
      <c r="D308">
        <v>94</v>
      </c>
      <c r="F308">
        <v>80796</v>
      </c>
      <c r="G308" t="s">
        <v>2687</v>
      </c>
      <c r="J308" t="str">
        <f t="shared" si="8"/>
        <v>INSERT INTO [Lieferadresse] ([LieferAdrID], [KundeID], [Strasse], [Hausnummer], [Adresszusatz], [Plz], [Ort], [Land]) VALUES</v>
      </c>
      <c r="K308" t="str">
        <f t="shared" si="9"/>
        <v xml:space="preserve"> ('305', '199', 'Karl-Haarmann-Straße', '94', NULL, '80796', 'München', NULL)</v>
      </c>
    </row>
    <row r="309" spans="1:11" x14ac:dyDescent="0.3">
      <c r="A309">
        <v>306</v>
      </c>
      <c r="B309" s="5">
        <v>74</v>
      </c>
      <c r="C309" t="s">
        <v>3549</v>
      </c>
      <c r="D309" t="s">
        <v>3550</v>
      </c>
      <c r="F309">
        <v>57612</v>
      </c>
      <c r="G309" t="s">
        <v>3551</v>
      </c>
      <c r="J309" t="str">
        <f t="shared" si="8"/>
        <v>INSERT INTO [Lieferadresse] ([LieferAdrID], [KundeID], [Strasse], [Hausnummer], [Adresszusatz], [Plz], [Ort], [Land]) VALUES</v>
      </c>
      <c r="K309" t="str">
        <f t="shared" si="9"/>
        <v xml:space="preserve"> ('306', '74', 'Schlesische Straße', '75 c', NULL, '57612', 'Heupelzen', NULL)</v>
      </c>
    </row>
    <row r="310" spans="1:11" x14ac:dyDescent="0.3">
      <c r="A310">
        <v>307</v>
      </c>
      <c r="B310" s="5">
        <v>108</v>
      </c>
      <c r="C310" t="s">
        <v>2976</v>
      </c>
      <c r="D310">
        <v>37</v>
      </c>
      <c r="F310">
        <v>7381</v>
      </c>
      <c r="G310" t="s">
        <v>3552</v>
      </c>
      <c r="J310" t="str">
        <f t="shared" si="8"/>
        <v>INSERT INTO [Lieferadresse] ([LieferAdrID], [KundeID], [Strasse], [Hausnummer], [Adresszusatz], [Plz], [Ort], [Land]) VALUES</v>
      </c>
      <c r="K310" t="str">
        <f t="shared" si="9"/>
        <v xml:space="preserve"> ('307', '108', 'Wiehagener Straße', '37', NULL, '7381', 'Paska', NULL)</v>
      </c>
    </row>
    <row r="311" spans="1:11" x14ac:dyDescent="0.3">
      <c r="A311">
        <v>308</v>
      </c>
      <c r="B311" s="5">
        <v>22</v>
      </c>
      <c r="C311" t="s">
        <v>3553</v>
      </c>
      <c r="D311">
        <v>152</v>
      </c>
      <c r="F311">
        <v>67808</v>
      </c>
      <c r="G311" t="s">
        <v>2168</v>
      </c>
      <c r="J311" t="str">
        <f t="shared" si="8"/>
        <v>INSERT INTO [Lieferadresse] ([LieferAdrID], [KundeID], [Strasse], [Hausnummer], [Adresszusatz], [Plz], [Ort], [Land]) VALUES</v>
      </c>
      <c r="K311" t="str">
        <f t="shared" si="9"/>
        <v xml:space="preserve"> ('308', '22', 'Elzstraße', '152', NULL, '67808', 'Würzweiler', NULL)</v>
      </c>
    </row>
    <row r="312" spans="1:11" x14ac:dyDescent="0.3">
      <c r="A312">
        <v>309</v>
      </c>
      <c r="B312" s="5">
        <v>172</v>
      </c>
      <c r="C312" t="s">
        <v>3554</v>
      </c>
      <c r="D312">
        <v>78</v>
      </c>
      <c r="F312">
        <v>46242</v>
      </c>
      <c r="G312" t="s">
        <v>3555</v>
      </c>
      <c r="J312" t="str">
        <f t="shared" si="8"/>
        <v>INSERT INTO [Lieferadresse] ([LieferAdrID], [KundeID], [Strasse], [Hausnummer], [Adresszusatz], [Plz], [Ort], [Land]) VALUES</v>
      </c>
      <c r="K312" t="str">
        <f t="shared" si="9"/>
        <v xml:space="preserve"> ('309', '172', 'Pohlstraße', '78', NULL, '46242', 'Bottrop', NULL)</v>
      </c>
    </row>
    <row r="313" spans="1:11" x14ac:dyDescent="0.3">
      <c r="A313">
        <v>310</v>
      </c>
      <c r="B313" s="5">
        <v>92</v>
      </c>
      <c r="C313" t="s">
        <v>3556</v>
      </c>
      <c r="D313">
        <v>116</v>
      </c>
      <c r="F313">
        <v>24852</v>
      </c>
      <c r="G313" t="s">
        <v>3557</v>
      </c>
      <c r="J313" t="str">
        <f t="shared" si="8"/>
        <v>INSERT INTO [Lieferadresse] ([LieferAdrID], [KundeID], [Strasse], [Hausnummer], [Adresszusatz], [Plz], [Ort], [Land]) VALUES</v>
      </c>
      <c r="K313" t="str">
        <f t="shared" si="9"/>
        <v xml:space="preserve"> ('310', '92', 'Hindenburgstraße', '116', NULL, '24852', 'Süderhackstedt', NULL)</v>
      </c>
    </row>
    <row r="314" spans="1:11" x14ac:dyDescent="0.3">
      <c r="A314">
        <v>311</v>
      </c>
      <c r="B314" s="5">
        <v>245</v>
      </c>
      <c r="C314" t="s">
        <v>3013</v>
      </c>
      <c r="D314">
        <v>146</v>
      </c>
      <c r="F314">
        <v>73249</v>
      </c>
      <c r="G314" t="s">
        <v>3558</v>
      </c>
      <c r="J314" t="str">
        <f t="shared" si="8"/>
        <v>INSERT INTO [Lieferadresse] ([LieferAdrID], [KundeID], [Strasse], [Hausnummer], [Adresszusatz], [Plz], [Ort], [Land]) VALUES</v>
      </c>
      <c r="K314" t="str">
        <f t="shared" si="9"/>
        <v xml:space="preserve"> ('311', '245', 'Wickers Immberg', '146', NULL, '73249', 'Wernau', NULL)</v>
      </c>
    </row>
    <row r="315" spans="1:11" x14ac:dyDescent="0.3">
      <c r="A315">
        <v>312</v>
      </c>
      <c r="B315" s="5">
        <v>262</v>
      </c>
      <c r="C315" t="s">
        <v>3332</v>
      </c>
      <c r="D315">
        <v>37</v>
      </c>
      <c r="F315">
        <v>72649</v>
      </c>
      <c r="G315" t="s">
        <v>3559</v>
      </c>
      <c r="J315" t="str">
        <f t="shared" si="8"/>
        <v>INSERT INTO [Lieferadresse] ([LieferAdrID], [KundeID], [Strasse], [Hausnummer], [Adresszusatz], [Plz], [Ort], [Land]) VALUES</v>
      </c>
      <c r="K315" t="str">
        <f t="shared" si="9"/>
        <v xml:space="preserve"> ('312', '262', 'Braunschweig', '37', NULL, '72649', 'Wolfschlugen', NULL)</v>
      </c>
    </row>
    <row r="316" spans="1:11" x14ac:dyDescent="0.3">
      <c r="A316">
        <v>313</v>
      </c>
      <c r="B316" s="5">
        <v>29</v>
      </c>
      <c r="C316" t="s">
        <v>3560</v>
      </c>
      <c r="D316">
        <v>139</v>
      </c>
      <c r="F316">
        <v>83626</v>
      </c>
      <c r="G316" t="s">
        <v>3561</v>
      </c>
      <c r="J316" t="str">
        <f t="shared" si="8"/>
        <v>INSERT INTO [Lieferadresse] ([LieferAdrID], [KundeID], [Strasse], [Hausnummer], [Adresszusatz], [Plz], [Ort], [Land]) VALUES</v>
      </c>
      <c r="K316" t="str">
        <f t="shared" si="9"/>
        <v xml:space="preserve"> ('313', '29', 'Gleiwitzer Straße', '139', NULL, '83626', 'Valley', NULL)</v>
      </c>
    </row>
    <row r="317" spans="1:11" x14ac:dyDescent="0.3">
      <c r="A317">
        <v>314</v>
      </c>
      <c r="B317" s="5">
        <v>144</v>
      </c>
      <c r="C317" t="s">
        <v>3562</v>
      </c>
      <c r="D317">
        <v>123</v>
      </c>
      <c r="F317">
        <v>58093</v>
      </c>
      <c r="G317" t="s">
        <v>2900</v>
      </c>
      <c r="J317" t="str">
        <f t="shared" si="8"/>
        <v>INSERT INTO [Lieferadresse] ([LieferAdrID], [KundeID], [Strasse], [Hausnummer], [Adresszusatz], [Plz], [Ort], [Land]) VALUES</v>
      </c>
      <c r="K317" t="str">
        <f t="shared" si="9"/>
        <v xml:space="preserve"> ('314', '144', 'Voßkamp', '123', NULL, '58093', 'Hagen', NULL)</v>
      </c>
    </row>
    <row r="318" spans="1:11" x14ac:dyDescent="0.3">
      <c r="A318">
        <v>315</v>
      </c>
      <c r="B318" s="5">
        <v>93</v>
      </c>
      <c r="C318" t="s">
        <v>3563</v>
      </c>
      <c r="D318">
        <v>168</v>
      </c>
      <c r="F318">
        <v>72401</v>
      </c>
      <c r="G318" t="s">
        <v>3564</v>
      </c>
      <c r="J318" t="str">
        <f t="shared" si="8"/>
        <v>INSERT INTO [Lieferadresse] ([LieferAdrID], [KundeID], [Strasse], [Hausnummer], [Adresszusatz], [Plz], [Ort], [Land]) VALUES</v>
      </c>
      <c r="K318" t="str">
        <f t="shared" si="9"/>
        <v xml:space="preserve"> ('315', '93', 'Häberlstraße', '168', NULL, '72401', 'Haigerloch', NULL)</v>
      </c>
    </row>
    <row r="319" spans="1:11" x14ac:dyDescent="0.3">
      <c r="A319">
        <v>316</v>
      </c>
      <c r="B319" s="5">
        <v>178</v>
      </c>
      <c r="C319" t="s">
        <v>3565</v>
      </c>
      <c r="D319">
        <v>56</v>
      </c>
      <c r="F319">
        <v>37520</v>
      </c>
      <c r="G319" t="s">
        <v>3566</v>
      </c>
      <c r="J319" t="str">
        <f t="shared" si="8"/>
        <v>INSERT INTO [Lieferadresse] ([LieferAdrID], [KundeID], [Strasse], [Hausnummer], [Adresszusatz], [Plz], [Ort], [Land]) VALUES</v>
      </c>
      <c r="K319" t="str">
        <f t="shared" si="9"/>
        <v xml:space="preserve"> ('316', '178', 'Heinrich-Schütz-Straße', '56', NULL, '37520', 'Osterode am Harz', NULL)</v>
      </c>
    </row>
    <row r="320" spans="1:11" x14ac:dyDescent="0.3">
      <c r="A320">
        <v>317</v>
      </c>
      <c r="B320" s="5">
        <v>248</v>
      </c>
      <c r="C320" t="s">
        <v>3567</v>
      </c>
      <c r="D320">
        <v>71</v>
      </c>
      <c r="F320">
        <v>75242</v>
      </c>
      <c r="G320" t="s">
        <v>1721</v>
      </c>
      <c r="J320" t="str">
        <f t="shared" si="8"/>
        <v>INSERT INTO [Lieferadresse] ([LieferAdrID], [KundeID], [Strasse], [Hausnummer], [Adresszusatz], [Plz], [Ort], [Land]) VALUES</v>
      </c>
      <c r="K320" t="str">
        <f t="shared" si="9"/>
        <v xml:space="preserve"> ('317', '248', 'Wolfsgasse', '71', NULL, '75242', 'Neuhausen', NULL)</v>
      </c>
    </row>
    <row r="321" spans="1:11" x14ac:dyDescent="0.3">
      <c r="A321">
        <v>318</v>
      </c>
      <c r="B321" s="5">
        <v>87</v>
      </c>
      <c r="C321" t="s">
        <v>3361</v>
      </c>
      <c r="D321">
        <v>145</v>
      </c>
      <c r="F321">
        <v>25992</v>
      </c>
      <c r="G321" t="s">
        <v>3568</v>
      </c>
      <c r="J321" t="str">
        <f t="shared" si="8"/>
        <v>INSERT INTO [Lieferadresse] ([LieferAdrID], [KundeID], [Strasse], [Hausnummer], [Adresszusatz], [Plz], [Ort], [Land]) VALUES</v>
      </c>
      <c r="K321" t="str">
        <f t="shared" si="9"/>
        <v xml:space="preserve"> ('318', '87', 'Jan-von-Werth-Straße', '145', NULL, '25992', 'List', NULL)</v>
      </c>
    </row>
    <row r="322" spans="1:11" x14ac:dyDescent="0.3">
      <c r="A322">
        <v>319</v>
      </c>
      <c r="B322" s="5">
        <v>240</v>
      </c>
      <c r="C322" t="s">
        <v>3569</v>
      </c>
      <c r="D322">
        <v>128</v>
      </c>
      <c r="F322">
        <v>56244</v>
      </c>
      <c r="G322" t="s">
        <v>3455</v>
      </c>
      <c r="J322" t="str">
        <f t="shared" si="8"/>
        <v>INSERT INTO [Lieferadresse] ([LieferAdrID], [KundeID], [Strasse], [Hausnummer], [Adresszusatz], [Plz], [Ort], [Land]) VALUES</v>
      </c>
      <c r="K322" t="str">
        <f t="shared" si="9"/>
        <v xml:space="preserve"> ('319', '240', 'Kardinal-von-Galen-Straße', '128', NULL, '56244', 'Hartenfels', NULL)</v>
      </c>
    </row>
    <row r="323" spans="1:11" x14ac:dyDescent="0.3">
      <c r="A323">
        <v>320</v>
      </c>
      <c r="B323" s="5">
        <v>163</v>
      </c>
      <c r="C323" t="s">
        <v>3570</v>
      </c>
      <c r="D323">
        <v>110</v>
      </c>
      <c r="F323">
        <v>38104</v>
      </c>
      <c r="G323" t="s">
        <v>3332</v>
      </c>
      <c r="J323" t="str">
        <f t="shared" si="8"/>
        <v>INSERT INTO [Lieferadresse] ([LieferAdrID], [KundeID], [Strasse], [Hausnummer], [Adresszusatz], [Plz], [Ort], [Land]) VALUES</v>
      </c>
      <c r="K323" t="str">
        <f t="shared" si="9"/>
        <v xml:space="preserve"> ('320', '163', 'Herchenrath', '110', NULL, '38104', 'Braunschweig', NULL)</v>
      </c>
    </row>
    <row r="324" spans="1:11" x14ac:dyDescent="0.3">
      <c r="A324">
        <v>321</v>
      </c>
      <c r="B324" s="5">
        <v>8</v>
      </c>
      <c r="C324" t="s">
        <v>3571</v>
      </c>
      <c r="D324">
        <v>102</v>
      </c>
      <c r="F324">
        <v>65479</v>
      </c>
      <c r="G324" t="s">
        <v>3572</v>
      </c>
      <c r="J324" t="str">
        <f t="shared" ref="J324:J387" si="1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324" t="str">
        <f t="shared" si="9"/>
        <v xml:space="preserve"> ('321', '8', 'Im Meisenbusch', '102', NULL, '65479', 'Raunheim', NULL)</v>
      </c>
    </row>
    <row r="325" spans="1:11" x14ac:dyDescent="0.3">
      <c r="A325">
        <v>322</v>
      </c>
      <c r="B325" s="5">
        <v>236</v>
      </c>
      <c r="C325" t="s">
        <v>3573</v>
      </c>
      <c r="D325">
        <v>162</v>
      </c>
      <c r="F325">
        <v>59969</v>
      </c>
      <c r="G325" t="s">
        <v>3574</v>
      </c>
      <c r="J325" t="str">
        <f t="shared" si="10"/>
        <v>INSERT INTO [Lieferadresse] ([LieferAdrID], [KundeID], [Strasse], [Hausnummer], [Adresszusatz], [Plz], [Ort], [Land]) VALUES</v>
      </c>
      <c r="K325" t="str">
        <f t="shared" ref="K325:K388" si="11">" ('"&amp;A325&amp;"', '"&amp;B325&amp;"', '"&amp;C325&amp;"', '"&amp;D325&amp;"', "&amp;IF(E325="","NULL","'"&amp; E325 &amp;"'" )&amp;", '"&amp;F325&amp;"', '"&amp;G325&amp;"', "&amp;IF(H325="","NULL","'"&amp; H325 &amp;"'" )&amp;")"</f>
        <v xml:space="preserve"> ('322', '236', 'Elpidiusstraße', '162', NULL, '59969', 'Bromskirchen', NULL)</v>
      </c>
    </row>
    <row r="326" spans="1:11" x14ac:dyDescent="0.3">
      <c r="A326">
        <v>323</v>
      </c>
      <c r="B326" s="5">
        <v>58</v>
      </c>
      <c r="C326" t="s">
        <v>3575</v>
      </c>
      <c r="D326">
        <v>66</v>
      </c>
      <c r="F326">
        <v>54317</v>
      </c>
      <c r="G326" t="s">
        <v>3576</v>
      </c>
      <c r="J326" t="str">
        <f t="shared" si="10"/>
        <v>INSERT INTO [Lieferadresse] ([LieferAdrID], [KundeID], [Strasse], [Hausnummer], [Adresszusatz], [Plz], [Ort], [Land]) VALUES</v>
      </c>
      <c r="K326" t="str">
        <f t="shared" si="11"/>
        <v xml:space="preserve"> ('323', '58', 'Marienbader Straße', '66', NULL, '54317', 'Farschweiler', NULL)</v>
      </c>
    </row>
    <row r="327" spans="1:11" x14ac:dyDescent="0.3">
      <c r="A327">
        <v>324</v>
      </c>
      <c r="B327" s="5">
        <v>298</v>
      </c>
      <c r="C327" t="s">
        <v>3577</v>
      </c>
      <c r="D327">
        <v>117</v>
      </c>
      <c r="F327">
        <v>82383</v>
      </c>
      <c r="G327" t="s">
        <v>3578</v>
      </c>
      <c r="J327" t="str">
        <f t="shared" si="10"/>
        <v>INSERT INTO [Lieferadresse] ([LieferAdrID], [KundeID], [Strasse], [Hausnummer], [Adresszusatz], [Plz], [Ort], [Land]) VALUES</v>
      </c>
      <c r="K327" t="str">
        <f t="shared" si="11"/>
        <v xml:space="preserve"> ('324', '298', 'Emscherstraße', '117', NULL, '82383', 'Hohenpeißenberg', NULL)</v>
      </c>
    </row>
    <row r="328" spans="1:11" x14ac:dyDescent="0.3">
      <c r="A328">
        <v>325</v>
      </c>
      <c r="B328" s="5">
        <v>131</v>
      </c>
      <c r="C328" t="s">
        <v>3579</v>
      </c>
      <c r="D328">
        <v>58</v>
      </c>
      <c r="F328">
        <v>74427</v>
      </c>
      <c r="G328" t="s">
        <v>3580</v>
      </c>
      <c r="J328" t="str">
        <f t="shared" si="10"/>
        <v>INSERT INTO [Lieferadresse] ([LieferAdrID], [KundeID], [Strasse], [Hausnummer], [Adresszusatz], [Plz], [Ort], [Land]) VALUES</v>
      </c>
      <c r="K328" t="str">
        <f t="shared" si="11"/>
        <v xml:space="preserve"> ('325', '131', 'Greta-Bünichmann-Straße', '58', NULL, '74427', 'Fichtenberg', NULL)</v>
      </c>
    </row>
    <row r="329" spans="1:11" x14ac:dyDescent="0.3">
      <c r="A329">
        <v>326</v>
      </c>
      <c r="B329" s="5">
        <v>48</v>
      </c>
      <c r="C329" t="s">
        <v>3581</v>
      </c>
      <c r="D329">
        <v>23</v>
      </c>
      <c r="F329">
        <v>85579</v>
      </c>
      <c r="G329" t="s">
        <v>3582</v>
      </c>
      <c r="J329" t="str">
        <f t="shared" si="10"/>
        <v>INSERT INTO [Lieferadresse] ([LieferAdrID], [KundeID], [Strasse], [Hausnummer], [Adresszusatz], [Plz], [Ort], [Land]) VALUES</v>
      </c>
      <c r="K329" t="str">
        <f t="shared" si="11"/>
        <v xml:space="preserve"> ('326', '48', 'Masselbachstraße', '23', NULL, '85579', 'Neubiberg', NULL)</v>
      </c>
    </row>
    <row r="330" spans="1:11" x14ac:dyDescent="0.3">
      <c r="A330">
        <v>327</v>
      </c>
      <c r="B330" s="5">
        <v>138</v>
      </c>
      <c r="C330" t="s">
        <v>2621</v>
      </c>
      <c r="D330">
        <v>106</v>
      </c>
      <c r="F330">
        <v>86498</v>
      </c>
      <c r="G330" t="s">
        <v>3583</v>
      </c>
      <c r="J330" t="str">
        <f t="shared" si="10"/>
        <v>INSERT INTO [Lieferadresse] ([LieferAdrID], [KundeID], [Strasse], [Hausnummer], [Adresszusatz], [Plz], [Ort], [Land]) VALUES</v>
      </c>
      <c r="K330" t="str">
        <f t="shared" si="11"/>
        <v xml:space="preserve"> ('327', '138', 'Schladeberg', '106', NULL, '86498', 'Kettershausen', NULL)</v>
      </c>
    </row>
    <row r="331" spans="1:11" x14ac:dyDescent="0.3">
      <c r="A331">
        <v>328</v>
      </c>
      <c r="B331" s="5">
        <v>198</v>
      </c>
      <c r="C331" t="s">
        <v>3584</v>
      </c>
      <c r="D331">
        <v>130</v>
      </c>
      <c r="F331">
        <v>67734</v>
      </c>
      <c r="G331" t="s">
        <v>2701</v>
      </c>
      <c r="J331" t="str">
        <f t="shared" si="10"/>
        <v>INSERT INTO [Lieferadresse] ([LieferAdrID], [KundeID], [Strasse], [Hausnummer], [Adresszusatz], [Plz], [Ort], [Land]) VALUES</v>
      </c>
      <c r="K331" t="str">
        <f t="shared" si="11"/>
        <v xml:space="preserve"> ('328', '198', 'Hafenstraße', '130', NULL, '67734', 'Katzweiler', NULL)</v>
      </c>
    </row>
    <row r="332" spans="1:11" x14ac:dyDescent="0.3">
      <c r="A332">
        <v>329</v>
      </c>
      <c r="B332" s="5">
        <v>274</v>
      </c>
      <c r="C332" t="s">
        <v>3585</v>
      </c>
      <c r="D332">
        <v>17</v>
      </c>
      <c r="F332">
        <v>74426</v>
      </c>
      <c r="G332" t="s">
        <v>3586</v>
      </c>
      <c r="J332" t="str">
        <f t="shared" si="10"/>
        <v>INSERT INTO [Lieferadresse] ([LieferAdrID], [KundeID], [Strasse], [Hausnummer], [Adresszusatz], [Plz], [Ort], [Land]) VALUES</v>
      </c>
      <c r="K332" t="str">
        <f t="shared" si="11"/>
        <v xml:space="preserve"> ('329', '274', 'Pestalozziring', '17', NULL, '74426', 'Bühlerzell', NULL)</v>
      </c>
    </row>
    <row r="333" spans="1:11" x14ac:dyDescent="0.3">
      <c r="A333">
        <v>330</v>
      </c>
      <c r="B333" s="5">
        <v>143</v>
      </c>
      <c r="C333" t="s">
        <v>3587</v>
      </c>
      <c r="D333">
        <v>52</v>
      </c>
      <c r="F333">
        <v>65347</v>
      </c>
      <c r="G333" t="s">
        <v>3588</v>
      </c>
      <c r="J333" t="str">
        <f t="shared" si="10"/>
        <v>INSERT INTO [Lieferadresse] ([LieferAdrID], [KundeID], [Strasse], [Hausnummer], [Adresszusatz], [Plz], [Ort], [Land]) VALUES</v>
      </c>
      <c r="K333" t="str">
        <f t="shared" si="11"/>
        <v xml:space="preserve"> ('330', '143', 'Nollstraße', '52', NULL, '65347', 'Eltville am Rhein', NULL)</v>
      </c>
    </row>
    <row r="334" spans="1:11" x14ac:dyDescent="0.3">
      <c r="A334">
        <v>331</v>
      </c>
      <c r="B334" s="5">
        <v>47</v>
      </c>
      <c r="C334" t="s">
        <v>3589</v>
      </c>
      <c r="D334">
        <v>167</v>
      </c>
      <c r="F334">
        <v>76889</v>
      </c>
      <c r="G334" t="s">
        <v>2678</v>
      </c>
      <c r="J334" t="str">
        <f t="shared" si="10"/>
        <v>INSERT INTO [Lieferadresse] ([LieferAdrID], [KundeID], [Strasse], [Hausnummer], [Adresszusatz], [Plz], [Ort], [Land]) VALUES</v>
      </c>
      <c r="K334" t="str">
        <f t="shared" si="11"/>
        <v xml:space="preserve"> ('331', '47', 'Ahauser Damm', '167', NULL, '76889', 'Birkenhördt', NULL)</v>
      </c>
    </row>
    <row r="335" spans="1:11" x14ac:dyDescent="0.3">
      <c r="A335">
        <v>332</v>
      </c>
      <c r="B335" s="5">
        <v>192</v>
      </c>
      <c r="C335" t="s">
        <v>3590</v>
      </c>
      <c r="D335">
        <v>86</v>
      </c>
      <c r="F335">
        <v>30659</v>
      </c>
      <c r="G335" t="s">
        <v>2118</v>
      </c>
      <c r="J335" t="str">
        <f t="shared" si="10"/>
        <v>INSERT INTO [Lieferadresse] ([LieferAdrID], [KundeID], [Strasse], [Hausnummer], [Adresszusatz], [Plz], [Ort], [Land]) VALUES</v>
      </c>
      <c r="K335" t="str">
        <f t="shared" si="11"/>
        <v xml:space="preserve"> ('332', '192', 'Sölder Straße', '86', NULL, '30659', 'Hannover', NULL)</v>
      </c>
    </row>
    <row r="336" spans="1:11" x14ac:dyDescent="0.3">
      <c r="A336">
        <v>333</v>
      </c>
      <c r="B336" s="5">
        <v>282</v>
      </c>
      <c r="C336" t="s">
        <v>3591</v>
      </c>
      <c r="D336">
        <v>72</v>
      </c>
      <c r="F336">
        <v>97464</v>
      </c>
      <c r="G336" t="s">
        <v>3592</v>
      </c>
      <c r="J336" t="str">
        <f t="shared" si="10"/>
        <v>INSERT INTO [Lieferadresse] ([LieferAdrID], [KundeID], [Strasse], [Hausnummer], [Adresszusatz], [Plz], [Ort], [Land]) VALUES</v>
      </c>
      <c r="K336" t="str">
        <f t="shared" si="11"/>
        <v xml:space="preserve"> ('333', '282', 'Marktweg', '72', NULL, '97464', 'Oberwerrn', NULL)</v>
      </c>
    </row>
    <row r="337" spans="1:11" x14ac:dyDescent="0.3">
      <c r="A337">
        <v>334</v>
      </c>
      <c r="B337" s="5">
        <v>112</v>
      </c>
      <c r="C337" t="s">
        <v>3593</v>
      </c>
      <c r="D337">
        <v>141</v>
      </c>
      <c r="F337">
        <v>56291</v>
      </c>
      <c r="G337" t="s">
        <v>3594</v>
      </c>
      <c r="J337" t="str">
        <f t="shared" si="10"/>
        <v>INSERT INTO [Lieferadresse] ([LieferAdrID], [KundeID], [Strasse], [Hausnummer], [Adresszusatz], [Plz], [Ort], [Land]) VALUES</v>
      </c>
      <c r="K337" t="str">
        <f t="shared" si="11"/>
        <v xml:space="preserve"> ('334', '112', 'Hübelsheckerweg', '141', NULL, '56291', 'Niedert', NULL)</v>
      </c>
    </row>
    <row r="338" spans="1:11" x14ac:dyDescent="0.3">
      <c r="A338">
        <v>335</v>
      </c>
      <c r="B338" s="5">
        <v>127</v>
      </c>
      <c r="C338" t="s">
        <v>3595</v>
      </c>
      <c r="D338">
        <v>45</v>
      </c>
      <c r="F338">
        <v>23824</v>
      </c>
      <c r="G338" t="s">
        <v>3596</v>
      </c>
      <c r="J338" t="str">
        <f t="shared" si="10"/>
        <v>INSERT INTO [Lieferadresse] ([LieferAdrID], [KundeID], [Strasse], [Hausnummer], [Adresszusatz], [Plz], [Ort], [Land]) VALUES</v>
      </c>
      <c r="K338" t="str">
        <f t="shared" si="11"/>
        <v xml:space="preserve"> ('335', '127', 'Heedfelder Straße', '45', NULL, '23824', 'Tensfeld', NULL)</v>
      </c>
    </row>
    <row r="339" spans="1:11" x14ac:dyDescent="0.3">
      <c r="A339">
        <v>336</v>
      </c>
      <c r="B339" s="5">
        <v>52</v>
      </c>
      <c r="C339" t="s">
        <v>3597</v>
      </c>
      <c r="D339">
        <v>89</v>
      </c>
      <c r="F339">
        <v>25436</v>
      </c>
      <c r="G339" t="s">
        <v>3598</v>
      </c>
      <c r="J339" t="str">
        <f t="shared" si="10"/>
        <v>INSERT INTO [Lieferadresse] ([LieferAdrID], [KundeID], [Strasse], [Hausnummer], [Adresszusatz], [Plz], [Ort], [Land]) VALUES</v>
      </c>
      <c r="K339" t="str">
        <f t="shared" si="11"/>
        <v xml:space="preserve"> ('336', '52', 'Hochsteinsiedlung', '89', NULL, '25436', 'Uetersen', NULL)</v>
      </c>
    </row>
    <row r="340" spans="1:11" x14ac:dyDescent="0.3">
      <c r="A340">
        <v>337</v>
      </c>
      <c r="B340" s="5">
        <v>300</v>
      </c>
      <c r="C340" t="s">
        <v>3599</v>
      </c>
      <c r="D340">
        <v>194</v>
      </c>
      <c r="F340">
        <v>24790</v>
      </c>
      <c r="G340" t="s">
        <v>3600</v>
      </c>
      <c r="J340" t="str">
        <f t="shared" si="10"/>
        <v>INSERT INTO [Lieferadresse] ([LieferAdrID], [KundeID], [Strasse], [Hausnummer], [Adresszusatz], [Plz], [Ort], [Land]) VALUES</v>
      </c>
      <c r="K340" t="str">
        <f t="shared" si="11"/>
        <v xml:space="preserve"> ('337', '300', 'Giersberg', '194', NULL, '24790', 'Rade', NULL)</v>
      </c>
    </row>
    <row r="341" spans="1:11" x14ac:dyDescent="0.3">
      <c r="A341">
        <v>338</v>
      </c>
      <c r="B341" s="5">
        <v>28</v>
      </c>
      <c r="C341" t="s">
        <v>3601</v>
      </c>
      <c r="D341">
        <v>194</v>
      </c>
      <c r="F341">
        <v>21439</v>
      </c>
      <c r="G341" t="s">
        <v>3602</v>
      </c>
      <c r="J341" t="str">
        <f t="shared" si="10"/>
        <v>INSERT INTO [Lieferadresse] ([LieferAdrID], [KundeID], [Strasse], [Hausnummer], [Adresszusatz], [Plz], [Ort], [Land]) VALUES</v>
      </c>
      <c r="K341" t="str">
        <f t="shared" si="11"/>
        <v xml:space="preserve"> ('338', '28', 'Kaiserswerther Straße', '194', NULL, '21439', 'Marxen', NULL)</v>
      </c>
    </row>
    <row r="342" spans="1:11" x14ac:dyDescent="0.3">
      <c r="A342">
        <v>339</v>
      </c>
      <c r="B342" s="5">
        <v>104</v>
      </c>
      <c r="C342" t="s">
        <v>3603</v>
      </c>
      <c r="D342">
        <v>76</v>
      </c>
      <c r="F342">
        <v>84437</v>
      </c>
      <c r="G342" t="s">
        <v>3604</v>
      </c>
      <c r="J342" t="str">
        <f t="shared" si="10"/>
        <v>INSERT INTO [Lieferadresse] ([LieferAdrID], [KundeID], [Strasse], [Hausnummer], [Adresszusatz], [Plz], [Ort], [Land]) VALUES</v>
      </c>
      <c r="K342" t="str">
        <f t="shared" si="11"/>
        <v xml:space="preserve"> ('339', '104', 'Schützbitz', '76', NULL, '84437', 'Reichertsheim', NULL)</v>
      </c>
    </row>
    <row r="343" spans="1:11" x14ac:dyDescent="0.3">
      <c r="A343">
        <v>340</v>
      </c>
      <c r="B343" s="5">
        <v>196</v>
      </c>
      <c r="C343" t="s">
        <v>3281</v>
      </c>
      <c r="D343">
        <v>48</v>
      </c>
      <c r="F343">
        <v>96050</v>
      </c>
      <c r="G343" t="s">
        <v>3605</v>
      </c>
      <c r="J343" t="str">
        <f t="shared" si="10"/>
        <v>INSERT INTO [Lieferadresse] ([LieferAdrID], [KundeID], [Strasse], [Hausnummer], [Adresszusatz], [Plz], [Ort], [Land]) VALUES</v>
      </c>
      <c r="K343" t="str">
        <f t="shared" si="11"/>
        <v xml:space="preserve"> ('340', '196', 'Bennigser Straße', '48', NULL, '96050', 'Bamberg', NULL)</v>
      </c>
    </row>
    <row r="344" spans="1:11" x14ac:dyDescent="0.3">
      <c r="A344">
        <v>341</v>
      </c>
      <c r="B344" s="5">
        <v>144</v>
      </c>
      <c r="C344" t="s">
        <v>3606</v>
      </c>
      <c r="D344">
        <v>44</v>
      </c>
      <c r="F344">
        <v>85368</v>
      </c>
      <c r="G344" t="s">
        <v>3607</v>
      </c>
      <c r="J344" t="str">
        <f t="shared" si="10"/>
        <v>INSERT INTO [Lieferadresse] ([LieferAdrID], [KundeID], [Strasse], [Hausnummer], [Adresszusatz], [Plz], [Ort], [Land]) VALUES</v>
      </c>
      <c r="K344" t="str">
        <f t="shared" si="11"/>
        <v xml:space="preserve"> ('341', '144', 'Roetgenbachstraße', '44', NULL, '85368', 'Wang', NULL)</v>
      </c>
    </row>
    <row r="345" spans="1:11" x14ac:dyDescent="0.3">
      <c r="A345">
        <v>342</v>
      </c>
      <c r="B345" s="5">
        <v>61</v>
      </c>
      <c r="C345" t="s">
        <v>3608</v>
      </c>
      <c r="D345">
        <v>179</v>
      </c>
      <c r="F345">
        <v>69242</v>
      </c>
      <c r="G345" t="s">
        <v>3609</v>
      </c>
      <c r="J345" t="str">
        <f t="shared" si="10"/>
        <v>INSERT INTO [Lieferadresse] ([LieferAdrID], [KundeID], [Strasse], [Hausnummer], [Adresszusatz], [Plz], [Ort], [Land]) VALUES</v>
      </c>
      <c r="K345" t="str">
        <f t="shared" si="11"/>
        <v xml:space="preserve"> ('342', '61', 'Schwerinstraße', '179', NULL, '69242', 'Mühlhausen', NULL)</v>
      </c>
    </row>
    <row r="346" spans="1:11" x14ac:dyDescent="0.3">
      <c r="A346">
        <v>343</v>
      </c>
      <c r="B346" s="5">
        <v>145</v>
      </c>
      <c r="C346" t="s">
        <v>3610</v>
      </c>
      <c r="D346">
        <v>133</v>
      </c>
      <c r="F346">
        <v>45326</v>
      </c>
      <c r="G346" t="s">
        <v>1800</v>
      </c>
      <c r="J346" t="str">
        <f t="shared" si="10"/>
        <v>INSERT INTO [Lieferadresse] ([LieferAdrID], [KundeID], [Strasse], [Hausnummer], [Adresszusatz], [Plz], [Ort], [Land]) VALUES</v>
      </c>
      <c r="K346" t="str">
        <f t="shared" si="11"/>
        <v xml:space="preserve"> ('343', '145', 'Habichtsweg', '133', NULL, '45326', 'Essen', NULL)</v>
      </c>
    </row>
    <row r="347" spans="1:11" x14ac:dyDescent="0.3">
      <c r="A347">
        <v>344</v>
      </c>
      <c r="B347" s="5">
        <v>134</v>
      </c>
      <c r="C347" t="s">
        <v>3611</v>
      </c>
      <c r="D347">
        <v>100</v>
      </c>
      <c r="F347">
        <v>63579</v>
      </c>
      <c r="G347" t="s">
        <v>3612</v>
      </c>
      <c r="J347" t="str">
        <f t="shared" si="10"/>
        <v>INSERT INTO [Lieferadresse] ([LieferAdrID], [KundeID], [Strasse], [Hausnummer], [Adresszusatz], [Plz], [Ort], [Land]) VALUES</v>
      </c>
      <c r="K347" t="str">
        <f t="shared" si="11"/>
        <v xml:space="preserve"> ('344', '134', 'Hölderlinstraße', '100', NULL, '63579', 'Freigericht', NULL)</v>
      </c>
    </row>
    <row r="348" spans="1:11" x14ac:dyDescent="0.3">
      <c r="A348">
        <v>345</v>
      </c>
      <c r="B348" s="5">
        <v>194</v>
      </c>
      <c r="C348" t="s">
        <v>3613</v>
      </c>
      <c r="D348">
        <v>47</v>
      </c>
      <c r="F348">
        <v>38176</v>
      </c>
      <c r="G348" t="s">
        <v>3614</v>
      </c>
      <c r="J348" t="str">
        <f t="shared" si="10"/>
        <v>INSERT INTO [Lieferadresse] ([LieferAdrID], [KundeID], [Strasse], [Hausnummer], [Adresszusatz], [Plz], [Ort], [Land]) VALUES</v>
      </c>
      <c r="K348" t="str">
        <f t="shared" si="11"/>
        <v xml:space="preserve"> ('345', '194', 'Enzianstraße', '47', NULL, '38176', 'Wendeburg', NULL)</v>
      </c>
    </row>
    <row r="349" spans="1:11" x14ac:dyDescent="0.3">
      <c r="A349">
        <v>346</v>
      </c>
      <c r="B349" s="5">
        <v>119</v>
      </c>
      <c r="C349" t="s">
        <v>3615</v>
      </c>
      <c r="D349">
        <v>195</v>
      </c>
      <c r="F349">
        <v>72519</v>
      </c>
      <c r="G349" t="s">
        <v>3616</v>
      </c>
      <c r="J349" t="str">
        <f t="shared" si="10"/>
        <v>INSERT INTO [Lieferadresse] ([LieferAdrID], [KundeID], [Strasse], [Hausnummer], [Adresszusatz], [Plz], [Ort], [Land]) VALUES</v>
      </c>
      <c r="K349" t="str">
        <f t="shared" si="11"/>
        <v xml:space="preserve"> ('346', '119', 'Georgstraße', '195', NULL, '72519', 'Veringenstadt', NULL)</v>
      </c>
    </row>
    <row r="350" spans="1:11" x14ac:dyDescent="0.3">
      <c r="A350">
        <v>347</v>
      </c>
      <c r="B350" s="5">
        <v>239</v>
      </c>
      <c r="C350" t="s">
        <v>3617</v>
      </c>
      <c r="D350">
        <v>129</v>
      </c>
      <c r="F350">
        <v>79115</v>
      </c>
      <c r="G350" t="s">
        <v>2595</v>
      </c>
      <c r="J350" t="str">
        <f t="shared" si="10"/>
        <v>INSERT INTO [Lieferadresse] ([LieferAdrID], [KundeID], [Strasse], [Hausnummer], [Adresszusatz], [Plz], [Ort], [Land]) VALUES</v>
      </c>
      <c r="K350" t="str">
        <f t="shared" si="11"/>
        <v xml:space="preserve"> ('347', '239', 'Kerkertserstraße', '129', NULL, '79115', 'Freiburg', NULL)</v>
      </c>
    </row>
    <row r="351" spans="1:11" x14ac:dyDescent="0.3">
      <c r="A351">
        <v>348</v>
      </c>
      <c r="B351" s="5">
        <v>291</v>
      </c>
      <c r="C351" t="s">
        <v>3618</v>
      </c>
      <c r="D351">
        <v>140</v>
      </c>
      <c r="F351">
        <v>55263</v>
      </c>
      <c r="G351" t="s">
        <v>3619</v>
      </c>
      <c r="J351" t="str">
        <f t="shared" si="10"/>
        <v>INSERT INTO [Lieferadresse] ([LieferAdrID], [KundeID], [Strasse], [Hausnummer], [Adresszusatz], [Plz], [Ort], [Land]) VALUES</v>
      </c>
      <c r="K351" t="str">
        <f t="shared" si="11"/>
        <v xml:space="preserve"> ('348', '291', 'Heisterner Weg', '140', NULL, '55263', 'Wackernheim', NULL)</v>
      </c>
    </row>
    <row r="352" spans="1:11" x14ac:dyDescent="0.3">
      <c r="A352">
        <v>349</v>
      </c>
      <c r="B352" s="5">
        <v>196</v>
      </c>
      <c r="C352" t="s">
        <v>3620</v>
      </c>
      <c r="D352">
        <v>4</v>
      </c>
      <c r="F352">
        <v>55469</v>
      </c>
      <c r="G352" t="s">
        <v>3621</v>
      </c>
      <c r="J352" t="str">
        <f t="shared" si="10"/>
        <v>INSERT INTO [Lieferadresse] ([LieferAdrID], [KundeID], [Strasse], [Hausnummer], [Adresszusatz], [Plz], [Ort], [Land]) VALUES</v>
      </c>
      <c r="K352" t="str">
        <f t="shared" si="11"/>
        <v xml:space="preserve"> ('349', '196', 'Eschelbacher Straße', '4', NULL, '55469', 'Pleizenhausen', NULL)</v>
      </c>
    </row>
    <row r="353" spans="1:11" x14ac:dyDescent="0.3">
      <c r="A353">
        <v>350</v>
      </c>
      <c r="B353" s="5">
        <v>95</v>
      </c>
      <c r="C353" t="s">
        <v>3622</v>
      </c>
      <c r="D353">
        <v>187</v>
      </c>
      <c r="F353">
        <v>66679</v>
      </c>
      <c r="G353" t="s">
        <v>3623</v>
      </c>
      <c r="J353" t="str">
        <f t="shared" si="10"/>
        <v>INSERT INTO [Lieferadresse] ([LieferAdrID], [KundeID], [Strasse], [Hausnummer], [Adresszusatz], [Plz], [Ort], [Land]) VALUES</v>
      </c>
      <c r="K353" t="str">
        <f t="shared" si="11"/>
        <v xml:space="preserve"> ('350', '95', 'Veilchenhang', '187', NULL, '66679', 'Losheim am See', NULL)</v>
      </c>
    </row>
    <row r="354" spans="1:11" x14ac:dyDescent="0.3">
      <c r="A354">
        <v>351</v>
      </c>
      <c r="B354" s="5">
        <v>102</v>
      </c>
      <c r="C354" t="s">
        <v>3624</v>
      </c>
      <c r="D354">
        <v>154</v>
      </c>
      <c r="F354">
        <v>24321</v>
      </c>
      <c r="G354" t="s">
        <v>3625</v>
      </c>
      <c r="J354" t="str">
        <f t="shared" si="10"/>
        <v>INSERT INTO [Lieferadresse] ([LieferAdrID], [KundeID], [Strasse], [Hausnummer], [Adresszusatz], [Plz], [Ort], [Land]) VALUES</v>
      </c>
      <c r="K354" t="str">
        <f t="shared" si="11"/>
        <v xml:space="preserve"> ('351', '102', 'Im Hasenwinkel', '154', NULL, '24321', 'Helmstorf', NULL)</v>
      </c>
    </row>
    <row r="355" spans="1:11" x14ac:dyDescent="0.3">
      <c r="A355">
        <v>352</v>
      </c>
      <c r="B355" s="5">
        <v>135</v>
      </c>
      <c r="C355" t="s">
        <v>3626</v>
      </c>
      <c r="D355">
        <v>188</v>
      </c>
      <c r="F355">
        <v>54689</v>
      </c>
      <c r="G355" t="s">
        <v>3627</v>
      </c>
      <c r="J355" t="str">
        <f t="shared" si="10"/>
        <v>INSERT INTO [Lieferadresse] ([LieferAdrID], [KundeID], [Strasse], [Hausnummer], [Adresszusatz], [Plz], [Ort], [Land]) VALUES</v>
      </c>
      <c r="K355" t="str">
        <f t="shared" si="11"/>
        <v xml:space="preserve"> ('352', '135', 'Im Kalk', '188', NULL, '54689', 'Olmscheid', NULL)</v>
      </c>
    </row>
    <row r="356" spans="1:11" x14ac:dyDescent="0.3">
      <c r="A356">
        <v>353</v>
      </c>
      <c r="B356" s="5">
        <v>277</v>
      </c>
      <c r="C356" t="s">
        <v>3628</v>
      </c>
      <c r="D356">
        <v>97</v>
      </c>
      <c r="F356">
        <v>26683</v>
      </c>
      <c r="G356" t="s">
        <v>3629</v>
      </c>
      <c r="J356" t="str">
        <f t="shared" si="10"/>
        <v>INSERT INTO [Lieferadresse] ([LieferAdrID], [KundeID], [Strasse], [Hausnummer], [Adresszusatz], [Plz], [Ort], [Land]) VALUES</v>
      </c>
      <c r="K356" t="str">
        <f t="shared" si="11"/>
        <v xml:space="preserve"> ('353', '277', 'Im Falker', '97', NULL, '26683', 'Saterland', NULL)</v>
      </c>
    </row>
    <row r="357" spans="1:11" x14ac:dyDescent="0.3">
      <c r="A357">
        <v>354</v>
      </c>
      <c r="B357" s="5">
        <v>135</v>
      </c>
      <c r="C357" t="s">
        <v>3630</v>
      </c>
      <c r="D357">
        <v>68</v>
      </c>
      <c r="F357">
        <v>78585</v>
      </c>
      <c r="G357" t="s">
        <v>3631</v>
      </c>
      <c r="J357" t="str">
        <f t="shared" si="10"/>
        <v>INSERT INTO [Lieferadresse] ([LieferAdrID], [KundeID], [Strasse], [Hausnummer], [Adresszusatz], [Plz], [Ort], [Land]) VALUES</v>
      </c>
      <c r="K357" t="str">
        <f t="shared" si="11"/>
        <v xml:space="preserve"> ('354', '135', 'Juliusstraße', '68', NULL, '78585', 'Bubsheim', NULL)</v>
      </c>
    </row>
    <row r="358" spans="1:11" x14ac:dyDescent="0.3">
      <c r="A358">
        <v>355</v>
      </c>
      <c r="B358" s="5">
        <v>50</v>
      </c>
      <c r="C358" t="s">
        <v>3632</v>
      </c>
      <c r="D358">
        <v>95</v>
      </c>
      <c r="F358">
        <v>32427</v>
      </c>
      <c r="G358" t="s">
        <v>3633</v>
      </c>
      <c r="J358" t="str">
        <f t="shared" si="10"/>
        <v>INSERT INTO [Lieferadresse] ([LieferAdrID], [KundeID], [Strasse], [Hausnummer], [Adresszusatz], [Plz], [Ort], [Land]) VALUES</v>
      </c>
      <c r="K358" t="str">
        <f t="shared" si="11"/>
        <v xml:space="preserve"> ('355', '50', 'Ditzentalweg', '95', NULL, '32427', 'Minden', NULL)</v>
      </c>
    </row>
    <row r="359" spans="1:11" x14ac:dyDescent="0.3">
      <c r="A359">
        <v>356</v>
      </c>
      <c r="B359" s="5">
        <v>184</v>
      </c>
      <c r="C359" t="s">
        <v>3634</v>
      </c>
      <c r="D359">
        <v>23</v>
      </c>
      <c r="F359">
        <v>25899</v>
      </c>
      <c r="G359" t="s">
        <v>3635</v>
      </c>
      <c r="J359" t="str">
        <f t="shared" si="10"/>
        <v>INSERT INTO [Lieferadresse] ([LieferAdrID], [KundeID], [Strasse], [Hausnummer], [Adresszusatz], [Plz], [Ort], [Land]) VALUES</v>
      </c>
      <c r="K359" t="str">
        <f t="shared" si="11"/>
        <v xml:space="preserve"> ('356', '184', 'Köhlerstraße', '23', NULL, '25899', 'Niebüll', NULL)</v>
      </c>
    </row>
    <row r="360" spans="1:11" x14ac:dyDescent="0.3">
      <c r="A360">
        <v>357</v>
      </c>
      <c r="B360" s="5">
        <v>121</v>
      </c>
      <c r="C360" t="s">
        <v>3636</v>
      </c>
      <c r="D360">
        <v>106</v>
      </c>
      <c r="F360">
        <v>67366</v>
      </c>
      <c r="G360" t="s">
        <v>3637</v>
      </c>
      <c r="J360" t="str">
        <f t="shared" si="10"/>
        <v>INSERT INTO [Lieferadresse] ([LieferAdrID], [KundeID], [Strasse], [Hausnummer], [Adresszusatz], [Plz], [Ort], [Land]) VALUES</v>
      </c>
      <c r="K360" t="str">
        <f t="shared" si="11"/>
        <v xml:space="preserve"> ('357', '121', 'Vor der Loos', '106', NULL, '67366', 'Weingarten', NULL)</v>
      </c>
    </row>
    <row r="361" spans="1:11" x14ac:dyDescent="0.3">
      <c r="A361">
        <v>358</v>
      </c>
      <c r="B361" s="5">
        <v>50</v>
      </c>
      <c r="C361" t="s">
        <v>3638</v>
      </c>
      <c r="D361">
        <v>130</v>
      </c>
      <c r="F361">
        <v>84381</v>
      </c>
      <c r="G361" t="s">
        <v>3639</v>
      </c>
      <c r="J361" t="str">
        <f t="shared" si="10"/>
        <v>INSERT INTO [Lieferadresse] ([LieferAdrID], [KundeID], [Strasse], [Hausnummer], [Adresszusatz], [Plz], [Ort], [Land]) VALUES</v>
      </c>
      <c r="K361" t="str">
        <f t="shared" si="11"/>
        <v xml:space="preserve"> ('358', '50', 'Michaelisweg', '130', NULL, '84381', 'Johanniskirchen', NULL)</v>
      </c>
    </row>
    <row r="362" spans="1:11" x14ac:dyDescent="0.3">
      <c r="A362">
        <v>359</v>
      </c>
      <c r="B362" s="5">
        <v>191</v>
      </c>
      <c r="C362" t="s">
        <v>3640</v>
      </c>
      <c r="D362">
        <v>108</v>
      </c>
      <c r="F362">
        <v>98597</v>
      </c>
      <c r="G362" t="s">
        <v>3641</v>
      </c>
      <c r="J362" t="str">
        <f t="shared" si="10"/>
        <v>INSERT INTO [Lieferadresse] ([LieferAdrID], [KundeID], [Strasse], [Hausnummer], [Adresszusatz], [Plz], [Ort], [Land]) VALUES</v>
      </c>
      <c r="K362" t="str">
        <f t="shared" si="11"/>
        <v xml:space="preserve"> ('359', '191', 'Giebelwaldstraße', '108', NULL, '98597', 'Heßles', NULL)</v>
      </c>
    </row>
    <row r="363" spans="1:11" x14ac:dyDescent="0.3">
      <c r="A363">
        <v>360</v>
      </c>
      <c r="B363" s="5">
        <v>84</v>
      </c>
      <c r="C363" t="s">
        <v>2502</v>
      </c>
      <c r="D363">
        <v>54</v>
      </c>
      <c r="F363">
        <v>68804</v>
      </c>
      <c r="G363" t="s">
        <v>3642</v>
      </c>
      <c r="J363" t="str">
        <f t="shared" si="10"/>
        <v>INSERT INTO [Lieferadresse] ([LieferAdrID], [KundeID], [Strasse], [Hausnummer], [Adresszusatz], [Plz], [Ort], [Land]) VALUES</v>
      </c>
      <c r="K363" t="str">
        <f t="shared" si="11"/>
        <v xml:space="preserve"> ('360', '84', 'Olmerich', '54', NULL, '68804', 'Altlußheim', NULL)</v>
      </c>
    </row>
    <row r="364" spans="1:11" x14ac:dyDescent="0.3">
      <c r="A364">
        <v>361</v>
      </c>
      <c r="B364" s="5">
        <v>78</v>
      </c>
      <c r="C364" t="s">
        <v>3643</v>
      </c>
      <c r="D364">
        <v>175</v>
      </c>
      <c r="F364">
        <v>66894</v>
      </c>
      <c r="G364" t="s">
        <v>3644</v>
      </c>
      <c r="J364" t="str">
        <f t="shared" si="10"/>
        <v>INSERT INTO [Lieferadresse] ([LieferAdrID], [KundeID], [Strasse], [Hausnummer], [Adresszusatz], [Plz], [Ort], [Land]) VALUES</v>
      </c>
      <c r="K364" t="str">
        <f t="shared" si="11"/>
        <v xml:space="preserve"> ('361', '78', 'Grünepleistraße', '175', NULL, '66894', 'Käshofen', NULL)</v>
      </c>
    </row>
    <row r="365" spans="1:11" x14ac:dyDescent="0.3">
      <c r="A365">
        <v>362</v>
      </c>
      <c r="B365" s="5">
        <v>205</v>
      </c>
      <c r="C365" t="s">
        <v>3645</v>
      </c>
      <c r="D365">
        <v>173</v>
      </c>
      <c r="F365">
        <v>53902</v>
      </c>
      <c r="G365" t="s">
        <v>3646</v>
      </c>
      <c r="J365" t="str">
        <f t="shared" si="10"/>
        <v>INSERT INTO [Lieferadresse] ([LieferAdrID], [KundeID], [Strasse], [Hausnummer], [Adresszusatz], [Plz], [Ort], [Land]) VALUES</v>
      </c>
      <c r="K365" t="str">
        <f t="shared" si="11"/>
        <v xml:space="preserve"> ('362', '205', 'Klarastraße', '173', NULL, '53902', 'Bad Münstereifel', NULL)</v>
      </c>
    </row>
    <row r="366" spans="1:11" x14ac:dyDescent="0.3">
      <c r="A366">
        <v>363</v>
      </c>
      <c r="B366" s="5">
        <v>23</v>
      </c>
      <c r="C366" t="s">
        <v>3647</v>
      </c>
      <c r="D366">
        <v>14</v>
      </c>
      <c r="F366">
        <v>12555</v>
      </c>
      <c r="G366" t="s">
        <v>2066</v>
      </c>
      <c r="J366" t="str">
        <f t="shared" si="10"/>
        <v>INSERT INTO [Lieferadresse] ([LieferAdrID], [KundeID], [Strasse], [Hausnummer], [Adresszusatz], [Plz], [Ort], [Land]) VALUES</v>
      </c>
      <c r="K366" t="str">
        <f t="shared" si="11"/>
        <v xml:space="preserve"> ('363', '23', 'Klausenhofstraße', '14', NULL, '12555', 'Treptow-Köpenick', NULL)</v>
      </c>
    </row>
    <row r="367" spans="1:11" x14ac:dyDescent="0.3">
      <c r="A367">
        <v>364</v>
      </c>
      <c r="B367" s="5">
        <v>269</v>
      </c>
      <c r="C367" t="s">
        <v>3648</v>
      </c>
      <c r="D367">
        <v>30</v>
      </c>
      <c r="F367">
        <v>93053</v>
      </c>
      <c r="G367" t="s">
        <v>3649</v>
      </c>
      <c r="J367" t="str">
        <f t="shared" si="10"/>
        <v>INSERT INTO [Lieferadresse] ([LieferAdrID], [KundeID], [Strasse], [Hausnummer], [Adresszusatz], [Plz], [Ort], [Land]) VALUES</v>
      </c>
      <c r="K367" t="str">
        <f t="shared" si="11"/>
        <v xml:space="preserve"> ('364', '269', 'Kottenheimer Straße', '30', NULL, '93053', 'Regensburg', NULL)</v>
      </c>
    </row>
    <row r="368" spans="1:11" x14ac:dyDescent="0.3">
      <c r="A368">
        <v>365</v>
      </c>
      <c r="B368" s="5">
        <v>72</v>
      </c>
      <c r="C368" t="s">
        <v>3650</v>
      </c>
      <c r="D368">
        <v>15</v>
      </c>
      <c r="F368">
        <v>66887</v>
      </c>
      <c r="G368" t="s">
        <v>3651</v>
      </c>
      <c r="J368" t="str">
        <f t="shared" si="10"/>
        <v>INSERT INTO [Lieferadresse] ([LieferAdrID], [KundeID], [Strasse], [Hausnummer], [Adresszusatz], [Plz], [Ort], [Land]) VALUES</v>
      </c>
      <c r="K368" t="str">
        <f t="shared" si="11"/>
        <v xml:space="preserve"> ('365', '72', 'Thiergartenstraße', '15', NULL, '66887', 'Elzweiler', NULL)</v>
      </c>
    </row>
    <row r="369" spans="1:11" x14ac:dyDescent="0.3">
      <c r="A369">
        <v>366</v>
      </c>
      <c r="B369" s="5">
        <v>228</v>
      </c>
      <c r="C369" t="s">
        <v>2705</v>
      </c>
      <c r="D369">
        <v>61</v>
      </c>
      <c r="F369">
        <v>96524</v>
      </c>
      <c r="G369" t="s">
        <v>3652</v>
      </c>
      <c r="J369" t="str">
        <f t="shared" si="10"/>
        <v>INSERT INTO [Lieferadresse] ([LieferAdrID], [KundeID], [Strasse], [Hausnummer], [Adresszusatz], [Plz], [Ort], [Land]) VALUES</v>
      </c>
      <c r="K369" t="str">
        <f t="shared" si="11"/>
        <v xml:space="preserve"> ('366', '228', 'Bruch', '61', NULL, '96524', 'Föritz', NULL)</v>
      </c>
    </row>
    <row r="370" spans="1:11" x14ac:dyDescent="0.3">
      <c r="A370">
        <v>367</v>
      </c>
      <c r="B370" s="5">
        <v>219</v>
      </c>
      <c r="C370" t="s">
        <v>3653</v>
      </c>
      <c r="D370">
        <v>110</v>
      </c>
      <c r="F370">
        <v>32105</v>
      </c>
      <c r="G370" t="s">
        <v>3654</v>
      </c>
      <c r="J370" t="str">
        <f t="shared" si="10"/>
        <v>INSERT INTO [Lieferadresse] ([LieferAdrID], [KundeID], [Strasse], [Hausnummer], [Adresszusatz], [Plz], [Ort], [Land]) VALUES</v>
      </c>
      <c r="K370" t="str">
        <f t="shared" si="11"/>
        <v xml:space="preserve"> ('367', '219', 'Sonneneck', '110', NULL, '32105', 'Bad Salzuflen', NULL)</v>
      </c>
    </row>
    <row r="371" spans="1:11" x14ac:dyDescent="0.3">
      <c r="A371">
        <v>368</v>
      </c>
      <c r="B371" s="5">
        <v>46</v>
      </c>
      <c r="C371" t="s">
        <v>3655</v>
      </c>
      <c r="D371" t="s">
        <v>3656</v>
      </c>
      <c r="F371">
        <v>66625</v>
      </c>
      <c r="G371" t="s">
        <v>3657</v>
      </c>
      <c r="J371" t="str">
        <f t="shared" si="10"/>
        <v>INSERT INTO [Lieferadresse] ([LieferAdrID], [KundeID], [Strasse], [Hausnummer], [Adresszusatz], [Plz], [Ort], [Land]) VALUES</v>
      </c>
      <c r="K371" t="str">
        <f t="shared" si="11"/>
        <v xml:space="preserve"> ('368', '46', 'Obersayn', '56c', NULL, '66625', 'Nohfelden', NULL)</v>
      </c>
    </row>
    <row r="372" spans="1:11" x14ac:dyDescent="0.3">
      <c r="A372">
        <v>369</v>
      </c>
      <c r="B372" s="5">
        <v>167</v>
      </c>
      <c r="C372" t="s">
        <v>3658</v>
      </c>
      <c r="D372">
        <v>49</v>
      </c>
      <c r="F372">
        <v>86507</v>
      </c>
      <c r="G372" t="s">
        <v>3659</v>
      </c>
      <c r="J372" t="str">
        <f t="shared" si="10"/>
        <v>INSERT INTO [Lieferadresse] ([LieferAdrID], [KundeID], [Strasse], [Hausnummer], [Adresszusatz], [Plz], [Ort], [Land]) VALUES</v>
      </c>
      <c r="K372" t="str">
        <f t="shared" si="11"/>
        <v xml:space="preserve"> ('369', '167', 'Martinistraße', '49', NULL, '86507', 'Oberottmarshausen', NULL)</v>
      </c>
    </row>
    <row r="373" spans="1:11" x14ac:dyDescent="0.3">
      <c r="A373">
        <v>370</v>
      </c>
      <c r="B373" s="5">
        <v>137</v>
      </c>
      <c r="C373" t="s">
        <v>3660</v>
      </c>
      <c r="D373">
        <v>161</v>
      </c>
      <c r="F373">
        <v>35614</v>
      </c>
      <c r="G373" t="s">
        <v>3661</v>
      </c>
      <c r="J373" t="str">
        <f t="shared" si="10"/>
        <v>INSERT INTO [Lieferadresse] ([LieferAdrID], [KundeID], [Strasse], [Hausnummer], [Adresszusatz], [Plz], [Ort], [Land]) VALUES</v>
      </c>
      <c r="K373" t="str">
        <f t="shared" si="11"/>
        <v xml:space="preserve"> ('370', '137', 'Kiesenbacher Straße', '161', NULL, '35614', 'Aßlar', NULL)</v>
      </c>
    </row>
    <row r="374" spans="1:11" x14ac:dyDescent="0.3">
      <c r="A374">
        <v>371</v>
      </c>
      <c r="B374" s="5">
        <v>198</v>
      </c>
      <c r="C374" t="s">
        <v>3662</v>
      </c>
      <c r="D374">
        <v>29</v>
      </c>
      <c r="F374">
        <v>34593</v>
      </c>
      <c r="G374" t="s">
        <v>3663</v>
      </c>
      <c r="J374" t="str">
        <f t="shared" si="10"/>
        <v>INSERT INTO [Lieferadresse] ([LieferAdrID], [KundeID], [Strasse], [Hausnummer], [Adresszusatz], [Plz], [Ort], [Land]) VALUES</v>
      </c>
      <c r="K374" t="str">
        <f t="shared" si="11"/>
        <v xml:space="preserve"> ('371', '198', 'Ortelsburger Straße', '29', NULL, '34593', 'Knüllwald', NULL)</v>
      </c>
    </row>
    <row r="375" spans="1:11" x14ac:dyDescent="0.3">
      <c r="A375">
        <v>372</v>
      </c>
      <c r="B375" s="5">
        <v>39</v>
      </c>
      <c r="C375" t="s">
        <v>3664</v>
      </c>
      <c r="D375">
        <v>56</v>
      </c>
      <c r="F375">
        <v>31079</v>
      </c>
      <c r="G375" t="s">
        <v>3665</v>
      </c>
      <c r="J375" t="str">
        <f t="shared" si="10"/>
        <v>INSERT INTO [Lieferadresse] ([LieferAdrID], [KundeID], [Strasse], [Hausnummer], [Adresszusatz], [Plz], [Ort], [Land]) VALUES</v>
      </c>
      <c r="K375" t="str">
        <f t="shared" si="11"/>
        <v xml:space="preserve"> ('372', '39', 'Fällstraße', '56', NULL, '31079', 'Almstedt', NULL)</v>
      </c>
    </row>
    <row r="376" spans="1:11" x14ac:dyDescent="0.3">
      <c r="A376">
        <v>373</v>
      </c>
      <c r="B376" s="5">
        <v>94</v>
      </c>
      <c r="C376" t="s">
        <v>3666</v>
      </c>
      <c r="D376">
        <v>148</v>
      </c>
      <c r="F376">
        <v>54578</v>
      </c>
      <c r="G376" t="s">
        <v>3667</v>
      </c>
      <c r="J376" t="str">
        <f t="shared" si="10"/>
        <v>INSERT INTO [Lieferadresse] ([LieferAdrID], [KundeID], [Strasse], [Hausnummer], [Adresszusatz], [Plz], [Ort], [Land]) VALUES</v>
      </c>
      <c r="K376" t="str">
        <f t="shared" si="11"/>
        <v xml:space="preserve"> ('373', '94', 'Remser Weg', '148', NULL, '54578', 'Oberehe-Stroheich', NULL)</v>
      </c>
    </row>
    <row r="377" spans="1:11" x14ac:dyDescent="0.3">
      <c r="A377">
        <v>374</v>
      </c>
      <c r="B377" s="5">
        <v>262</v>
      </c>
      <c r="C377" t="s">
        <v>3668</v>
      </c>
      <c r="D377">
        <v>144</v>
      </c>
      <c r="F377">
        <v>56825</v>
      </c>
      <c r="G377" t="s">
        <v>3669</v>
      </c>
      <c r="J377" t="str">
        <f t="shared" si="10"/>
        <v>INSERT INTO [Lieferadresse] ([LieferAdrID], [KundeID], [Strasse], [Hausnummer], [Adresszusatz], [Plz], [Ort], [Land]) VALUES</v>
      </c>
      <c r="K377" t="str">
        <f t="shared" si="11"/>
        <v xml:space="preserve"> ('374', '262', 'Am Weidenbusch', '144', NULL, '56825', 'Gevenich', NULL)</v>
      </c>
    </row>
    <row r="378" spans="1:11" x14ac:dyDescent="0.3">
      <c r="A378">
        <v>375</v>
      </c>
      <c r="B378" s="5">
        <v>167</v>
      </c>
      <c r="C378" t="s">
        <v>3670</v>
      </c>
      <c r="D378">
        <v>188</v>
      </c>
      <c r="F378">
        <v>78662</v>
      </c>
      <c r="G378" t="s">
        <v>3671</v>
      </c>
      <c r="J378" t="str">
        <f t="shared" si="10"/>
        <v>INSERT INTO [Lieferadresse] ([LieferAdrID], [KundeID], [Strasse], [Hausnummer], [Adresszusatz], [Plz], [Ort], [Land]) VALUES</v>
      </c>
      <c r="K378" t="str">
        <f t="shared" si="11"/>
        <v xml:space="preserve"> ('375', '167', 'Tunnelstraße', '188', NULL, '78662', 'Bösingen', NULL)</v>
      </c>
    </row>
    <row r="379" spans="1:11" x14ac:dyDescent="0.3">
      <c r="A379">
        <v>376</v>
      </c>
      <c r="B379" s="5">
        <v>38</v>
      </c>
      <c r="C379" t="s">
        <v>3672</v>
      </c>
      <c r="D379">
        <v>80</v>
      </c>
      <c r="F379">
        <v>37632</v>
      </c>
      <c r="G379" t="s">
        <v>3673</v>
      </c>
      <c r="J379" t="str">
        <f t="shared" si="10"/>
        <v>INSERT INTO [Lieferadresse] ([LieferAdrID], [KundeID], [Strasse], [Hausnummer], [Adresszusatz], [Plz], [Ort], [Land]) VALUES</v>
      </c>
      <c r="K379" t="str">
        <f t="shared" si="11"/>
        <v xml:space="preserve"> ('376', '38', 'Wolbecker Straße', '80', NULL, '37632', 'Eschershausen', NULL)</v>
      </c>
    </row>
    <row r="380" spans="1:11" x14ac:dyDescent="0.3">
      <c r="A380">
        <v>377</v>
      </c>
      <c r="B380" s="5">
        <v>141</v>
      </c>
      <c r="C380" t="s">
        <v>3674</v>
      </c>
      <c r="D380">
        <v>115</v>
      </c>
      <c r="F380">
        <v>65326</v>
      </c>
      <c r="G380" t="s">
        <v>3675</v>
      </c>
      <c r="J380" t="str">
        <f t="shared" si="10"/>
        <v>INSERT INTO [Lieferadresse] ([LieferAdrID], [KundeID], [Strasse], [Hausnummer], [Adresszusatz], [Plz], [Ort], [Land]) VALUES</v>
      </c>
      <c r="K380" t="str">
        <f t="shared" si="11"/>
        <v xml:space="preserve"> ('377', '141', 'Kermeterstraße', '115', NULL, '65326', 'Aarbergen', NULL)</v>
      </c>
    </row>
    <row r="381" spans="1:11" x14ac:dyDescent="0.3">
      <c r="A381">
        <v>378</v>
      </c>
      <c r="B381" s="5">
        <v>186</v>
      </c>
      <c r="C381" t="s">
        <v>3676</v>
      </c>
      <c r="D381">
        <v>113</v>
      </c>
      <c r="F381">
        <v>83730</v>
      </c>
      <c r="G381" t="s">
        <v>3677</v>
      </c>
      <c r="J381" t="str">
        <f t="shared" si="10"/>
        <v>INSERT INTO [Lieferadresse] ([LieferAdrID], [KundeID], [Strasse], [Hausnummer], [Adresszusatz], [Plz], [Ort], [Land]) VALUES</v>
      </c>
      <c r="K381" t="str">
        <f t="shared" si="11"/>
        <v xml:space="preserve"> ('378', '186', 'Erlenweg', '113', NULL, '83730', 'Fischbachau', NULL)</v>
      </c>
    </row>
    <row r="382" spans="1:11" x14ac:dyDescent="0.3">
      <c r="A382">
        <v>379</v>
      </c>
      <c r="B382" s="5">
        <v>208</v>
      </c>
      <c r="C382" t="s">
        <v>3678</v>
      </c>
      <c r="D382">
        <v>82</v>
      </c>
      <c r="F382">
        <v>66571</v>
      </c>
      <c r="G382" t="s">
        <v>3679</v>
      </c>
      <c r="J382" t="str">
        <f t="shared" si="10"/>
        <v>INSERT INTO [Lieferadresse] ([LieferAdrID], [KundeID], [Strasse], [Hausnummer], [Adresszusatz], [Plz], [Ort], [Land]) VALUES</v>
      </c>
      <c r="K382" t="str">
        <f t="shared" si="11"/>
        <v xml:space="preserve"> ('379', '208', 'Querstraße', '82', NULL, '66571', 'Eppelborn', NULL)</v>
      </c>
    </row>
    <row r="383" spans="1:11" x14ac:dyDescent="0.3">
      <c r="A383">
        <v>380</v>
      </c>
      <c r="B383" s="5">
        <v>217</v>
      </c>
      <c r="C383" t="s">
        <v>3680</v>
      </c>
      <c r="D383">
        <v>4</v>
      </c>
      <c r="F383">
        <v>14776</v>
      </c>
      <c r="G383" t="s">
        <v>3681</v>
      </c>
      <c r="J383" t="str">
        <f t="shared" si="10"/>
        <v>INSERT INTO [Lieferadresse] ([LieferAdrID], [KundeID], [Strasse], [Hausnummer], [Adresszusatz], [Plz], [Ort], [Land]) VALUES</v>
      </c>
      <c r="K383" t="str">
        <f t="shared" si="11"/>
        <v xml:space="preserve"> ('380', '217', 'Schmiedegasse', '4', NULL, '14776', 'Brandenburg an der Havel', NULL)</v>
      </c>
    </row>
    <row r="384" spans="1:11" x14ac:dyDescent="0.3">
      <c r="A384">
        <v>381</v>
      </c>
      <c r="B384" s="5">
        <v>171</v>
      </c>
      <c r="C384" t="s">
        <v>3682</v>
      </c>
      <c r="D384">
        <v>176</v>
      </c>
      <c r="F384">
        <v>25924</v>
      </c>
      <c r="G384" t="s">
        <v>3683</v>
      </c>
      <c r="J384" t="str">
        <f t="shared" si="10"/>
        <v>INSERT INTO [Lieferadresse] ([LieferAdrID], [KundeID], [Strasse], [Hausnummer], [Adresszusatz], [Plz], [Ort], [Land]) VALUES</v>
      </c>
      <c r="K384" t="str">
        <f t="shared" si="11"/>
        <v xml:space="preserve"> ('381', '171', 'Ellbachstraße', '176', NULL, '25924', 'Emmelsbüll-Horsbüll', NULL)</v>
      </c>
    </row>
    <row r="385" spans="1:11" x14ac:dyDescent="0.3">
      <c r="A385">
        <v>382</v>
      </c>
      <c r="B385" s="5">
        <v>281</v>
      </c>
      <c r="C385" t="s">
        <v>3684</v>
      </c>
      <c r="D385">
        <v>170</v>
      </c>
      <c r="F385">
        <v>86688</v>
      </c>
      <c r="G385" t="s">
        <v>3685</v>
      </c>
      <c r="J385" t="str">
        <f t="shared" si="10"/>
        <v>INSERT INTO [Lieferadresse] ([LieferAdrID], [KundeID], [Strasse], [Hausnummer], [Adresszusatz], [Plz], [Ort], [Land]) VALUES</v>
      </c>
      <c r="K385" t="str">
        <f t="shared" si="11"/>
        <v xml:space="preserve"> ('382', '281', 'Hündekausen', '170', NULL, '86688', 'Marxheim', NULL)</v>
      </c>
    </row>
    <row r="386" spans="1:11" x14ac:dyDescent="0.3">
      <c r="A386">
        <v>383</v>
      </c>
      <c r="B386" s="5">
        <v>290</v>
      </c>
      <c r="C386" t="s">
        <v>3686</v>
      </c>
      <c r="D386" t="s">
        <v>3687</v>
      </c>
      <c r="F386">
        <v>27628</v>
      </c>
      <c r="G386" t="s">
        <v>3688</v>
      </c>
      <c r="J386" t="str">
        <f t="shared" si="10"/>
        <v>INSERT INTO [Lieferadresse] ([LieferAdrID], [KundeID], [Strasse], [Hausnummer], [Adresszusatz], [Plz], [Ort], [Land]) VALUES</v>
      </c>
      <c r="K386" t="str">
        <f t="shared" si="11"/>
        <v xml:space="preserve"> ('383', '290', 'Am Wald', '10 b', NULL, '27628', 'Wulsbüttel', NULL)</v>
      </c>
    </row>
    <row r="387" spans="1:11" x14ac:dyDescent="0.3">
      <c r="A387">
        <v>384</v>
      </c>
      <c r="B387" s="5">
        <v>37</v>
      </c>
      <c r="C387" t="s">
        <v>3689</v>
      </c>
      <c r="D387">
        <v>159</v>
      </c>
      <c r="F387">
        <v>34466</v>
      </c>
      <c r="G387" t="s">
        <v>3690</v>
      </c>
      <c r="J387" t="str">
        <f t="shared" si="10"/>
        <v>INSERT INTO [Lieferadresse] ([LieferAdrID], [KundeID], [Strasse], [Hausnummer], [Adresszusatz], [Plz], [Ort], [Land]) VALUES</v>
      </c>
      <c r="K387" t="str">
        <f t="shared" si="11"/>
        <v xml:space="preserve"> ('384', '37', 'Kreuztaler Straße', '159', NULL, '34466', 'Wolfhagen', NULL)</v>
      </c>
    </row>
    <row r="388" spans="1:11" x14ac:dyDescent="0.3">
      <c r="A388">
        <v>385</v>
      </c>
      <c r="B388" s="5">
        <v>223</v>
      </c>
      <c r="C388" t="s">
        <v>3691</v>
      </c>
      <c r="D388">
        <v>150</v>
      </c>
      <c r="F388">
        <v>46286</v>
      </c>
      <c r="G388" t="s">
        <v>3692</v>
      </c>
      <c r="J388" t="str">
        <f t="shared" ref="J388:J451" si="1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388" t="str">
        <f t="shared" si="11"/>
        <v xml:space="preserve"> ('385', '223', 'Schillingstraße', '150', NULL, '46286', 'Rhade', NULL)</v>
      </c>
    </row>
    <row r="389" spans="1:11" x14ac:dyDescent="0.3">
      <c r="A389">
        <v>386</v>
      </c>
      <c r="B389" s="5">
        <v>98</v>
      </c>
      <c r="C389" t="s">
        <v>2933</v>
      </c>
      <c r="D389">
        <v>127</v>
      </c>
      <c r="F389">
        <v>44649</v>
      </c>
      <c r="G389" t="s">
        <v>2205</v>
      </c>
      <c r="J389" t="str">
        <f t="shared" si="12"/>
        <v>INSERT INTO [Lieferadresse] ([LieferAdrID], [KundeID], [Strasse], [Hausnummer], [Adresszusatz], [Plz], [Ort], [Land]) VALUES</v>
      </c>
      <c r="K389" t="str">
        <f t="shared" ref="K389:K452" si="13">" ('"&amp;A389&amp;"', '"&amp;B389&amp;"', '"&amp;C389&amp;"', '"&amp;D389&amp;"', "&amp;IF(E389="","NULL","'"&amp; E389 &amp;"'" )&amp;", '"&amp;F389&amp;"', '"&amp;G389&amp;"', "&amp;IF(H389="","NULL","'"&amp; H389 &amp;"'" )&amp;")"</f>
        <v xml:space="preserve"> ('386', '98', 'Mühlweg', '127', NULL, '44649', 'Herne', NULL)</v>
      </c>
    </row>
    <row r="390" spans="1:11" x14ac:dyDescent="0.3">
      <c r="A390">
        <v>387</v>
      </c>
      <c r="B390" s="5">
        <v>296</v>
      </c>
      <c r="C390" t="s">
        <v>3693</v>
      </c>
      <c r="D390">
        <v>158</v>
      </c>
      <c r="F390">
        <v>54314</v>
      </c>
      <c r="G390" t="s">
        <v>3694</v>
      </c>
      <c r="J390" t="str">
        <f t="shared" si="12"/>
        <v>INSERT INTO [Lieferadresse] ([LieferAdrID], [KundeID], [Strasse], [Hausnummer], [Adresszusatz], [Plz], [Ort], [Land]) VALUES</v>
      </c>
      <c r="K390" t="str">
        <f t="shared" si="13"/>
        <v xml:space="preserve"> ('387', '296', 'Forellenweg', '158', NULL, '54314', 'Vierherrenborn', NULL)</v>
      </c>
    </row>
    <row r="391" spans="1:11" x14ac:dyDescent="0.3">
      <c r="A391">
        <v>388</v>
      </c>
      <c r="B391" s="5">
        <v>123</v>
      </c>
      <c r="C391" t="s">
        <v>3695</v>
      </c>
      <c r="D391">
        <v>85</v>
      </c>
      <c r="F391">
        <v>54456</v>
      </c>
      <c r="G391" t="s">
        <v>2785</v>
      </c>
      <c r="J391" t="str">
        <f t="shared" si="12"/>
        <v>INSERT INTO [Lieferadresse] ([LieferAdrID], [KundeID], [Strasse], [Hausnummer], [Adresszusatz], [Plz], [Ort], [Land]) VALUES</v>
      </c>
      <c r="K391" t="str">
        <f t="shared" si="13"/>
        <v xml:space="preserve"> ('388', '123', 'Richard-Sprick-Weg', '85', NULL, '54456', 'Onsdorf', NULL)</v>
      </c>
    </row>
    <row r="392" spans="1:11" x14ac:dyDescent="0.3">
      <c r="A392">
        <v>389</v>
      </c>
      <c r="B392" s="5">
        <v>132</v>
      </c>
      <c r="C392" t="s">
        <v>3696</v>
      </c>
      <c r="D392" t="s">
        <v>3697</v>
      </c>
      <c r="F392">
        <v>91608</v>
      </c>
      <c r="G392" t="s">
        <v>3698</v>
      </c>
      <c r="J392" t="str">
        <f t="shared" si="12"/>
        <v>INSERT INTO [Lieferadresse] ([LieferAdrID], [KundeID], [Strasse], [Hausnummer], [Adresszusatz], [Plz], [Ort], [Land]) VALUES</v>
      </c>
      <c r="K392" t="str">
        <f t="shared" si="13"/>
        <v xml:space="preserve"> ('389', '132', 'Kevelaerer Straße', '125c', NULL, '91608', 'Geslau', NULL)</v>
      </c>
    </row>
    <row r="393" spans="1:11" x14ac:dyDescent="0.3">
      <c r="A393">
        <v>390</v>
      </c>
      <c r="B393" s="5">
        <v>259</v>
      </c>
      <c r="C393" t="s">
        <v>3699</v>
      </c>
      <c r="D393">
        <v>149</v>
      </c>
      <c r="F393">
        <v>60438</v>
      </c>
      <c r="G393" t="s">
        <v>2441</v>
      </c>
      <c r="J393" t="str">
        <f t="shared" si="12"/>
        <v>INSERT INTO [Lieferadresse] ([LieferAdrID], [KundeID], [Strasse], [Hausnummer], [Adresszusatz], [Plz], [Ort], [Land]) VALUES</v>
      </c>
      <c r="K393" t="str">
        <f t="shared" si="13"/>
        <v xml:space="preserve"> ('390', '259', 'Sülztalstraße', '149', NULL, '60438', 'Frankfurt am Main', NULL)</v>
      </c>
    </row>
    <row r="394" spans="1:11" x14ac:dyDescent="0.3">
      <c r="A394">
        <v>391</v>
      </c>
      <c r="B394" s="5">
        <v>97</v>
      </c>
      <c r="C394" t="s">
        <v>3700</v>
      </c>
      <c r="D394">
        <v>14</v>
      </c>
      <c r="F394">
        <v>25348</v>
      </c>
      <c r="G394" t="s">
        <v>3701</v>
      </c>
      <c r="J394" t="str">
        <f t="shared" si="12"/>
        <v>INSERT INTO [Lieferadresse] ([LieferAdrID], [KundeID], [Strasse], [Hausnummer], [Adresszusatz], [Plz], [Ort], [Land]) VALUES</v>
      </c>
      <c r="K394" t="str">
        <f t="shared" si="13"/>
        <v xml:space="preserve"> ('391', '97', 'Am Rundstück', '14', NULL, '25348', 'Blomesche Wildnis', NULL)</v>
      </c>
    </row>
    <row r="395" spans="1:11" x14ac:dyDescent="0.3">
      <c r="A395">
        <v>392</v>
      </c>
      <c r="B395" s="5">
        <v>11</v>
      </c>
      <c r="C395" t="s">
        <v>3702</v>
      </c>
      <c r="D395">
        <v>196</v>
      </c>
      <c r="F395">
        <v>30629</v>
      </c>
      <c r="G395" t="s">
        <v>2118</v>
      </c>
      <c r="J395" t="str">
        <f t="shared" si="12"/>
        <v>INSERT INTO [Lieferadresse] ([LieferAdrID], [KundeID], [Strasse], [Hausnummer], [Adresszusatz], [Plz], [Ort], [Land]) VALUES</v>
      </c>
      <c r="K395" t="str">
        <f t="shared" si="13"/>
        <v xml:space="preserve"> ('392', '11', 'Laar', '196', NULL, '30629', 'Hannover', NULL)</v>
      </c>
    </row>
    <row r="396" spans="1:11" x14ac:dyDescent="0.3">
      <c r="A396">
        <v>393</v>
      </c>
      <c r="B396" s="5">
        <v>146</v>
      </c>
      <c r="C396" t="s">
        <v>3703</v>
      </c>
      <c r="D396">
        <v>175</v>
      </c>
      <c r="F396">
        <v>56859</v>
      </c>
      <c r="G396" t="s">
        <v>3704</v>
      </c>
      <c r="J396" t="str">
        <f t="shared" si="12"/>
        <v>INSERT INTO [Lieferadresse] ([LieferAdrID], [KundeID], [Strasse], [Hausnummer], [Adresszusatz], [Plz], [Ort], [Land]) VALUES</v>
      </c>
      <c r="K396" t="str">
        <f t="shared" si="13"/>
        <v xml:space="preserve"> ('393', '146', 'Barbarastraße', '175', NULL, '56859', 'Alf', NULL)</v>
      </c>
    </row>
    <row r="397" spans="1:11" x14ac:dyDescent="0.3">
      <c r="A397">
        <v>394</v>
      </c>
      <c r="B397" s="5">
        <v>270</v>
      </c>
      <c r="C397" t="s">
        <v>3705</v>
      </c>
      <c r="D397">
        <v>190</v>
      </c>
      <c r="F397">
        <v>92439</v>
      </c>
      <c r="G397" t="s">
        <v>3706</v>
      </c>
      <c r="J397" t="str">
        <f t="shared" si="12"/>
        <v>INSERT INTO [Lieferadresse] ([LieferAdrID], [KundeID], [Strasse], [Hausnummer], [Adresszusatz], [Plz], [Ort], [Land]) VALUES</v>
      </c>
      <c r="K397" t="str">
        <f t="shared" si="13"/>
        <v xml:space="preserve"> ('394', '270', 'Am Spielplatz', '190', NULL, '92439', 'Bodenwöhr', NULL)</v>
      </c>
    </row>
    <row r="398" spans="1:11" x14ac:dyDescent="0.3">
      <c r="A398">
        <v>395</v>
      </c>
      <c r="B398" s="5">
        <v>273</v>
      </c>
      <c r="C398" t="s">
        <v>3707</v>
      </c>
      <c r="D398">
        <v>158</v>
      </c>
      <c r="F398">
        <v>3205</v>
      </c>
      <c r="G398" t="s">
        <v>3708</v>
      </c>
      <c r="J398" t="str">
        <f t="shared" si="12"/>
        <v>INSERT INTO [Lieferadresse] ([LieferAdrID], [KundeID], [Strasse], [Hausnummer], [Adresszusatz], [Plz], [Ort], [Land]) VALUES</v>
      </c>
      <c r="K398" t="str">
        <f t="shared" si="13"/>
        <v xml:space="preserve"> ('395', '273', 'Krähenbergstraße', '158', NULL, '3205', 'Werchow', NULL)</v>
      </c>
    </row>
    <row r="399" spans="1:11" x14ac:dyDescent="0.3">
      <c r="A399">
        <v>396</v>
      </c>
      <c r="B399" s="5">
        <v>16</v>
      </c>
      <c r="C399" t="s">
        <v>3709</v>
      </c>
      <c r="D399">
        <v>60</v>
      </c>
      <c r="F399">
        <v>66917</v>
      </c>
      <c r="G399" t="s">
        <v>3710</v>
      </c>
      <c r="J399" t="str">
        <f t="shared" si="12"/>
        <v>INSERT INTO [Lieferadresse] ([LieferAdrID], [KundeID], [Strasse], [Hausnummer], [Adresszusatz], [Plz], [Ort], [Land]) VALUES</v>
      </c>
      <c r="K399" t="str">
        <f t="shared" si="13"/>
        <v xml:space="preserve"> ('396', '16', 'Rieth', '60', NULL, '66917', 'Wallhalben', NULL)</v>
      </c>
    </row>
    <row r="400" spans="1:11" x14ac:dyDescent="0.3">
      <c r="A400">
        <v>397</v>
      </c>
      <c r="B400" s="5">
        <v>27</v>
      </c>
      <c r="C400" t="s">
        <v>1977</v>
      </c>
      <c r="D400">
        <v>76</v>
      </c>
      <c r="F400">
        <v>39264</v>
      </c>
      <c r="G400" t="s">
        <v>3711</v>
      </c>
      <c r="J400" t="str">
        <f t="shared" si="12"/>
        <v>INSERT INTO [Lieferadresse] ([LieferAdrID], [KundeID], [Strasse], [Hausnummer], [Adresszusatz], [Plz], [Ort], [Land]) VALUES</v>
      </c>
      <c r="K400" t="str">
        <f t="shared" si="13"/>
        <v xml:space="preserve"> ('397', '27', 'Elve', '76', NULL, '39264', 'Moritz', NULL)</v>
      </c>
    </row>
    <row r="401" spans="1:11" x14ac:dyDescent="0.3">
      <c r="A401">
        <v>398</v>
      </c>
      <c r="B401" s="5">
        <v>53</v>
      </c>
      <c r="C401" t="s">
        <v>3712</v>
      </c>
      <c r="D401">
        <v>98</v>
      </c>
      <c r="F401">
        <v>53925</v>
      </c>
      <c r="G401" t="s">
        <v>3266</v>
      </c>
      <c r="J401" t="str">
        <f t="shared" si="12"/>
        <v>INSERT INTO [Lieferadresse] ([LieferAdrID], [KundeID], [Strasse], [Hausnummer], [Adresszusatz], [Plz], [Ort], [Land]) VALUES</v>
      </c>
      <c r="K401" t="str">
        <f t="shared" si="13"/>
        <v xml:space="preserve"> ('398', '53', 'Wittenberger Straße', '98', NULL, '53925', 'Kall', NULL)</v>
      </c>
    </row>
    <row r="402" spans="1:11" x14ac:dyDescent="0.3">
      <c r="A402">
        <v>399</v>
      </c>
      <c r="B402" s="5">
        <v>89</v>
      </c>
      <c r="C402" t="s">
        <v>3713</v>
      </c>
      <c r="D402">
        <v>127</v>
      </c>
      <c r="F402">
        <v>2979</v>
      </c>
      <c r="G402" t="s">
        <v>3714</v>
      </c>
      <c r="J402" t="str">
        <f t="shared" si="12"/>
        <v>INSERT INTO [Lieferadresse] ([LieferAdrID], [KundeID], [Strasse], [Hausnummer], [Adresszusatz], [Plz], [Ort], [Land]) VALUES</v>
      </c>
      <c r="K402" t="str">
        <f t="shared" si="13"/>
        <v xml:space="preserve"> ('399', '89', 'Tannhäuserstraße', '127', NULL, '2979', 'Elsterheide', NULL)</v>
      </c>
    </row>
    <row r="403" spans="1:11" x14ac:dyDescent="0.3">
      <c r="A403">
        <v>400</v>
      </c>
      <c r="B403" s="5">
        <v>76</v>
      </c>
      <c r="C403" t="s">
        <v>3248</v>
      </c>
      <c r="D403" t="s">
        <v>3715</v>
      </c>
      <c r="F403">
        <v>35606</v>
      </c>
      <c r="G403" t="s">
        <v>2306</v>
      </c>
      <c r="J403" t="str">
        <f t="shared" si="12"/>
        <v>INSERT INTO [Lieferadresse] ([LieferAdrID], [KundeID], [Strasse], [Hausnummer], [Adresszusatz], [Plz], [Ort], [Land]) VALUES</v>
      </c>
      <c r="K403" t="str">
        <f t="shared" si="13"/>
        <v xml:space="preserve"> ('400', '76', 'Mühlenberg', '36 b', NULL, '35606', 'Solms', NULL)</v>
      </c>
    </row>
    <row r="404" spans="1:11" x14ac:dyDescent="0.3">
      <c r="A404">
        <v>401</v>
      </c>
      <c r="B404" s="5">
        <v>52</v>
      </c>
      <c r="C404" t="s">
        <v>3716</v>
      </c>
      <c r="D404">
        <v>123</v>
      </c>
      <c r="F404">
        <v>73463</v>
      </c>
      <c r="G404" t="s">
        <v>3717</v>
      </c>
      <c r="J404" t="str">
        <f t="shared" si="12"/>
        <v>INSERT INTO [Lieferadresse] ([LieferAdrID], [KundeID], [Strasse], [Hausnummer], [Adresszusatz], [Plz], [Ort], [Land]) VALUES</v>
      </c>
      <c r="K404" t="str">
        <f t="shared" si="13"/>
        <v xml:space="preserve"> ('401', '52', 'St.-Matthias-Straße', '123', NULL, '73463', 'Westhausen', NULL)</v>
      </c>
    </row>
    <row r="405" spans="1:11" x14ac:dyDescent="0.3">
      <c r="A405">
        <v>402</v>
      </c>
      <c r="B405" s="5">
        <v>275</v>
      </c>
      <c r="C405" t="s">
        <v>3718</v>
      </c>
      <c r="D405">
        <v>189</v>
      </c>
      <c r="F405">
        <v>26524</v>
      </c>
      <c r="G405" t="s">
        <v>3719</v>
      </c>
      <c r="J405" t="str">
        <f t="shared" si="12"/>
        <v>INSERT INTO [Lieferadresse] ([LieferAdrID], [KundeID], [Strasse], [Hausnummer], [Adresszusatz], [Plz], [Ort], [Land]) VALUES</v>
      </c>
      <c r="K405" t="str">
        <f t="shared" si="13"/>
        <v xml:space="preserve"> ('402', '275', 'Waldweg', '189', NULL, '26524', 'Berumbur', NULL)</v>
      </c>
    </row>
    <row r="406" spans="1:11" x14ac:dyDescent="0.3">
      <c r="A406">
        <v>403</v>
      </c>
      <c r="B406" s="5">
        <v>9</v>
      </c>
      <c r="C406" t="s">
        <v>3720</v>
      </c>
      <c r="D406">
        <v>6</v>
      </c>
      <c r="F406">
        <v>54673</v>
      </c>
      <c r="G406" t="s">
        <v>3721</v>
      </c>
      <c r="J406" t="str">
        <f t="shared" si="12"/>
        <v>INSERT INTO [Lieferadresse] ([LieferAdrID], [KundeID], [Strasse], [Hausnummer], [Adresszusatz], [Plz], [Ort], [Land]) VALUES</v>
      </c>
      <c r="K406" t="str">
        <f t="shared" si="13"/>
        <v xml:space="preserve"> ('403', '9', 'Wöste', '6', NULL, '54673', 'Herbstmühle', NULL)</v>
      </c>
    </row>
    <row r="407" spans="1:11" x14ac:dyDescent="0.3">
      <c r="A407">
        <v>404</v>
      </c>
      <c r="B407" s="5">
        <v>255</v>
      </c>
      <c r="C407" t="s">
        <v>2208</v>
      </c>
      <c r="D407">
        <v>185</v>
      </c>
      <c r="F407">
        <v>76669</v>
      </c>
      <c r="G407" t="s">
        <v>3722</v>
      </c>
      <c r="J407" t="str">
        <f t="shared" si="12"/>
        <v>INSERT INTO [Lieferadresse] ([LieferAdrID], [KundeID], [Strasse], [Hausnummer], [Adresszusatz], [Plz], [Ort], [Land]) VALUES</v>
      </c>
      <c r="K407" t="str">
        <f t="shared" si="13"/>
        <v xml:space="preserve"> ('404', '255', 'Delmondstraße', '185', NULL, '76669', 'Bad Schönborn', NULL)</v>
      </c>
    </row>
    <row r="408" spans="1:11" x14ac:dyDescent="0.3">
      <c r="A408">
        <v>405</v>
      </c>
      <c r="B408" s="5">
        <v>271</v>
      </c>
      <c r="C408" t="s">
        <v>3723</v>
      </c>
      <c r="D408">
        <v>107</v>
      </c>
      <c r="F408">
        <v>67737</v>
      </c>
      <c r="G408" t="s">
        <v>3724</v>
      </c>
      <c r="J408" t="str">
        <f t="shared" si="12"/>
        <v>INSERT INTO [Lieferadresse] ([LieferAdrID], [KundeID], [Strasse], [Hausnummer], [Adresszusatz], [Plz], [Ort], [Land]) VALUES</v>
      </c>
      <c r="K408" t="str">
        <f t="shared" si="13"/>
        <v xml:space="preserve"> ('405', '271', 'Raesfeldstraße', '107', NULL, '67737', 'Frankelbach', NULL)</v>
      </c>
    </row>
    <row r="409" spans="1:11" x14ac:dyDescent="0.3">
      <c r="A409">
        <v>406</v>
      </c>
      <c r="B409" s="5">
        <v>194</v>
      </c>
      <c r="C409" t="s">
        <v>3725</v>
      </c>
      <c r="D409" t="s">
        <v>3726</v>
      </c>
      <c r="F409">
        <v>72135</v>
      </c>
      <c r="G409" t="s">
        <v>3727</v>
      </c>
      <c r="J409" t="str">
        <f t="shared" si="12"/>
        <v>INSERT INTO [Lieferadresse] ([LieferAdrID], [KundeID], [Strasse], [Hausnummer], [Adresszusatz], [Plz], [Ort], [Land]) VALUES</v>
      </c>
      <c r="K409" t="str">
        <f t="shared" si="13"/>
        <v xml:space="preserve"> ('406', '194', 'Landskroner Straße', '53 c', NULL, '72135', 'Dettenhausen', NULL)</v>
      </c>
    </row>
    <row r="410" spans="1:11" x14ac:dyDescent="0.3">
      <c r="A410">
        <v>407</v>
      </c>
      <c r="B410" s="5">
        <v>156</v>
      </c>
      <c r="C410" t="s">
        <v>3728</v>
      </c>
      <c r="D410">
        <v>197</v>
      </c>
      <c r="F410">
        <v>86685</v>
      </c>
      <c r="G410" t="s">
        <v>3729</v>
      </c>
      <c r="J410" t="str">
        <f t="shared" si="12"/>
        <v>INSERT INTO [Lieferadresse] ([LieferAdrID], [KundeID], [Strasse], [Hausnummer], [Adresszusatz], [Plz], [Ort], [Land]) VALUES</v>
      </c>
      <c r="K410" t="str">
        <f t="shared" si="13"/>
        <v xml:space="preserve"> ('407', '156', 'Kleewiesenweg', '197', NULL, '86685', 'Huisheim', NULL)</v>
      </c>
    </row>
    <row r="411" spans="1:11" x14ac:dyDescent="0.3">
      <c r="A411">
        <v>408</v>
      </c>
      <c r="B411" s="5">
        <v>100</v>
      </c>
      <c r="C411" t="s">
        <v>3730</v>
      </c>
      <c r="D411">
        <v>173</v>
      </c>
      <c r="F411">
        <v>25704</v>
      </c>
      <c r="G411" t="s">
        <v>3731</v>
      </c>
      <c r="J411" t="str">
        <f t="shared" si="12"/>
        <v>INSERT INTO [Lieferadresse] ([LieferAdrID], [KundeID], [Strasse], [Hausnummer], [Adresszusatz], [Plz], [Ort], [Land]) VALUES</v>
      </c>
      <c r="K411" t="str">
        <f t="shared" si="13"/>
        <v xml:space="preserve"> ('408', '100', 'Gräfin-Hedwig-Straße', '173', NULL, '25704', 'Nordermeldorf', NULL)</v>
      </c>
    </row>
    <row r="412" spans="1:11" x14ac:dyDescent="0.3">
      <c r="A412">
        <v>409</v>
      </c>
      <c r="B412" s="5">
        <v>226</v>
      </c>
      <c r="C412" t="s">
        <v>3732</v>
      </c>
      <c r="D412">
        <v>191</v>
      </c>
      <c r="F412">
        <v>27753</v>
      </c>
      <c r="G412" t="s">
        <v>3733</v>
      </c>
      <c r="J412" t="str">
        <f t="shared" si="12"/>
        <v>INSERT INTO [Lieferadresse] ([LieferAdrID], [KundeID], [Strasse], [Hausnummer], [Adresszusatz], [Plz], [Ort], [Land]) VALUES</v>
      </c>
      <c r="K412" t="str">
        <f t="shared" si="13"/>
        <v xml:space="preserve"> ('409', '226', 'Thielkeskamp', '191', NULL, '27753', 'Delmenhorst', NULL)</v>
      </c>
    </row>
    <row r="413" spans="1:11" x14ac:dyDescent="0.3">
      <c r="A413">
        <v>410</v>
      </c>
      <c r="B413" s="5">
        <v>173</v>
      </c>
      <c r="C413" t="s">
        <v>3734</v>
      </c>
      <c r="D413">
        <v>86</v>
      </c>
      <c r="F413">
        <v>55278</v>
      </c>
      <c r="G413" t="s">
        <v>3735</v>
      </c>
      <c r="J413" t="str">
        <f t="shared" si="12"/>
        <v>INSERT INTO [Lieferadresse] ([LieferAdrID], [KundeID], [Strasse], [Hausnummer], [Adresszusatz], [Plz], [Ort], [Land]) VALUES</v>
      </c>
      <c r="K413" t="str">
        <f t="shared" si="13"/>
        <v xml:space="preserve"> ('410', '173', 'Am Zehntkeller', '86', NULL, '55278', 'Köngernheim', NULL)</v>
      </c>
    </row>
    <row r="414" spans="1:11" x14ac:dyDescent="0.3">
      <c r="A414">
        <v>411</v>
      </c>
      <c r="B414" s="5">
        <v>299</v>
      </c>
      <c r="C414" t="s">
        <v>3736</v>
      </c>
      <c r="D414">
        <v>171</v>
      </c>
      <c r="F414">
        <v>76889</v>
      </c>
      <c r="G414" t="s">
        <v>3737</v>
      </c>
      <c r="J414" t="str">
        <f t="shared" si="12"/>
        <v>INSERT INTO [Lieferadresse] ([LieferAdrID], [KundeID], [Strasse], [Hausnummer], [Adresszusatz], [Plz], [Ort], [Land]) VALUES</v>
      </c>
      <c r="K414" t="str">
        <f t="shared" si="13"/>
        <v xml:space="preserve"> ('411', '299', 'Weller Straße', '171', NULL, '76889', 'Schweigen-Rechtenbach', NULL)</v>
      </c>
    </row>
    <row r="415" spans="1:11" x14ac:dyDescent="0.3">
      <c r="A415">
        <v>412</v>
      </c>
      <c r="B415" s="5">
        <v>64</v>
      </c>
      <c r="C415" t="s">
        <v>3738</v>
      </c>
      <c r="D415">
        <v>88</v>
      </c>
      <c r="F415">
        <v>54610</v>
      </c>
      <c r="G415" t="s">
        <v>3739</v>
      </c>
      <c r="J415" t="str">
        <f t="shared" si="12"/>
        <v>INSERT INTO [Lieferadresse] ([LieferAdrID], [KundeID], [Strasse], [Hausnummer], [Adresszusatz], [Plz], [Ort], [Land]) VALUES</v>
      </c>
      <c r="K415" t="str">
        <f t="shared" si="13"/>
        <v xml:space="preserve"> ('412', '64', 'Finkenkamp', '88', NULL, '54610', 'Büdesheim', NULL)</v>
      </c>
    </row>
    <row r="416" spans="1:11" x14ac:dyDescent="0.3">
      <c r="A416">
        <v>413</v>
      </c>
      <c r="B416" s="5">
        <v>110</v>
      </c>
      <c r="C416" t="s">
        <v>3740</v>
      </c>
      <c r="D416">
        <v>49</v>
      </c>
      <c r="F416">
        <v>49082</v>
      </c>
      <c r="G416" t="s">
        <v>3016</v>
      </c>
      <c r="J416" t="str">
        <f t="shared" si="12"/>
        <v>INSERT INTO [Lieferadresse] ([LieferAdrID], [KundeID], [Strasse], [Hausnummer], [Adresszusatz], [Plz], [Ort], [Land]) VALUES</v>
      </c>
      <c r="K416" t="str">
        <f t="shared" si="13"/>
        <v xml:space="preserve"> ('413', '110', 'Gahlener Straße', '49', NULL, '49082', 'Osnabrück', NULL)</v>
      </c>
    </row>
    <row r="417" spans="1:11" x14ac:dyDescent="0.3">
      <c r="A417">
        <v>414</v>
      </c>
      <c r="B417" s="5">
        <v>15</v>
      </c>
      <c r="C417" t="s">
        <v>3741</v>
      </c>
      <c r="D417">
        <v>100</v>
      </c>
      <c r="F417">
        <v>28209</v>
      </c>
      <c r="G417" t="s">
        <v>1749</v>
      </c>
      <c r="J417" t="str">
        <f t="shared" si="12"/>
        <v>INSERT INTO [Lieferadresse] ([LieferAdrID], [KundeID], [Strasse], [Hausnummer], [Adresszusatz], [Plz], [Ort], [Land]) VALUES</v>
      </c>
      <c r="K417" t="str">
        <f t="shared" si="13"/>
        <v xml:space="preserve"> ('414', '15', 'Füllenfeld', '100', NULL, '28209', 'Bremen', NULL)</v>
      </c>
    </row>
    <row r="418" spans="1:11" x14ac:dyDescent="0.3">
      <c r="A418">
        <v>415</v>
      </c>
      <c r="B418" s="5">
        <v>147</v>
      </c>
      <c r="C418" t="s">
        <v>3742</v>
      </c>
      <c r="D418" t="s">
        <v>3743</v>
      </c>
      <c r="F418">
        <v>67271</v>
      </c>
      <c r="G418" t="s">
        <v>3744</v>
      </c>
      <c r="J418" t="str">
        <f t="shared" si="12"/>
        <v>INSERT INTO [Lieferadresse] ([LieferAdrID], [KundeID], [Strasse], [Hausnummer], [Adresszusatz], [Plz], [Ort], [Land]) VALUES</v>
      </c>
      <c r="K418" t="str">
        <f t="shared" si="13"/>
        <v xml:space="preserve"> ('415', '147', 'Schraberg', '124c', NULL, '67271', 'Neuleiningen', NULL)</v>
      </c>
    </row>
    <row r="419" spans="1:11" x14ac:dyDescent="0.3">
      <c r="A419">
        <v>416</v>
      </c>
      <c r="B419" s="5">
        <v>283</v>
      </c>
      <c r="C419" t="s">
        <v>3745</v>
      </c>
      <c r="D419">
        <v>15</v>
      </c>
      <c r="F419">
        <v>84513</v>
      </c>
      <c r="G419" t="s">
        <v>3746</v>
      </c>
      <c r="J419" t="str">
        <f t="shared" si="12"/>
        <v>INSERT INTO [Lieferadresse] ([LieferAdrID], [KundeID], [Strasse], [Hausnummer], [Adresszusatz], [Plz], [Ort], [Land]) VALUES</v>
      </c>
      <c r="K419" t="str">
        <f t="shared" si="13"/>
        <v xml:space="preserve"> ('416', '283', 'Weitersburger Weg', '15', NULL, '84513', 'Töging am Inn', NULL)</v>
      </c>
    </row>
    <row r="420" spans="1:11" x14ac:dyDescent="0.3">
      <c r="A420">
        <v>417</v>
      </c>
      <c r="B420" s="5">
        <v>32</v>
      </c>
      <c r="C420" t="s">
        <v>3747</v>
      </c>
      <c r="D420">
        <v>52</v>
      </c>
      <c r="F420">
        <v>54675</v>
      </c>
      <c r="G420" t="s">
        <v>3748</v>
      </c>
      <c r="J420" t="str">
        <f t="shared" si="12"/>
        <v>INSERT INTO [Lieferadresse] ([LieferAdrID], [KundeID], [Strasse], [Hausnummer], [Adresszusatz], [Plz], [Ort], [Land]) VALUES</v>
      </c>
      <c r="K420" t="str">
        <f t="shared" si="13"/>
        <v xml:space="preserve"> ('417', '32', 'Haus-Heyden-Straße', '52', NULL, '54675', 'Utscheid', NULL)</v>
      </c>
    </row>
    <row r="421" spans="1:11" x14ac:dyDescent="0.3">
      <c r="A421">
        <v>418</v>
      </c>
      <c r="B421" s="5">
        <v>159</v>
      </c>
      <c r="C421" t="s">
        <v>3749</v>
      </c>
      <c r="D421">
        <v>65</v>
      </c>
      <c r="F421">
        <v>56766</v>
      </c>
      <c r="G421" t="s">
        <v>3750</v>
      </c>
      <c r="J421" t="str">
        <f t="shared" si="12"/>
        <v>INSERT INTO [Lieferadresse] ([LieferAdrID], [KundeID], [Strasse], [Hausnummer], [Adresszusatz], [Plz], [Ort], [Land]) VALUES</v>
      </c>
      <c r="K421" t="str">
        <f t="shared" si="13"/>
        <v xml:space="preserve"> ('418', '159', 'Katzenberger Weg', '65', NULL, '56766', 'Ulmen', NULL)</v>
      </c>
    </row>
    <row r="422" spans="1:11" x14ac:dyDescent="0.3">
      <c r="A422">
        <v>419</v>
      </c>
      <c r="B422" s="5">
        <v>294</v>
      </c>
      <c r="C422" t="s">
        <v>3751</v>
      </c>
      <c r="D422">
        <v>126</v>
      </c>
      <c r="F422">
        <v>57290</v>
      </c>
      <c r="G422" t="s">
        <v>2501</v>
      </c>
      <c r="J422" t="str">
        <f t="shared" si="12"/>
        <v>INSERT INTO [Lieferadresse] ([LieferAdrID], [KundeID], [Strasse], [Hausnummer], [Adresszusatz], [Plz], [Ort], [Land]) VALUES</v>
      </c>
      <c r="K422" t="str">
        <f t="shared" si="13"/>
        <v xml:space="preserve"> ('419', '294', 'Nelly-Sachs-Straße', '126', NULL, '57290', 'Neunkirchen', NULL)</v>
      </c>
    </row>
    <row r="423" spans="1:11" x14ac:dyDescent="0.3">
      <c r="A423">
        <v>420</v>
      </c>
      <c r="B423" s="5">
        <v>232</v>
      </c>
      <c r="C423" t="s">
        <v>3752</v>
      </c>
      <c r="D423">
        <v>106</v>
      </c>
      <c r="F423">
        <v>54421</v>
      </c>
      <c r="G423" t="s">
        <v>3753</v>
      </c>
      <c r="J423" t="str">
        <f t="shared" si="12"/>
        <v>INSERT INTO [Lieferadresse] ([LieferAdrID], [KundeID], [Strasse], [Hausnummer], [Adresszusatz], [Plz], [Ort], [Land]) VALUES</v>
      </c>
      <c r="K423" t="str">
        <f t="shared" si="13"/>
        <v xml:space="preserve"> ('420', '232', 'Prinzstraße', '106', NULL, '54421', 'Reinsfeld', NULL)</v>
      </c>
    </row>
    <row r="424" spans="1:11" x14ac:dyDescent="0.3">
      <c r="A424">
        <v>421</v>
      </c>
      <c r="B424" s="5">
        <v>65</v>
      </c>
      <c r="C424" t="s">
        <v>3754</v>
      </c>
      <c r="D424">
        <v>109</v>
      </c>
      <c r="F424">
        <v>45896</v>
      </c>
      <c r="G424" t="s">
        <v>1723</v>
      </c>
      <c r="J424" t="str">
        <f t="shared" si="12"/>
        <v>INSERT INTO [Lieferadresse] ([LieferAdrID], [KundeID], [Strasse], [Hausnummer], [Adresszusatz], [Plz], [Ort], [Land]) VALUES</v>
      </c>
      <c r="K424" t="str">
        <f t="shared" si="13"/>
        <v xml:space="preserve"> ('421', '65', 'Auf Mathiasberg', '109', NULL, '45896', 'Gelsenkirchen', NULL)</v>
      </c>
    </row>
    <row r="425" spans="1:11" x14ac:dyDescent="0.3">
      <c r="A425">
        <v>422</v>
      </c>
      <c r="B425" s="5">
        <v>4</v>
      </c>
      <c r="C425" t="s">
        <v>3755</v>
      </c>
      <c r="D425">
        <v>144</v>
      </c>
      <c r="F425">
        <v>97859</v>
      </c>
      <c r="G425" t="s">
        <v>3756</v>
      </c>
      <c r="J425" t="str">
        <f t="shared" si="12"/>
        <v>INSERT INTO [Lieferadresse] ([LieferAdrID], [KundeID], [Strasse], [Hausnummer], [Adresszusatz], [Plz], [Ort], [Land]) VALUES</v>
      </c>
      <c r="K425" t="str">
        <f t="shared" si="13"/>
        <v xml:space="preserve"> ('422', '4', 'Eicherfeldstraße', '144', NULL, '97859', 'Wiesthal', NULL)</v>
      </c>
    </row>
    <row r="426" spans="1:11" x14ac:dyDescent="0.3">
      <c r="A426">
        <v>423</v>
      </c>
      <c r="B426" s="5">
        <v>118</v>
      </c>
      <c r="C426" t="s">
        <v>2715</v>
      </c>
      <c r="D426">
        <v>153</v>
      </c>
      <c r="F426">
        <v>44339</v>
      </c>
      <c r="G426" t="s">
        <v>2832</v>
      </c>
      <c r="J426" t="str">
        <f t="shared" si="12"/>
        <v>INSERT INTO [Lieferadresse] ([LieferAdrID], [KundeID], [Strasse], [Hausnummer], [Adresszusatz], [Plz], [Ort], [Land]) VALUES</v>
      </c>
      <c r="K426" t="str">
        <f t="shared" si="13"/>
        <v xml:space="preserve"> ('423', '118', 'Am Brook', '153', NULL, '44339', 'Dortmund', NULL)</v>
      </c>
    </row>
    <row r="427" spans="1:11" x14ac:dyDescent="0.3">
      <c r="A427">
        <v>424</v>
      </c>
      <c r="B427" s="5">
        <v>47</v>
      </c>
      <c r="C427" t="s">
        <v>3757</v>
      </c>
      <c r="D427">
        <v>101</v>
      </c>
      <c r="F427">
        <v>57520</v>
      </c>
      <c r="G427" t="s">
        <v>3758</v>
      </c>
      <c r="J427" t="str">
        <f t="shared" si="12"/>
        <v>INSERT INTO [Lieferadresse] ([LieferAdrID], [KundeID], [Strasse], [Hausnummer], [Adresszusatz], [Plz], [Ort], [Land]) VALUES</v>
      </c>
      <c r="K427" t="str">
        <f t="shared" si="13"/>
        <v xml:space="preserve"> ('424', '47', 'Wieser Weg', '101', NULL, '57520', 'Niederdreisbach', NULL)</v>
      </c>
    </row>
    <row r="428" spans="1:11" x14ac:dyDescent="0.3">
      <c r="A428">
        <v>425</v>
      </c>
      <c r="B428" s="5">
        <v>185</v>
      </c>
      <c r="C428" t="s">
        <v>3509</v>
      </c>
      <c r="D428">
        <v>19</v>
      </c>
      <c r="F428">
        <v>47249</v>
      </c>
      <c r="G428" t="s">
        <v>2259</v>
      </c>
      <c r="J428" t="str">
        <f t="shared" si="12"/>
        <v>INSERT INTO [Lieferadresse] ([LieferAdrID], [KundeID], [Strasse], [Hausnummer], [Adresszusatz], [Plz], [Ort], [Land]) VALUES</v>
      </c>
      <c r="K428" t="str">
        <f t="shared" si="13"/>
        <v xml:space="preserve"> ('425', '185', 'Zum Thiesenhof', '19', NULL, '47249', 'Duisburg', NULL)</v>
      </c>
    </row>
    <row r="429" spans="1:11" x14ac:dyDescent="0.3">
      <c r="A429">
        <v>426</v>
      </c>
      <c r="B429" s="5">
        <v>96</v>
      </c>
      <c r="C429" t="s">
        <v>3759</v>
      </c>
      <c r="D429">
        <v>139</v>
      </c>
      <c r="F429">
        <v>93354</v>
      </c>
      <c r="G429" t="s">
        <v>3760</v>
      </c>
      <c r="J429" t="str">
        <f t="shared" si="12"/>
        <v>INSERT INTO [Lieferadresse] ([LieferAdrID], [KundeID], [Strasse], [Hausnummer], [Adresszusatz], [Plz], [Ort], [Land]) VALUES</v>
      </c>
      <c r="K429" t="str">
        <f t="shared" si="13"/>
        <v xml:space="preserve"> ('426', '96', 'Limesstraße', '139', NULL, '93354', 'Biburg', NULL)</v>
      </c>
    </row>
    <row r="430" spans="1:11" x14ac:dyDescent="0.3">
      <c r="A430">
        <v>427</v>
      </c>
      <c r="B430" s="5">
        <v>174</v>
      </c>
      <c r="C430" t="s">
        <v>3761</v>
      </c>
      <c r="D430">
        <v>78</v>
      </c>
      <c r="F430">
        <v>44141</v>
      </c>
      <c r="G430" t="s">
        <v>2832</v>
      </c>
      <c r="J430" t="str">
        <f t="shared" si="12"/>
        <v>INSERT INTO [Lieferadresse] ([LieferAdrID], [KundeID], [Strasse], [Hausnummer], [Adresszusatz], [Plz], [Ort], [Land]) VALUES</v>
      </c>
      <c r="K430" t="str">
        <f t="shared" si="13"/>
        <v xml:space="preserve"> ('427', '174', 'Schwanenweg', '78', NULL, '44141', 'Dortmund', NULL)</v>
      </c>
    </row>
    <row r="431" spans="1:11" x14ac:dyDescent="0.3">
      <c r="A431">
        <v>428</v>
      </c>
      <c r="B431" s="5">
        <v>243</v>
      </c>
      <c r="C431" t="s">
        <v>2660</v>
      </c>
      <c r="D431">
        <v>44</v>
      </c>
      <c r="F431">
        <v>54552</v>
      </c>
      <c r="G431" t="s">
        <v>3762</v>
      </c>
      <c r="J431" t="str">
        <f t="shared" si="12"/>
        <v>INSERT INTO [Lieferadresse] ([LieferAdrID], [KundeID], [Strasse], [Hausnummer], [Adresszusatz], [Plz], [Ort], [Land]) VALUES</v>
      </c>
      <c r="K431" t="str">
        <f t="shared" si="13"/>
        <v xml:space="preserve"> ('428', '243', 'Moosweg', '44', NULL, '54552', 'Utzerath', NULL)</v>
      </c>
    </row>
    <row r="432" spans="1:11" x14ac:dyDescent="0.3">
      <c r="A432">
        <v>429</v>
      </c>
      <c r="B432" s="5">
        <v>37</v>
      </c>
      <c r="C432" t="s">
        <v>3763</v>
      </c>
      <c r="D432">
        <v>117</v>
      </c>
      <c r="F432">
        <v>63546</v>
      </c>
      <c r="G432" t="s">
        <v>3764</v>
      </c>
      <c r="J432" t="str">
        <f t="shared" si="12"/>
        <v>INSERT INTO [Lieferadresse] ([LieferAdrID], [KundeID], [Strasse], [Hausnummer], [Adresszusatz], [Plz], [Ort], [Land]) VALUES</v>
      </c>
      <c r="K432" t="str">
        <f t="shared" si="13"/>
        <v xml:space="preserve"> ('429', '37', 'Kuhheide', '117', NULL, '63546', 'Hammersbach', NULL)</v>
      </c>
    </row>
    <row r="433" spans="1:11" x14ac:dyDescent="0.3">
      <c r="A433">
        <v>430</v>
      </c>
      <c r="B433" s="5">
        <v>191</v>
      </c>
      <c r="C433" t="s">
        <v>3765</v>
      </c>
      <c r="D433">
        <v>78</v>
      </c>
      <c r="F433">
        <v>44339</v>
      </c>
      <c r="G433" t="s">
        <v>2832</v>
      </c>
      <c r="J433" t="str">
        <f t="shared" si="12"/>
        <v>INSERT INTO [Lieferadresse] ([LieferAdrID], [KundeID], [Strasse], [Hausnummer], [Adresszusatz], [Plz], [Ort], [Land]) VALUES</v>
      </c>
      <c r="K433" t="str">
        <f t="shared" si="13"/>
        <v xml:space="preserve"> ('430', '191', 'Mühlenholzweg', '78', NULL, '44339', 'Dortmund', NULL)</v>
      </c>
    </row>
    <row r="434" spans="1:11" x14ac:dyDescent="0.3">
      <c r="A434">
        <v>431</v>
      </c>
      <c r="B434" s="5">
        <v>101</v>
      </c>
      <c r="C434" t="s">
        <v>3766</v>
      </c>
      <c r="D434">
        <v>137</v>
      </c>
      <c r="F434">
        <v>23815</v>
      </c>
      <c r="G434" t="s">
        <v>3767</v>
      </c>
      <c r="J434" t="str">
        <f t="shared" si="12"/>
        <v>INSERT INTO [Lieferadresse] ([LieferAdrID], [KundeID], [Strasse], [Hausnummer], [Adresszusatz], [Plz], [Ort], [Land]) VALUES</v>
      </c>
      <c r="K434" t="str">
        <f t="shared" si="13"/>
        <v xml:space="preserve"> ('431', '101', 'Kurstraße', '137', NULL, '23815', 'Strukdorf', NULL)</v>
      </c>
    </row>
    <row r="435" spans="1:11" x14ac:dyDescent="0.3">
      <c r="A435">
        <v>432</v>
      </c>
      <c r="B435" s="5">
        <v>39</v>
      </c>
      <c r="C435" t="s">
        <v>3768</v>
      </c>
      <c r="D435" t="s">
        <v>3769</v>
      </c>
      <c r="F435">
        <v>42719</v>
      </c>
      <c r="G435" t="s">
        <v>2777</v>
      </c>
      <c r="J435" t="str">
        <f t="shared" si="12"/>
        <v>INSERT INTO [Lieferadresse] ([LieferAdrID], [KundeID], [Strasse], [Hausnummer], [Adresszusatz], [Plz], [Ort], [Land]) VALUES</v>
      </c>
      <c r="K435" t="str">
        <f t="shared" si="13"/>
        <v xml:space="preserve"> ('432', '39', 'Rottweg', '92 a', NULL, '42719', 'Solingen', NULL)</v>
      </c>
    </row>
    <row r="436" spans="1:11" x14ac:dyDescent="0.3">
      <c r="A436">
        <v>433</v>
      </c>
      <c r="B436" s="5">
        <v>18</v>
      </c>
      <c r="C436" t="s">
        <v>3770</v>
      </c>
      <c r="D436">
        <v>98</v>
      </c>
      <c r="F436">
        <v>31812</v>
      </c>
      <c r="G436" t="s">
        <v>3771</v>
      </c>
      <c r="J436" t="str">
        <f t="shared" si="12"/>
        <v>INSERT INTO [Lieferadresse] ([LieferAdrID], [KundeID], [Strasse], [Hausnummer], [Adresszusatz], [Plz], [Ort], [Land]) VALUES</v>
      </c>
      <c r="K436" t="str">
        <f t="shared" si="13"/>
        <v xml:space="preserve"> ('433', '18', 'Worringer Straße', '98', NULL, '31812', 'Bad Pyrmont', NULL)</v>
      </c>
    </row>
    <row r="437" spans="1:11" x14ac:dyDescent="0.3">
      <c r="A437">
        <v>434</v>
      </c>
      <c r="B437" s="5">
        <v>229</v>
      </c>
      <c r="C437" t="s">
        <v>3772</v>
      </c>
      <c r="D437">
        <v>155</v>
      </c>
      <c r="F437">
        <v>56479</v>
      </c>
      <c r="G437" t="s">
        <v>2501</v>
      </c>
      <c r="J437" t="str">
        <f t="shared" si="12"/>
        <v>INSERT INTO [Lieferadresse] ([LieferAdrID], [KundeID], [Strasse], [Hausnummer], [Adresszusatz], [Plz], [Ort], [Land]) VALUES</v>
      </c>
      <c r="K437" t="str">
        <f t="shared" si="13"/>
        <v xml:space="preserve"> ('434', '229', 'Auf dem Brink', '155', NULL, '56479', 'Neunkirchen', NULL)</v>
      </c>
    </row>
    <row r="438" spans="1:11" x14ac:dyDescent="0.3">
      <c r="A438">
        <v>435</v>
      </c>
      <c r="B438" s="5">
        <v>185</v>
      </c>
      <c r="C438" t="s">
        <v>3773</v>
      </c>
      <c r="D438">
        <v>86</v>
      </c>
      <c r="F438">
        <v>89429</v>
      </c>
      <c r="G438" t="s">
        <v>3774</v>
      </c>
      <c r="J438" t="str">
        <f t="shared" si="12"/>
        <v>INSERT INTO [Lieferadresse] ([LieferAdrID], [KundeID], [Strasse], [Hausnummer], [Adresszusatz], [Plz], [Ort], [Land]) VALUES</v>
      </c>
      <c r="K438" t="str">
        <f t="shared" si="13"/>
        <v xml:space="preserve"> ('435', '185', 'Im Bubenstück', '86', NULL, '89429', 'Bachhagel', NULL)</v>
      </c>
    </row>
    <row r="439" spans="1:11" x14ac:dyDescent="0.3">
      <c r="A439">
        <v>436</v>
      </c>
      <c r="B439" s="5">
        <v>126</v>
      </c>
      <c r="C439" t="s">
        <v>3775</v>
      </c>
      <c r="D439">
        <v>59</v>
      </c>
      <c r="F439">
        <v>54426</v>
      </c>
      <c r="G439" t="s">
        <v>3776</v>
      </c>
      <c r="J439" t="str">
        <f t="shared" si="12"/>
        <v>INSERT INTO [Lieferadresse] ([LieferAdrID], [KundeID], [Strasse], [Hausnummer], [Adresszusatz], [Plz], [Ort], [Land]) VALUES</v>
      </c>
      <c r="K439" t="str">
        <f t="shared" si="13"/>
        <v xml:space="preserve"> ('436', '126', 'Schützenallee', '59', NULL, '54426', 'Büdlich', NULL)</v>
      </c>
    </row>
    <row r="440" spans="1:11" x14ac:dyDescent="0.3">
      <c r="A440">
        <v>437</v>
      </c>
      <c r="B440" s="5">
        <v>60</v>
      </c>
      <c r="C440" t="s">
        <v>3777</v>
      </c>
      <c r="D440">
        <v>50</v>
      </c>
      <c r="F440">
        <v>66885</v>
      </c>
      <c r="G440" t="s">
        <v>3778</v>
      </c>
      <c r="J440" t="str">
        <f t="shared" si="12"/>
        <v>INSERT INTO [Lieferadresse] ([LieferAdrID], [KundeID], [Strasse], [Hausnummer], [Adresszusatz], [Plz], [Ort], [Land]) VALUES</v>
      </c>
      <c r="K440" t="str">
        <f t="shared" si="13"/>
        <v xml:space="preserve"> ('437', '60', 'Im Schlag', '50', NULL, '66885', 'Altenglan', NULL)</v>
      </c>
    </row>
    <row r="441" spans="1:11" x14ac:dyDescent="0.3">
      <c r="A441">
        <v>438</v>
      </c>
      <c r="B441" s="5">
        <v>145</v>
      </c>
      <c r="C441" t="s">
        <v>3779</v>
      </c>
      <c r="D441">
        <v>132</v>
      </c>
      <c r="F441">
        <v>55469</v>
      </c>
      <c r="G441" t="s">
        <v>3780</v>
      </c>
      <c r="J441" t="str">
        <f t="shared" si="12"/>
        <v>INSERT INTO [Lieferadresse] ([LieferAdrID], [KundeID], [Strasse], [Hausnummer], [Adresszusatz], [Plz], [Ort], [Land]) VALUES</v>
      </c>
      <c r="K441" t="str">
        <f t="shared" si="13"/>
        <v xml:space="preserve"> ('438', '145', 'Obere Gondorf', '132', NULL, '55469', 'Klosterkumbd', NULL)</v>
      </c>
    </row>
    <row r="442" spans="1:11" x14ac:dyDescent="0.3">
      <c r="A442">
        <v>439</v>
      </c>
      <c r="B442" s="5">
        <v>191</v>
      </c>
      <c r="C442" t="s">
        <v>3781</v>
      </c>
      <c r="D442">
        <v>93</v>
      </c>
      <c r="F442">
        <v>54675</v>
      </c>
      <c r="G442" t="s">
        <v>3782</v>
      </c>
      <c r="J442" t="str">
        <f t="shared" si="12"/>
        <v>INSERT INTO [Lieferadresse] ([LieferAdrID], [KundeID], [Strasse], [Hausnummer], [Adresszusatz], [Plz], [Ort], [Land]) VALUES</v>
      </c>
      <c r="K442" t="str">
        <f t="shared" si="13"/>
        <v xml:space="preserve"> ('439', '191', 'Haldenweg', '93', NULL, '54675', 'Geichlingen', NULL)</v>
      </c>
    </row>
    <row r="443" spans="1:11" x14ac:dyDescent="0.3">
      <c r="A443">
        <v>440</v>
      </c>
      <c r="B443" s="5">
        <v>72</v>
      </c>
      <c r="C443" t="s">
        <v>2514</v>
      </c>
      <c r="D443">
        <v>7</v>
      </c>
      <c r="F443">
        <v>53505</v>
      </c>
      <c r="G443" t="s">
        <v>3783</v>
      </c>
      <c r="J443" t="str">
        <f t="shared" si="12"/>
        <v>INSERT INTO [Lieferadresse] ([LieferAdrID], [KundeID], [Strasse], [Hausnummer], [Adresszusatz], [Plz], [Ort], [Land]) VALUES</v>
      </c>
      <c r="K443" t="str">
        <f t="shared" si="13"/>
        <v xml:space="preserve"> ('440', '72', 'Im Unterdorf', '7', NULL, '53505', 'Kalenborn', NULL)</v>
      </c>
    </row>
    <row r="444" spans="1:11" x14ac:dyDescent="0.3">
      <c r="A444">
        <v>441</v>
      </c>
      <c r="B444" s="5">
        <v>201</v>
      </c>
      <c r="C444" t="s">
        <v>3784</v>
      </c>
      <c r="D444">
        <v>85</v>
      </c>
      <c r="F444">
        <v>36137</v>
      </c>
      <c r="G444" t="s">
        <v>3785</v>
      </c>
      <c r="J444" t="str">
        <f t="shared" si="12"/>
        <v>INSERT INTO [Lieferadresse] ([LieferAdrID], [KundeID], [Strasse], [Hausnummer], [Adresszusatz], [Plz], [Ort], [Land]) VALUES</v>
      </c>
      <c r="K444" t="str">
        <f t="shared" si="13"/>
        <v xml:space="preserve"> ('441', '201', 'Nachrodter Straße', '85', NULL, '36137', 'Großenlüder', NULL)</v>
      </c>
    </row>
    <row r="445" spans="1:11" x14ac:dyDescent="0.3">
      <c r="A445">
        <v>442</v>
      </c>
      <c r="B445" s="5">
        <v>139</v>
      </c>
      <c r="C445" t="s">
        <v>3786</v>
      </c>
      <c r="D445">
        <v>197</v>
      </c>
      <c r="F445">
        <v>25770</v>
      </c>
      <c r="G445" t="s">
        <v>2842</v>
      </c>
      <c r="J445" t="str">
        <f t="shared" si="12"/>
        <v>INSERT INTO [Lieferadresse] ([LieferAdrID], [KundeID], [Strasse], [Hausnummer], [Adresszusatz], [Plz], [Ort], [Land]) VALUES</v>
      </c>
      <c r="K445" t="str">
        <f t="shared" si="13"/>
        <v xml:space="preserve"> ('442', '139', 'Am Bülten', '197', NULL, '25770', 'Hemmingstedt', NULL)</v>
      </c>
    </row>
    <row r="446" spans="1:11" x14ac:dyDescent="0.3">
      <c r="A446">
        <v>443</v>
      </c>
      <c r="B446" s="5">
        <v>181</v>
      </c>
      <c r="C446" t="s">
        <v>3787</v>
      </c>
      <c r="D446">
        <v>134</v>
      </c>
      <c r="F446">
        <v>54675</v>
      </c>
      <c r="G446" t="s">
        <v>2195</v>
      </c>
      <c r="J446" t="str">
        <f t="shared" si="12"/>
        <v>INSERT INTO [Lieferadresse] ([LieferAdrID], [KundeID], [Strasse], [Hausnummer], [Adresszusatz], [Plz], [Ort], [Land]) VALUES</v>
      </c>
      <c r="K446" t="str">
        <f t="shared" si="13"/>
        <v xml:space="preserve"> ('443', '181', 'Azaleenstraße', '134', NULL, '54675', 'Ammeldingen an der Our', NULL)</v>
      </c>
    </row>
    <row r="447" spans="1:11" x14ac:dyDescent="0.3">
      <c r="A447">
        <v>444</v>
      </c>
      <c r="B447" s="5">
        <v>212</v>
      </c>
      <c r="C447" t="s">
        <v>3788</v>
      </c>
      <c r="D447">
        <v>74</v>
      </c>
      <c r="F447">
        <v>17390</v>
      </c>
      <c r="G447" t="s">
        <v>3789</v>
      </c>
      <c r="J447" t="str">
        <f t="shared" si="12"/>
        <v>INSERT INTO [Lieferadresse] ([LieferAdrID], [KundeID], [Strasse], [Hausnummer], [Adresszusatz], [Plz], [Ort], [Land]) VALUES</v>
      </c>
      <c r="K447" t="str">
        <f t="shared" si="13"/>
        <v xml:space="preserve"> ('444', '212', 'Ostesch', '74', NULL, '17390', 'Ziethen', NULL)</v>
      </c>
    </row>
    <row r="448" spans="1:11" x14ac:dyDescent="0.3">
      <c r="A448">
        <v>445</v>
      </c>
      <c r="B448" s="5">
        <v>67</v>
      </c>
      <c r="C448" t="s">
        <v>3790</v>
      </c>
      <c r="D448">
        <v>52</v>
      </c>
      <c r="F448">
        <v>25813</v>
      </c>
      <c r="G448" t="s">
        <v>3791</v>
      </c>
      <c r="J448" t="str">
        <f t="shared" si="12"/>
        <v>INSERT INTO [Lieferadresse] ([LieferAdrID], [KundeID], [Strasse], [Hausnummer], [Adresszusatz], [Plz], [Ort], [Land]) VALUES</v>
      </c>
      <c r="K448" t="str">
        <f t="shared" si="13"/>
        <v xml:space="preserve"> ('445', '67', 'Triftweg', '52', NULL, '25813', 'Husum', NULL)</v>
      </c>
    </row>
    <row r="449" spans="1:11" x14ac:dyDescent="0.3">
      <c r="A449">
        <v>446</v>
      </c>
      <c r="B449" s="5">
        <v>193</v>
      </c>
      <c r="C449" t="s">
        <v>3792</v>
      </c>
      <c r="D449">
        <v>4</v>
      </c>
      <c r="F449">
        <v>33803</v>
      </c>
      <c r="G449" t="s">
        <v>3793</v>
      </c>
      <c r="J449" t="str">
        <f t="shared" si="12"/>
        <v>INSERT INTO [Lieferadresse] ([LieferAdrID], [KundeID], [Strasse], [Hausnummer], [Adresszusatz], [Plz], [Ort], [Land]) VALUES</v>
      </c>
      <c r="K449" t="str">
        <f t="shared" si="13"/>
        <v xml:space="preserve"> ('446', '193', 'Lerchenfeldstraße', '4', NULL, '33803', 'Steinhagen', NULL)</v>
      </c>
    </row>
    <row r="450" spans="1:11" x14ac:dyDescent="0.3">
      <c r="A450">
        <v>447</v>
      </c>
      <c r="B450" s="5">
        <v>18</v>
      </c>
      <c r="C450" t="s">
        <v>3794</v>
      </c>
      <c r="D450">
        <v>162</v>
      </c>
      <c r="F450">
        <v>72574</v>
      </c>
      <c r="G450" t="s">
        <v>3795</v>
      </c>
      <c r="J450" t="str">
        <f t="shared" si="12"/>
        <v>INSERT INTO [Lieferadresse] ([LieferAdrID], [KundeID], [Strasse], [Hausnummer], [Adresszusatz], [Plz], [Ort], [Land]) VALUES</v>
      </c>
      <c r="K450" t="str">
        <f t="shared" si="13"/>
        <v xml:space="preserve"> ('447', '18', 'Holzweiler Straße', '162', NULL, '72574', 'Bad Urach', NULL)</v>
      </c>
    </row>
    <row r="451" spans="1:11" x14ac:dyDescent="0.3">
      <c r="A451">
        <v>448</v>
      </c>
      <c r="B451" s="5">
        <v>63</v>
      </c>
      <c r="C451" t="s">
        <v>3796</v>
      </c>
      <c r="D451">
        <v>134</v>
      </c>
      <c r="F451">
        <v>14469</v>
      </c>
      <c r="G451" t="s">
        <v>3797</v>
      </c>
      <c r="J451" t="str">
        <f t="shared" si="12"/>
        <v>INSERT INTO [Lieferadresse] ([LieferAdrID], [KundeID], [Strasse], [Hausnummer], [Adresszusatz], [Plz], [Ort], [Land]) VALUES</v>
      </c>
      <c r="K451" t="str">
        <f t="shared" si="13"/>
        <v xml:space="preserve"> ('448', '63', 'Abteistraße', '134', NULL, '14469', 'Potsdam', NULL)</v>
      </c>
    </row>
    <row r="452" spans="1:11" x14ac:dyDescent="0.3">
      <c r="A452">
        <v>449</v>
      </c>
      <c r="B452" s="5">
        <v>283</v>
      </c>
      <c r="C452" t="s">
        <v>3798</v>
      </c>
      <c r="D452">
        <v>128</v>
      </c>
      <c r="F452">
        <v>69257</v>
      </c>
      <c r="G452" t="s">
        <v>3799</v>
      </c>
      <c r="J452" t="str">
        <f t="shared" ref="J452:J515" si="1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452" t="str">
        <f t="shared" si="13"/>
        <v xml:space="preserve"> ('449', '283', 'Offenbacher Straße', '128', NULL, '69257', 'Wiesenbach', NULL)</v>
      </c>
    </row>
    <row r="453" spans="1:11" x14ac:dyDescent="0.3">
      <c r="A453">
        <v>450</v>
      </c>
      <c r="B453" s="5">
        <v>203</v>
      </c>
      <c r="C453" t="s">
        <v>3800</v>
      </c>
      <c r="D453">
        <v>156</v>
      </c>
      <c r="F453">
        <v>67061</v>
      </c>
      <c r="G453" t="s">
        <v>2116</v>
      </c>
      <c r="J453" t="str">
        <f t="shared" si="14"/>
        <v>INSERT INTO [Lieferadresse] ([LieferAdrID], [KundeID], [Strasse], [Hausnummer], [Adresszusatz], [Plz], [Ort], [Land]) VALUES</v>
      </c>
      <c r="K453" t="str">
        <f t="shared" ref="K453:K516" si="15">" ('"&amp;A453&amp;"', '"&amp;B453&amp;"', '"&amp;C453&amp;"', '"&amp;D453&amp;"', "&amp;IF(E453="","NULL","'"&amp; E453 &amp;"'" )&amp;", '"&amp;F453&amp;"', '"&amp;G453&amp;"', "&amp;IF(H453="","NULL","'"&amp; H453 &amp;"'" )&amp;")"</f>
        <v xml:space="preserve"> ('450', '203', 'Amsterdamer Straße', '156', NULL, '67061', 'Ludwigshafen am Rhein', NULL)</v>
      </c>
    </row>
    <row r="454" spans="1:11" x14ac:dyDescent="0.3">
      <c r="A454">
        <v>451</v>
      </c>
      <c r="B454" s="5">
        <v>162</v>
      </c>
      <c r="C454" t="s">
        <v>3801</v>
      </c>
      <c r="D454">
        <v>10</v>
      </c>
      <c r="F454">
        <v>63549</v>
      </c>
      <c r="G454" t="s">
        <v>3802</v>
      </c>
      <c r="J454" t="str">
        <f t="shared" si="14"/>
        <v>INSERT INTO [Lieferadresse] ([LieferAdrID], [KundeID], [Strasse], [Hausnummer], [Adresszusatz], [Plz], [Ort], [Land]) VALUES</v>
      </c>
      <c r="K454" t="str">
        <f t="shared" si="15"/>
        <v xml:space="preserve"> ('451', '162', 'Im guten Acker', '10', NULL, '63549', 'Ronneburg', NULL)</v>
      </c>
    </row>
    <row r="455" spans="1:11" x14ac:dyDescent="0.3">
      <c r="A455">
        <v>452</v>
      </c>
      <c r="B455" s="5">
        <v>207</v>
      </c>
      <c r="C455" t="s">
        <v>3803</v>
      </c>
      <c r="D455">
        <v>187</v>
      </c>
      <c r="F455">
        <v>89350</v>
      </c>
      <c r="G455" t="s">
        <v>3804</v>
      </c>
      <c r="J455" t="str">
        <f t="shared" si="14"/>
        <v>INSERT INTO [Lieferadresse] ([LieferAdrID], [KundeID], [Strasse], [Hausnummer], [Adresszusatz], [Plz], [Ort], [Land]) VALUES</v>
      </c>
      <c r="K455" t="str">
        <f t="shared" si="15"/>
        <v xml:space="preserve"> ('452', '207', 'Haddorf', '187', NULL, '89350', 'Dürrlauingen', NULL)</v>
      </c>
    </row>
    <row r="456" spans="1:11" x14ac:dyDescent="0.3">
      <c r="A456">
        <v>453</v>
      </c>
      <c r="B456" s="5">
        <v>31</v>
      </c>
      <c r="C456" t="s">
        <v>3805</v>
      </c>
      <c r="D456">
        <v>152</v>
      </c>
      <c r="F456">
        <v>28759</v>
      </c>
      <c r="G456" t="s">
        <v>1749</v>
      </c>
      <c r="J456" t="str">
        <f t="shared" si="14"/>
        <v>INSERT INTO [Lieferadresse] ([LieferAdrID], [KundeID], [Strasse], [Hausnummer], [Adresszusatz], [Plz], [Ort], [Land]) VALUES</v>
      </c>
      <c r="K456" t="str">
        <f t="shared" si="15"/>
        <v xml:space="preserve"> ('453', '31', 'Mühlenend', '152', NULL, '28759', 'Bremen', NULL)</v>
      </c>
    </row>
    <row r="457" spans="1:11" x14ac:dyDescent="0.3">
      <c r="A457">
        <v>454</v>
      </c>
      <c r="B457" s="5">
        <v>187</v>
      </c>
      <c r="C457" t="s">
        <v>2077</v>
      </c>
      <c r="D457">
        <v>117</v>
      </c>
      <c r="F457">
        <v>29499</v>
      </c>
      <c r="G457" t="s">
        <v>3806</v>
      </c>
      <c r="J457" t="str">
        <f t="shared" si="14"/>
        <v>INSERT INTO [Lieferadresse] ([LieferAdrID], [KundeID], [Strasse], [Hausnummer], [Adresszusatz], [Plz], [Ort], [Land]) VALUES</v>
      </c>
      <c r="K457" t="str">
        <f t="shared" si="15"/>
        <v xml:space="preserve"> ('454', '187', 'Bauvereinstraße', '117', NULL, '29499', 'Zernien', NULL)</v>
      </c>
    </row>
    <row r="458" spans="1:11" x14ac:dyDescent="0.3">
      <c r="A458">
        <v>455</v>
      </c>
      <c r="B458" s="5">
        <v>104</v>
      </c>
      <c r="C458" t="s">
        <v>3807</v>
      </c>
      <c r="D458">
        <v>94</v>
      </c>
      <c r="F458">
        <v>66871</v>
      </c>
      <c r="G458" t="s">
        <v>3808</v>
      </c>
      <c r="J458" t="str">
        <f t="shared" si="14"/>
        <v>INSERT INTO [Lieferadresse] ([LieferAdrID], [KundeID], [Strasse], [Hausnummer], [Adresszusatz], [Plz], [Ort], [Land]) VALUES</v>
      </c>
      <c r="K458" t="str">
        <f t="shared" si="15"/>
        <v xml:space="preserve"> ('455', '104', 'Eschenweg', '94', NULL, '66871', 'Körborn', NULL)</v>
      </c>
    </row>
    <row r="459" spans="1:11" x14ac:dyDescent="0.3">
      <c r="A459">
        <v>456</v>
      </c>
      <c r="B459" s="5">
        <v>46</v>
      </c>
      <c r="C459" t="s">
        <v>3809</v>
      </c>
      <c r="D459">
        <v>13</v>
      </c>
      <c r="F459">
        <v>56220</v>
      </c>
      <c r="G459" t="s">
        <v>3810</v>
      </c>
      <c r="J459" t="str">
        <f t="shared" si="14"/>
        <v>INSERT INTO [Lieferadresse] ([LieferAdrID], [KundeID], [Strasse], [Hausnummer], [Adresszusatz], [Plz], [Ort], [Land]) VALUES</v>
      </c>
      <c r="K459" t="str">
        <f t="shared" si="15"/>
        <v xml:space="preserve"> ('456', '46', 'Klosterhöhe', '13', NULL, '56220', 'Kettig', NULL)</v>
      </c>
    </row>
    <row r="460" spans="1:11" x14ac:dyDescent="0.3">
      <c r="A460">
        <v>457</v>
      </c>
      <c r="B460" s="5">
        <v>166</v>
      </c>
      <c r="C460" t="s">
        <v>3811</v>
      </c>
      <c r="D460">
        <v>30</v>
      </c>
      <c r="F460">
        <v>66299</v>
      </c>
      <c r="G460" t="s">
        <v>3812</v>
      </c>
      <c r="J460" t="str">
        <f t="shared" si="14"/>
        <v>INSERT INTO [Lieferadresse] ([LieferAdrID], [KundeID], [Strasse], [Hausnummer], [Adresszusatz], [Plz], [Ort], [Land]) VALUES</v>
      </c>
      <c r="K460" t="str">
        <f t="shared" si="15"/>
        <v xml:space="preserve"> ('457', '166', 'Naurother Straße', '30', NULL, '66299', 'Friedrichsthal', NULL)</v>
      </c>
    </row>
    <row r="461" spans="1:11" x14ac:dyDescent="0.3">
      <c r="A461">
        <v>458</v>
      </c>
      <c r="B461" s="5">
        <v>119</v>
      </c>
      <c r="C461" t="s">
        <v>3813</v>
      </c>
      <c r="D461">
        <v>131</v>
      </c>
      <c r="F461">
        <v>25885</v>
      </c>
      <c r="G461" t="s">
        <v>3814</v>
      </c>
      <c r="J461" t="str">
        <f t="shared" si="14"/>
        <v>INSERT INTO [Lieferadresse] ([LieferAdrID], [KundeID], [Strasse], [Hausnummer], [Adresszusatz], [Plz], [Ort], [Land]) VALUES</v>
      </c>
      <c r="K461" t="str">
        <f t="shared" si="15"/>
        <v xml:space="preserve"> ('458', '119', 'Zum Rüsperwald', '131', NULL, '25885', 'Oster-Ohrstedt', NULL)</v>
      </c>
    </row>
    <row r="462" spans="1:11" x14ac:dyDescent="0.3">
      <c r="A462">
        <v>459</v>
      </c>
      <c r="B462" s="5">
        <v>248</v>
      </c>
      <c r="C462" t="s">
        <v>3815</v>
      </c>
      <c r="D462">
        <v>61</v>
      </c>
      <c r="F462">
        <v>85656</v>
      </c>
      <c r="G462" t="s">
        <v>3816</v>
      </c>
      <c r="J462" t="str">
        <f t="shared" si="14"/>
        <v>INSERT INTO [Lieferadresse] ([LieferAdrID], [KundeID], [Strasse], [Hausnummer], [Adresszusatz], [Plz], [Ort], [Land]) VALUES</v>
      </c>
      <c r="K462" t="str">
        <f t="shared" si="15"/>
        <v xml:space="preserve"> ('459', '248', 'Schmittmannstraße', '61', NULL, '85656', 'Buch am Buchrain', NULL)</v>
      </c>
    </row>
    <row r="463" spans="1:11" x14ac:dyDescent="0.3">
      <c r="A463">
        <v>460</v>
      </c>
      <c r="B463" s="5">
        <v>129</v>
      </c>
      <c r="C463" t="s">
        <v>3817</v>
      </c>
      <c r="D463">
        <v>10</v>
      </c>
      <c r="F463">
        <v>25746</v>
      </c>
      <c r="G463" t="s">
        <v>3818</v>
      </c>
      <c r="J463" t="str">
        <f t="shared" si="14"/>
        <v>INSERT INTO [Lieferadresse] ([LieferAdrID], [KundeID], [Strasse], [Hausnummer], [Adresszusatz], [Plz], [Ort], [Land]) VALUES</v>
      </c>
      <c r="K463" t="str">
        <f t="shared" si="15"/>
        <v xml:space="preserve"> ('460', '129', 'Tetendonk', '10', NULL, '25746', 'Wesseln', NULL)</v>
      </c>
    </row>
    <row r="464" spans="1:11" x14ac:dyDescent="0.3">
      <c r="A464">
        <v>461</v>
      </c>
      <c r="B464" s="5">
        <v>108</v>
      </c>
      <c r="C464" t="s">
        <v>3819</v>
      </c>
      <c r="D464">
        <v>153</v>
      </c>
      <c r="F464">
        <v>90587</v>
      </c>
      <c r="G464" t="s">
        <v>3820</v>
      </c>
      <c r="J464" t="str">
        <f t="shared" si="14"/>
        <v>INSERT INTO [Lieferadresse] ([LieferAdrID], [KundeID], [Strasse], [Hausnummer], [Adresszusatz], [Plz], [Ort], [Land]) VALUES</v>
      </c>
      <c r="K464" t="str">
        <f t="shared" si="15"/>
        <v xml:space="preserve"> ('461', '108', 'Schneidlinger Straße', '153', NULL, '90587', 'Tuchenbach', NULL)</v>
      </c>
    </row>
    <row r="465" spans="1:11" x14ac:dyDescent="0.3">
      <c r="A465">
        <v>462</v>
      </c>
      <c r="B465" s="5">
        <v>265</v>
      </c>
      <c r="C465" t="s">
        <v>2677</v>
      </c>
      <c r="D465">
        <v>147</v>
      </c>
      <c r="F465">
        <v>45141</v>
      </c>
      <c r="G465" t="s">
        <v>1800</v>
      </c>
      <c r="J465" t="str">
        <f t="shared" si="14"/>
        <v>INSERT INTO [Lieferadresse] ([LieferAdrID], [KundeID], [Strasse], [Hausnummer], [Adresszusatz], [Plz], [Ort], [Land]) VALUES</v>
      </c>
      <c r="K465" t="str">
        <f t="shared" si="15"/>
        <v xml:space="preserve"> ('462', '265', 'Greifswalder Straße', '147', NULL, '45141', 'Essen', NULL)</v>
      </c>
    </row>
    <row r="466" spans="1:11" x14ac:dyDescent="0.3">
      <c r="A466">
        <v>463</v>
      </c>
      <c r="B466" s="5">
        <v>53</v>
      </c>
      <c r="C466" t="s">
        <v>3821</v>
      </c>
      <c r="D466">
        <v>21</v>
      </c>
      <c r="F466">
        <v>31171</v>
      </c>
      <c r="G466" t="s">
        <v>3822</v>
      </c>
      <c r="J466" t="str">
        <f t="shared" si="14"/>
        <v>INSERT INTO [Lieferadresse] ([LieferAdrID], [KundeID], [Strasse], [Hausnummer], [Adresszusatz], [Plz], [Ort], [Land]) VALUES</v>
      </c>
      <c r="K466" t="str">
        <f t="shared" si="15"/>
        <v xml:space="preserve"> ('463', '53', 'Kaperberg', '21', NULL, '31171', 'Nordstemmen', NULL)</v>
      </c>
    </row>
    <row r="467" spans="1:11" x14ac:dyDescent="0.3">
      <c r="A467">
        <v>464</v>
      </c>
      <c r="B467" s="5">
        <v>38</v>
      </c>
      <c r="C467" t="s">
        <v>3823</v>
      </c>
      <c r="D467">
        <v>151</v>
      </c>
      <c r="F467">
        <v>63450</v>
      </c>
      <c r="G467" t="s">
        <v>3824</v>
      </c>
      <c r="J467" t="str">
        <f t="shared" si="14"/>
        <v>INSERT INTO [Lieferadresse] ([LieferAdrID], [KundeID], [Strasse], [Hausnummer], [Adresszusatz], [Plz], [Ort], [Land]) VALUES</v>
      </c>
      <c r="K467" t="str">
        <f t="shared" si="15"/>
        <v xml:space="preserve"> ('464', '38', 'Glashütte', '151', NULL, '63450', 'Hanau', NULL)</v>
      </c>
    </row>
    <row r="468" spans="1:11" x14ac:dyDescent="0.3">
      <c r="A468">
        <v>465</v>
      </c>
      <c r="B468" s="5">
        <v>108</v>
      </c>
      <c r="C468" t="s">
        <v>3825</v>
      </c>
      <c r="D468">
        <v>114</v>
      </c>
      <c r="F468">
        <v>54673</v>
      </c>
      <c r="G468" t="s">
        <v>2981</v>
      </c>
      <c r="J468" t="str">
        <f t="shared" si="14"/>
        <v>INSERT INTO [Lieferadresse] ([LieferAdrID], [KundeID], [Strasse], [Hausnummer], [Adresszusatz], [Plz], [Ort], [Land]) VALUES</v>
      </c>
      <c r="K468" t="str">
        <f t="shared" si="15"/>
        <v xml:space="preserve"> ('465', '108', 'Schlegelstraße', '114', NULL, '54673', 'Krautscheid', NULL)</v>
      </c>
    </row>
    <row r="469" spans="1:11" x14ac:dyDescent="0.3">
      <c r="A469">
        <v>466</v>
      </c>
      <c r="B469" s="5">
        <v>276</v>
      </c>
      <c r="C469" t="s">
        <v>3826</v>
      </c>
      <c r="D469">
        <v>37</v>
      </c>
      <c r="F469">
        <v>85110</v>
      </c>
      <c r="G469" t="s">
        <v>3827</v>
      </c>
      <c r="J469" t="str">
        <f t="shared" si="14"/>
        <v>INSERT INTO [Lieferadresse] ([LieferAdrID], [KundeID], [Strasse], [Hausnummer], [Adresszusatz], [Plz], [Ort], [Land]) VALUES</v>
      </c>
      <c r="K469" t="str">
        <f t="shared" si="15"/>
        <v xml:space="preserve"> ('466', '276', 'Polmerheide', '37', NULL, '85110', 'Kipfenberg', NULL)</v>
      </c>
    </row>
    <row r="470" spans="1:11" x14ac:dyDescent="0.3">
      <c r="A470">
        <v>467</v>
      </c>
      <c r="B470" s="5">
        <v>252</v>
      </c>
      <c r="C470" t="s">
        <v>3828</v>
      </c>
      <c r="D470">
        <v>102</v>
      </c>
      <c r="F470">
        <v>55276</v>
      </c>
      <c r="G470" t="s">
        <v>3829</v>
      </c>
      <c r="J470" t="str">
        <f t="shared" si="14"/>
        <v>INSERT INTO [Lieferadresse] ([LieferAdrID], [KundeID], [Strasse], [Hausnummer], [Adresszusatz], [Plz], [Ort], [Land]) VALUES</v>
      </c>
      <c r="K470" t="str">
        <f t="shared" si="15"/>
        <v xml:space="preserve"> ('467', '252', 'Steinwiesenstraße', '102', NULL, '55276', 'Oppenheim', NULL)</v>
      </c>
    </row>
    <row r="471" spans="1:11" x14ac:dyDescent="0.3">
      <c r="A471">
        <v>468</v>
      </c>
      <c r="B471" s="5">
        <v>127</v>
      </c>
      <c r="C471" t="s">
        <v>3830</v>
      </c>
      <c r="D471">
        <v>174</v>
      </c>
      <c r="F471">
        <v>67808</v>
      </c>
      <c r="G471" t="s">
        <v>3831</v>
      </c>
      <c r="J471" t="str">
        <f t="shared" si="14"/>
        <v>INSERT INTO [Lieferadresse] ([LieferAdrID], [KundeID], [Strasse], [Hausnummer], [Adresszusatz], [Plz], [Ort], [Land]) VALUES</v>
      </c>
      <c r="K471" t="str">
        <f t="shared" si="15"/>
        <v xml:space="preserve"> ('468', '127', 'Liersbachtal', '174', NULL, '67808', 'Ransweiler', NULL)</v>
      </c>
    </row>
    <row r="472" spans="1:11" x14ac:dyDescent="0.3">
      <c r="A472">
        <v>469</v>
      </c>
      <c r="B472" s="5">
        <v>11</v>
      </c>
      <c r="C472" t="s">
        <v>3832</v>
      </c>
      <c r="D472">
        <v>98</v>
      </c>
      <c r="F472">
        <v>55546</v>
      </c>
      <c r="G472" t="s">
        <v>3833</v>
      </c>
      <c r="J472" t="str">
        <f t="shared" si="14"/>
        <v>INSERT INTO [Lieferadresse] ([LieferAdrID], [KundeID], [Strasse], [Hausnummer], [Adresszusatz], [Plz], [Ort], [Land]) VALUES</v>
      </c>
      <c r="K472" t="str">
        <f t="shared" si="15"/>
        <v xml:space="preserve"> ('469', '11', 'Kriegsstraße', '98', NULL, '55546', 'Neu-Bamberg', NULL)</v>
      </c>
    </row>
    <row r="473" spans="1:11" x14ac:dyDescent="0.3">
      <c r="A473">
        <v>470</v>
      </c>
      <c r="B473" s="5">
        <v>200</v>
      </c>
      <c r="C473" t="s">
        <v>3834</v>
      </c>
      <c r="D473">
        <v>31</v>
      </c>
      <c r="F473">
        <v>53619</v>
      </c>
      <c r="G473" t="s">
        <v>3835</v>
      </c>
      <c r="J473" t="str">
        <f t="shared" si="14"/>
        <v>INSERT INTO [Lieferadresse] ([LieferAdrID], [KundeID], [Strasse], [Hausnummer], [Adresszusatz], [Plz], [Ort], [Land]) VALUES</v>
      </c>
      <c r="K473" t="str">
        <f t="shared" si="15"/>
        <v xml:space="preserve"> ('470', '200', 'Domhofstraße', '31', NULL, '53619', 'Rheinbreitbach', NULL)</v>
      </c>
    </row>
    <row r="474" spans="1:11" x14ac:dyDescent="0.3">
      <c r="A474">
        <v>471</v>
      </c>
      <c r="B474" s="5">
        <v>57</v>
      </c>
      <c r="C474" t="s">
        <v>1763</v>
      </c>
      <c r="D474">
        <v>164</v>
      </c>
      <c r="F474">
        <v>24222</v>
      </c>
      <c r="G474" t="s">
        <v>3836</v>
      </c>
      <c r="J474" t="str">
        <f t="shared" si="14"/>
        <v>INSERT INTO [Lieferadresse] ([LieferAdrID], [KundeID], [Strasse], [Hausnummer], [Adresszusatz], [Plz], [Ort], [Land]) VALUES</v>
      </c>
      <c r="K474" t="str">
        <f t="shared" si="15"/>
        <v xml:space="preserve"> ('471', '57', 'Im Römerkastell', '164', NULL, '24222', 'Klausdorf', NULL)</v>
      </c>
    </row>
    <row r="475" spans="1:11" x14ac:dyDescent="0.3">
      <c r="A475">
        <v>472</v>
      </c>
      <c r="B475" s="5">
        <v>81</v>
      </c>
      <c r="C475" t="s">
        <v>3837</v>
      </c>
      <c r="D475">
        <v>10</v>
      </c>
      <c r="F475">
        <v>55758</v>
      </c>
      <c r="G475" t="s">
        <v>3838</v>
      </c>
      <c r="J475" t="str">
        <f t="shared" si="14"/>
        <v>INSERT INTO [Lieferadresse] ([LieferAdrID], [KundeID], [Strasse], [Hausnummer], [Adresszusatz], [Plz], [Ort], [Land]) VALUES</v>
      </c>
      <c r="K475" t="str">
        <f t="shared" si="15"/>
        <v xml:space="preserve"> ('472', '81', 'Rote Kaulen', '10', NULL, '55758', 'Weiden', NULL)</v>
      </c>
    </row>
    <row r="476" spans="1:11" x14ac:dyDescent="0.3">
      <c r="A476">
        <v>473</v>
      </c>
      <c r="B476" s="5">
        <v>154</v>
      </c>
      <c r="C476" t="s">
        <v>2158</v>
      </c>
      <c r="D476">
        <v>160</v>
      </c>
      <c r="F476">
        <v>54316</v>
      </c>
      <c r="G476" t="s">
        <v>3839</v>
      </c>
      <c r="J476" t="str">
        <f t="shared" si="14"/>
        <v>INSERT INTO [Lieferadresse] ([LieferAdrID], [KundeID], [Strasse], [Hausnummer], [Adresszusatz], [Plz], [Ort], [Land]) VALUES</v>
      </c>
      <c r="K476" t="str">
        <f t="shared" si="15"/>
        <v xml:space="preserve"> ('473', '154', 'Hermann-Löns-Weg', '160', NULL, '54316', 'Hinzenburg', NULL)</v>
      </c>
    </row>
    <row r="477" spans="1:11" x14ac:dyDescent="0.3">
      <c r="A477">
        <v>474</v>
      </c>
      <c r="B477" s="5">
        <v>29</v>
      </c>
      <c r="C477" t="s">
        <v>3419</v>
      </c>
      <c r="D477">
        <v>164</v>
      </c>
      <c r="F477">
        <v>24361</v>
      </c>
      <c r="G477" t="s">
        <v>3840</v>
      </c>
      <c r="J477" t="str">
        <f t="shared" si="14"/>
        <v>INSERT INTO [Lieferadresse] ([LieferAdrID], [KundeID], [Strasse], [Hausnummer], [Adresszusatz], [Plz], [Ort], [Land]) VALUES</v>
      </c>
      <c r="K477" t="str">
        <f t="shared" si="15"/>
        <v xml:space="preserve"> ('474', '29', 'Am Hohen Ufer', '164', NULL, '24361', 'Groß Wittensee', NULL)</v>
      </c>
    </row>
    <row r="478" spans="1:11" x14ac:dyDescent="0.3">
      <c r="A478">
        <v>475</v>
      </c>
      <c r="B478" s="5">
        <v>227</v>
      </c>
      <c r="C478" t="s">
        <v>3841</v>
      </c>
      <c r="D478">
        <v>124</v>
      </c>
      <c r="F478">
        <v>86928</v>
      </c>
      <c r="G478" t="s">
        <v>2946</v>
      </c>
      <c r="J478" t="str">
        <f t="shared" si="14"/>
        <v>INSERT INTO [Lieferadresse] ([LieferAdrID], [KundeID], [Strasse], [Hausnummer], [Adresszusatz], [Plz], [Ort], [Land]) VALUES</v>
      </c>
      <c r="K478" t="str">
        <f t="shared" si="15"/>
        <v xml:space="preserve"> ('475', '227', 'Neumühlenstraße', '124', NULL, '86928', 'Hofstetten', NULL)</v>
      </c>
    </row>
    <row r="479" spans="1:11" x14ac:dyDescent="0.3">
      <c r="A479">
        <v>476</v>
      </c>
      <c r="B479" s="5">
        <v>78</v>
      </c>
      <c r="C479" t="s">
        <v>3842</v>
      </c>
      <c r="D479">
        <v>149</v>
      </c>
      <c r="F479">
        <v>54298</v>
      </c>
      <c r="G479" t="s">
        <v>3843</v>
      </c>
      <c r="J479" t="str">
        <f t="shared" si="14"/>
        <v>INSERT INTO [Lieferadresse] ([LieferAdrID], [KundeID], [Strasse], [Hausnummer], [Adresszusatz], [Plz], [Ort], [Land]) VALUES</v>
      </c>
      <c r="K479" t="str">
        <f t="shared" si="15"/>
        <v xml:space="preserve"> ('476', '78', 'Anemonenweg', '149', NULL, '54298', 'Aach', NULL)</v>
      </c>
    </row>
    <row r="480" spans="1:11" x14ac:dyDescent="0.3">
      <c r="A480">
        <v>477</v>
      </c>
      <c r="B480" s="5">
        <v>201</v>
      </c>
      <c r="C480" t="s">
        <v>3844</v>
      </c>
      <c r="D480">
        <v>88</v>
      </c>
      <c r="F480">
        <v>55469</v>
      </c>
      <c r="G480" t="s">
        <v>3621</v>
      </c>
      <c r="J480" t="str">
        <f t="shared" si="14"/>
        <v>INSERT INTO [Lieferadresse] ([LieferAdrID], [KundeID], [Strasse], [Hausnummer], [Adresszusatz], [Plz], [Ort], [Land]) VALUES</v>
      </c>
      <c r="K480" t="str">
        <f t="shared" si="15"/>
        <v xml:space="preserve"> ('477', '201', 'Schliekhege', '88', NULL, '55469', 'Pleizenhausen', NULL)</v>
      </c>
    </row>
    <row r="481" spans="1:11" x14ac:dyDescent="0.3">
      <c r="A481">
        <v>478</v>
      </c>
      <c r="B481" s="5">
        <v>225</v>
      </c>
      <c r="C481" t="s">
        <v>3845</v>
      </c>
      <c r="D481">
        <v>28</v>
      </c>
      <c r="F481">
        <v>71739</v>
      </c>
      <c r="G481" t="s">
        <v>3846</v>
      </c>
      <c r="J481" t="str">
        <f t="shared" si="14"/>
        <v>INSERT INTO [Lieferadresse] ([LieferAdrID], [KundeID], [Strasse], [Hausnummer], [Adresszusatz], [Plz], [Ort], [Land]) VALUES</v>
      </c>
      <c r="K481" t="str">
        <f t="shared" si="15"/>
        <v xml:space="preserve"> ('478', '225', 'Nonnenley', '28', NULL, '71739', 'Oberriexingen', NULL)</v>
      </c>
    </row>
    <row r="482" spans="1:11" x14ac:dyDescent="0.3">
      <c r="A482">
        <v>479</v>
      </c>
      <c r="B482" s="5">
        <v>250</v>
      </c>
      <c r="C482" t="s">
        <v>3847</v>
      </c>
      <c r="D482">
        <v>32</v>
      </c>
      <c r="F482">
        <v>55288</v>
      </c>
      <c r="G482" t="s">
        <v>3507</v>
      </c>
      <c r="J482" t="str">
        <f t="shared" si="14"/>
        <v>INSERT INTO [Lieferadresse] ([LieferAdrID], [KundeID], [Strasse], [Hausnummer], [Adresszusatz], [Plz], [Ort], [Land]) VALUES</v>
      </c>
      <c r="K482" t="str">
        <f t="shared" si="15"/>
        <v xml:space="preserve"> ('479', '250', 'Mündersbacher Straße', '32', NULL, '55288', 'Udenheim', NULL)</v>
      </c>
    </row>
    <row r="483" spans="1:11" x14ac:dyDescent="0.3">
      <c r="A483">
        <v>480</v>
      </c>
      <c r="B483" s="5">
        <v>274</v>
      </c>
      <c r="C483" t="s">
        <v>3848</v>
      </c>
      <c r="D483">
        <v>79</v>
      </c>
      <c r="F483">
        <v>54470</v>
      </c>
      <c r="G483" t="s">
        <v>3849</v>
      </c>
      <c r="J483" t="str">
        <f t="shared" si="14"/>
        <v>INSERT INTO [Lieferadresse] ([LieferAdrID], [KundeID], [Strasse], [Hausnummer], [Adresszusatz], [Plz], [Ort], [Land]) VALUES</v>
      </c>
      <c r="K483" t="str">
        <f t="shared" si="15"/>
        <v xml:space="preserve"> ('480', '274', 'Niederelberter Straße', '79', NULL, '54470', 'Graach an der Mosel', NULL)</v>
      </c>
    </row>
    <row r="484" spans="1:11" x14ac:dyDescent="0.3">
      <c r="A484">
        <v>481</v>
      </c>
      <c r="B484" s="5">
        <v>199</v>
      </c>
      <c r="C484" t="s">
        <v>3850</v>
      </c>
      <c r="D484">
        <v>8</v>
      </c>
      <c r="F484">
        <v>71706</v>
      </c>
      <c r="G484" t="s">
        <v>3851</v>
      </c>
      <c r="J484" t="str">
        <f t="shared" si="14"/>
        <v>INSERT INTO [Lieferadresse] ([LieferAdrID], [KundeID], [Strasse], [Hausnummer], [Adresszusatz], [Plz], [Ort], [Land]) VALUES</v>
      </c>
      <c r="K484" t="str">
        <f t="shared" si="15"/>
        <v xml:space="preserve"> ('481', '199', 'Dorfwiese', '8', NULL, '71706', 'Markgröningen', NULL)</v>
      </c>
    </row>
    <row r="485" spans="1:11" x14ac:dyDescent="0.3">
      <c r="A485">
        <v>482</v>
      </c>
      <c r="B485" s="5">
        <v>23</v>
      </c>
      <c r="C485" t="s">
        <v>3852</v>
      </c>
      <c r="D485">
        <v>155</v>
      </c>
      <c r="F485">
        <v>25596</v>
      </c>
      <c r="G485" t="s">
        <v>3853</v>
      </c>
      <c r="J485" t="str">
        <f t="shared" si="14"/>
        <v>INSERT INTO [Lieferadresse] ([LieferAdrID], [KundeID], [Strasse], [Hausnummer], [Adresszusatz], [Plz], [Ort], [Land]) VALUES</v>
      </c>
      <c r="K485" t="str">
        <f t="shared" si="15"/>
        <v xml:space="preserve"> ('482', '23', 'Breiter Weg', '155', NULL, '25596', 'Nienbüttel', NULL)</v>
      </c>
    </row>
    <row r="486" spans="1:11" x14ac:dyDescent="0.3">
      <c r="A486">
        <v>483</v>
      </c>
      <c r="B486" s="5">
        <v>32</v>
      </c>
      <c r="C486" t="s">
        <v>2831</v>
      </c>
      <c r="D486">
        <v>118</v>
      </c>
      <c r="F486">
        <v>36037</v>
      </c>
      <c r="G486" t="s">
        <v>3262</v>
      </c>
      <c r="J486" t="str">
        <f t="shared" si="14"/>
        <v>INSERT INTO [Lieferadresse] ([LieferAdrID], [KundeID], [Strasse], [Hausnummer], [Adresszusatz], [Plz], [Ort], [Land]) VALUES</v>
      </c>
      <c r="K486" t="str">
        <f t="shared" si="15"/>
        <v xml:space="preserve"> ('483', '32', 'Streckenpfad', '118', NULL, '36037', 'Fulda', NULL)</v>
      </c>
    </row>
    <row r="487" spans="1:11" x14ac:dyDescent="0.3">
      <c r="A487">
        <v>484</v>
      </c>
      <c r="B487" s="5">
        <v>97</v>
      </c>
      <c r="C487" t="s">
        <v>3854</v>
      </c>
      <c r="D487">
        <v>101</v>
      </c>
      <c r="F487">
        <v>38709</v>
      </c>
      <c r="G487" t="s">
        <v>3855</v>
      </c>
      <c r="J487" t="str">
        <f t="shared" si="14"/>
        <v>INSERT INTO [Lieferadresse] ([LieferAdrID], [KundeID], [Strasse], [Hausnummer], [Adresszusatz], [Plz], [Ort], [Land]) VALUES</v>
      </c>
      <c r="K487" t="str">
        <f t="shared" si="15"/>
        <v xml:space="preserve"> ('484', '97', 'Auf Heinzenbuchen', '101', NULL, '38709', 'Wildemann', NULL)</v>
      </c>
    </row>
    <row r="488" spans="1:11" x14ac:dyDescent="0.3">
      <c r="A488">
        <v>485</v>
      </c>
      <c r="B488" s="5">
        <v>286</v>
      </c>
      <c r="C488" t="s">
        <v>3856</v>
      </c>
      <c r="D488">
        <v>44</v>
      </c>
      <c r="F488">
        <v>65191</v>
      </c>
      <c r="G488" t="s">
        <v>2667</v>
      </c>
      <c r="J488" t="str">
        <f t="shared" si="14"/>
        <v>INSERT INTO [Lieferadresse] ([LieferAdrID], [KundeID], [Strasse], [Hausnummer], [Adresszusatz], [Plz], [Ort], [Land]) VALUES</v>
      </c>
      <c r="K488" t="str">
        <f t="shared" si="15"/>
        <v xml:space="preserve"> ('485', '286', 'Methweg', '44', NULL, '65191', 'Wiesbaden', NULL)</v>
      </c>
    </row>
    <row r="489" spans="1:11" x14ac:dyDescent="0.3">
      <c r="A489">
        <v>486</v>
      </c>
      <c r="B489" s="5">
        <v>170</v>
      </c>
      <c r="C489" t="s">
        <v>3332</v>
      </c>
      <c r="D489">
        <v>47</v>
      </c>
      <c r="F489">
        <v>86316</v>
      </c>
      <c r="G489" t="s">
        <v>3857</v>
      </c>
      <c r="J489" t="str">
        <f t="shared" si="14"/>
        <v>INSERT INTO [Lieferadresse] ([LieferAdrID], [KundeID], [Strasse], [Hausnummer], [Adresszusatz], [Plz], [Ort], [Land]) VALUES</v>
      </c>
      <c r="K489" t="str">
        <f t="shared" si="15"/>
        <v xml:space="preserve"> ('486', '170', 'Braunschweig', '47', NULL, '86316', 'Friedberg', NULL)</v>
      </c>
    </row>
    <row r="490" spans="1:11" x14ac:dyDescent="0.3">
      <c r="A490">
        <v>487</v>
      </c>
      <c r="B490" s="5">
        <v>40</v>
      </c>
      <c r="C490" t="s">
        <v>3858</v>
      </c>
      <c r="D490">
        <v>88</v>
      </c>
      <c r="F490">
        <v>54538</v>
      </c>
      <c r="G490" t="s">
        <v>3859</v>
      </c>
      <c r="J490" t="str">
        <f t="shared" si="14"/>
        <v>INSERT INTO [Lieferadresse] ([LieferAdrID], [KundeID], [Strasse], [Hausnummer], [Adresszusatz], [Plz], [Ort], [Land]) VALUES</v>
      </c>
      <c r="K490" t="str">
        <f t="shared" si="15"/>
        <v xml:space="preserve"> ('487', '40', 'Esking', '88', NULL, '54538', 'Kinderbeuern', NULL)</v>
      </c>
    </row>
    <row r="491" spans="1:11" x14ac:dyDescent="0.3">
      <c r="A491">
        <v>488</v>
      </c>
      <c r="B491" s="5">
        <v>162</v>
      </c>
      <c r="C491" t="s">
        <v>3860</v>
      </c>
      <c r="D491">
        <v>120</v>
      </c>
      <c r="F491">
        <v>17440</v>
      </c>
      <c r="G491" t="s">
        <v>3861</v>
      </c>
      <c r="J491" t="str">
        <f t="shared" si="14"/>
        <v>INSERT INTO [Lieferadresse] ([LieferAdrID], [KundeID], [Strasse], [Hausnummer], [Adresszusatz], [Plz], [Ort], [Land]) VALUES</v>
      </c>
      <c r="K491" t="str">
        <f t="shared" si="15"/>
        <v xml:space="preserve"> ('488', '162', 'Merodestraße', '120', NULL, '17440', 'Sauzin', NULL)</v>
      </c>
    </row>
    <row r="492" spans="1:11" x14ac:dyDescent="0.3">
      <c r="A492">
        <v>489</v>
      </c>
      <c r="B492" s="5">
        <v>189</v>
      </c>
      <c r="C492" t="s">
        <v>3862</v>
      </c>
      <c r="D492">
        <v>82</v>
      </c>
      <c r="F492">
        <v>77933</v>
      </c>
      <c r="G492" t="s">
        <v>3863</v>
      </c>
      <c r="J492" t="str">
        <f t="shared" si="14"/>
        <v>INSERT INTO [Lieferadresse] ([LieferAdrID], [KundeID], [Strasse], [Hausnummer], [Adresszusatz], [Plz], [Ort], [Land]) VALUES</v>
      </c>
      <c r="K492" t="str">
        <f t="shared" si="15"/>
        <v xml:space="preserve"> ('489', '189', 'Regerstraße', '82', NULL, '77933', 'Lahr', NULL)</v>
      </c>
    </row>
    <row r="493" spans="1:11" x14ac:dyDescent="0.3">
      <c r="A493">
        <v>490</v>
      </c>
      <c r="B493" s="5">
        <v>10</v>
      </c>
      <c r="C493" t="s">
        <v>3864</v>
      </c>
      <c r="D493">
        <v>108</v>
      </c>
      <c r="F493">
        <v>27243</v>
      </c>
      <c r="G493" t="s">
        <v>3865</v>
      </c>
      <c r="J493" t="str">
        <f t="shared" si="14"/>
        <v>INSERT INTO [Lieferadresse] ([LieferAdrID], [KundeID], [Strasse], [Hausnummer], [Adresszusatz], [Plz], [Ort], [Land]) VALUES</v>
      </c>
      <c r="K493" t="str">
        <f t="shared" si="15"/>
        <v xml:space="preserve"> ('490', '10', 'Im Schauinsland', '108', NULL, '27243', 'Groß Ippener', NULL)</v>
      </c>
    </row>
    <row r="494" spans="1:11" x14ac:dyDescent="0.3">
      <c r="A494">
        <v>491</v>
      </c>
      <c r="B494" s="5">
        <v>137</v>
      </c>
      <c r="C494" t="s">
        <v>3866</v>
      </c>
      <c r="D494">
        <v>19</v>
      </c>
      <c r="F494">
        <v>67294</v>
      </c>
      <c r="G494" t="s">
        <v>3867</v>
      </c>
      <c r="J494" t="str">
        <f t="shared" si="14"/>
        <v>INSERT INTO [Lieferadresse] ([LieferAdrID], [KundeID], [Strasse], [Hausnummer], [Adresszusatz], [Plz], [Ort], [Land]) VALUES</v>
      </c>
      <c r="K494" t="str">
        <f t="shared" si="15"/>
        <v xml:space="preserve"> ('491', '137', 'St.-Martin-Straße', '19', NULL, '67294', 'Oberwiesen', NULL)</v>
      </c>
    </row>
    <row r="495" spans="1:11" x14ac:dyDescent="0.3">
      <c r="A495">
        <v>492</v>
      </c>
      <c r="B495" s="5">
        <v>83</v>
      </c>
      <c r="C495" t="s">
        <v>3868</v>
      </c>
      <c r="D495">
        <v>143</v>
      </c>
      <c r="F495">
        <v>67127</v>
      </c>
      <c r="G495" t="s">
        <v>3869</v>
      </c>
      <c r="J495" t="str">
        <f t="shared" si="14"/>
        <v>INSERT INTO [Lieferadresse] ([LieferAdrID], [KundeID], [Strasse], [Hausnummer], [Adresszusatz], [Plz], [Ort], [Land]) VALUES</v>
      </c>
      <c r="K495" t="str">
        <f t="shared" si="15"/>
        <v xml:space="preserve"> ('492', '83', 'Rothstraße', '143', NULL, '67127', 'Rödersheim-Gronau', NULL)</v>
      </c>
    </row>
    <row r="496" spans="1:11" x14ac:dyDescent="0.3">
      <c r="A496">
        <v>493</v>
      </c>
      <c r="B496" s="5">
        <v>186</v>
      </c>
      <c r="C496" t="s">
        <v>3870</v>
      </c>
      <c r="D496">
        <v>186</v>
      </c>
      <c r="F496">
        <v>24247</v>
      </c>
      <c r="G496" t="s">
        <v>3871</v>
      </c>
      <c r="J496" t="str">
        <f t="shared" si="14"/>
        <v>INSERT INTO [Lieferadresse] ([LieferAdrID], [KundeID], [Strasse], [Hausnummer], [Adresszusatz], [Plz], [Ort], [Land]) VALUES</v>
      </c>
      <c r="K496" t="str">
        <f t="shared" si="15"/>
        <v xml:space="preserve"> ('493', '186', 'Kämpensiedlung', '186', NULL, '24247', 'Rodenbek', NULL)</v>
      </c>
    </row>
    <row r="497" spans="1:11" x14ac:dyDescent="0.3">
      <c r="A497">
        <v>494</v>
      </c>
      <c r="B497" s="5">
        <v>3</v>
      </c>
      <c r="C497" t="s">
        <v>3872</v>
      </c>
      <c r="D497">
        <v>150</v>
      </c>
      <c r="F497">
        <v>65201</v>
      </c>
      <c r="G497" t="s">
        <v>2667</v>
      </c>
      <c r="J497" t="str">
        <f t="shared" si="14"/>
        <v>INSERT INTO [Lieferadresse] ([LieferAdrID], [KundeID], [Strasse], [Hausnummer], [Adresszusatz], [Plz], [Ort], [Land]) VALUES</v>
      </c>
      <c r="K497" t="str">
        <f t="shared" si="15"/>
        <v xml:space="preserve"> ('494', '3', 'Hainbuchenstraße', '150', NULL, '65201', 'Wiesbaden', NULL)</v>
      </c>
    </row>
    <row r="498" spans="1:11" x14ac:dyDescent="0.3">
      <c r="A498">
        <v>495</v>
      </c>
      <c r="B498" s="5">
        <v>31</v>
      </c>
      <c r="C498" t="s">
        <v>3873</v>
      </c>
      <c r="D498">
        <v>118</v>
      </c>
      <c r="F498">
        <v>84419</v>
      </c>
      <c r="G498" t="s">
        <v>3874</v>
      </c>
      <c r="J498" t="str">
        <f t="shared" si="14"/>
        <v>INSERT INTO [Lieferadresse] ([LieferAdrID], [KundeID], [Strasse], [Hausnummer], [Adresszusatz], [Plz], [Ort], [Land]) VALUES</v>
      </c>
      <c r="K498" t="str">
        <f t="shared" si="15"/>
        <v xml:space="preserve"> ('495', '31', 'Carl-Diem-Straße', '118', NULL, '84419', 'Schwindegg', NULL)</v>
      </c>
    </row>
    <row r="499" spans="1:11" x14ac:dyDescent="0.3">
      <c r="A499">
        <v>496</v>
      </c>
      <c r="B499" s="5">
        <v>55</v>
      </c>
      <c r="C499" t="s">
        <v>3875</v>
      </c>
      <c r="D499">
        <v>138</v>
      </c>
      <c r="F499">
        <v>44359</v>
      </c>
      <c r="G499" t="s">
        <v>2832</v>
      </c>
      <c r="J499" t="str">
        <f t="shared" si="14"/>
        <v>INSERT INTO [Lieferadresse] ([LieferAdrID], [KundeID], [Strasse], [Hausnummer], [Adresszusatz], [Plz], [Ort], [Land]) VALUES</v>
      </c>
      <c r="K499" t="str">
        <f t="shared" si="15"/>
        <v xml:space="preserve"> ('496', '55', 'Kastorbachstraße', '138', NULL, '44359', 'Dortmund', NULL)</v>
      </c>
    </row>
    <row r="500" spans="1:11" x14ac:dyDescent="0.3">
      <c r="A500">
        <v>497</v>
      </c>
      <c r="B500" s="5">
        <v>55</v>
      </c>
      <c r="C500" t="s">
        <v>3876</v>
      </c>
      <c r="D500">
        <v>187</v>
      </c>
      <c r="F500">
        <v>33649</v>
      </c>
      <c r="G500" t="s">
        <v>2104</v>
      </c>
      <c r="J500" t="str">
        <f t="shared" si="14"/>
        <v>INSERT INTO [Lieferadresse] ([LieferAdrID], [KundeID], [Strasse], [Hausnummer], [Adresszusatz], [Plz], [Ort], [Land]) VALUES</v>
      </c>
      <c r="K500" t="str">
        <f t="shared" si="15"/>
        <v xml:space="preserve"> ('497', '55', 'Bröhlstraße', '187', NULL, '33649', 'Bielefeld', NULL)</v>
      </c>
    </row>
    <row r="501" spans="1:11" x14ac:dyDescent="0.3">
      <c r="A501">
        <v>498</v>
      </c>
      <c r="B501" s="5">
        <v>107</v>
      </c>
      <c r="C501" t="s">
        <v>3877</v>
      </c>
      <c r="D501">
        <v>172</v>
      </c>
      <c r="F501">
        <v>64625</v>
      </c>
      <c r="G501" t="s">
        <v>3878</v>
      </c>
      <c r="J501" t="str">
        <f t="shared" si="14"/>
        <v>INSERT INTO [Lieferadresse] ([LieferAdrID], [KundeID], [Strasse], [Hausnummer], [Adresszusatz], [Plz], [Ort], [Land]) VALUES</v>
      </c>
      <c r="K501" t="str">
        <f t="shared" si="15"/>
        <v xml:space="preserve"> ('498', '107', 'Stresemannstraße', '172', NULL, '64625', 'Bensheim', NULL)</v>
      </c>
    </row>
    <row r="502" spans="1:11" x14ac:dyDescent="0.3">
      <c r="A502">
        <v>499</v>
      </c>
      <c r="B502" s="5">
        <v>128</v>
      </c>
      <c r="C502" t="s">
        <v>3879</v>
      </c>
      <c r="D502">
        <v>33</v>
      </c>
      <c r="F502">
        <v>61194</v>
      </c>
      <c r="G502" t="s">
        <v>3880</v>
      </c>
      <c r="J502" t="str">
        <f t="shared" si="14"/>
        <v>INSERT INTO [Lieferadresse] ([LieferAdrID], [KundeID], [Strasse], [Hausnummer], [Adresszusatz], [Plz], [Ort], [Land]) VALUES</v>
      </c>
      <c r="K502" t="str">
        <f t="shared" si="15"/>
        <v xml:space="preserve"> ('499', '128', 'Kruppstraße', '33', NULL, '61194', 'Niddatal', NULL)</v>
      </c>
    </row>
    <row r="503" spans="1:11" x14ac:dyDescent="0.3">
      <c r="A503">
        <v>500</v>
      </c>
      <c r="B503" s="5">
        <v>104</v>
      </c>
      <c r="C503" t="s">
        <v>3881</v>
      </c>
      <c r="D503">
        <v>68</v>
      </c>
      <c r="F503">
        <v>94505</v>
      </c>
      <c r="G503" t="s">
        <v>3239</v>
      </c>
      <c r="J503" t="str">
        <f t="shared" si="14"/>
        <v>INSERT INTO [Lieferadresse] ([LieferAdrID], [KundeID], [Strasse], [Hausnummer], [Adresszusatz], [Plz], [Ort], [Land]) VALUES</v>
      </c>
      <c r="K503" t="str">
        <f t="shared" si="15"/>
        <v xml:space="preserve"> ('500', '104', 'Merkelheider Weg', '68', NULL, '94505', 'Bernried', NULL)</v>
      </c>
    </row>
    <row r="504" spans="1:11" x14ac:dyDescent="0.3">
      <c r="A504">
        <v>501</v>
      </c>
      <c r="B504" s="5">
        <v>154</v>
      </c>
      <c r="C504" t="s">
        <v>3882</v>
      </c>
      <c r="D504">
        <v>15</v>
      </c>
      <c r="F504">
        <v>26340</v>
      </c>
      <c r="G504" t="s">
        <v>3883</v>
      </c>
      <c r="J504" t="str">
        <f t="shared" si="14"/>
        <v>INSERT INTO [Lieferadresse] ([LieferAdrID], [KundeID], [Strasse], [Hausnummer], [Adresszusatz], [Plz], [Ort], [Land]) VALUES</v>
      </c>
      <c r="K504" t="str">
        <f t="shared" si="15"/>
        <v xml:space="preserve"> ('501', '154', 'Herberner Straße', '15', NULL, '26340', 'Zetel', NULL)</v>
      </c>
    </row>
    <row r="505" spans="1:11" x14ac:dyDescent="0.3">
      <c r="A505">
        <v>502</v>
      </c>
      <c r="B505" s="5">
        <v>41</v>
      </c>
      <c r="C505" t="s">
        <v>3884</v>
      </c>
      <c r="D505">
        <v>133</v>
      </c>
      <c r="F505">
        <v>56470</v>
      </c>
      <c r="G505" t="s">
        <v>3885</v>
      </c>
      <c r="J505" t="str">
        <f t="shared" si="14"/>
        <v>INSERT INTO [Lieferadresse] ([LieferAdrID], [KundeID], [Strasse], [Hausnummer], [Adresszusatz], [Plz], [Ort], [Land]) VALUES</v>
      </c>
      <c r="K505" t="str">
        <f t="shared" si="15"/>
        <v xml:space="preserve"> ('502', '41', 'Kohlaustraße', '133', NULL, '56470', 'Bad Marienberg', NULL)</v>
      </c>
    </row>
    <row r="506" spans="1:11" x14ac:dyDescent="0.3">
      <c r="A506">
        <v>503</v>
      </c>
      <c r="B506" s="5">
        <v>77</v>
      </c>
      <c r="C506" t="s">
        <v>3886</v>
      </c>
      <c r="D506">
        <v>78</v>
      </c>
      <c r="F506">
        <v>63654</v>
      </c>
      <c r="G506" t="s">
        <v>3887</v>
      </c>
      <c r="J506" t="str">
        <f t="shared" si="14"/>
        <v>INSERT INTO [Lieferadresse] ([LieferAdrID], [KundeID], [Strasse], [Hausnummer], [Adresszusatz], [Plz], [Ort], [Land]) VALUES</v>
      </c>
      <c r="K506" t="str">
        <f t="shared" si="15"/>
        <v xml:space="preserve"> ('503', '77', 'Dieke', '78', NULL, '63654', 'Büdingen', NULL)</v>
      </c>
    </row>
    <row r="507" spans="1:11" x14ac:dyDescent="0.3">
      <c r="A507">
        <v>504</v>
      </c>
      <c r="B507" s="5">
        <v>75</v>
      </c>
      <c r="C507" t="s">
        <v>3888</v>
      </c>
      <c r="D507">
        <v>136</v>
      </c>
      <c r="F507">
        <v>25878</v>
      </c>
      <c r="G507" t="s">
        <v>2028</v>
      </c>
      <c r="J507" t="str">
        <f t="shared" si="14"/>
        <v>INSERT INTO [Lieferadresse] ([LieferAdrID], [KundeID], [Strasse], [Hausnummer], [Adresszusatz], [Plz], [Ort], [Land]) VALUES</v>
      </c>
      <c r="K507" t="str">
        <f t="shared" si="15"/>
        <v xml:space="preserve"> ('504', '75', 'Schloßstraße', '136', NULL, '25878', 'Seeth', NULL)</v>
      </c>
    </row>
    <row r="508" spans="1:11" x14ac:dyDescent="0.3">
      <c r="A508">
        <v>505</v>
      </c>
      <c r="B508" s="5">
        <v>99</v>
      </c>
      <c r="C508" t="s">
        <v>3889</v>
      </c>
      <c r="D508">
        <v>94</v>
      </c>
      <c r="F508">
        <v>94568</v>
      </c>
      <c r="G508" t="s">
        <v>3890</v>
      </c>
      <c r="J508" t="str">
        <f t="shared" si="14"/>
        <v>INSERT INTO [Lieferadresse] ([LieferAdrID], [KundeID], [Strasse], [Hausnummer], [Adresszusatz], [Plz], [Ort], [Land]) VALUES</v>
      </c>
      <c r="K508" t="str">
        <f t="shared" si="15"/>
        <v xml:space="preserve"> ('505', '99', 'Biebricher Allee', '94', NULL, '94568', 'Sankt Oswald-Riedlhütte', NULL)</v>
      </c>
    </row>
    <row r="509" spans="1:11" x14ac:dyDescent="0.3">
      <c r="A509">
        <v>506</v>
      </c>
      <c r="B509" s="5">
        <v>34</v>
      </c>
      <c r="C509" t="s">
        <v>3288</v>
      </c>
      <c r="D509">
        <v>196</v>
      </c>
      <c r="F509">
        <v>54608</v>
      </c>
      <c r="G509" t="s">
        <v>3891</v>
      </c>
      <c r="J509" t="str">
        <f t="shared" si="14"/>
        <v>INSERT INTO [Lieferadresse] ([LieferAdrID], [KundeID], [Strasse], [Hausnummer], [Adresszusatz], [Plz], [Ort], [Land]) VALUES</v>
      </c>
      <c r="K509" t="str">
        <f t="shared" si="15"/>
        <v xml:space="preserve"> ('506', '34', 'Am Reitplatz', '196', NULL, '54608', 'Bleialf', NULL)</v>
      </c>
    </row>
    <row r="510" spans="1:11" x14ac:dyDescent="0.3">
      <c r="A510">
        <v>507</v>
      </c>
      <c r="B510" s="5">
        <v>49</v>
      </c>
      <c r="C510" t="s">
        <v>3892</v>
      </c>
      <c r="D510">
        <v>21</v>
      </c>
      <c r="F510">
        <v>25923</v>
      </c>
      <c r="G510" t="s">
        <v>3893</v>
      </c>
      <c r="J510" t="str">
        <f t="shared" si="14"/>
        <v>INSERT INTO [Lieferadresse] ([LieferAdrID], [KundeID], [Strasse], [Hausnummer], [Adresszusatz], [Plz], [Ort], [Land]) VALUES</v>
      </c>
      <c r="K510" t="str">
        <f t="shared" si="15"/>
        <v xml:space="preserve"> ('507', '49', 'Zum Wiesengrund', '21', NULL, '25923', 'Lexgaard', NULL)</v>
      </c>
    </row>
    <row r="511" spans="1:11" x14ac:dyDescent="0.3">
      <c r="A511">
        <v>508</v>
      </c>
      <c r="B511" s="5">
        <v>257</v>
      </c>
      <c r="C511" t="s">
        <v>3894</v>
      </c>
      <c r="D511">
        <v>77</v>
      </c>
      <c r="F511">
        <v>19065</v>
      </c>
      <c r="G511" t="s">
        <v>3895</v>
      </c>
      <c r="J511" t="str">
        <f t="shared" si="14"/>
        <v>INSERT INTO [Lieferadresse] ([LieferAdrID], [KundeID], [Strasse], [Hausnummer], [Adresszusatz], [Plz], [Ort], [Land]) VALUES</v>
      </c>
      <c r="K511" t="str">
        <f t="shared" si="15"/>
        <v xml:space="preserve"> ('508', '257', 'Pastor-Wigger-Straße', '77', NULL, '19065', 'Pinnow', NULL)</v>
      </c>
    </row>
    <row r="512" spans="1:11" x14ac:dyDescent="0.3">
      <c r="A512">
        <v>509</v>
      </c>
      <c r="B512" s="5">
        <v>293</v>
      </c>
      <c r="C512" t="s">
        <v>3896</v>
      </c>
      <c r="D512">
        <v>63</v>
      </c>
      <c r="F512">
        <v>54646</v>
      </c>
      <c r="G512" t="s">
        <v>2271</v>
      </c>
      <c r="J512" t="str">
        <f t="shared" si="14"/>
        <v>INSERT INTO [Lieferadresse] ([LieferAdrID], [KundeID], [Strasse], [Hausnummer], [Adresszusatz], [Plz], [Ort], [Land]) VALUES</v>
      </c>
      <c r="K512" t="str">
        <f t="shared" si="15"/>
        <v xml:space="preserve"> ('509', '293', 'Im Burggarten', '63', NULL, '54646', 'Olsdorf', NULL)</v>
      </c>
    </row>
    <row r="513" spans="1:11" x14ac:dyDescent="0.3">
      <c r="A513">
        <v>510</v>
      </c>
      <c r="B513" s="5">
        <v>219</v>
      </c>
      <c r="C513" t="s">
        <v>3897</v>
      </c>
      <c r="D513">
        <v>50</v>
      </c>
      <c r="F513">
        <v>28239</v>
      </c>
      <c r="G513" t="s">
        <v>1749</v>
      </c>
      <c r="J513" t="str">
        <f t="shared" si="14"/>
        <v>INSERT INTO [Lieferadresse] ([LieferAdrID], [KundeID], [Strasse], [Hausnummer], [Adresszusatz], [Plz], [Ort], [Land]) VALUES</v>
      </c>
      <c r="K513" t="str">
        <f t="shared" si="15"/>
        <v xml:space="preserve"> ('510', '219', 'Im Garten', '50', NULL, '28239', 'Bremen', NULL)</v>
      </c>
    </row>
    <row r="514" spans="1:11" x14ac:dyDescent="0.3">
      <c r="A514">
        <v>511</v>
      </c>
      <c r="B514" s="5">
        <v>246</v>
      </c>
      <c r="C514" t="s">
        <v>3898</v>
      </c>
      <c r="D514">
        <v>78</v>
      </c>
      <c r="F514">
        <v>24582</v>
      </c>
      <c r="G514" t="s">
        <v>3899</v>
      </c>
      <c r="J514" t="str">
        <f t="shared" si="14"/>
        <v>INSERT INTO [Lieferadresse] ([LieferAdrID], [KundeID], [Strasse], [Hausnummer], [Adresszusatz], [Plz], [Ort], [Land]) VALUES</v>
      </c>
      <c r="K514" t="str">
        <f t="shared" si="15"/>
        <v xml:space="preserve"> ('511', '246', 'Bahnweg', '78', NULL, '24582', 'Groß Buchwald', NULL)</v>
      </c>
    </row>
    <row r="515" spans="1:11" x14ac:dyDescent="0.3">
      <c r="A515">
        <v>512</v>
      </c>
      <c r="B515" s="5">
        <v>169</v>
      </c>
      <c r="C515" t="s">
        <v>2970</v>
      </c>
      <c r="D515">
        <v>127</v>
      </c>
      <c r="F515">
        <v>95361</v>
      </c>
      <c r="G515" t="s">
        <v>3900</v>
      </c>
      <c r="J515" t="str">
        <f t="shared" si="14"/>
        <v>INSERT INTO [Lieferadresse] ([LieferAdrID], [KundeID], [Strasse], [Hausnummer], [Adresszusatz], [Plz], [Ort], [Land]) VALUES</v>
      </c>
      <c r="K515" t="str">
        <f t="shared" si="15"/>
        <v xml:space="preserve"> ('512', '169', 'Eichhornweg', '127', NULL, '95361', 'Ködnitz', NULL)</v>
      </c>
    </row>
    <row r="516" spans="1:11" x14ac:dyDescent="0.3">
      <c r="A516">
        <v>513</v>
      </c>
      <c r="B516" s="5">
        <v>289</v>
      </c>
      <c r="C516" t="s">
        <v>3901</v>
      </c>
      <c r="D516">
        <v>188</v>
      </c>
      <c r="F516">
        <v>67657</v>
      </c>
      <c r="G516" t="s">
        <v>3902</v>
      </c>
      <c r="J516" t="str">
        <f t="shared" ref="J516:J579" si="1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516" t="str">
        <f t="shared" si="15"/>
        <v xml:space="preserve"> ('513', '289', 'Weißdornstraße', '188', NULL, '67657', 'Kaiserslautern', NULL)</v>
      </c>
    </row>
    <row r="517" spans="1:11" x14ac:dyDescent="0.3">
      <c r="A517">
        <v>514</v>
      </c>
      <c r="B517" s="5">
        <v>14</v>
      </c>
      <c r="C517" t="s">
        <v>2641</v>
      </c>
      <c r="D517">
        <v>132</v>
      </c>
      <c r="F517">
        <v>34576</v>
      </c>
      <c r="G517" t="s">
        <v>3903</v>
      </c>
      <c r="J517" t="str">
        <f t="shared" si="16"/>
        <v>INSERT INTO [Lieferadresse] ([LieferAdrID], [KundeID], [Strasse], [Hausnummer], [Adresszusatz], [Plz], [Ort], [Land]) VALUES</v>
      </c>
      <c r="K517" t="str">
        <f t="shared" ref="K517:K580" si="17">" ('"&amp;A517&amp;"', '"&amp;B517&amp;"', '"&amp;C517&amp;"', '"&amp;D517&amp;"', "&amp;IF(E517="","NULL","'"&amp; E517 &amp;"'" )&amp;", '"&amp;F517&amp;"', '"&amp;G517&amp;"', "&amp;IF(H517="","NULL","'"&amp; H517 &amp;"'" )&amp;")"</f>
        <v xml:space="preserve"> ('514', '14', 'Küstriner Straße', '132', NULL, '34576', 'Homberg', NULL)</v>
      </c>
    </row>
    <row r="518" spans="1:11" x14ac:dyDescent="0.3">
      <c r="A518">
        <v>515</v>
      </c>
      <c r="B518" s="5">
        <v>242</v>
      </c>
      <c r="C518" t="s">
        <v>3904</v>
      </c>
      <c r="D518">
        <v>169</v>
      </c>
      <c r="F518">
        <v>54570</v>
      </c>
      <c r="G518" t="s">
        <v>3905</v>
      </c>
      <c r="J518" t="str">
        <f t="shared" si="16"/>
        <v>INSERT INTO [Lieferadresse] ([LieferAdrID], [KundeID], [Strasse], [Hausnummer], [Adresszusatz], [Plz], [Ort], [Land]) VALUES</v>
      </c>
      <c r="K518" t="str">
        <f t="shared" si="17"/>
        <v xml:space="preserve"> ('515', '242', 'Hohe Oststraße', '169', NULL, '54570', 'Wallenborn', NULL)</v>
      </c>
    </row>
    <row r="519" spans="1:11" x14ac:dyDescent="0.3">
      <c r="A519">
        <v>516</v>
      </c>
      <c r="B519" s="5">
        <v>42</v>
      </c>
      <c r="C519" t="s">
        <v>3906</v>
      </c>
      <c r="D519">
        <v>1</v>
      </c>
      <c r="F519">
        <v>53520</v>
      </c>
      <c r="G519" t="s">
        <v>3907</v>
      </c>
      <c r="J519" t="str">
        <f t="shared" si="16"/>
        <v>INSERT INTO [Lieferadresse] ([LieferAdrID], [KundeID], [Strasse], [Hausnummer], [Adresszusatz], [Plz], [Ort], [Land]) VALUES</v>
      </c>
      <c r="K519" t="str">
        <f t="shared" si="17"/>
        <v xml:space="preserve"> ('516', '42', 'Teichstraße', '1', NULL, '53520', 'Harscheid', NULL)</v>
      </c>
    </row>
    <row r="520" spans="1:11" x14ac:dyDescent="0.3">
      <c r="A520">
        <v>517</v>
      </c>
      <c r="B520" s="5">
        <v>130</v>
      </c>
      <c r="C520" t="s">
        <v>3908</v>
      </c>
      <c r="D520">
        <v>36</v>
      </c>
      <c r="F520">
        <v>73488</v>
      </c>
      <c r="G520" t="s">
        <v>3909</v>
      </c>
      <c r="J520" t="str">
        <f t="shared" si="16"/>
        <v>INSERT INTO [Lieferadresse] ([LieferAdrID], [KundeID], [Strasse], [Hausnummer], [Adresszusatz], [Plz], [Ort], [Land]) VALUES</v>
      </c>
      <c r="K520" t="str">
        <f t="shared" si="17"/>
        <v xml:space="preserve"> ('517', '130', 'Waitzstraße', '36', NULL, '73488', 'Ellenberg', NULL)</v>
      </c>
    </row>
    <row r="521" spans="1:11" x14ac:dyDescent="0.3">
      <c r="A521">
        <v>518</v>
      </c>
      <c r="B521" s="5">
        <v>175</v>
      </c>
      <c r="C521" t="s">
        <v>2452</v>
      </c>
      <c r="D521">
        <v>40</v>
      </c>
      <c r="F521">
        <v>67256</v>
      </c>
      <c r="G521" t="s">
        <v>3910</v>
      </c>
      <c r="J521" t="str">
        <f t="shared" si="16"/>
        <v>INSERT INTO [Lieferadresse] ([LieferAdrID], [KundeID], [Strasse], [Hausnummer], [Adresszusatz], [Plz], [Ort], [Land]) VALUES</v>
      </c>
      <c r="K521" t="str">
        <f t="shared" si="17"/>
        <v xml:space="preserve"> ('518', '175', 'Borgkamp', '40', NULL, '67256', 'Weisenheim am Sand', NULL)</v>
      </c>
    </row>
    <row r="522" spans="1:11" x14ac:dyDescent="0.3">
      <c r="A522">
        <v>519</v>
      </c>
      <c r="B522" s="5">
        <v>194</v>
      </c>
      <c r="C522" t="s">
        <v>3911</v>
      </c>
      <c r="D522">
        <v>16</v>
      </c>
      <c r="F522">
        <v>78601</v>
      </c>
      <c r="G522" t="s">
        <v>3912</v>
      </c>
      <c r="J522" t="str">
        <f t="shared" si="16"/>
        <v>INSERT INTO [Lieferadresse] ([LieferAdrID], [KundeID], [Strasse], [Hausnummer], [Adresszusatz], [Plz], [Ort], [Land]) VALUES</v>
      </c>
      <c r="K522" t="str">
        <f t="shared" si="17"/>
        <v xml:space="preserve"> ('519', '194', 'Nordweg', '16', NULL, '78601', 'Mahlstetten', NULL)</v>
      </c>
    </row>
    <row r="523" spans="1:11" x14ac:dyDescent="0.3">
      <c r="A523">
        <v>520</v>
      </c>
      <c r="B523" s="5">
        <v>60</v>
      </c>
      <c r="C523" t="s">
        <v>3913</v>
      </c>
      <c r="D523">
        <v>16</v>
      </c>
      <c r="F523">
        <v>55491</v>
      </c>
      <c r="G523" t="s">
        <v>3914</v>
      </c>
      <c r="J523" t="str">
        <f t="shared" si="16"/>
        <v>INSERT INTO [Lieferadresse] ([LieferAdrID], [KundeID], [Strasse], [Hausnummer], [Adresszusatz], [Plz], [Ort], [Land]) VALUES</v>
      </c>
      <c r="K523" t="str">
        <f t="shared" si="17"/>
        <v xml:space="preserve"> ('520', '60', 'Wurmstraße', '16', NULL, '55491', 'Wahlenau', NULL)</v>
      </c>
    </row>
    <row r="524" spans="1:11" x14ac:dyDescent="0.3">
      <c r="A524">
        <v>521</v>
      </c>
      <c r="B524" s="5">
        <v>90</v>
      </c>
      <c r="C524" t="s">
        <v>3915</v>
      </c>
      <c r="D524" t="s">
        <v>3916</v>
      </c>
      <c r="F524">
        <v>68647</v>
      </c>
      <c r="G524" t="s">
        <v>3917</v>
      </c>
      <c r="J524" t="str">
        <f t="shared" si="16"/>
        <v>INSERT INTO [Lieferadresse] ([LieferAdrID], [KundeID], [Strasse], [Hausnummer], [Adresszusatz], [Plz], [Ort], [Land]) VALUES</v>
      </c>
      <c r="K524" t="str">
        <f t="shared" si="17"/>
        <v xml:space="preserve"> ('521', '90', 'Schallershofer Straße', '93b', NULL, '68647', 'Biblis', NULL)</v>
      </c>
    </row>
    <row r="525" spans="1:11" x14ac:dyDescent="0.3">
      <c r="A525">
        <v>522</v>
      </c>
      <c r="B525" s="5">
        <v>204</v>
      </c>
      <c r="C525" t="s">
        <v>3918</v>
      </c>
      <c r="D525">
        <v>186</v>
      </c>
      <c r="F525">
        <v>61350</v>
      </c>
      <c r="G525" t="s">
        <v>1967</v>
      </c>
      <c r="J525" t="str">
        <f t="shared" si="16"/>
        <v>INSERT INTO [Lieferadresse] ([LieferAdrID], [KundeID], [Strasse], [Hausnummer], [Adresszusatz], [Plz], [Ort], [Land]) VALUES</v>
      </c>
      <c r="K525" t="str">
        <f t="shared" si="17"/>
        <v xml:space="preserve"> ('522', '204', 'Am Nörrenpfad', '186', NULL, '61350', 'Bad Homburg vor der Höhe', NULL)</v>
      </c>
    </row>
    <row r="526" spans="1:11" x14ac:dyDescent="0.3">
      <c r="A526">
        <v>523</v>
      </c>
      <c r="B526" s="5">
        <v>49</v>
      </c>
      <c r="C526" t="s">
        <v>3919</v>
      </c>
      <c r="D526">
        <v>111</v>
      </c>
      <c r="F526">
        <v>57580</v>
      </c>
      <c r="G526" t="s">
        <v>3920</v>
      </c>
      <c r="J526" t="str">
        <f t="shared" si="16"/>
        <v>INSERT INTO [Lieferadresse] ([LieferAdrID], [KundeID], [Strasse], [Hausnummer], [Adresszusatz], [Plz], [Ort], [Land]) VALUES</v>
      </c>
      <c r="K526" t="str">
        <f t="shared" si="17"/>
        <v xml:space="preserve"> ('523', '49', 'In den Weiden', '111', NULL, '57580', 'Fensdorf', NULL)</v>
      </c>
    </row>
    <row r="527" spans="1:11" x14ac:dyDescent="0.3">
      <c r="A527">
        <v>524</v>
      </c>
      <c r="B527" s="5">
        <v>59</v>
      </c>
      <c r="C527" t="s">
        <v>3921</v>
      </c>
      <c r="D527">
        <v>99</v>
      </c>
      <c r="F527">
        <v>27305</v>
      </c>
      <c r="G527" t="s">
        <v>3922</v>
      </c>
      <c r="J527" t="str">
        <f t="shared" si="16"/>
        <v>INSERT INTO [Lieferadresse] ([LieferAdrID], [KundeID], [Strasse], [Hausnummer], [Adresszusatz], [Plz], [Ort], [Land]) VALUES</v>
      </c>
      <c r="K527" t="str">
        <f t="shared" si="17"/>
        <v xml:space="preserve"> ('524', '59', 'Auf dem Schoppen', '99', NULL, '27305', 'Engeln', NULL)</v>
      </c>
    </row>
    <row r="528" spans="1:11" x14ac:dyDescent="0.3">
      <c r="A528">
        <v>525</v>
      </c>
      <c r="B528" s="5">
        <v>110</v>
      </c>
      <c r="C528" t="s">
        <v>3923</v>
      </c>
      <c r="D528">
        <v>33</v>
      </c>
      <c r="F528">
        <v>94151</v>
      </c>
      <c r="G528" t="s">
        <v>3924</v>
      </c>
      <c r="J528" t="str">
        <f t="shared" si="16"/>
        <v>INSERT INTO [Lieferadresse] ([LieferAdrID], [KundeID], [Strasse], [Hausnummer], [Adresszusatz], [Plz], [Ort], [Land]) VALUES</v>
      </c>
      <c r="K528" t="str">
        <f t="shared" si="17"/>
        <v xml:space="preserve"> ('525', '110', 'Am Steig', '33', NULL, '94151', 'Mauth', NULL)</v>
      </c>
    </row>
    <row r="529" spans="1:11" x14ac:dyDescent="0.3">
      <c r="A529">
        <v>526</v>
      </c>
      <c r="B529" s="5">
        <v>3</v>
      </c>
      <c r="C529" t="s">
        <v>3925</v>
      </c>
      <c r="D529">
        <v>174</v>
      </c>
      <c r="F529">
        <v>25704</v>
      </c>
      <c r="G529" t="s">
        <v>3926</v>
      </c>
      <c r="J529" t="str">
        <f t="shared" si="16"/>
        <v>INSERT INTO [Lieferadresse] ([LieferAdrID], [KundeID], [Strasse], [Hausnummer], [Adresszusatz], [Plz], [Ort], [Land]) VALUES</v>
      </c>
      <c r="K529" t="str">
        <f t="shared" si="17"/>
        <v xml:space="preserve"> ('526', '3', 'Schäferweg', '174', NULL, '25704', 'Bargenstedt', NULL)</v>
      </c>
    </row>
    <row r="530" spans="1:11" x14ac:dyDescent="0.3">
      <c r="A530">
        <v>527</v>
      </c>
      <c r="B530" s="5">
        <v>234</v>
      </c>
      <c r="C530" t="s">
        <v>3927</v>
      </c>
      <c r="D530">
        <v>56</v>
      </c>
      <c r="F530">
        <v>42103</v>
      </c>
      <c r="G530" t="s">
        <v>2920</v>
      </c>
      <c r="J530" t="str">
        <f t="shared" si="16"/>
        <v>INSERT INTO [Lieferadresse] ([LieferAdrID], [KundeID], [Strasse], [Hausnummer], [Adresszusatz], [Plz], [Ort], [Land]) VALUES</v>
      </c>
      <c r="K530" t="str">
        <f t="shared" si="17"/>
        <v xml:space="preserve"> ('527', '234', 'Graf-Trips-Straße', '56', NULL, '42103', 'Wuppertal', NULL)</v>
      </c>
    </row>
    <row r="531" spans="1:11" x14ac:dyDescent="0.3">
      <c r="A531">
        <v>528</v>
      </c>
      <c r="B531" s="5">
        <v>40</v>
      </c>
      <c r="C531" t="s">
        <v>2995</v>
      </c>
      <c r="D531" t="s">
        <v>3928</v>
      </c>
      <c r="F531">
        <v>26909</v>
      </c>
      <c r="G531" t="s">
        <v>3929</v>
      </c>
      <c r="J531" t="str">
        <f t="shared" si="16"/>
        <v>INSERT INTO [Lieferadresse] ([LieferAdrID], [KundeID], [Strasse], [Hausnummer], [Adresszusatz], [Plz], [Ort], [Land]) VALUES</v>
      </c>
      <c r="K531" t="str">
        <f t="shared" si="17"/>
        <v xml:space="preserve"> ('528', '40', 'Brunsbütteler Damm', '105a', NULL, '26909', 'Neulehe', NULL)</v>
      </c>
    </row>
    <row r="532" spans="1:11" x14ac:dyDescent="0.3">
      <c r="A532">
        <v>529</v>
      </c>
      <c r="B532" s="5">
        <v>70</v>
      </c>
      <c r="C532" t="s">
        <v>3930</v>
      </c>
      <c r="D532">
        <v>155</v>
      </c>
      <c r="F532">
        <v>39108</v>
      </c>
      <c r="G532" t="s">
        <v>2634</v>
      </c>
      <c r="J532" t="str">
        <f t="shared" si="16"/>
        <v>INSERT INTO [Lieferadresse] ([LieferAdrID], [KundeID], [Strasse], [Hausnummer], [Adresszusatz], [Plz], [Ort], [Land]) VALUES</v>
      </c>
      <c r="K532" t="str">
        <f t="shared" si="17"/>
        <v xml:space="preserve"> ('529', '70', 'Gymnicher Hauptstraße', '155', NULL, '39108', 'Magdeburg', NULL)</v>
      </c>
    </row>
    <row r="533" spans="1:11" x14ac:dyDescent="0.3">
      <c r="A533">
        <v>530</v>
      </c>
      <c r="B533" s="5">
        <v>1</v>
      </c>
      <c r="C533" t="s">
        <v>3931</v>
      </c>
      <c r="D533">
        <v>37</v>
      </c>
      <c r="F533">
        <v>54455</v>
      </c>
      <c r="G533" t="s">
        <v>3932</v>
      </c>
      <c r="J533" t="str">
        <f t="shared" si="16"/>
        <v>INSERT INTO [Lieferadresse] ([LieferAdrID], [KundeID], [Strasse], [Hausnummer], [Adresszusatz], [Plz], [Ort], [Land]) VALUES</v>
      </c>
      <c r="K533" t="str">
        <f t="shared" si="17"/>
        <v xml:space="preserve"> ('530', '1', 'Neue Hoffnung', '37', NULL, '54455', 'Serrig', NULL)</v>
      </c>
    </row>
    <row r="534" spans="1:11" x14ac:dyDescent="0.3">
      <c r="A534">
        <v>531</v>
      </c>
      <c r="B534" s="5">
        <v>113</v>
      </c>
      <c r="C534" t="s">
        <v>3933</v>
      </c>
      <c r="D534">
        <v>31</v>
      </c>
      <c r="F534">
        <v>66578</v>
      </c>
      <c r="G534" t="s">
        <v>3934</v>
      </c>
      <c r="J534" t="str">
        <f t="shared" si="16"/>
        <v>INSERT INTO [Lieferadresse] ([LieferAdrID], [KundeID], [Strasse], [Hausnummer], [Adresszusatz], [Plz], [Ort], [Land]) VALUES</v>
      </c>
      <c r="K534" t="str">
        <f t="shared" si="17"/>
        <v xml:space="preserve"> ('531', '113', 'Im Weiher', '31', NULL, '66578', 'Heiligenwald', NULL)</v>
      </c>
    </row>
    <row r="535" spans="1:11" x14ac:dyDescent="0.3">
      <c r="A535">
        <v>532</v>
      </c>
      <c r="B535" s="5">
        <v>143</v>
      </c>
      <c r="C535" t="s">
        <v>3935</v>
      </c>
      <c r="D535">
        <v>193</v>
      </c>
      <c r="F535">
        <v>74391</v>
      </c>
      <c r="G535" t="s">
        <v>3936</v>
      </c>
      <c r="J535" t="str">
        <f t="shared" si="16"/>
        <v>INSERT INTO [Lieferadresse] ([LieferAdrID], [KundeID], [Strasse], [Hausnummer], [Adresszusatz], [Plz], [Ort], [Land]) VALUES</v>
      </c>
      <c r="K535" t="str">
        <f t="shared" si="17"/>
        <v xml:space="preserve"> ('532', '143', 'Obere Heide', '193', NULL, '74391', 'Erligheim', NULL)</v>
      </c>
    </row>
    <row r="536" spans="1:11" x14ac:dyDescent="0.3">
      <c r="A536">
        <v>533</v>
      </c>
      <c r="B536" s="5">
        <v>50</v>
      </c>
      <c r="C536" t="s">
        <v>3937</v>
      </c>
      <c r="D536">
        <v>106</v>
      </c>
      <c r="F536">
        <v>84558</v>
      </c>
      <c r="G536" t="s">
        <v>3938</v>
      </c>
      <c r="J536" t="str">
        <f t="shared" si="16"/>
        <v>INSERT INTO [Lieferadresse] ([LieferAdrID], [KundeID], [Strasse], [Hausnummer], [Adresszusatz], [Plz], [Ort], [Land]) VALUES</v>
      </c>
      <c r="K536" t="str">
        <f t="shared" si="17"/>
        <v xml:space="preserve"> ('533', '50', 'Im Mühlengrund', '106', NULL, '84558', 'Tyrlaching', NULL)</v>
      </c>
    </row>
    <row r="537" spans="1:11" x14ac:dyDescent="0.3">
      <c r="A537">
        <v>534</v>
      </c>
      <c r="B537" s="5">
        <v>184</v>
      </c>
      <c r="C537" t="s">
        <v>3939</v>
      </c>
      <c r="D537">
        <v>74</v>
      </c>
      <c r="F537">
        <v>37627</v>
      </c>
      <c r="G537" t="s">
        <v>3940</v>
      </c>
      <c r="J537" t="str">
        <f t="shared" si="16"/>
        <v>INSERT INTO [Lieferadresse] ([LieferAdrID], [KundeID], [Strasse], [Hausnummer], [Adresszusatz], [Plz], [Ort], [Land]) VALUES</v>
      </c>
      <c r="K537" t="str">
        <f t="shared" si="17"/>
        <v xml:space="preserve"> ('534', '184', 'Badener Straße', '74', NULL, '37627', 'Stadtoldendorf', NULL)</v>
      </c>
    </row>
    <row r="538" spans="1:11" x14ac:dyDescent="0.3">
      <c r="A538">
        <v>535</v>
      </c>
      <c r="B538" s="5">
        <v>208</v>
      </c>
      <c r="C538" t="s">
        <v>3941</v>
      </c>
      <c r="D538">
        <v>163</v>
      </c>
      <c r="F538">
        <v>65599</v>
      </c>
      <c r="G538" t="s">
        <v>3942</v>
      </c>
      <c r="J538" t="str">
        <f t="shared" si="16"/>
        <v>INSERT INTO [Lieferadresse] ([LieferAdrID], [KundeID], [Strasse], [Hausnummer], [Adresszusatz], [Plz], [Ort], [Land]) VALUES</v>
      </c>
      <c r="K538" t="str">
        <f t="shared" si="17"/>
        <v xml:space="preserve"> ('535', '208', 'Irisweg', '163', NULL, '65599', 'Dornburg', NULL)</v>
      </c>
    </row>
    <row r="539" spans="1:11" x14ac:dyDescent="0.3">
      <c r="A539">
        <v>536</v>
      </c>
      <c r="B539" s="5">
        <v>101</v>
      </c>
      <c r="C539" t="s">
        <v>3943</v>
      </c>
      <c r="D539">
        <v>191</v>
      </c>
      <c r="F539">
        <v>37079</v>
      </c>
      <c r="G539" t="s">
        <v>1711</v>
      </c>
      <c r="J539" t="str">
        <f t="shared" si="16"/>
        <v>INSERT INTO [Lieferadresse] ([LieferAdrID], [KundeID], [Strasse], [Hausnummer], [Adresszusatz], [Plz], [Ort], [Land]) VALUES</v>
      </c>
      <c r="K539" t="str">
        <f t="shared" si="17"/>
        <v xml:space="preserve"> ('536', '101', 'Bertolt-Brecht-Straße', '191', NULL, '37079', 'Göttingen', NULL)</v>
      </c>
    </row>
    <row r="540" spans="1:11" x14ac:dyDescent="0.3">
      <c r="A540">
        <v>537</v>
      </c>
      <c r="B540" s="5">
        <v>260</v>
      </c>
      <c r="C540" t="s">
        <v>3944</v>
      </c>
      <c r="D540">
        <v>136</v>
      </c>
      <c r="F540">
        <v>56321</v>
      </c>
      <c r="G540" t="s">
        <v>3945</v>
      </c>
      <c r="J540" t="str">
        <f t="shared" si="16"/>
        <v>INSERT INTO [Lieferadresse] ([LieferAdrID], [KundeID], [Strasse], [Hausnummer], [Adresszusatz], [Plz], [Ort], [Land]) VALUES</v>
      </c>
      <c r="K540" t="str">
        <f t="shared" si="17"/>
        <v xml:space="preserve"> ('537', '260', 'Segeberger Straße', '136', NULL, '56321', 'Brey', NULL)</v>
      </c>
    </row>
    <row r="541" spans="1:11" x14ac:dyDescent="0.3">
      <c r="A541">
        <v>538</v>
      </c>
      <c r="B541" s="5">
        <v>281</v>
      </c>
      <c r="C541" t="s">
        <v>2573</v>
      </c>
      <c r="D541">
        <v>20</v>
      </c>
      <c r="F541">
        <v>40479</v>
      </c>
      <c r="G541" t="s">
        <v>2973</v>
      </c>
      <c r="J541" t="str">
        <f t="shared" si="16"/>
        <v>INSERT INTO [Lieferadresse] ([LieferAdrID], [KundeID], [Strasse], [Hausnummer], [Adresszusatz], [Plz], [Ort], [Land]) VALUES</v>
      </c>
      <c r="K541" t="str">
        <f t="shared" si="17"/>
        <v xml:space="preserve"> ('538', '281', 'Heimstättenweg', '20', NULL, '40479', 'Düsseldorf', NULL)</v>
      </c>
    </row>
    <row r="542" spans="1:11" x14ac:dyDescent="0.3">
      <c r="A542">
        <v>539</v>
      </c>
      <c r="B542" s="5">
        <v>150</v>
      </c>
      <c r="C542" t="s">
        <v>3946</v>
      </c>
      <c r="D542">
        <v>177</v>
      </c>
      <c r="F542">
        <v>36318</v>
      </c>
      <c r="G542" t="s">
        <v>3947</v>
      </c>
      <c r="J542" t="str">
        <f t="shared" si="16"/>
        <v>INSERT INTO [Lieferadresse] ([LieferAdrID], [KundeID], [Strasse], [Hausnummer], [Adresszusatz], [Plz], [Ort], [Land]) VALUES</v>
      </c>
      <c r="K542" t="str">
        <f t="shared" si="17"/>
        <v xml:space="preserve"> ('539', '150', 'Theodorstraße', '177', NULL, '36318', 'Schwalmtal', NULL)</v>
      </c>
    </row>
    <row r="543" spans="1:11" x14ac:dyDescent="0.3">
      <c r="A543">
        <v>540</v>
      </c>
      <c r="B543" s="5">
        <v>222</v>
      </c>
      <c r="C543" t="s">
        <v>3948</v>
      </c>
      <c r="D543">
        <v>52</v>
      </c>
      <c r="F543">
        <v>53489</v>
      </c>
      <c r="G543" t="s">
        <v>3949</v>
      </c>
      <c r="J543" t="str">
        <f t="shared" si="16"/>
        <v>INSERT INTO [Lieferadresse] ([LieferAdrID], [KundeID], [Strasse], [Hausnummer], [Adresszusatz], [Plz], [Ort], [Land]) VALUES</v>
      </c>
      <c r="K543" t="str">
        <f t="shared" si="17"/>
        <v xml:space="preserve"> ('540', '222', 'Am Nocken', '52', NULL, '53489', 'Sinzig', NULL)</v>
      </c>
    </row>
    <row r="544" spans="1:11" x14ac:dyDescent="0.3">
      <c r="A544">
        <v>541</v>
      </c>
      <c r="B544" s="5">
        <v>138</v>
      </c>
      <c r="C544" t="s">
        <v>3950</v>
      </c>
      <c r="D544">
        <v>82</v>
      </c>
      <c r="F544">
        <v>47533</v>
      </c>
      <c r="G544" t="s">
        <v>3369</v>
      </c>
      <c r="J544" t="str">
        <f t="shared" si="16"/>
        <v>INSERT INTO [Lieferadresse] ([LieferAdrID], [KundeID], [Strasse], [Hausnummer], [Adresszusatz], [Plz], [Ort], [Land]) VALUES</v>
      </c>
      <c r="K544" t="str">
        <f t="shared" si="17"/>
        <v xml:space="preserve"> ('541', '138', 'Nachtigallenstraße', '82', NULL, '47533', 'Kleve', NULL)</v>
      </c>
    </row>
    <row r="545" spans="1:11" x14ac:dyDescent="0.3">
      <c r="A545">
        <v>542</v>
      </c>
      <c r="B545" s="5">
        <v>297</v>
      </c>
      <c r="C545" t="s">
        <v>3951</v>
      </c>
      <c r="D545">
        <v>169</v>
      </c>
      <c r="F545">
        <v>38114</v>
      </c>
      <c r="G545" t="s">
        <v>3332</v>
      </c>
      <c r="J545" t="str">
        <f t="shared" si="16"/>
        <v>INSERT INTO [Lieferadresse] ([LieferAdrID], [KundeID], [Strasse], [Hausnummer], [Adresszusatz], [Plz], [Ort], [Land]) VALUES</v>
      </c>
      <c r="K545" t="str">
        <f t="shared" si="17"/>
        <v xml:space="preserve"> ('542', '297', 'Hüllstraße', '169', NULL, '38114', 'Braunschweig', NULL)</v>
      </c>
    </row>
    <row r="546" spans="1:11" x14ac:dyDescent="0.3">
      <c r="A546">
        <v>543</v>
      </c>
      <c r="B546" s="5">
        <v>100</v>
      </c>
      <c r="C546" t="s">
        <v>3952</v>
      </c>
      <c r="D546">
        <v>69</v>
      </c>
      <c r="F546">
        <v>66557</v>
      </c>
      <c r="G546" t="s">
        <v>3953</v>
      </c>
      <c r="J546" t="str">
        <f t="shared" si="16"/>
        <v>INSERT INTO [Lieferadresse] ([LieferAdrID], [KundeID], [Strasse], [Hausnummer], [Adresszusatz], [Plz], [Ort], [Land]) VALUES</v>
      </c>
      <c r="K546" t="str">
        <f t="shared" si="17"/>
        <v xml:space="preserve"> ('543', '100', 'Pfaffenhausener Straße', '69', NULL, '66557', 'Illingen', NULL)</v>
      </c>
    </row>
    <row r="547" spans="1:11" x14ac:dyDescent="0.3">
      <c r="A547">
        <v>544</v>
      </c>
      <c r="B547" s="5">
        <v>83</v>
      </c>
      <c r="C547" t="s">
        <v>3954</v>
      </c>
      <c r="D547">
        <v>185</v>
      </c>
      <c r="F547">
        <v>54526</v>
      </c>
      <c r="G547" t="s">
        <v>3299</v>
      </c>
      <c r="J547" t="str">
        <f t="shared" si="16"/>
        <v>INSERT INTO [Lieferadresse] ([LieferAdrID], [KundeID], [Strasse], [Hausnummer], [Adresszusatz], [Plz], [Ort], [Land]) VALUES</v>
      </c>
      <c r="K547" t="str">
        <f t="shared" si="17"/>
        <v xml:space="preserve"> ('544', '83', 'Gerhardstraße', '185', NULL, '54526', 'Landscheid', NULL)</v>
      </c>
    </row>
    <row r="548" spans="1:11" x14ac:dyDescent="0.3">
      <c r="A548">
        <v>545</v>
      </c>
      <c r="B548" s="5">
        <v>68</v>
      </c>
      <c r="C548" t="s">
        <v>2001</v>
      </c>
      <c r="D548">
        <v>22</v>
      </c>
      <c r="F548">
        <v>67727</v>
      </c>
      <c r="G548" t="s">
        <v>3955</v>
      </c>
      <c r="J548" t="str">
        <f t="shared" si="16"/>
        <v>INSERT INTO [Lieferadresse] ([LieferAdrID], [KundeID], [Strasse], [Hausnummer], [Adresszusatz], [Plz], [Ort], [Land]) VALUES</v>
      </c>
      <c r="K548" t="str">
        <f t="shared" si="17"/>
        <v xml:space="preserve"> ('545', '68', 'Im Hähnchen', '22', NULL, '67727', 'Lohnsfeld', NULL)</v>
      </c>
    </row>
    <row r="549" spans="1:11" x14ac:dyDescent="0.3">
      <c r="A549">
        <v>546</v>
      </c>
      <c r="B549" s="5">
        <v>173</v>
      </c>
      <c r="C549" t="s">
        <v>3956</v>
      </c>
      <c r="D549">
        <v>154</v>
      </c>
      <c r="F549">
        <v>85656</v>
      </c>
      <c r="G549" t="s">
        <v>3816</v>
      </c>
      <c r="J549" t="str">
        <f t="shared" si="16"/>
        <v>INSERT INTO [Lieferadresse] ([LieferAdrID], [KundeID], [Strasse], [Hausnummer], [Adresszusatz], [Plz], [Ort], [Land]) VALUES</v>
      </c>
      <c r="K549" t="str">
        <f t="shared" si="17"/>
        <v xml:space="preserve"> ('546', '173', 'Gilgenborn', '154', NULL, '85656', 'Buch am Buchrain', NULL)</v>
      </c>
    </row>
    <row r="550" spans="1:11" x14ac:dyDescent="0.3">
      <c r="A550">
        <v>547</v>
      </c>
      <c r="B550" s="5">
        <v>132</v>
      </c>
      <c r="C550" t="s">
        <v>3957</v>
      </c>
      <c r="D550">
        <v>59</v>
      </c>
      <c r="F550">
        <v>78141</v>
      </c>
      <c r="G550" t="s">
        <v>3958</v>
      </c>
      <c r="J550" t="str">
        <f t="shared" si="16"/>
        <v>INSERT INTO [Lieferadresse] ([LieferAdrID], [KundeID], [Strasse], [Hausnummer], [Adresszusatz], [Plz], [Ort], [Land]) VALUES</v>
      </c>
      <c r="K550" t="str">
        <f t="shared" si="17"/>
        <v xml:space="preserve"> ('547', '132', 'Auf dem Stausten', '59', NULL, '78141', 'Schönwald', NULL)</v>
      </c>
    </row>
    <row r="551" spans="1:11" x14ac:dyDescent="0.3">
      <c r="A551">
        <v>548</v>
      </c>
      <c r="B551" s="5">
        <v>93</v>
      </c>
      <c r="C551" t="s">
        <v>3051</v>
      </c>
      <c r="D551">
        <v>144</v>
      </c>
      <c r="F551">
        <v>67281</v>
      </c>
      <c r="G551" t="s">
        <v>3959</v>
      </c>
      <c r="J551" t="str">
        <f t="shared" si="16"/>
        <v>INSERT INTO [Lieferadresse] ([LieferAdrID], [KundeID], [Strasse], [Hausnummer], [Adresszusatz], [Plz], [Ort], [Land]) VALUES</v>
      </c>
      <c r="K551" t="str">
        <f t="shared" si="17"/>
        <v xml:space="preserve"> ('548', '93', 'Neue Bergstraße', '144', NULL, '67281', 'Kirchheim an der Weinstraße', NULL)</v>
      </c>
    </row>
    <row r="552" spans="1:11" x14ac:dyDescent="0.3">
      <c r="A552">
        <v>549</v>
      </c>
      <c r="B552" s="5">
        <v>66</v>
      </c>
      <c r="C552" t="s">
        <v>3960</v>
      </c>
      <c r="D552">
        <v>177</v>
      </c>
      <c r="F552">
        <v>44789</v>
      </c>
      <c r="G552" t="s">
        <v>2074</v>
      </c>
      <c r="J552" t="str">
        <f t="shared" si="16"/>
        <v>INSERT INTO [Lieferadresse] ([LieferAdrID], [KundeID], [Strasse], [Hausnummer], [Adresszusatz], [Plz], [Ort], [Land]) VALUES</v>
      </c>
      <c r="K552" t="str">
        <f t="shared" si="17"/>
        <v xml:space="preserve"> ('549', '66', 'Schutzbacher Weg', '177', NULL, '44789', 'Bochum', NULL)</v>
      </c>
    </row>
    <row r="553" spans="1:11" x14ac:dyDescent="0.3">
      <c r="A553">
        <v>550</v>
      </c>
      <c r="B553" s="5">
        <v>279</v>
      </c>
      <c r="C553" t="s">
        <v>3961</v>
      </c>
      <c r="D553">
        <v>94</v>
      </c>
      <c r="F553">
        <v>34454</v>
      </c>
      <c r="G553" t="s">
        <v>3962</v>
      </c>
      <c r="J553" t="str">
        <f t="shared" si="16"/>
        <v>INSERT INTO [Lieferadresse] ([LieferAdrID], [KundeID], [Strasse], [Hausnummer], [Adresszusatz], [Plz], [Ort], [Land]) VALUES</v>
      </c>
      <c r="K553" t="str">
        <f t="shared" si="17"/>
        <v xml:space="preserve"> ('550', '279', 'Vallstedter Weg', '94', NULL, '34454', 'Landau', NULL)</v>
      </c>
    </row>
    <row r="554" spans="1:11" x14ac:dyDescent="0.3">
      <c r="A554">
        <v>551</v>
      </c>
      <c r="B554" s="5">
        <v>4</v>
      </c>
      <c r="C554" t="s">
        <v>3963</v>
      </c>
      <c r="D554">
        <v>194</v>
      </c>
      <c r="F554">
        <v>72669</v>
      </c>
      <c r="G554" t="s">
        <v>3964</v>
      </c>
      <c r="J554" t="str">
        <f t="shared" si="16"/>
        <v>INSERT INTO [Lieferadresse] ([LieferAdrID], [KundeID], [Strasse], [Hausnummer], [Adresszusatz], [Plz], [Ort], [Land]) VALUES</v>
      </c>
      <c r="K554" t="str">
        <f t="shared" si="17"/>
        <v xml:space="preserve"> ('551', '4', 'Hirschbergstraße', '194', NULL, '72669', 'Unterensingen', NULL)</v>
      </c>
    </row>
    <row r="555" spans="1:11" x14ac:dyDescent="0.3">
      <c r="A555">
        <v>552</v>
      </c>
      <c r="B555" s="5">
        <v>62</v>
      </c>
      <c r="C555" t="s">
        <v>3965</v>
      </c>
      <c r="D555">
        <v>4</v>
      </c>
      <c r="F555">
        <v>68305</v>
      </c>
      <c r="G555" t="s">
        <v>3966</v>
      </c>
      <c r="J555" t="str">
        <f t="shared" si="16"/>
        <v>INSERT INTO [Lieferadresse] ([LieferAdrID], [KundeID], [Strasse], [Hausnummer], [Adresszusatz], [Plz], [Ort], [Land]) VALUES</v>
      </c>
      <c r="K555" t="str">
        <f t="shared" si="17"/>
        <v xml:space="preserve"> ('552', '62', 'Maisloch', '4', NULL, '68305', 'Mannheim', NULL)</v>
      </c>
    </row>
    <row r="556" spans="1:11" x14ac:dyDescent="0.3">
      <c r="A556">
        <v>553</v>
      </c>
      <c r="B556" s="5">
        <v>227</v>
      </c>
      <c r="C556" t="s">
        <v>3967</v>
      </c>
      <c r="D556">
        <v>44</v>
      </c>
      <c r="F556">
        <v>56370</v>
      </c>
      <c r="G556" t="s">
        <v>3968</v>
      </c>
      <c r="J556" t="str">
        <f t="shared" si="16"/>
        <v>INSERT INTO [Lieferadresse] ([LieferAdrID], [KundeID], [Strasse], [Hausnummer], [Adresszusatz], [Plz], [Ort], [Land]) VALUES</v>
      </c>
      <c r="K556" t="str">
        <f t="shared" si="17"/>
        <v xml:space="preserve"> ('553', '227', 'Friefeldstraße', '44', NULL, '56370', 'Mittelfischbach', NULL)</v>
      </c>
    </row>
    <row r="557" spans="1:11" x14ac:dyDescent="0.3">
      <c r="A557">
        <v>554</v>
      </c>
      <c r="B557" s="5">
        <v>176</v>
      </c>
      <c r="C557" t="s">
        <v>3969</v>
      </c>
      <c r="D557" t="s">
        <v>3970</v>
      </c>
      <c r="F557">
        <v>36329</v>
      </c>
      <c r="G557" t="s">
        <v>3971</v>
      </c>
      <c r="J557" t="str">
        <f t="shared" si="16"/>
        <v>INSERT INTO [Lieferadresse] ([LieferAdrID], [KundeID], [Strasse], [Hausnummer], [Adresszusatz], [Plz], [Ort], [Land]) VALUES</v>
      </c>
      <c r="K557" t="str">
        <f t="shared" si="17"/>
        <v xml:space="preserve"> ('554', '176', 'Molkereiweg', '107 c', NULL, '36329', 'Romrod', NULL)</v>
      </c>
    </row>
    <row r="558" spans="1:11" x14ac:dyDescent="0.3">
      <c r="A558">
        <v>555</v>
      </c>
      <c r="B558" s="5">
        <v>114</v>
      </c>
      <c r="C558" t="s">
        <v>3972</v>
      </c>
      <c r="D558">
        <v>85</v>
      </c>
      <c r="F558">
        <v>23919</v>
      </c>
      <c r="G558" t="s">
        <v>3973</v>
      </c>
      <c r="J558" t="str">
        <f t="shared" si="16"/>
        <v>INSERT INTO [Lieferadresse] ([LieferAdrID], [KundeID], [Strasse], [Hausnummer], [Adresszusatz], [Plz], [Ort], [Land]) VALUES</v>
      </c>
      <c r="K558" t="str">
        <f t="shared" si="17"/>
        <v xml:space="preserve"> ('555', '114', 'Laurenzstraße', '85', NULL, '23919', 'Behlendorf', NULL)</v>
      </c>
    </row>
    <row r="559" spans="1:11" x14ac:dyDescent="0.3">
      <c r="A559">
        <v>556</v>
      </c>
      <c r="B559" s="5">
        <v>187</v>
      </c>
      <c r="C559" t="s">
        <v>3974</v>
      </c>
      <c r="D559">
        <v>90</v>
      </c>
      <c r="F559">
        <v>58636</v>
      </c>
      <c r="G559" t="s">
        <v>3975</v>
      </c>
      <c r="J559" t="str">
        <f t="shared" si="16"/>
        <v>INSERT INTO [Lieferadresse] ([LieferAdrID], [KundeID], [Strasse], [Hausnummer], [Adresszusatz], [Plz], [Ort], [Land]) VALUES</v>
      </c>
      <c r="K559" t="str">
        <f t="shared" si="17"/>
        <v xml:space="preserve"> ('556', '187', 'Im Spring', '90', NULL, '58636', 'Iserlohn', NULL)</v>
      </c>
    </row>
    <row r="560" spans="1:11" x14ac:dyDescent="0.3">
      <c r="A560">
        <v>557</v>
      </c>
      <c r="B560" s="5">
        <v>220</v>
      </c>
      <c r="C560" t="s">
        <v>3976</v>
      </c>
      <c r="D560">
        <v>37</v>
      </c>
      <c r="F560">
        <v>54340</v>
      </c>
      <c r="G560" t="s">
        <v>3977</v>
      </c>
      <c r="J560" t="str">
        <f t="shared" si="16"/>
        <v>INSERT INTO [Lieferadresse] ([LieferAdrID], [KundeID], [Strasse], [Hausnummer], [Adresszusatz], [Plz], [Ort], [Land]) VALUES</v>
      </c>
      <c r="K560" t="str">
        <f t="shared" si="17"/>
        <v xml:space="preserve"> ('557', '220', 'Gotenweg', '37', NULL, '54340', 'Schleich', NULL)</v>
      </c>
    </row>
    <row r="561" spans="1:11" x14ac:dyDescent="0.3">
      <c r="A561">
        <v>558</v>
      </c>
      <c r="B561" s="5">
        <v>278</v>
      </c>
      <c r="C561" t="s">
        <v>3978</v>
      </c>
      <c r="D561">
        <v>24</v>
      </c>
      <c r="F561">
        <v>57537</v>
      </c>
      <c r="G561" t="s">
        <v>3979</v>
      </c>
      <c r="J561" t="str">
        <f t="shared" si="16"/>
        <v>INSERT INTO [Lieferadresse] ([LieferAdrID], [KundeID], [Strasse], [Hausnummer], [Adresszusatz], [Plz], [Ort], [Land]) VALUES</v>
      </c>
      <c r="K561" t="str">
        <f t="shared" si="17"/>
        <v xml:space="preserve"> ('558', '278', 'Siedlerweg', '24', NULL, '57537', 'Selbach', NULL)</v>
      </c>
    </row>
    <row r="562" spans="1:11" x14ac:dyDescent="0.3">
      <c r="A562">
        <v>559</v>
      </c>
      <c r="B562" s="5">
        <v>98</v>
      </c>
      <c r="C562" t="s">
        <v>3980</v>
      </c>
      <c r="D562" t="s">
        <v>3981</v>
      </c>
      <c r="F562">
        <v>47178</v>
      </c>
      <c r="G562" t="s">
        <v>2259</v>
      </c>
      <c r="J562" t="str">
        <f t="shared" si="16"/>
        <v>INSERT INTO [Lieferadresse] ([LieferAdrID], [KundeID], [Strasse], [Hausnummer], [Adresszusatz], [Plz], [Ort], [Land]) VALUES</v>
      </c>
      <c r="K562" t="str">
        <f t="shared" si="17"/>
        <v xml:space="preserve"> ('559', '98', 'Im Heimbachtal', '117 a', NULL, '47178', 'Duisburg', NULL)</v>
      </c>
    </row>
    <row r="563" spans="1:11" x14ac:dyDescent="0.3">
      <c r="A563">
        <v>560</v>
      </c>
      <c r="B563" s="5">
        <v>120</v>
      </c>
      <c r="C563" t="s">
        <v>3982</v>
      </c>
      <c r="D563">
        <v>72</v>
      </c>
      <c r="F563">
        <v>87787</v>
      </c>
      <c r="G563" t="s">
        <v>3983</v>
      </c>
      <c r="J563" t="str">
        <f t="shared" si="16"/>
        <v>INSERT INTO [Lieferadresse] ([LieferAdrID], [KundeID], [Strasse], [Hausnummer], [Adresszusatz], [Plz], [Ort], [Land]) VALUES</v>
      </c>
      <c r="K563" t="str">
        <f t="shared" si="17"/>
        <v xml:space="preserve"> ('560', '120', 'Angstweg', '72', NULL, '87787', 'Wolfertschwenden', NULL)</v>
      </c>
    </row>
    <row r="564" spans="1:11" x14ac:dyDescent="0.3">
      <c r="A564">
        <v>561</v>
      </c>
      <c r="B564" s="5">
        <v>258</v>
      </c>
      <c r="C564" t="s">
        <v>3984</v>
      </c>
      <c r="D564">
        <v>92</v>
      </c>
      <c r="F564">
        <v>55469</v>
      </c>
      <c r="G564" t="s">
        <v>3985</v>
      </c>
      <c r="J564" t="str">
        <f t="shared" si="16"/>
        <v>INSERT INTO [Lieferadresse] ([LieferAdrID], [KundeID], [Strasse], [Hausnummer], [Adresszusatz], [Plz], [Ort], [Land]) VALUES</v>
      </c>
      <c r="K564" t="str">
        <f t="shared" si="17"/>
        <v xml:space="preserve"> ('561', '258', 'Kieler Straße', '92', NULL, '55469', 'Belgweiler', NULL)</v>
      </c>
    </row>
    <row r="565" spans="1:11" x14ac:dyDescent="0.3">
      <c r="A565">
        <v>562</v>
      </c>
      <c r="B565" s="5">
        <v>268</v>
      </c>
      <c r="C565" t="s">
        <v>3986</v>
      </c>
      <c r="D565">
        <v>181</v>
      </c>
      <c r="F565">
        <v>32689</v>
      </c>
      <c r="G565" t="s">
        <v>3987</v>
      </c>
      <c r="J565" t="str">
        <f t="shared" si="16"/>
        <v>INSERT INTO [Lieferadresse] ([LieferAdrID], [KundeID], [Strasse], [Hausnummer], [Adresszusatz], [Plz], [Ort], [Land]) VALUES</v>
      </c>
      <c r="K565" t="str">
        <f t="shared" si="17"/>
        <v xml:space="preserve"> ('562', '268', 'Urseler Straße', '181', NULL, '32689', 'Kalletal', NULL)</v>
      </c>
    </row>
    <row r="566" spans="1:11" x14ac:dyDescent="0.3">
      <c r="A566">
        <v>563</v>
      </c>
      <c r="B566" s="5">
        <v>193</v>
      </c>
      <c r="C566" t="s">
        <v>2067</v>
      </c>
      <c r="D566">
        <v>116</v>
      </c>
      <c r="F566">
        <v>12059</v>
      </c>
      <c r="G566" t="s">
        <v>1880</v>
      </c>
      <c r="J566" t="str">
        <f t="shared" si="16"/>
        <v>INSERT INTO [Lieferadresse] ([LieferAdrID], [KundeID], [Strasse], [Hausnummer], [Adresszusatz], [Plz], [Ort], [Land]) VALUES</v>
      </c>
      <c r="K566" t="str">
        <f t="shared" si="17"/>
        <v xml:space="preserve"> ('563', '193', 'Sonnenau', '116', NULL, '12059', 'Berlin - Neukölln', NULL)</v>
      </c>
    </row>
    <row r="567" spans="1:11" x14ac:dyDescent="0.3">
      <c r="A567">
        <v>564</v>
      </c>
      <c r="B567" s="5">
        <v>26</v>
      </c>
      <c r="C567" t="s">
        <v>3988</v>
      </c>
      <c r="D567">
        <v>182</v>
      </c>
      <c r="F567">
        <v>4277</v>
      </c>
      <c r="G567" t="s">
        <v>3989</v>
      </c>
      <c r="J567" t="str">
        <f t="shared" si="16"/>
        <v>INSERT INTO [Lieferadresse] ([LieferAdrID], [KundeID], [Strasse], [Hausnummer], [Adresszusatz], [Plz], [Ort], [Land]) VALUES</v>
      </c>
      <c r="K567" t="str">
        <f t="shared" si="17"/>
        <v xml:space="preserve"> ('564', '26', 'Serkenroder Straße', '182', NULL, '4277', 'Leipzig', NULL)</v>
      </c>
    </row>
    <row r="568" spans="1:11" x14ac:dyDescent="0.3">
      <c r="A568">
        <v>565</v>
      </c>
      <c r="B568" s="5">
        <v>41</v>
      </c>
      <c r="C568" t="s">
        <v>3990</v>
      </c>
      <c r="D568">
        <v>29</v>
      </c>
      <c r="F568">
        <v>26670</v>
      </c>
      <c r="G568" t="s">
        <v>3991</v>
      </c>
      <c r="J568" t="str">
        <f t="shared" si="16"/>
        <v>INSERT INTO [Lieferadresse] ([LieferAdrID], [KundeID], [Strasse], [Hausnummer], [Adresszusatz], [Plz], [Ort], [Land]) VALUES</v>
      </c>
      <c r="K568" t="str">
        <f t="shared" si="17"/>
        <v xml:space="preserve"> ('565', '41', 'Riedstraße', '29', NULL, '26670', 'Uplengen', NULL)</v>
      </c>
    </row>
    <row r="569" spans="1:11" x14ac:dyDescent="0.3">
      <c r="A569">
        <v>566</v>
      </c>
      <c r="B569" s="5">
        <v>266</v>
      </c>
      <c r="C569" t="s">
        <v>3992</v>
      </c>
      <c r="D569">
        <v>40</v>
      </c>
      <c r="F569">
        <v>39118</v>
      </c>
      <c r="G569" t="s">
        <v>2634</v>
      </c>
      <c r="J569" t="str">
        <f t="shared" si="16"/>
        <v>INSERT INTO [Lieferadresse] ([LieferAdrID], [KundeID], [Strasse], [Hausnummer], [Adresszusatz], [Plz], [Ort], [Land]) VALUES</v>
      </c>
      <c r="K569" t="str">
        <f t="shared" si="17"/>
        <v xml:space="preserve"> ('566', '266', 'Kiebitzpohl', '40', NULL, '39118', 'Magdeburg', NULL)</v>
      </c>
    </row>
    <row r="570" spans="1:11" x14ac:dyDescent="0.3">
      <c r="A570">
        <v>567</v>
      </c>
      <c r="B570" s="5">
        <v>142</v>
      </c>
      <c r="C570" t="s">
        <v>3548</v>
      </c>
      <c r="D570">
        <v>2</v>
      </c>
      <c r="F570">
        <v>54487</v>
      </c>
      <c r="G570" t="s">
        <v>2624</v>
      </c>
      <c r="J570" t="str">
        <f t="shared" si="16"/>
        <v>INSERT INTO [Lieferadresse] ([LieferAdrID], [KundeID], [Strasse], [Hausnummer], [Adresszusatz], [Plz], [Ort], [Land]) VALUES</v>
      </c>
      <c r="K570" t="str">
        <f t="shared" si="17"/>
        <v xml:space="preserve"> ('567', '142', 'Karl-Haarmann-Straße', '2', NULL, '54487', 'Wintrich', NULL)</v>
      </c>
    </row>
    <row r="571" spans="1:11" x14ac:dyDescent="0.3">
      <c r="A571">
        <v>568</v>
      </c>
      <c r="B571" s="5">
        <v>3</v>
      </c>
      <c r="C571" t="s">
        <v>2746</v>
      </c>
      <c r="D571">
        <v>167</v>
      </c>
      <c r="F571">
        <v>25572</v>
      </c>
      <c r="G571" t="s">
        <v>3993</v>
      </c>
      <c r="J571" t="str">
        <f t="shared" si="16"/>
        <v>INSERT INTO [Lieferadresse] ([LieferAdrID], [KundeID], [Strasse], [Hausnummer], [Adresszusatz], [Plz], [Ort], [Land]) VALUES</v>
      </c>
      <c r="K571" t="str">
        <f t="shared" si="17"/>
        <v xml:space="preserve"> ('568', '3', 'Am Nußberg', '167', NULL, '25572', 'Ecklak', NULL)</v>
      </c>
    </row>
    <row r="572" spans="1:11" x14ac:dyDescent="0.3">
      <c r="A572">
        <v>569</v>
      </c>
      <c r="B572" s="5">
        <v>71</v>
      </c>
      <c r="C572" t="s">
        <v>3994</v>
      </c>
      <c r="D572">
        <v>142</v>
      </c>
      <c r="F572">
        <v>54668</v>
      </c>
      <c r="G572" t="s">
        <v>3440</v>
      </c>
      <c r="J572" t="str">
        <f t="shared" si="16"/>
        <v>INSERT INTO [Lieferadresse] ([LieferAdrID], [KundeID], [Strasse], [Hausnummer], [Adresszusatz], [Plz], [Ort], [Land]) VALUES</v>
      </c>
      <c r="K572" t="str">
        <f t="shared" si="17"/>
        <v xml:space="preserve"> ('569', '71', 'Am Halloh', '142', NULL, '54668', 'Echternacherbrück', NULL)</v>
      </c>
    </row>
    <row r="573" spans="1:11" x14ac:dyDescent="0.3">
      <c r="A573">
        <v>570</v>
      </c>
      <c r="B573" s="5">
        <v>68</v>
      </c>
      <c r="C573" t="s">
        <v>3995</v>
      </c>
      <c r="D573">
        <v>40</v>
      </c>
      <c r="F573">
        <v>88138</v>
      </c>
      <c r="G573" t="s">
        <v>3996</v>
      </c>
      <c r="J573" t="str">
        <f t="shared" si="16"/>
        <v>INSERT INTO [Lieferadresse] ([LieferAdrID], [KundeID], [Strasse], [Hausnummer], [Adresszusatz], [Plz], [Ort], [Land]) VALUES</v>
      </c>
      <c r="K573" t="str">
        <f t="shared" si="17"/>
        <v xml:space="preserve"> ('570', '68', 'Siebengebirgsweg', '40', NULL, '88138', 'Weißensberg', NULL)</v>
      </c>
    </row>
    <row r="574" spans="1:11" x14ac:dyDescent="0.3">
      <c r="A574">
        <v>571</v>
      </c>
      <c r="B574" s="5">
        <v>177</v>
      </c>
      <c r="C574" t="s">
        <v>3997</v>
      </c>
      <c r="D574">
        <v>36</v>
      </c>
      <c r="F574">
        <v>55411</v>
      </c>
      <c r="G574" t="s">
        <v>3998</v>
      </c>
      <c r="J574" t="str">
        <f t="shared" si="16"/>
        <v>INSERT INTO [Lieferadresse] ([LieferAdrID], [KundeID], [Strasse], [Hausnummer], [Adresszusatz], [Plz], [Ort], [Land]) VALUES</v>
      </c>
      <c r="K574" t="str">
        <f t="shared" si="17"/>
        <v xml:space="preserve"> ('571', '177', 'Unter den Zäunen', '36', NULL, '55411', 'Bingen am Rhein', NULL)</v>
      </c>
    </row>
    <row r="575" spans="1:11" x14ac:dyDescent="0.3">
      <c r="A575">
        <v>572</v>
      </c>
      <c r="B575" s="5">
        <v>120</v>
      </c>
      <c r="C575" t="s">
        <v>3999</v>
      </c>
      <c r="D575">
        <v>62</v>
      </c>
      <c r="F575">
        <v>21640</v>
      </c>
      <c r="G575" t="s">
        <v>2215</v>
      </c>
      <c r="J575" t="str">
        <f t="shared" si="16"/>
        <v>INSERT INTO [Lieferadresse] ([LieferAdrID], [KundeID], [Strasse], [Hausnummer], [Adresszusatz], [Plz], [Ort], [Land]) VALUES</v>
      </c>
      <c r="K575" t="str">
        <f t="shared" si="17"/>
        <v xml:space="preserve"> ('572', '120', 'Irisstraße', '62', NULL, '21640', 'Neuenkirchen', NULL)</v>
      </c>
    </row>
    <row r="576" spans="1:11" x14ac:dyDescent="0.3">
      <c r="A576">
        <v>573</v>
      </c>
      <c r="B576" s="5">
        <v>58</v>
      </c>
      <c r="C576" t="s">
        <v>4000</v>
      </c>
      <c r="D576">
        <v>60</v>
      </c>
      <c r="F576">
        <v>54634</v>
      </c>
      <c r="G576" t="s">
        <v>4001</v>
      </c>
      <c r="J576" t="str">
        <f t="shared" si="16"/>
        <v>INSERT INTO [Lieferadresse] ([LieferAdrID], [KundeID], [Strasse], [Hausnummer], [Adresszusatz], [Plz], [Ort], [Land]) VALUES</v>
      </c>
      <c r="K576" t="str">
        <f t="shared" si="17"/>
        <v xml:space="preserve"> ('573', '58', 'Oranienstraße', '60', NULL, '54634', 'Bitburg', NULL)</v>
      </c>
    </row>
    <row r="577" spans="1:11" x14ac:dyDescent="0.3">
      <c r="A577">
        <v>574</v>
      </c>
      <c r="B577" s="5">
        <v>149</v>
      </c>
      <c r="C577" t="s">
        <v>4002</v>
      </c>
      <c r="D577">
        <v>59</v>
      </c>
      <c r="F577">
        <v>54636</v>
      </c>
      <c r="G577" t="s">
        <v>3495</v>
      </c>
      <c r="J577" t="str">
        <f t="shared" si="16"/>
        <v>INSERT INTO [Lieferadresse] ([LieferAdrID], [KundeID], [Strasse], [Hausnummer], [Adresszusatz], [Plz], [Ort], [Land]) VALUES</v>
      </c>
      <c r="K577" t="str">
        <f t="shared" si="17"/>
        <v xml:space="preserve"> ('574', '149', 'Regtbrink', '59', NULL, '54636', 'Messerich', NULL)</v>
      </c>
    </row>
    <row r="578" spans="1:11" x14ac:dyDescent="0.3">
      <c r="A578">
        <v>575</v>
      </c>
      <c r="B578" s="5">
        <v>284</v>
      </c>
      <c r="C578" t="s">
        <v>4003</v>
      </c>
      <c r="D578">
        <v>65</v>
      </c>
      <c r="F578">
        <v>44263</v>
      </c>
      <c r="G578" t="s">
        <v>2832</v>
      </c>
      <c r="J578" t="str">
        <f t="shared" si="16"/>
        <v>INSERT INTO [Lieferadresse] ([LieferAdrID], [KundeID], [Strasse], [Hausnummer], [Adresszusatz], [Plz], [Ort], [Land]) VALUES</v>
      </c>
      <c r="K578" t="str">
        <f t="shared" si="17"/>
        <v xml:space="preserve"> ('575', '284', 'Basler Straße', '65', NULL, '44263', 'Dortmund', NULL)</v>
      </c>
    </row>
    <row r="579" spans="1:11" x14ac:dyDescent="0.3">
      <c r="A579">
        <v>576</v>
      </c>
      <c r="B579" s="5">
        <v>12</v>
      </c>
      <c r="C579" t="s">
        <v>4004</v>
      </c>
      <c r="D579">
        <v>157</v>
      </c>
      <c r="F579">
        <v>74391</v>
      </c>
      <c r="G579" t="s">
        <v>3936</v>
      </c>
      <c r="J579" t="str">
        <f t="shared" si="16"/>
        <v>INSERT INTO [Lieferadresse] ([LieferAdrID], [KundeID], [Strasse], [Hausnummer], [Adresszusatz], [Plz], [Ort], [Land]) VALUES</v>
      </c>
      <c r="K579" t="str">
        <f t="shared" si="17"/>
        <v xml:space="preserve"> ('576', '12', 'Stadtbusch', '157', NULL, '74391', 'Erligheim', NULL)</v>
      </c>
    </row>
    <row r="580" spans="1:11" x14ac:dyDescent="0.3">
      <c r="A580">
        <v>577</v>
      </c>
      <c r="B580" s="5">
        <v>24</v>
      </c>
      <c r="C580" t="s">
        <v>4005</v>
      </c>
      <c r="D580">
        <v>155</v>
      </c>
      <c r="F580">
        <v>40721</v>
      </c>
      <c r="G580" t="s">
        <v>4006</v>
      </c>
      <c r="J580" t="str">
        <f t="shared" ref="J580:J643" si="1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580" t="str">
        <f t="shared" si="17"/>
        <v xml:space="preserve"> ('577', '24', 'Peter-Schemmer-Straße', '155', NULL, '40721', 'Hilden', NULL)</v>
      </c>
    </row>
    <row r="581" spans="1:11" x14ac:dyDescent="0.3">
      <c r="A581">
        <v>578</v>
      </c>
      <c r="B581" s="5">
        <v>261</v>
      </c>
      <c r="C581" t="s">
        <v>4007</v>
      </c>
      <c r="D581">
        <v>157</v>
      </c>
      <c r="F581">
        <v>55481</v>
      </c>
      <c r="G581" t="s">
        <v>4008</v>
      </c>
      <c r="J581" t="str">
        <f t="shared" si="18"/>
        <v>INSERT INTO [Lieferadresse] ([LieferAdrID], [KundeID], [Strasse], [Hausnummer], [Adresszusatz], [Plz], [Ort], [Land]) VALUES</v>
      </c>
      <c r="K581" t="str">
        <f t="shared" ref="K581:K644" si="19">" ('"&amp;A581&amp;"', '"&amp;B581&amp;"', '"&amp;C581&amp;"', '"&amp;D581&amp;"', "&amp;IF(E581="","NULL","'"&amp; E581 &amp;"'" )&amp;", '"&amp;F581&amp;"', '"&amp;G581&amp;"', "&amp;IF(H581="","NULL","'"&amp; H581 &amp;"'" )&amp;")"</f>
        <v xml:space="preserve"> ('578', '261', 'Mersmannsstiege', '157', NULL, '55481', 'Todenroth', NULL)</v>
      </c>
    </row>
    <row r="582" spans="1:11" x14ac:dyDescent="0.3">
      <c r="A582">
        <v>579</v>
      </c>
      <c r="B582" s="5">
        <v>85</v>
      </c>
      <c r="C582" t="s">
        <v>4009</v>
      </c>
      <c r="D582">
        <v>173</v>
      </c>
      <c r="F582">
        <v>54552</v>
      </c>
      <c r="G582" t="s">
        <v>2364</v>
      </c>
      <c r="J582" t="str">
        <f t="shared" si="18"/>
        <v>INSERT INTO [Lieferadresse] ([LieferAdrID], [KundeID], [Strasse], [Hausnummer], [Adresszusatz], [Plz], [Ort], [Land]) VALUES</v>
      </c>
      <c r="K582" t="str">
        <f t="shared" si="19"/>
        <v xml:space="preserve"> ('579', '85', 'In der Waldemey', '173', NULL, '54552', 'Schönbach', NULL)</v>
      </c>
    </row>
    <row r="583" spans="1:11" x14ac:dyDescent="0.3">
      <c r="A583">
        <v>580</v>
      </c>
      <c r="B583" s="5">
        <v>61</v>
      </c>
      <c r="C583" t="s">
        <v>4010</v>
      </c>
      <c r="D583">
        <v>128</v>
      </c>
      <c r="F583">
        <v>25938</v>
      </c>
      <c r="G583" t="s">
        <v>4011</v>
      </c>
      <c r="J583" t="str">
        <f t="shared" si="18"/>
        <v>INSERT INTO [Lieferadresse] ([LieferAdrID], [KundeID], [Strasse], [Hausnummer], [Adresszusatz], [Plz], [Ort], [Land]) VALUES</v>
      </c>
      <c r="K583" t="str">
        <f t="shared" si="19"/>
        <v xml:space="preserve"> ('580', '61', 'Nansenstraße', '128', NULL, '25938', 'Alkersum', NULL)</v>
      </c>
    </row>
    <row r="584" spans="1:11" x14ac:dyDescent="0.3">
      <c r="A584">
        <v>581</v>
      </c>
      <c r="B584" s="5">
        <v>32</v>
      </c>
      <c r="C584" t="s">
        <v>4012</v>
      </c>
      <c r="D584">
        <v>191</v>
      </c>
      <c r="F584">
        <v>66887</v>
      </c>
      <c r="G584" t="s">
        <v>4013</v>
      </c>
      <c r="J584" t="str">
        <f t="shared" si="18"/>
        <v>INSERT INTO [Lieferadresse] ([LieferAdrID], [KundeID], [Strasse], [Hausnummer], [Adresszusatz], [Plz], [Ort], [Land]) VALUES</v>
      </c>
      <c r="K584" t="str">
        <f t="shared" si="19"/>
        <v xml:space="preserve"> ('581', '32', 'Dr.-Wilhelm-Külz-Straße', '191', NULL, '66887', 'Rutsweiler am Glan', NULL)</v>
      </c>
    </row>
    <row r="585" spans="1:11" x14ac:dyDescent="0.3">
      <c r="A585">
        <v>582</v>
      </c>
      <c r="B585" s="5">
        <v>158</v>
      </c>
      <c r="C585" t="s">
        <v>2156</v>
      </c>
      <c r="D585">
        <v>149</v>
      </c>
      <c r="F585">
        <v>54498</v>
      </c>
      <c r="G585" t="s">
        <v>4014</v>
      </c>
      <c r="J585" t="str">
        <f t="shared" si="18"/>
        <v>INSERT INTO [Lieferadresse] ([LieferAdrID], [KundeID], [Strasse], [Hausnummer], [Adresszusatz], [Plz], [Ort], [Land]) VALUES</v>
      </c>
      <c r="K585" t="str">
        <f t="shared" si="19"/>
        <v xml:space="preserve"> ('582', '158', 'Bremer Weg', '149', NULL, '54498', 'Piesport', NULL)</v>
      </c>
    </row>
    <row r="586" spans="1:11" x14ac:dyDescent="0.3">
      <c r="A586">
        <v>583</v>
      </c>
      <c r="B586" s="5">
        <v>110</v>
      </c>
      <c r="C586" t="s">
        <v>4015</v>
      </c>
      <c r="D586">
        <v>78</v>
      </c>
      <c r="F586">
        <v>45472</v>
      </c>
      <c r="G586" t="s">
        <v>2375</v>
      </c>
      <c r="J586" t="str">
        <f t="shared" si="18"/>
        <v>INSERT INTO [Lieferadresse] ([LieferAdrID], [KundeID], [Strasse], [Hausnummer], [Adresszusatz], [Plz], [Ort], [Land]) VALUES</v>
      </c>
      <c r="K586" t="str">
        <f t="shared" si="19"/>
        <v xml:space="preserve"> ('583', '110', 'Bischof-Ketteler-Straße', '78', NULL, '45472', 'Mülheim an der Ruhr', NULL)</v>
      </c>
    </row>
    <row r="587" spans="1:11" x14ac:dyDescent="0.3">
      <c r="A587">
        <v>584</v>
      </c>
      <c r="B587" s="5">
        <v>103</v>
      </c>
      <c r="C587" t="s">
        <v>3433</v>
      </c>
      <c r="D587">
        <v>188</v>
      </c>
      <c r="F587">
        <v>13347</v>
      </c>
      <c r="G587" t="s">
        <v>4016</v>
      </c>
      <c r="J587" t="str">
        <f t="shared" si="18"/>
        <v>INSERT INTO [Lieferadresse] ([LieferAdrID], [KundeID], [Strasse], [Hausnummer], [Adresszusatz], [Plz], [Ort], [Land]) VALUES</v>
      </c>
      <c r="K587" t="str">
        <f t="shared" si="19"/>
        <v xml:space="preserve"> ('584', '103', 'Langestraße', '188', NULL, '13347', 'Wedding', NULL)</v>
      </c>
    </row>
    <row r="588" spans="1:11" x14ac:dyDescent="0.3">
      <c r="A588">
        <v>585</v>
      </c>
      <c r="B588" s="5">
        <v>235</v>
      </c>
      <c r="C588" t="s">
        <v>4017</v>
      </c>
      <c r="D588">
        <v>20</v>
      </c>
      <c r="F588">
        <v>17337</v>
      </c>
      <c r="G588" t="s">
        <v>4018</v>
      </c>
      <c r="J588" t="str">
        <f t="shared" si="18"/>
        <v>INSERT INTO [Lieferadresse] ([LieferAdrID], [KundeID], [Strasse], [Hausnummer], [Adresszusatz], [Plz], [Ort], [Land]) VALUES</v>
      </c>
      <c r="K588" t="str">
        <f t="shared" si="19"/>
        <v xml:space="preserve"> ('585', '235', 'Im Reuschewäldchen', '20', NULL, '17337', 'Blumenhagen', NULL)</v>
      </c>
    </row>
    <row r="589" spans="1:11" x14ac:dyDescent="0.3">
      <c r="A589">
        <v>586</v>
      </c>
      <c r="B589" s="5">
        <v>155</v>
      </c>
      <c r="C589" t="s">
        <v>5090</v>
      </c>
      <c r="D589" t="s">
        <v>4019</v>
      </c>
      <c r="F589">
        <v>86405</v>
      </c>
      <c r="G589" t="s">
        <v>4020</v>
      </c>
      <c r="J589" t="str">
        <f t="shared" si="18"/>
        <v>INSERT INTO [Lieferadresse] ([LieferAdrID], [KundeID], [Strasse], [Hausnummer], [Adresszusatz], [Plz], [Ort], [Land]) VALUES</v>
      </c>
      <c r="K589" t="str">
        <f t="shared" si="19"/>
        <v xml:space="preserve"> ('586', '155', 'Aufm Bungert', '145c', NULL, '86405', 'Meitingen', NULL)</v>
      </c>
    </row>
    <row r="590" spans="1:11" x14ac:dyDescent="0.3">
      <c r="A590">
        <v>587</v>
      </c>
      <c r="B590" s="5">
        <v>176</v>
      </c>
      <c r="C590" t="s">
        <v>4021</v>
      </c>
      <c r="D590" t="s">
        <v>4022</v>
      </c>
      <c r="F590">
        <v>79730</v>
      </c>
      <c r="G590" t="s">
        <v>4023</v>
      </c>
      <c r="J590" t="str">
        <f t="shared" si="18"/>
        <v>INSERT INTO [Lieferadresse] ([LieferAdrID], [KundeID], [Strasse], [Hausnummer], [Adresszusatz], [Plz], [Ort], [Land]) VALUES</v>
      </c>
      <c r="K590" t="str">
        <f t="shared" si="19"/>
        <v xml:space="preserve"> ('587', '176', 'Küstersweg', '185 a', NULL, '79730', 'Murg', NULL)</v>
      </c>
    </row>
    <row r="591" spans="1:11" x14ac:dyDescent="0.3">
      <c r="A591">
        <v>588</v>
      </c>
      <c r="B591" s="5">
        <v>6</v>
      </c>
      <c r="C591" t="s">
        <v>4024</v>
      </c>
      <c r="D591">
        <v>105</v>
      </c>
      <c r="F591">
        <v>73450</v>
      </c>
      <c r="G591" t="s">
        <v>4025</v>
      </c>
      <c r="J591" t="str">
        <f t="shared" si="18"/>
        <v>INSERT INTO [Lieferadresse] ([LieferAdrID], [KundeID], [Strasse], [Hausnummer], [Adresszusatz], [Plz], [Ort], [Land]) VALUES</v>
      </c>
      <c r="K591" t="str">
        <f t="shared" si="19"/>
        <v xml:space="preserve"> ('588', '6', 'Hertzstraße', '105', NULL, '73450', 'Neresheim', NULL)</v>
      </c>
    </row>
    <row r="592" spans="1:11" x14ac:dyDescent="0.3">
      <c r="A592">
        <v>589</v>
      </c>
      <c r="B592" s="5">
        <v>6</v>
      </c>
      <c r="C592" t="s">
        <v>5091</v>
      </c>
      <c r="D592">
        <v>68</v>
      </c>
      <c r="F592">
        <v>58640</v>
      </c>
      <c r="G592" t="s">
        <v>3975</v>
      </c>
      <c r="J592" t="str">
        <f t="shared" si="18"/>
        <v>INSERT INTO [Lieferadresse] ([LieferAdrID], [KundeID], [Strasse], [Hausnummer], [Adresszusatz], [Plz], [Ort], [Land]) VALUES</v>
      </c>
      <c r="K592" t="str">
        <f t="shared" si="19"/>
        <v xml:space="preserve"> ('589', '6', 'Loo sche Heide', '68', NULL, '58640', 'Iserlohn', NULL)</v>
      </c>
    </row>
    <row r="593" spans="1:11" x14ac:dyDescent="0.3">
      <c r="A593">
        <v>590</v>
      </c>
      <c r="B593" s="5">
        <v>165</v>
      </c>
      <c r="C593" t="s">
        <v>4026</v>
      </c>
      <c r="D593" t="s">
        <v>4027</v>
      </c>
      <c r="F593">
        <v>54636</v>
      </c>
      <c r="G593" t="s">
        <v>2209</v>
      </c>
      <c r="J593" t="str">
        <f t="shared" si="18"/>
        <v>INSERT INTO [Lieferadresse] ([LieferAdrID], [KundeID], [Strasse], [Hausnummer], [Adresszusatz], [Plz], [Ort], [Land]) VALUES</v>
      </c>
      <c r="K593" t="str">
        <f t="shared" si="19"/>
        <v xml:space="preserve"> ('590', '165', 'Grootkoppel', '138b', NULL, '54636', 'Feilsdorf', NULL)</v>
      </c>
    </row>
    <row r="594" spans="1:11" x14ac:dyDescent="0.3">
      <c r="A594">
        <v>591</v>
      </c>
      <c r="B594" s="5">
        <v>153</v>
      </c>
      <c r="C594" t="s">
        <v>4028</v>
      </c>
      <c r="D594">
        <v>127</v>
      </c>
      <c r="F594">
        <v>86694</v>
      </c>
      <c r="G594" t="s">
        <v>4029</v>
      </c>
      <c r="J594" t="str">
        <f t="shared" si="18"/>
        <v>INSERT INTO [Lieferadresse] ([LieferAdrID], [KundeID], [Strasse], [Hausnummer], [Adresszusatz], [Plz], [Ort], [Land]) VALUES</v>
      </c>
      <c r="K594" t="str">
        <f t="shared" si="19"/>
        <v xml:space="preserve"> ('591', '153', 'Kroschstraße', '127', NULL, '86694', 'Niederschönenfeld', NULL)</v>
      </c>
    </row>
    <row r="595" spans="1:11" x14ac:dyDescent="0.3">
      <c r="A595">
        <v>592</v>
      </c>
      <c r="B595" s="5">
        <v>76</v>
      </c>
      <c r="C595" t="s">
        <v>2651</v>
      </c>
      <c r="D595">
        <v>44</v>
      </c>
      <c r="F595">
        <v>76889</v>
      </c>
      <c r="G595" t="s">
        <v>4030</v>
      </c>
      <c r="J595" t="str">
        <f t="shared" si="18"/>
        <v>INSERT INTO [Lieferadresse] ([LieferAdrID], [KundeID], [Strasse], [Hausnummer], [Adresszusatz], [Plz], [Ort], [Land]) VALUES</v>
      </c>
      <c r="K595" t="str">
        <f t="shared" si="19"/>
        <v xml:space="preserve"> ('592', '76', 'Weezer Straße', '44', NULL, '76889', 'Niederhorbach', NULL)</v>
      </c>
    </row>
    <row r="596" spans="1:11" x14ac:dyDescent="0.3">
      <c r="A596">
        <v>593</v>
      </c>
      <c r="B596" s="5">
        <v>19</v>
      </c>
      <c r="C596" t="s">
        <v>4031</v>
      </c>
      <c r="D596">
        <v>63</v>
      </c>
      <c r="F596">
        <v>35684</v>
      </c>
      <c r="G596" t="s">
        <v>4032</v>
      </c>
      <c r="J596" t="str">
        <f t="shared" si="18"/>
        <v>INSERT INTO [Lieferadresse] ([LieferAdrID], [KundeID], [Strasse], [Hausnummer], [Adresszusatz], [Plz], [Ort], [Land]) VALUES</v>
      </c>
      <c r="K596" t="str">
        <f t="shared" si="19"/>
        <v xml:space="preserve"> ('593', '19', 'Beckerhookstraße', '63', NULL, '35684', 'Dillenburg', NULL)</v>
      </c>
    </row>
    <row r="597" spans="1:11" x14ac:dyDescent="0.3">
      <c r="A597">
        <v>594</v>
      </c>
      <c r="B597" s="5">
        <v>103</v>
      </c>
      <c r="C597" t="s">
        <v>4033</v>
      </c>
      <c r="D597">
        <v>198</v>
      </c>
      <c r="F597">
        <v>73113</v>
      </c>
      <c r="G597" t="s">
        <v>4034</v>
      </c>
      <c r="J597" t="str">
        <f t="shared" si="18"/>
        <v>INSERT INTO [Lieferadresse] ([LieferAdrID], [KundeID], [Strasse], [Hausnummer], [Adresszusatz], [Plz], [Ort], [Land]) VALUES</v>
      </c>
      <c r="K597" t="str">
        <f t="shared" si="19"/>
        <v xml:space="preserve"> ('594', '103', 'Luchsweg', '198', NULL, '73113', 'Ottenbach', NULL)</v>
      </c>
    </row>
    <row r="598" spans="1:11" x14ac:dyDescent="0.3">
      <c r="A598">
        <v>595</v>
      </c>
      <c r="B598" s="5">
        <v>149</v>
      </c>
      <c r="C598" t="s">
        <v>4035</v>
      </c>
      <c r="D598">
        <v>125</v>
      </c>
      <c r="F598">
        <v>53534</v>
      </c>
      <c r="G598" t="s">
        <v>4036</v>
      </c>
      <c r="J598" t="str">
        <f t="shared" si="18"/>
        <v>INSERT INTO [Lieferadresse] ([LieferAdrID], [KundeID], [Strasse], [Hausnummer], [Adresszusatz], [Plz], [Ort], [Land]) VALUES</v>
      </c>
      <c r="K598" t="str">
        <f t="shared" si="19"/>
        <v xml:space="preserve"> ('595', '149', 'Mensingstraße', '125', NULL, '53534', 'Pomster', NULL)</v>
      </c>
    </row>
    <row r="599" spans="1:11" x14ac:dyDescent="0.3">
      <c r="A599">
        <v>596</v>
      </c>
      <c r="B599" s="5">
        <v>92</v>
      </c>
      <c r="C599" t="s">
        <v>4037</v>
      </c>
      <c r="D599">
        <v>18</v>
      </c>
      <c r="F599">
        <v>57610</v>
      </c>
      <c r="G599" t="s">
        <v>4038</v>
      </c>
      <c r="J599" t="str">
        <f t="shared" si="18"/>
        <v>INSERT INTO [Lieferadresse] ([LieferAdrID], [KundeID], [Strasse], [Hausnummer], [Adresszusatz], [Plz], [Ort], [Land]) VALUES</v>
      </c>
      <c r="K599" t="str">
        <f t="shared" si="19"/>
        <v xml:space="preserve"> ('596', '92', 'Röntgenweg', '18', NULL, '57610', 'Michelbach', NULL)</v>
      </c>
    </row>
    <row r="600" spans="1:11" x14ac:dyDescent="0.3">
      <c r="A600">
        <v>597</v>
      </c>
      <c r="B600" s="5">
        <v>152</v>
      </c>
      <c r="C600" t="s">
        <v>2007</v>
      </c>
      <c r="D600">
        <v>189</v>
      </c>
      <c r="F600">
        <v>74385</v>
      </c>
      <c r="G600" t="s">
        <v>4039</v>
      </c>
      <c r="J600" t="str">
        <f t="shared" si="18"/>
        <v>INSERT INTO [Lieferadresse] ([LieferAdrID], [KundeID], [Strasse], [Hausnummer], [Adresszusatz], [Plz], [Ort], [Land]) VALUES</v>
      </c>
      <c r="K600" t="str">
        <f t="shared" si="19"/>
        <v xml:space="preserve"> ('597', '152', 'Am Ringofen', '189', NULL, '74385', 'Pleidelsheim', NULL)</v>
      </c>
    </row>
    <row r="601" spans="1:11" x14ac:dyDescent="0.3">
      <c r="A601">
        <v>598</v>
      </c>
      <c r="B601" s="5">
        <v>147</v>
      </c>
      <c r="C601" t="s">
        <v>3311</v>
      </c>
      <c r="D601">
        <v>71</v>
      </c>
      <c r="F601">
        <v>71334</v>
      </c>
      <c r="G601" t="s">
        <v>4040</v>
      </c>
      <c r="J601" t="str">
        <f t="shared" si="18"/>
        <v>INSERT INTO [Lieferadresse] ([LieferAdrID], [KundeID], [Strasse], [Hausnummer], [Adresszusatz], [Plz], [Ort], [Land]) VALUES</v>
      </c>
      <c r="K601" t="str">
        <f t="shared" si="19"/>
        <v xml:space="preserve"> ('598', '147', 'Frankfurter Straße', '71', NULL, '71334', 'Waiblingen', NULL)</v>
      </c>
    </row>
    <row r="602" spans="1:11" x14ac:dyDescent="0.3">
      <c r="A602">
        <v>599</v>
      </c>
      <c r="B602" s="5">
        <v>9</v>
      </c>
      <c r="C602" t="s">
        <v>4041</v>
      </c>
      <c r="D602">
        <v>184</v>
      </c>
      <c r="F602">
        <v>24568</v>
      </c>
      <c r="G602" t="s">
        <v>4042</v>
      </c>
      <c r="J602" t="str">
        <f t="shared" si="18"/>
        <v>INSERT INTO [Lieferadresse] ([LieferAdrID], [KundeID], [Strasse], [Hausnummer], [Adresszusatz], [Plz], [Ort], [Land]) VALUES</v>
      </c>
      <c r="K602" t="str">
        <f t="shared" si="19"/>
        <v xml:space="preserve"> ('599', '9', 'Hohlstraße', '184', NULL, '24568', 'Winsen', NULL)</v>
      </c>
    </row>
    <row r="603" spans="1:11" x14ac:dyDescent="0.3">
      <c r="A603">
        <v>600</v>
      </c>
      <c r="B603" s="5">
        <v>300</v>
      </c>
      <c r="C603" t="s">
        <v>4043</v>
      </c>
      <c r="D603">
        <v>95</v>
      </c>
      <c r="F603">
        <v>76891</v>
      </c>
      <c r="G603" t="s">
        <v>4044</v>
      </c>
      <c r="J603" t="str">
        <f t="shared" si="18"/>
        <v>INSERT INTO [Lieferadresse] ([LieferAdrID], [KundeID], [Strasse], [Hausnummer], [Adresszusatz], [Plz], [Ort], [Land]) VALUES</v>
      </c>
      <c r="K603" t="str">
        <f t="shared" si="19"/>
        <v xml:space="preserve"> ('600', '300', 'Alte Schule', '95', NULL, '76891', 'Busenberg', NULL)</v>
      </c>
    </row>
    <row r="604" spans="1:11" x14ac:dyDescent="0.3">
      <c r="A604">
        <v>601</v>
      </c>
      <c r="B604" s="5">
        <v>11</v>
      </c>
      <c r="C604" t="s">
        <v>4045</v>
      </c>
      <c r="D604">
        <v>60</v>
      </c>
      <c r="F604">
        <v>29525</v>
      </c>
      <c r="G604" t="s">
        <v>4046</v>
      </c>
      <c r="J604" t="str">
        <f t="shared" si="18"/>
        <v>INSERT INTO [Lieferadresse] ([LieferAdrID], [KundeID], [Strasse], [Hausnummer], [Adresszusatz], [Plz], [Ort], [Land]) VALUES</v>
      </c>
      <c r="K604" t="str">
        <f t="shared" si="19"/>
        <v xml:space="preserve"> ('601', '11', 'Diedenberg', '60', NULL, '29525', 'Uelzen', NULL)</v>
      </c>
    </row>
    <row r="605" spans="1:11" x14ac:dyDescent="0.3">
      <c r="A605">
        <v>602</v>
      </c>
      <c r="B605" s="5">
        <v>164</v>
      </c>
      <c r="C605" t="s">
        <v>4047</v>
      </c>
      <c r="D605">
        <v>56</v>
      </c>
      <c r="F605">
        <v>24848</v>
      </c>
      <c r="G605" t="s">
        <v>4048</v>
      </c>
      <c r="J605" t="str">
        <f t="shared" si="18"/>
        <v>INSERT INTO [Lieferadresse] ([LieferAdrID], [KundeID], [Strasse], [Hausnummer], [Adresszusatz], [Plz], [Ort], [Land]) VALUES</v>
      </c>
      <c r="K605" t="str">
        <f t="shared" si="19"/>
        <v xml:space="preserve"> ('602', '164', 'Wacholderstraße', '56', NULL, '24848', 'Klein Rheide', NULL)</v>
      </c>
    </row>
    <row r="606" spans="1:11" x14ac:dyDescent="0.3">
      <c r="A606">
        <v>603</v>
      </c>
      <c r="B606" s="5">
        <v>183</v>
      </c>
      <c r="C606" t="s">
        <v>2571</v>
      </c>
      <c r="D606">
        <v>64</v>
      </c>
      <c r="F606">
        <v>56276</v>
      </c>
      <c r="G606" t="s">
        <v>4049</v>
      </c>
      <c r="J606" t="str">
        <f t="shared" si="18"/>
        <v>INSERT INTO [Lieferadresse] ([LieferAdrID], [KundeID], [Strasse], [Hausnummer], [Adresszusatz], [Plz], [Ort], [Land]) VALUES</v>
      </c>
      <c r="K606" t="str">
        <f t="shared" si="19"/>
        <v xml:space="preserve"> ('603', '183', 'Krähenweg', '64', NULL, '56276', 'Stebach', NULL)</v>
      </c>
    </row>
    <row r="607" spans="1:11" x14ac:dyDescent="0.3">
      <c r="A607">
        <v>604</v>
      </c>
      <c r="B607" s="5">
        <v>121</v>
      </c>
      <c r="C607" t="s">
        <v>4050</v>
      </c>
      <c r="D607">
        <v>10</v>
      </c>
      <c r="F607">
        <v>53520</v>
      </c>
      <c r="G607" t="s">
        <v>2469</v>
      </c>
      <c r="J607" t="str">
        <f t="shared" si="18"/>
        <v>INSERT INTO [Lieferadresse] ([LieferAdrID], [KundeID], [Strasse], [Hausnummer], [Adresszusatz], [Plz], [Ort], [Land]) VALUES</v>
      </c>
      <c r="K607" t="str">
        <f t="shared" si="19"/>
        <v xml:space="preserve"> ('604', '121', 'Weimarer Straße', '10', NULL, '53520', 'Insul', NULL)</v>
      </c>
    </row>
    <row r="608" spans="1:11" x14ac:dyDescent="0.3">
      <c r="A608">
        <v>605</v>
      </c>
      <c r="B608" s="5">
        <v>157</v>
      </c>
      <c r="C608" t="s">
        <v>4051</v>
      </c>
      <c r="D608" t="s">
        <v>4052</v>
      </c>
      <c r="F608">
        <v>27755</v>
      </c>
      <c r="G608" t="s">
        <v>3733</v>
      </c>
      <c r="J608" t="str">
        <f t="shared" si="18"/>
        <v>INSERT INTO [Lieferadresse] ([LieferAdrID], [KundeID], [Strasse], [Hausnummer], [Adresszusatz], [Plz], [Ort], [Land]) VALUES</v>
      </c>
      <c r="K608" t="str">
        <f t="shared" si="19"/>
        <v xml:space="preserve"> ('605', '157', 'Gorch-Fock-Straße', '154b', NULL, '27755', 'Delmenhorst', NULL)</v>
      </c>
    </row>
    <row r="609" spans="1:11" x14ac:dyDescent="0.3">
      <c r="A609">
        <v>606</v>
      </c>
      <c r="B609" s="5">
        <v>54</v>
      </c>
      <c r="C609" t="s">
        <v>4053</v>
      </c>
      <c r="D609">
        <v>148</v>
      </c>
      <c r="F609">
        <v>21493</v>
      </c>
      <c r="G609" t="s">
        <v>4054</v>
      </c>
      <c r="J609" t="str">
        <f t="shared" si="18"/>
        <v>INSERT INTO [Lieferadresse] ([LieferAdrID], [KundeID], [Strasse], [Hausnummer], [Adresszusatz], [Plz], [Ort], [Land]) VALUES</v>
      </c>
      <c r="K609" t="str">
        <f t="shared" si="19"/>
        <v xml:space="preserve"> ('606', '54', 'Wackenbrucher Straße', '148', NULL, '21493', 'Havekost', NULL)</v>
      </c>
    </row>
    <row r="610" spans="1:11" x14ac:dyDescent="0.3">
      <c r="A610">
        <v>607</v>
      </c>
      <c r="B610" s="5">
        <v>30</v>
      </c>
      <c r="C610" t="s">
        <v>4055</v>
      </c>
      <c r="D610">
        <v>116</v>
      </c>
      <c r="F610">
        <v>39606</v>
      </c>
      <c r="G610" t="s">
        <v>4056</v>
      </c>
      <c r="J610" t="str">
        <f t="shared" si="18"/>
        <v>INSERT INTO [Lieferadresse] ([LieferAdrID], [KundeID], [Strasse], [Hausnummer], [Adresszusatz], [Plz], [Ort], [Land]) VALUES</v>
      </c>
      <c r="K610" t="str">
        <f t="shared" si="19"/>
        <v xml:space="preserve"> ('607', '30', 'Am Hasenberg', '116', NULL, '39606', 'Erxleben', NULL)</v>
      </c>
    </row>
    <row r="611" spans="1:11" x14ac:dyDescent="0.3">
      <c r="A611">
        <v>608</v>
      </c>
      <c r="B611" s="5">
        <v>223</v>
      </c>
      <c r="C611" t="s">
        <v>4057</v>
      </c>
      <c r="D611">
        <v>133</v>
      </c>
      <c r="F611">
        <v>75323</v>
      </c>
      <c r="G611" t="s">
        <v>4058</v>
      </c>
      <c r="J611" t="str">
        <f t="shared" si="18"/>
        <v>INSERT INTO [Lieferadresse] ([LieferAdrID], [KundeID], [Strasse], [Hausnummer], [Adresszusatz], [Plz], [Ort], [Land]) VALUES</v>
      </c>
      <c r="K611" t="str">
        <f t="shared" si="19"/>
        <v xml:space="preserve"> ('608', '223', 'Rüschhausweg', '133', NULL, '75323', 'Bad Wildbad', NULL)</v>
      </c>
    </row>
    <row r="612" spans="1:11" x14ac:dyDescent="0.3">
      <c r="A612">
        <v>609</v>
      </c>
      <c r="B612" s="5">
        <v>63</v>
      </c>
      <c r="C612" t="s">
        <v>2829</v>
      </c>
      <c r="D612">
        <v>141</v>
      </c>
      <c r="F612">
        <v>24888</v>
      </c>
      <c r="G612" t="s">
        <v>4059</v>
      </c>
      <c r="J612" t="str">
        <f t="shared" si="18"/>
        <v>INSERT INTO [Lieferadresse] ([LieferAdrID], [KundeID], [Strasse], [Hausnummer], [Adresszusatz], [Plz], [Ort], [Land]) VALUES</v>
      </c>
      <c r="K612" t="str">
        <f t="shared" si="19"/>
        <v xml:space="preserve"> ('609', '63', 'Ohmstraße', '141', NULL, '24888', 'Loit', NULL)</v>
      </c>
    </row>
    <row r="613" spans="1:11" x14ac:dyDescent="0.3">
      <c r="A613">
        <v>610</v>
      </c>
      <c r="B613" s="5">
        <v>296</v>
      </c>
      <c r="C613" t="s">
        <v>4060</v>
      </c>
      <c r="D613">
        <v>56</v>
      </c>
      <c r="F613">
        <v>57612</v>
      </c>
      <c r="G613" t="s">
        <v>4061</v>
      </c>
      <c r="J613" t="str">
        <f t="shared" si="18"/>
        <v>INSERT INTO [Lieferadresse] ([LieferAdrID], [KundeID], [Strasse], [Hausnummer], [Adresszusatz], [Plz], [Ort], [Land]) VALUES</v>
      </c>
      <c r="K613" t="str">
        <f t="shared" si="19"/>
        <v xml:space="preserve"> ('610', '296', 'Barmer Straße', '56', NULL, '57612', 'Eichelhardt', NULL)</v>
      </c>
    </row>
    <row r="614" spans="1:11" x14ac:dyDescent="0.3">
      <c r="A614">
        <v>611</v>
      </c>
      <c r="B614" s="5">
        <v>112</v>
      </c>
      <c r="C614" t="s">
        <v>4062</v>
      </c>
      <c r="D614">
        <v>39</v>
      </c>
      <c r="F614">
        <v>17166</v>
      </c>
      <c r="G614" t="s">
        <v>4063</v>
      </c>
      <c r="J614" t="str">
        <f t="shared" si="18"/>
        <v>INSERT INTO [Lieferadresse] ([LieferAdrID], [KundeID], [Strasse], [Hausnummer], [Adresszusatz], [Plz], [Ort], [Land]) VALUES</v>
      </c>
      <c r="K614" t="str">
        <f t="shared" si="19"/>
        <v xml:space="preserve"> ('611', '112', 'Zum Heisterholz', '39', NULL, '17166', 'Groß Wokern', NULL)</v>
      </c>
    </row>
    <row r="615" spans="1:11" x14ac:dyDescent="0.3">
      <c r="A615">
        <v>612</v>
      </c>
      <c r="B615" s="5">
        <v>253</v>
      </c>
      <c r="C615" t="s">
        <v>3597</v>
      </c>
      <c r="D615">
        <v>35</v>
      </c>
      <c r="F615">
        <v>36129</v>
      </c>
      <c r="G615" t="s">
        <v>4064</v>
      </c>
      <c r="J615" t="str">
        <f t="shared" si="18"/>
        <v>INSERT INTO [Lieferadresse] ([LieferAdrID], [KundeID], [Strasse], [Hausnummer], [Adresszusatz], [Plz], [Ort], [Land]) VALUES</v>
      </c>
      <c r="K615" t="str">
        <f t="shared" si="19"/>
        <v xml:space="preserve"> ('612', '253', 'Hochsteinsiedlung', '35', NULL, '36129', 'Gersfeld', NULL)</v>
      </c>
    </row>
    <row r="616" spans="1:11" x14ac:dyDescent="0.3">
      <c r="A616">
        <v>613</v>
      </c>
      <c r="B616" s="5">
        <v>65</v>
      </c>
      <c r="C616" t="s">
        <v>4065</v>
      </c>
      <c r="D616">
        <v>119</v>
      </c>
      <c r="F616">
        <v>47138</v>
      </c>
      <c r="G616" t="s">
        <v>2259</v>
      </c>
      <c r="J616" t="str">
        <f t="shared" si="18"/>
        <v>INSERT INTO [Lieferadresse] ([LieferAdrID], [KundeID], [Strasse], [Hausnummer], [Adresszusatz], [Plz], [Ort], [Land]) VALUES</v>
      </c>
      <c r="K616" t="str">
        <f t="shared" si="19"/>
        <v xml:space="preserve"> ('613', '65', 'Butendiek', '119', NULL, '47138', 'Duisburg', NULL)</v>
      </c>
    </row>
    <row r="617" spans="1:11" x14ac:dyDescent="0.3">
      <c r="A617">
        <v>614</v>
      </c>
      <c r="B617" s="5">
        <v>144</v>
      </c>
      <c r="C617" t="s">
        <v>4066</v>
      </c>
      <c r="D617">
        <v>13</v>
      </c>
      <c r="F617">
        <v>56355</v>
      </c>
      <c r="G617" t="s">
        <v>4067</v>
      </c>
      <c r="J617" t="str">
        <f t="shared" si="18"/>
        <v>INSERT INTO [Lieferadresse] ([LieferAdrID], [KundeID], [Strasse], [Hausnummer], [Adresszusatz], [Plz], [Ort], [Land]) VALUES</v>
      </c>
      <c r="K617" t="str">
        <f t="shared" si="19"/>
        <v xml:space="preserve"> ('614', '144', 'Maternusstraße', '13', NULL, '56355', 'Hunzel', NULL)</v>
      </c>
    </row>
    <row r="618" spans="1:11" x14ac:dyDescent="0.3">
      <c r="A618">
        <v>615</v>
      </c>
      <c r="B618" s="5">
        <v>25</v>
      </c>
      <c r="C618" t="s">
        <v>4068</v>
      </c>
      <c r="D618">
        <v>132</v>
      </c>
      <c r="F618">
        <v>64404</v>
      </c>
      <c r="G618" t="s">
        <v>4069</v>
      </c>
      <c r="J618" t="str">
        <f t="shared" si="18"/>
        <v>INSERT INTO [Lieferadresse] ([LieferAdrID], [KundeID], [Strasse], [Hausnummer], [Adresszusatz], [Plz], [Ort], [Land]) VALUES</v>
      </c>
      <c r="K618" t="str">
        <f t="shared" si="19"/>
        <v xml:space="preserve"> ('615', '25', 'Niederbachstraße', '132', NULL, '64404', 'Bickenbach', NULL)</v>
      </c>
    </row>
    <row r="619" spans="1:11" x14ac:dyDescent="0.3">
      <c r="A619">
        <v>616</v>
      </c>
      <c r="B619" s="5">
        <v>113</v>
      </c>
      <c r="C619" t="s">
        <v>4070</v>
      </c>
      <c r="D619">
        <v>9</v>
      </c>
      <c r="F619">
        <v>55299</v>
      </c>
      <c r="G619" t="s">
        <v>3388</v>
      </c>
      <c r="J619" t="str">
        <f t="shared" si="18"/>
        <v>INSERT INTO [Lieferadresse] ([LieferAdrID], [KundeID], [Strasse], [Hausnummer], [Adresszusatz], [Plz], [Ort], [Land]) VALUES</v>
      </c>
      <c r="K619" t="str">
        <f t="shared" si="19"/>
        <v xml:space="preserve"> ('616', '113', 'Josefshausstraße', '9', NULL, '55299', 'Nackenheim', NULL)</v>
      </c>
    </row>
    <row r="620" spans="1:11" x14ac:dyDescent="0.3">
      <c r="A620">
        <v>617</v>
      </c>
      <c r="B620" s="5">
        <v>284</v>
      </c>
      <c r="C620" t="s">
        <v>4071</v>
      </c>
      <c r="D620">
        <v>54</v>
      </c>
      <c r="F620">
        <v>25548</v>
      </c>
      <c r="G620" t="s">
        <v>4072</v>
      </c>
      <c r="J620" t="str">
        <f t="shared" si="18"/>
        <v>INSERT INTO [Lieferadresse] ([LieferAdrID], [KundeID], [Strasse], [Hausnummer], [Adresszusatz], [Plz], [Ort], [Land]) VALUES</v>
      </c>
      <c r="K620" t="str">
        <f t="shared" si="19"/>
        <v xml:space="preserve"> ('617', '284', 'Markenweg', '54', NULL, '25548', 'Rosdorf', NULL)</v>
      </c>
    </row>
    <row r="621" spans="1:11" x14ac:dyDescent="0.3">
      <c r="A621">
        <v>618</v>
      </c>
      <c r="B621" s="5">
        <v>288</v>
      </c>
      <c r="C621" t="s">
        <v>4073</v>
      </c>
      <c r="D621">
        <v>164</v>
      </c>
      <c r="F621">
        <v>57612</v>
      </c>
      <c r="G621" t="s">
        <v>4061</v>
      </c>
      <c r="J621" t="str">
        <f t="shared" si="18"/>
        <v>INSERT INTO [Lieferadresse] ([LieferAdrID], [KundeID], [Strasse], [Hausnummer], [Adresszusatz], [Plz], [Ort], [Land]) VALUES</v>
      </c>
      <c r="K621" t="str">
        <f t="shared" si="19"/>
        <v xml:space="preserve"> ('618', '288', 'Renaudstraße', '164', NULL, '57612', 'Eichelhardt', NULL)</v>
      </c>
    </row>
    <row r="622" spans="1:11" x14ac:dyDescent="0.3">
      <c r="A622">
        <v>619</v>
      </c>
      <c r="B622" s="5">
        <v>157</v>
      </c>
      <c r="C622" t="s">
        <v>2442</v>
      </c>
      <c r="D622">
        <v>30</v>
      </c>
      <c r="F622">
        <v>38170</v>
      </c>
      <c r="G622" t="s">
        <v>4074</v>
      </c>
      <c r="J622" t="str">
        <f t="shared" si="18"/>
        <v>INSERT INTO [Lieferadresse] ([LieferAdrID], [KundeID], [Strasse], [Hausnummer], [Adresszusatz], [Plz], [Ort], [Land]) VALUES</v>
      </c>
      <c r="K622" t="str">
        <f t="shared" si="19"/>
        <v xml:space="preserve"> ('619', '157', 'Frankenhof', '30', NULL, '38170', 'Schöppenstedt', NULL)</v>
      </c>
    </row>
    <row r="623" spans="1:11" x14ac:dyDescent="0.3">
      <c r="A623">
        <v>620</v>
      </c>
      <c r="B623" s="5">
        <v>37</v>
      </c>
      <c r="C623" t="s">
        <v>4075</v>
      </c>
      <c r="D623">
        <v>72</v>
      </c>
      <c r="F623">
        <v>52499</v>
      </c>
      <c r="G623" t="s">
        <v>4076</v>
      </c>
      <c r="J623" t="str">
        <f t="shared" si="18"/>
        <v>INSERT INTO [Lieferadresse] ([LieferAdrID], [KundeID], [Strasse], [Hausnummer], [Adresszusatz], [Plz], [Ort], [Land]) VALUES</v>
      </c>
      <c r="K623" t="str">
        <f t="shared" si="19"/>
        <v xml:space="preserve"> ('620', '37', 'Trills', '72', NULL, '52499', 'Baesweiler', NULL)</v>
      </c>
    </row>
    <row r="624" spans="1:11" x14ac:dyDescent="0.3">
      <c r="A624">
        <v>621</v>
      </c>
      <c r="B624" s="5">
        <v>230</v>
      </c>
      <c r="C624" t="s">
        <v>4077</v>
      </c>
      <c r="D624">
        <v>152</v>
      </c>
      <c r="F624">
        <v>90431</v>
      </c>
      <c r="G624" t="s">
        <v>3499</v>
      </c>
      <c r="J624" t="str">
        <f t="shared" si="18"/>
        <v>INSERT INTO [Lieferadresse] ([LieferAdrID], [KundeID], [Strasse], [Hausnummer], [Adresszusatz], [Plz], [Ort], [Land]) VALUES</v>
      </c>
      <c r="K624" t="str">
        <f t="shared" si="19"/>
        <v xml:space="preserve"> ('621', '230', 'Heroldstraße', '152', NULL, '90431', 'Nürnberg', NULL)</v>
      </c>
    </row>
    <row r="625" spans="1:11" x14ac:dyDescent="0.3">
      <c r="A625">
        <v>622</v>
      </c>
      <c r="B625" s="5">
        <v>86</v>
      </c>
      <c r="C625" t="s">
        <v>4078</v>
      </c>
      <c r="D625">
        <v>146</v>
      </c>
      <c r="F625">
        <v>75045</v>
      </c>
      <c r="G625" t="s">
        <v>3073</v>
      </c>
      <c r="J625" t="str">
        <f t="shared" si="18"/>
        <v>INSERT INTO [Lieferadresse] ([LieferAdrID], [KundeID], [Strasse], [Hausnummer], [Adresszusatz], [Plz], [Ort], [Land]) VALUES</v>
      </c>
      <c r="K625" t="str">
        <f t="shared" si="19"/>
        <v xml:space="preserve"> ('622', '86', 'Odenkirchener Straße', '146', NULL, '75045', 'Walzbachtal', NULL)</v>
      </c>
    </row>
    <row r="626" spans="1:11" x14ac:dyDescent="0.3">
      <c r="A626">
        <v>623</v>
      </c>
      <c r="B626" s="5">
        <v>13</v>
      </c>
      <c r="C626" t="s">
        <v>4079</v>
      </c>
      <c r="D626">
        <v>68</v>
      </c>
      <c r="F626">
        <v>84048</v>
      </c>
      <c r="G626" t="s">
        <v>4080</v>
      </c>
      <c r="J626" t="str">
        <f t="shared" si="18"/>
        <v>INSERT INTO [Lieferadresse] ([LieferAdrID], [KundeID], [Strasse], [Hausnummer], [Adresszusatz], [Plz], [Ort], [Land]) VALUES</v>
      </c>
      <c r="K626" t="str">
        <f t="shared" si="19"/>
        <v xml:space="preserve"> ('623', '13', 'Ludwigsburger Straße', '68', NULL, '84048', 'Mainburg', NULL)</v>
      </c>
    </row>
    <row r="627" spans="1:11" x14ac:dyDescent="0.3">
      <c r="A627">
        <v>624</v>
      </c>
      <c r="B627" s="5">
        <v>133</v>
      </c>
      <c r="C627" t="s">
        <v>4081</v>
      </c>
      <c r="D627">
        <v>159</v>
      </c>
      <c r="F627">
        <v>39218</v>
      </c>
      <c r="G627" t="s">
        <v>4082</v>
      </c>
      <c r="J627" t="str">
        <f t="shared" si="18"/>
        <v>INSERT INTO [Lieferadresse] ([LieferAdrID], [KundeID], [Strasse], [Hausnummer], [Adresszusatz], [Plz], [Ort], [Land]) VALUES</v>
      </c>
      <c r="K627" t="str">
        <f t="shared" si="19"/>
        <v xml:space="preserve"> ('624', '133', 'Im Niederdorf', '159', NULL, '39218', 'Schönebeck', NULL)</v>
      </c>
    </row>
    <row r="628" spans="1:11" x14ac:dyDescent="0.3">
      <c r="A628">
        <v>625</v>
      </c>
      <c r="B628" s="5">
        <v>86</v>
      </c>
      <c r="C628" t="s">
        <v>2792</v>
      </c>
      <c r="D628">
        <v>47</v>
      </c>
      <c r="F628">
        <v>91459</v>
      </c>
      <c r="G628" t="s">
        <v>4083</v>
      </c>
      <c r="J628" t="str">
        <f t="shared" si="18"/>
        <v>INSERT INTO [Lieferadresse] ([LieferAdrID], [KundeID], [Strasse], [Hausnummer], [Adresszusatz], [Plz], [Ort], [Land]) VALUES</v>
      </c>
      <c r="K628" t="str">
        <f t="shared" si="19"/>
        <v xml:space="preserve"> ('625', '86', 'Am Kreuzweg', '47', NULL, '91459', 'Markt Erlbach', NULL)</v>
      </c>
    </row>
    <row r="629" spans="1:11" x14ac:dyDescent="0.3">
      <c r="A629">
        <v>626</v>
      </c>
      <c r="B629" s="5">
        <v>182</v>
      </c>
      <c r="C629" t="s">
        <v>4084</v>
      </c>
      <c r="D629">
        <v>29</v>
      </c>
      <c r="F629">
        <v>78187</v>
      </c>
      <c r="G629" t="s">
        <v>4085</v>
      </c>
      <c r="J629" t="str">
        <f t="shared" si="18"/>
        <v>INSERT INTO [Lieferadresse] ([LieferAdrID], [KundeID], [Strasse], [Hausnummer], [Adresszusatz], [Plz], [Ort], [Land]) VALUES</v>
      </c>
      <c r="K629" t="str">
        <f t="shared" si="19"/>
        <v xml:space="preserve"> ('626', '182', 'Am Flürchen', '29', NULL, '78187', 'Geisingen', NULL)</v>
      </c>
    </row>
    <row r="630" spans="1:11" x14ac:dyDescent="0.3">
      <c r="A630">
        <v>627</v>
      </c>
      <c r="B630" s="5">
        <v>6</v>
      </c>
      <c r="C630" t="s">
        <v>4086</v>
      </c>
      <c r="D630">
        <v>86</v>
      </c>
      <c r="F630">
        <v>16225</v>
      </c>
      <c r="G630" t="s">
        <v>2861</v>
      </c>
      <c r="J630" t="str">
        <f t="shared" si="18"/>
        <v>INSERT INTO [Lieferadresse] ([LieferAdrID], [KundeID], [Strasse], [Hausnummer], [Adresszusatz], [Plz], [Ort], [Land]) VALUES</v>
      </c>
      <c r="K630" t="str">
        <f t="shared" si="19"/>
        <v xml:space="preserve"> ('627', '6', 'Lerchensteg', '86', NULL, '16225', 'Eberswalde', NULL)</v>
      </c>
    </row>
    <row r="631" spans="1:11" x14ac:dyDescent="0.3">
      <c r="A631">
        <v>628</v>
      </c>
      <c r="B631" s="5">
        <v>43</v>
      </c>
      <c r="C631" t="s">
        <v>4087</v>
      </c>
      <c r="D631">
        <v>185</v>
      </c>
      <c r="F631">
        <v>67715</v>
      </c>
      <c r="G631" t="s">
        <v>4088</v>
      </c>
      <c r="J631" t="str">
        <f t="shared" si="18"/>
        <v>INSERT INTO [Lieferadresse] ([LieferAdrID], [KundeID], [Strasse], [Hausnummer], [Adresszusatz], [Plz], [Ort], [Land]) VALUES</v>
      </c>
      <c r="K631" t="str">
        <f t="shared" si="19"/>
        <v xml:space="preserve"> ('628', '43', 'Hammersteinstraße', '185', NULL, '67715', 'Geiselberg', NULL)</v>
      </c>
    </row>
    <row r="632" spans="1:11" x14ac:dyDescent="0.3">
      <c r="A632">
        <v>629</v>
      </c>
      <c r="B632" s="5">
        <v>229</v>
      </c>
      <c r="C632" t="s">
        <v>4089</v>
      </c>
      <c r="D632" t="s">
        <v>4090</v>
      </c>
      <c r="F632">
        <v>28876</v>
      </c>
      <c r="G632" t="s">
        <v>4091</v>
      </c>
      <c r="J632" t="str">
        <f t="shared" si="18"/>
        <v>INSERT INTO [Lieferadresse] ([LieferAdrID], [KundeID], [Strasse], [Hausnummer], [Adresszusatz], [Plz], [Ort], [Land]) VALUES</v>
      </c>
      <c r="K632" t="str">
        <f t="shared" si="19"/>
        <v xml:space="preserve"> ('629', '229', 'Heupelbergstraße', '21 a', NULL, '28876', 'Oyten', NULL)</v>
      </c>
    </row>
    <row r="633" spans="1:11" x14ac:dyDescent="0.3">
      <c r="A633">
        <v>630</v>
      </c>
      <c r="B633" s="5">
        <v>116</v>
      </c>
      <c r="C633" t="s">
        <v>4092</v>
      </c>
      <c r="D633">
        <v>165</v>
      </c>
      <c r="F633">
        <v>56242</v>
      </c>
      <c r="G633" t="s">
        <v>4093</v>
      </c>
      <c r="J633" t="str">
        <f t="shared" si="18"/>
        <v>INSERT INTO [Lieferadresse] ([LieferAdrID], [KundeID], [Strasse], [Hausnummer], [Adresszusatz], [Plz], [Ort], [Land]) VALUES</v>
      </c>
      <c r="K633" t="str">
        <f t="shared" si="19"/>
        <v xml:space="preserve"> ('630', '116', 'Im Wiesengrund', '165', NULL, '56242', 'Quirnbach', NULL)</v>
      </c>
    </row>
    <row r="634" spans="1:11" x14ac:dyDescent="0.3">
      <c r="A634">
        <v>631</v>
      </c>
      <c r="B634" s="5">
        <v>2</v>
      </c>
      <c r="C634" t="s">
        <v>1773</v>
      </c>
      <c r="D634">
        <v>82</v>
      </c>
      <c r="F634">
        <v>31867</v>
      </c>
      <c r="G634" t="s">
        <v>4094</v>
      </c>
      <c r="J634" t="str">
        <f t="shared" si="18"/>
        <v>INSERT INTO [Lieferadresse] ([LieferAdrID], [KundeID], [Strasse], [Hausnummer], [Adresszusatz], [Plz], [Ort], [Land]) VALUES</v>
      </c>
      <c r="K634" t="str">
        <f t="shared" si="19"/>
        <v xml:space="preserve"> ('631', '2', 'Eggenpfad', '82', NULL, '31867', 'Messenkamp', NULL)</v>
      </c>
    </row>
    <row r="635" spans="1:11" x14ac:dyDescent="0.3">
      <c r="A635">
        <v>632</v>
      </c>
      <c r="B635" s="5">
        <v>126</v>
      </c>
      <c r="C635" t="s">
        <v>4095</v>
      </c>
      <c r="D635">
        <v>46</v>
      </c>
      <c r="F635">
        <v>37589</v>
      </c>
      <c r="G635" t="s">
        <v>4096</v>
      </c>
      <c r="J635" t="str">
        <f t="shared" si="18"/>
        <v>INSERT INTO [Lieferadresse] ([LieferAdrID], [KundeID], [Strasse], [Hausnummer], [Adresszusatz], [Plz], [Ort], [Land]) VALUES</v>
      </c>
      <c r="K635" t="str">
        <f t="shared" si="19"/>
        <v xml:space="preserve"> ('632', '126', 'Wibbeltweg', '46', NULL, '37589', 'Kalefeld', NULL)</v>
      </c>
    </row>
    <row r="636" spans="1:11" x14ac:dyDescent="0.3">
      <c r="A636">
        <v>633</v>
      </c>
      <c r="B636" s="5">
        <v>150</v>
      </c>
      <c r="C636" t="s">
        <v>4097</v>
      </c>
      <c r="D636">
        <v>22</v>
      </c>
      <c r="F636">
        <v>66871</v>
      </c>
      <c r="G636" t="s">
        <v>3808</v>
      </c>
      <c r="J636" t="str">
        <f t="shared" si="18"/>
        <v>INSERT INTO [Lieferadresse] ([LieferAdrID], [KundeID], [Strasse], [Hausnummer], [Adresszusatz], [Plz], [Ort], [Land]) VALUES</v>
      </c>
      <c r="K636" t="str">
        <f t="shared" si="19"/>
        <v xml:space="preserve"> ('633', '150', 'Oberfeller Straße', '22', NULL, '66871', 'Körborn', NULL)</v>
      </c>
    </row>
    <row r="637" spans="1:11" x14ac:dyDescent="0.3">
      <c r="A637">
        <v>634</v>
      </c>
      <c r="B637" s="5">
        <v>91</v>
      </c>
      <c r="C637" t="s">
        <v>4098</v>
      </c>
      <c r="D637">
        <v>46</v>
      </c>
      <c r="F637">
        <v>79189</v>
      </c>
      <c r="G637" t="s">
        <v>4099</v>
      </c>
      <c r="J637" t="str">
        <f t="shared" si="18"/>
        <v>INSERT INTO [Lieferadresse] ([LieferAdrID], [KundeID], [Strasse], [Hausnummer], [Adresszusatz], [Plz], [Ort], [Land]) VALUES</v>
      </c>
      <c r="K637" t="str">
        <f t="shared" si="19"/>
        <v xml:space="preserve"> ('634', '91', 'Bahndamm', '46', NULL, '79189', 'Bad Krozingen', NULL)</v>
      </c>
    </row>
    <row r="638" spans="1:11" x14ac:dyDescent="0.3">
      <c r="A638">
        <v>635</v>
      </c>
      <c r="B638" s="5">
        <v>206</v>
      </c>
      <c r="C638" t="s">
        <v>2051</v>
      </c>
      <c r="D638">
        <v>18</v>
      </c>
      <c r="F638">
        <v>34253</v>
      </c>
      <c r="G638" t="s">
        <v>1714</v>
      </c>
      <c r="J638" t="str">
        <f t="shared" si="18"/>
        <v>INSERT INTO [Lieferadresse] ([LieferAdrID], [KundeID], [Strasse], [Hausnummer], [Adresszusatz], [Plz], [Ort], [Land]) VALUES</v>
      </c>
      <c r="K638" t="str">
        <f t="shared" si="19"/>
        <v xml:space="preserve"> ('635', '206', 'Zaungartenstraße', '18', NULL, '34253', 'Lohfelden', NULL)</v>
      </c>
    </row>
    <row r="639" spans="1:11" x14ac:dyDescent="0.3">
      <c r="A639">
        <v>636</v>
      </c>
      <c r="B639" s="5">
        <v>36</v>
      </c>
      <c r="C639" t="s">
        <v>4100</v>
      </c>
      <c r="D639">
        <v>101</v>
      </c>
      <c r="F639">
        <v>54306</v>
      </c>
      <c r="G639" t="s">
        <v>4101</v>
      </c>
      <c r="J639" t="str">
        <f t="shared" si="18"/>
        <v>INSERT INTO [Lieferadresse] ([LieferAdrID], [KundeID], [Strasse], [Hausnummer], [Adresszusatz], [Plz], [Ort], [Land]) VALUES</v>
      </c>
      <c r="K639" t="str">
        <f t="shared" si="19"/>
        <v xml:space="preserve"> ('636', '36', 'Kaulbachstraße', '101', NULL, '54306', 'Kordel', NULL)</v>
      </c>
    </row>
    <row r="640" spans="1:11" x14ac:dyDescent="0.3">
      <c r="A640">
        <v>637</v>
      </c>
      <c r="B640" s="5">
        <v>210</v>
      </c>
      <c r="C640" t="s">
        <v>4102</v>
      </c>
      <c r="D640">
        <v>145</v>
      </c>
      <c r="F640">
        <v>42929</v>
      </c>
      <c r="G640" t="s">
        <v>4103</v>
      </c>
      <c r="J640" t="str">
        <f t="shared" si="18"/>
        <v>INSERT INTO [Lieferadresse] ([LieferAdrID], [KundeID], [Strasse], [Hausnummer], [Adresszusatz], [Plz], [Ort], [Land]) VALUES</v>
      </c>
      <c r="K640" t="str">
        <f t="shared" si="19"/>
        <v xml:space="preserve"> ('637', '210', 'Bildstöckleweg', '145', NULL, '42929', 'Wermelskirchen', NULL)</v>
      </c>
    </row>
    <row r="641" spans="1:11" x14ac:dyDescent="0.3">
      <c r="A641">
        <v>638</v>
      </c>
      <c r="B641" s="5">
        <v>5</v>
      </c>
      <c r="C641" t="s">
        <v>3024</v>
      </c>
      <c r="D641">
        <v>129</v>
      </c>
      <c r="F641">
        <v>48366</v>
      </c>
      <c r="G641" t="s">
        <v>4104</v>
      </c>
      <c r="J641" t="str">
        <f t="shared" si="18"/>
        <v>INSERT INTO [Lieferadresse] ([LieferAdrID], [KundeID], [Strasse], [Hausnummer], [Adresszusatz], [Plz], [Ort], [Land]) VALUES</v>
      </c>
      <c r="K641" t="str">
        <f t="shared" si="19"/>
        <v xml:space="preserve"> ('638', '5', 'Patterner Ring', '129', NULL, '48366', 'Laer', NULL)</v>
      </c>
    </row>
    <row r="642" spans="1:11" x14ac:dyDescent="0.3">
      <c r="A642">
        <v>639</v>
      </c>
      <c r="B642" s="5">
        <v>122</v>
      </c>
      <c r="C642" t="s">
        <v>4105</v>
      </c>
      <c r="D642">
        <v>178</v>
      </c>
      <c r="F642">
        <v>63165</v>
      </c>
      <c r="G642" t="s">
        <v>4106</v>
      </c>
      <c r="J642" t="str">
        <f t="shared" si="18"/>
        <v>INSERT INTO [Lieferadresse] ([LieferAdrID], [KundeID], [Strasse], [Hausnummer], [Adresszusatz], [Plz], [Ort], [Land]) VALUES</v>
      </c>
      <c r="K642" t="str">
        <f t="shared" si="19"/>
        <v xml:space="preserve"> ('639', '122', 'Von der Leyenstraße', '178', NULL, '63165', 'Mühlheim am Main', NULL)</v>
      </c>
    </row>
    <row r="643" spans="1:11" x14ac:dyDescent="0.3">
      <c r="A643">
        <v>640</v>
      </c>
      <c r="B643" s="5">
        <v>180</v>
      </c>
      <c r="C643" t="s">
        <v>4107</v>
      </c>
      <c r="D643">
        <v>4</v>
      </c>
      <c r="F643">
        <v>21720</v>
      </c>
      <c r="G643" t="s">
        <v>4108</v>
      </c>
      <c r="J643" t="str">
        <f t="shared" si="18"/>
        <v>INSERT INTO [Lieferadresse] ([LieferAdrID], [KundeID], [Strasse], [Hausnummer], [Adresszusatz], [Plz], [Ort], [Land]) VALUES</v>
      </c>
      <c r="K643" t="str">
        <f t="shared" si="19"/>
        <v xml:space="preserve"> ('640', '180', 'Volmestraße', '4', NULL, '21720', 'Mittelnkirchen', NULL)</v>
      </c>
    </row>
    <row r="644" spans="1:11" x14ac:dyDescent="0.3">
      <c r="A644">
        <v>641</v>
      </c>
      <c r="B644" s="5">
        <v>49</v>
      </c>
      <c r="C644" t="s">
        <v>4109</v>
      </c>
      <c r="D644">
        <v>198</v>
      </c>
      <c r="F644">
        <v>66583</v>
      </c>
      <c r="G644" t="s">
        <v>4110</v>
      </c>
      <c r="J644" t="str">
        <f t="shared" ref="J644:J707" si="2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644" t="str">
        <f t="shared" si="19"/>
        <v xml:space="preserve"> ('641', '49', 'Weihergasse', '198', NULL, '66583', 'Spiesen-Elversberg', NULL)</v>
      </c>
    </row>
    <row r="645" spans="1:11" x14ac:dyDescent="0.3">
      <c r="A645">
        <v>642</v>
      </c>
      <c r="B645" s="5">
        <v>247</v>
      </c>
      <c r="C645" t="s">
        <v>3372</v>
      </c>
      <c r="D645">
        <v>2</v>
      </c>
      <c r="F645">
        <v>73572</v>
      </c>
      <c r="G645" t="s">
        <v>4111</v>
      </c>
      <c r="J645" t="str">
        <f t="shared" si="20"/>
        <v>INSERT INTO [Lieferadresse] ([LieferAdrID], [KundeID], [Strasse], [Hausnummer], [Adresszusatz], [Plz], [Ort], [Land]) VALUES</v>
      </c>
      <c r="K645" t="str">
        <f t="shared" ref="K645:K708" si="21">" ('"&amp;A645&amp;"', '"&amp;B645&amp;"', '"&amp;C645&amp;"', '"&amp;D645&amp;"', "&amp;IF(E645="","NULL","'"&amp; E645 &amp;"'" )&amp;", '"&amp;F645&amp;"', '"&amp;G645&amp;"', "&amp;IF(H645="","NULL","'"&amp; H645 &amp;"'" )&amp;")"</f>
        <v xml:space="preserve"> ('642', '247', 'An der Floßwiese', '2', NULL, '73572', 'Heuchlingen', NULL)</v>
      </c>
    </row>
    <row r="646" spans="1:11" x14ac:dyDescent="0.3">
      <c r="A646">
        <v>643</v>
      </c>
      <c r="B646" s="5">
        <v>122</v>
      </c>
      <c r="C646" t="s">
        <v>4112</v>
      </c>
      <c r="D646">
        <v>99</v>
      </c>
      <c r="F646">
        <v>56812</v>
      </c>
      <c r="G646" t="s">
        <v>4113</v>
      </c>
      <c r="J646" t="str">
        <f t="shared" si="20"/>
        <v>INSERT INTO [Lieferadresse] ([LieferAdrID], [KundeID], [Strasse], [Hausnummer], [Adresszusatz], [Plz], [Ort], [Land]) VALUES</v>
      </c>
      <c r="K646" t="str">
        <f t="shared" si="21"/>
        <v xml:space="preserve"> ('643', '122', 'Siebenbürgenstraße', '99', NULL, '56812', 'Dohr', NULL)</v>
      </c>
    </row>
    <row r="647" spans="1:11" x14ac:dyDescent="0.3">
      <c r="A647">
        <v>644</v>
      </c>
      <c r="B647" s="5">
        <v>14</v>
      </c>
      <c r="C647" t="s">
        <v>4114</v>
      </c>
      <c r="D647">
        <v>134</v>
      </c>
      <c r="F647">
        <v>97294</v>
      </c>
      <c r="G647" t="s">
        <v>4115</v>
      </c>
      <c r="J647" t="str">
        <f t="shared" si="20"/>
        <v>INSERT INTO [Lieferadresse] ([LieferAdrID], [KundeID], [Strasse], [Hausnummer], [Adresszusatz], [Plz], [Ort], [Land]) VALUES</v>
      </c>
      <c r="K647" t="str">
        <f t="shared" si="21"/>
        <v xml:space="preserve"> ('644', '14', 'Sorpestraße', '134', NULL, '97294', 'Unterpleichfeld', NULL)</v>
      </c>
    </row>
    <row r="648" spans="1:11" x14ac:dyDescent="0.3">
      <c r="A648">
        <v>645</v>
      </c>
      <c r="B648" s="5">
        <v>292</v>
      </c>
      <c r="C648" t="s">
        <v>4116</v>
      </c>
      <c r="D648">
        <v>174</v>
      </c>
      <c r="F648">
        <v>57614</v>
      </c>
      <c r="G648" t="s">
        <v>4117</v>
      </c>
      <c r="J648" t="str">
        <f t="shared" si="20"/>
        <v>INSERT INTO [Lieferadresse] ([LieferAdrID], [KundeID], [Strasse], [Hausnummer], [Adresszusatz], [Plz], [Ort], [Land]) VALUES</v>
      </c>
      <c r="K648" t="str">
        <f t="shared" si="21"/>
        <v xml:space="preserve"> ('645', '292', 'Kleine Hohl', '174', NULL, '57614', 'Borod', NULL)</v>
      </c>
    </row>
    <row r="649" spans="1:11" x14ac:dyDescent="0.3">
      <c r="A649">
        <v>646</v>
      </c>
      <c r="B649" s="5">
        <v>140</v>
      </c>
      <c r="C649" t="s">
        <v>4118</v>
      </c>
      <c r="D649">
        <v>186</v>
      </c>
      <c r="F649">
        <v>76332</v>
      </c>
      <c r="G649" t="s">
        <v>4119</v>
      </c>
      <c r="J649" t="str">
        <f t="shared" si="20"/>
        <v>INSERT INTO [Lieferadresse] ([LieferAdrID], [KundeID], [Strasse], [Hausnummer], [Adresszusatz], [Plz], [Ort], [Land]) VALUES</v>
      </c>
      <c r="K649" t="str">
        <f t="shared" si="21"/>
        <v xml:space="preserve"> ('646', '140', 'Laurentiusstraße', '186', NULL, '76332', 'Bad Herrenalb', NULL)</v>
      </c>
    </row>
    <row r="650" spans="1:11" x14ac:dyDescent="0.3">
      <c r="A650">
        <v>647</v>
      </c>
      <c r="B650" s="5">
        <v>168</v>
      </c>
      <c r="C650" t="s">
        <v>2494</v>
      </c>
      <c r="D650">
        <v>185</v>
      </c>
      <c r="F650">
        <v>25788</v>
      </c>
      <c r="G650" t="s">
        <v>4120</v>
      </c>
      <c r="J650" t="str">
        <f t="shared" si="20"/>
        <v>INSERT INTO [Lieferadresse] ([LieferAdrID], [KundeID], [Strasse], [Hausnummer], [Adresszusatz], [Plz], [Ort], [Land]) VALUES</v>
      </c>
      <c r="K650" t="str">
        <f t="shared" si="21"/>
        <v xml:space="preserve"> ('647', '168', 'Petersstraße', '185', NULL, '25788', 'Delve', NULL)</v>
      </c>
    </row>
    <row r="651" spans="1:11" x14ac:dyDescent="0.3">
      <c r="A651">
        <v>648</v>
      </c>
      <c r="B651" s="5">
        <v>168</v>
      </c>
      <c r="C651" t="s">
        <v>4121</v>
      </c>
      <c r="D651">
        <v>136</v>
      </c>
      <c r="F651">
        <v>45968</v>
      </c>
      <c r="G651" t="s">
        <v>4122</v>
      </c>
      <c r="J651" t="str">
        <f t="shared" si="20"/>
        <v>INSERT INTO [Lieferadresse] ([LieferAdrID], [KundeID], [Strasse], [Hausnummer], [Adresszusatz], [Plz], [Ort], [Land]) VALUES</v>
      </c>
      <c r="K651" t="str">
        <f t="shared" si="21"/>
        <v xml:space="preserve"> ('648', '168', 'Burggrafstraße', '136', NULL, '45968', 'Gladbeck', NULL)</v>
      </c>
    </row>
    <row r="652" spans="1:11" x14ac:dyDescent="0.3">
      <c r="A652">
        <v>649</v>
      </c>
      <c r="B652" s="5">
        <v>211</v>
      </c>
      <c r="C652" t="s">
        <v>4123</v>
      </c>
      <c r="D652">
        <v>125</v>
      </c>
      <c r="F652">
        <v>25788</v>
      </c>
      <c r="G652" t="s">
        <v>4124</v>
      </c>
      <c r="J652" t="str">
        <f t="shared" si="20"/>
        <v>INSERT INTO [Lieferadresse] ([LieferAdrID], [KundeID], [Strasse], [Hausnummer], [Adresszusatz], [Plz], [Ort], [Land]) VALUES</v>
      </c>
      <c r="K652" t="str">
        <f t="shared" si="21"/>
        <v xml:space="preserve"> ('649', '211', 'Kleinfeldstraße', '125', NULL, '25788', 'Hollingstedt', NULL)</v>
      </c>
    </row>
    <row r="653" spans="1:11" x14ac:dyDescent="0.3">
      <c r="A653">
        <v>650</v>
      </c>
      <c r="B653" s="5">
        <v>56</v>
      </c>
      <c r="C653" t="s">
        <v>4125</v>
      </c>
      <c r="D653">
        <v>166</v>
      </c>
      <c r="F653">
        <v>24250</v>
      </c>
      <c r="G653" t="s">
        <v>4126</v>
      </c>
      <c r="J653" t="str">
        <f t="shared" si="20"/>
        <v>INSERT INTO [Lieferadresse] ([LieferAdrID], [KundeID], [Strasse], [Hausnummer], [Adresszusatz], [Plz], [Ort], [Land]) VALUES</v>
      </c>
      <c r="K653" t="str">
        <f t="shared" si="21"/>
        <v xml:space="preserve"> ('650', '56', 'Im Sundern', '166', NULL, '24250', 'Bothkamp', NULL)</v>
      </c>
    </row>
    <row r="654" spans="1:11" x14ac:dyDescent="0.3">
      <c r="A654">
        <v>651</v>
      </c>
      <c r="B654" s="5">
        <v>114</v>
      </c>
      <c r="C654" t="s">
        <v>4127</v>
      </c>
      <c r="D654">
        <v>151</v>
      </c>
      <c r="F654">
        <v>86865</v>
      </c>
      <c r="G654" t="s">
        <v>4128</v>
      </c>
      <c r="J654" t="str">
        <f t="shared" si="20"/>
        <v>INSERT INTO [Lieferadresse] ([LieferAdrID], [KundeID], [Strasse], [Hausnummer], [Adresszusatz], [Plz], [Ort], [Land]) VALUES</v>
      </c>
      <c r="K654" t="str">
        <f t="shared" si="21"/>
        <v xml:space="preserve"> ('651', '114', 'Rhein-Wied-Straße', '151', NULL, '86865', 'Markt Wald', NULL)</v>
      </c>
    </row>
    <row r="655" spans="1:11" x14ac:dyDescent="0.3">
      <c r="A655">
        <v>652</v>
      </c>
      <c r="B655" s="5">
        <v>7</v>
      </c>
      <c r="C655" t="s">
        <v>4129</v>
      </c>
      <c r="D655">
        <v>113</v>
      </c>
      <c r="F655">
        <v>52382</v>
      </c>
      <c r="G655" t="s">
        <v>4130</v>
      </c>
      <c r="J655" t="str">
        <f t="shared" si="20"/>
        <v>INSERT INTO [Lieferadresse] ([LieferAdrID], [KundeID], [Strasse], [Hausnummer], [Adresszusatz], [Plz], [Ort], [Land]) VALUES</v>
      </c>
      <c r="K655" t="str">
        <f t="shared" si="21"/>
        <v xml:space="preserve"> ('652', '7', 'Lindenplatz', '113', NULL, '52382', 'Niederzier', NULL)</v>
      </c>
    </row>
    <row r="656" spans="1:11" x14ac:dyDescent="0.3">
      <c r="A656">
        <v>653</v>
      </c>
      <c r="B656" s="5">
        <v>181</v>
      </c>
      <c r="C656" t="s">
        <v>4131</v>
      </c>
      <c r="D656">
        <v>138</v>
      </c>
      <c r="F656">
        <v>55606</v>
      </c>
      <c r="G656" t="s">
        <v>4132</v>
      </c>
      <c r="J656" t="str">
        <f t="shared" si="20"/>
        <v>INSERT INTO [Lieferadresse] ([LieferAdrID], [KundeID], [Strasse], [Hausnummer], [Adresszusatz], [Plz], [Ort], [Land]) VALUES</v>
      </c>
      <c r="K656" t="str">
        <f t="shared" si="21"/>
        <v xml:space="preserve"> ('653', '181', 'Harperscheid', '138', NULL, '55606', 'Oberhausen', NULL)</v>
      </c>
    </row>
    <row r="657" spans="1:11" x14ac:dyDescent="0.3">
      <c r="A657">
        <v>654</v>
      </c>
      <c r="B657" s="5">
        <v>80</v>
      </c>
      <c r="C657" t="s">
        <v>4133</v>
      </c>
      <c r="D657">
        <v>176</v>
      </c>
      <c r="F657">
        <v>58093</v>
      </c>
      <c r="G657" t="s">
        <v>2900</v>
      </c>
      <c r="J657" t="str">
        <f t="shared" si="20"/>
        <v>INSERT INTO [Lieferadresse] ([LieferAdrID], [KundeID], [Strasse], [Hausnummer], [Adresszusatz], [Plz], [Ort], [Land]) VALUES</v>
      </c>
      <c r="K657" t="str">
        <f t="shared" si="21"/>
        <v xml:space="preserve"> ('654', '80', 'Walder Straße', '176', NULL, '58093', 'Hagen', NULL)</v>
      </c>
    </row>
    <row r="658" spans="1:11" x14ac:dyDescent="0.3">
      <c r="A658">
        <v>655</v>
      </c>
      <c r="B658" s="5">
        <v>254</v>
      </c>
      <c r="C658" t="s">
        <v>4134</v>
      </c>
      <c r="D658">
        <v>117</v>
      </c>
      <c r="F658">
        <v>56753</v>
      </c>
      <c r="G658" t="s">
        <v>4135</v>
      </c>
      <c r="J658" t="str">
        <f t="shared" si="20"/>
        <v>INSERT INTO [Lieferadresse] ([LieferAdrID], [KundeID], [Strasse], [Hausnummer], [Adresszusatz], [Plz], [Ort], [Land]) VALUES</v>
      </c>
      <c r="K658" t="str">
        <f t="shared" si="21"/>
        <v xml:space="preserve"> ('655', '254', 'Urftseestraße', '117', NULL, '56753', 'Mertloch', NULL)</v>
      </c>
    </row>
    <row r="659" spans="1:11" x14ac:dyDescent="0.3">
      <c r="A659">
        <v>656</v>
      </c>
      <c r="B659" s="5">
        <v>151</v>
      </c>
      <c r="C659" t="s">
        <v>4136</v>
      </c>
      <c r="D659">
        <v>41</v>
      </c>
      <c r="F659">
        <v>78564</v>
      </c>
      <c r="G659" t="s">
        <v>4137</v>
      </c>
      <c r="J659" t="str">
        <f t="shared" si="20"/>
        <v>INSERT INTO [Lieferadresse] ([LieferAdrID], [KundeID], [Strasse], [Hausnummer], [Adresszusatz], [Plz], [Ort], [Land]) VALUES</v>
      </c>
      <c r="K659" t="str">
        <f t="shared" si="21"/>
        <v xml:space="preserve"> ('656', '151', 'Schürmannstraße', '41', NULL, '78564', 'Reichenbach am Heuberg', NULL)</v>
      </c>
    </row>
    <row r="660" spans="1:11" x14ac:dyDescent="0.3">
      <c r="A660">
        <v>657</v>
      </c>
      <c r="B660" s="5">
        <v>19</v>
      </c>
      <c r="C660" t="s">
        <v>4138</v>
      </c>
      <c r="D660">
        <v>155</v>
      </c>
      <c r="F660">
        <v>54426</v>
      </c>
      <c r="G660" t="s">
        <v>4139</v>
      </c>
      <c r="J660" t="str">
        <f t="shared" si="20"/>
        <v>INSERT INTO [Lieferadresse] ([LieferAdrID], [KundeID], [Strasse], [Hausnummer], [Adresszusatz], [Plz], [Ort], [Land]) VALUES</v>
      </c>
      <c r="K660" t="str">
        <f t="shared" si="21"/>
        <v xml:space="preserve"> ('657', '19', 'Kolumbusstraße', '155', NULL, '54426', 'Malborn', NULL)</v>
      </c>
    </row>
    <row r="661" spans="1:11" x14ac:dyDescent="0.3">
      <c r="A661">
        <v>658</v>
      </c>
      <c r="B661" s="5">
        <v>215</v>
      </c>
      <c r="C661" t="s">
        <v>4140</v>
      </c>
      <c r="D661">
        <v>25</v>
      </c>
      <c r="F661">
        <v>65391</v>
      </c>
      <c r="G661" t="s">
        <v>4141</v>
      </c>
      <c r="J661" t="str">
        <f t="shared" si="20"/>
        <v>INSERT INTO [Lieferadresse] ([LieferAdrID], [KundeID], [Strasse], [Hausnummer], [Adresszusatz], [Plz], [Ort], [Land]) VALUES</v>
      </c>
      <c r="K661" t="str">
        <f t="shared" si="21"/>
        <v xml:space="preserve"> ('658', '215', 'Engelbertusstraße', '25', NULL, '65391', 'Sauerthal', NULL)</v>
      </c>
    </row>
    <row r="662" spans="1:11" x14ac:dyDescent="0.3">
      <c r="A662">
        <v>659</v>
      </c>
      <c r="B662" s="5">
        <v>74</v>
      </c>
      <c r="C662" t="s">
        <v>4142</v>
      </c>
      <c r="D662">
        <v>179</v>
      </c>
      <c r="F662">
        <v>83544</v>
      </c>
      <c r="G662" t="s">
        <v>4143</v>
      </c>
      <c r="J662" t="str">
        <f t="shared" si="20"/>
        <v>INSERT INTO [Lieferadresse] ([LieferAdrID], [KundeID], [Strasse], [Hausnummer], [Adresszusatz], [Plz], [Ort], [Land]) VALUES</v>
      </c>
      <c r="K662" t="str">
        <f t="shared" si="21"/>
        <v xml:space="preserve"> ('659', '74', 'Rekener Straße', '179', NULL, '83544', 'Albaching', NULL)</v>
      </c>
    </row>
    <row r="663" spans="1:11" x14ac:dyDescent="0.3">
      <c r="A663">
        <v>660</v>
      </c>
      <c r="B663" s="5">
        <v>192</v>
      </c>
      <c r="C663" t="s">
        <v>4144</v>
      </c>
      <c r="D663">
        <v>134</v>
      </c>
      <c r="F663">
        <v>79589</v>
      </c>
      <c r="G663" t="s">
        <v>4145</v>
      </c>
      <c r="J663" t="str">
        <f t="shared" si="20"/>
        <v>INSERT INTO [Lieferadresse] ([LieferAdrID], [KundeID], [Strasse], [Hausnummer], [Adresszusatz], [Plz], [Ort], [Land]) VALUES</v>
      </c>
      <c r="K663" t="str">
        <f t="shared" si="21"/>
        <v xml:space="preserve"> ('660', '192', 'Am Kreuz', '134', NULL, '79589', 'Binzen', NULL)</v>
      </c>
    </row>
    <row r="664" spans="1:11" x14ac:dyDescent="0.3">
      <c r="A664">
        <v>661</v>
      </c>
      <c r="B664" s="5">
        <v>216</v>
      </c>
      <c r="C664" t="s">
        <v>2859</v>
      </c>
      <c r="D664">
        <v>78</v>
      </c>
      <c r="F664">
        <v>26427</v>
      </c>
      <c r="G664" t="s">
        <v>4146</v>
      </c>
      <c r="J664" t="str">
        <f t="shared" si="20"/>
        <v>INSERT INTO [Lieferadresse] ([LieferAdrID], [KundeID], [Strasse], [Hausnummer], [Adresszusatz], [Plz], [Ort], [Land]) VALUES</v>
      </c>
      <c r="K664" t="str">
        <f t="shared" si="21"/>
        <v xml:space="preserve"> ('661', '216', 'Kastellauner Straße', '78', NULL, '26427', 'Holtgast', NULL)</v>
      </c>
    </row>
    <row r="665" spans="1:11" x14ac:dyDescent="0.3">
      <c r="A665">
        <v>662</v>
      </c>
      <c r="B665" s="5">
        <v>67</v>
      </c>
      <c r="C665" t="s">
        <v>3128</v>
      </c>
      <c r="D665">
        <v>68</v>
      </c>
      <c r="F665">
        <v>54523</v>
      </c>
      <c r="G665" t="s">
        <v>4147</v>
      </c>
      <c r="J665" t="str">
        <f t="shared" si="20"/>
        <v>INSERT INTO [Lieferadresse] ([LieferAdrID], [KundeID], [Strasse], [Hausnummer], [Adresszusatz], [Plz], [Ort], [Land]) VALUES</v>
      </c>
      <c r="K665" t="str">
        <f t="shared" si="21"/>
        <v xml:space="preserve"> ('662', '67', 'Landoisstraße', '68', NULL, '54523', 'Hetzerath', NULL)</v>
      </c>
    </row>
    <row r="666" spans="1:11" x14ac:dyDescent="0.3">
      <c r="A666">
        <v>663</v>
      </c>
      <c r="B666" s="5">
        <v>163</v>
      </c>
      <c r="C666" t="s">
        <v>4148</v>
      </c>
      <c r="D666">
        <v>18</v>
      </c>
      <c r="F666">
        <v>94255</v>
      </c>
      <c r="G666" t="s">
        <v>4149</v>
      </c>
      <c r="J666" t="str">
        <f t="shared" si="20"/>
        <v>INSERT INTO [Lieferadresse] ([LieferAdrID], [KundeID], [Strasse], [Hausnummer], [Adresszusatz], [Plz], [Ort], [Land]) VALUES</v>
      </c>
      <c r="K666" t="str">
        <f t="shared" si="21"/>
        <v xml:space="preserve"> ('663', '163', 'Glogauer Straße', '18', NULL, '94255', 'Böbrach', NULL)</v>
      </c>
    </row>
    <row r="667" spans="1:11" x14ac:dyDescent="0.3">
      <c r="A667">
        <v>664</v>
      </c>
      <c r="B667" s="5">
        <v>131</v>
      </c>
      <c r="C667" t="s">
        <v>4150</v>
      </c>
      <c r="D667">
        <v>113</v>
      </c>
      <c r="F667">
        <v>29379</v>
      </c>
      <c r="G667" t="s">
        <v>4151</v>
      </c>
      <c r="J667" t="str">
        <f t="shared" si="20"/>
        <v>INSERT INTO [Lieferadresse] ([LieferAdrID], [KundeID], [Strasse], [Hausnummer], [Adresszusatz], [Plz], [Ort], [Land]) VALUES</v>
      </c>
      <c r="K667" t="str">
        <f t="shared" si="21"/>
        <v xml:space="preserve"> ('664', '131', 'Bodener Weg', '113', NULL, '29379', 'Wittingen', NULL)</v>
      </c>
    </row>
    <row r="668" spans="1:11" x14ac:dyDescent="0.3">
      <c r="A668">
        <v>665</v>
      </c>
      <c r="B668" s="5">
        <v>18</v>
      </c>
      <c r="C668" t="s">
        <v>4152</v>
      </c>
      <c r="D668">
        <v>101</v>
      </c>
      <c r="F668">
        <v>67744</v>
      </c>
      <c r="G668" t="s">
        <v>4153</v>
      </c>
      <c r="J668" t="str">
        <f t="shared" si="20"/>
        <v>INSERT INTO [Lieferadresse] ([LieferAdrID], [KundeID], [Strasse], [Hausnummer], [Adresszusatz], [Plz], [Ort], [Land]) VALUES</v>
      </c>
      <c r="K668" t="str">
        <f t="shared" si="21"/>
        <v xml:space="preserve"> ('665', '18', 'Professor-von-Capitaine-Straße', '101', NULL, '67744', 'Cronenberg', NULL)</v>
      </c>
    </row>
    <row r="669" spans="1:11" x14ac:dyDescent="0.3">
      <c r="A669">
        <v>666</v>
      </c>
      <c r="B669" s="5">
        <v>36</v>
      </c>
      <c r="C669" t="s">
        <v>4154</v>
      </c>
      <c r="D669">
        <v>180</v>
      </c>
      <c r="F669">
        <v>32756</v>
      </c>
      <c r="G669" t="s">
        <v>4155</v>
      </c>
      <c r="J669" t="str">
        <f t="shared" si="20"/>
        <v>INSERT INTO [Lieferadresse] ([LieferAdrID], [KundeID], [Strasse], [Hausnummer], [Adresszusatz], [Plz], [Ort], [Land]) VALUES</v>
      </c>
      <c r="K669" t="str">
        <f t="shared" si="21"/>
        <v xml:space="preserve"> ('666', '36', 'Hochkamerstraße', '180', NULL, '32756', 'Detmold', NULL)</v>
      </c>
    </row>
    <row r="670" spans="1:11" x14ac:dyDescent="0.3">
      <c r="A670">
        <v>667</v>
      </c>
      <c r="B670" s="5">
        <v>79</v>
      </c>
      <c r="C670" t="s">
        <v>4156</v>
      </c>
      <c r="D670">
        <v>94</v>
      </c>
      <c r="F670">
        <v>84036</v>
      </c>
      <c r="G670" t="s">
        <v>4157</v>
      </c>
      <c r="J670" t="str">
        <f t="shared" si="20"/>
        <v>INSERT INTO [Lieferadresse] ([LieferAdrID], [KundeID], [Strasse], [Hausnummer], [Adresszusatz], [Plz], [Ort], [Land]) VALUES</v>
      </c>
      <c r="K670" t="str">
        <f t="shared" si="21"/>
        <v xml:space="preserve"> ('667', '79', 'In der Hardt', '94', NULL, '84036', 'Landshut', NULL)</v>
      </c>
    </row>
    <row r="671" spans="1:11" x14ac:dyDescent="0.3">
      <c r="A671">
        <v>668</v>
      </c>
      <c r="B671" s="5">
        <v>265</v>
      </c>
      <c r="C671" t="s">
        <v>4158</v>
      </c>
      <c r="D671">
        <v>106</v>
      </c>
      <c r="F671">
        <v>37081</v>
      </c>
      <c r="G671" t="s">
        <v>1711</v>
      </c>
      <c r="J671" t="str">
        <f t="shared" si="20"/>
        <v>INSERT INTO [Lieferadresse] ([LieferAdrID], [KundeID], [Strasse], [Hausnummer], [Adresszusatz], [Plz], [Ort], [Land]) VALUES</v>
      </c>
      <c r="K671" t="str">
        <f t="shared" si="21"/>
        <v xml:space="preserve"> ('668', '265', 'Layweg', '106', NULL, '37081', 'Göttingen', NULL)</v>
      </c>
    </row>
    <row r="672" spans="1:11" x14ac:dyDescent="0.3">
      <c r="A672">
        <v>669</v>
      </c>
      <c r="B672" s="5">
        <v>152</v>
      </c>
      <c r="C672" t="s">
        <v>4159</v>
      </c>
      <c r="D672">
        <v>98</v>
      </c>
      <c r="F672">
        <v>56729</v>
      </c>
      <c r="G672" t="s">
        <v>4160</v>
      </c>
      <c r="J672" t="str">
        <f t="shared" si="20"/>
        <v>INSERT INTO [Lieferadresse] ([LieferAdrID], [KundeID], [Strasse], [Hausnummer], [Adresszusatz], [Plz], [Ort], [Land]) VALUES</v>
      </c>
      <c r="K672" t="str">
        <f t="shared" si="21"/>
        <v xml:space="preserve"> ('669', '152', 'Alter Münsterweg', '98', NULL, '56729', 'Boos', NULL)</v>
      </c>
    </row>
    <row r="673" spans="1:11" x14ac:dyDescent="0.3">
      <c r="A673">
        <v>670</v>
      </c>
      <c r="B673" s="5">
        <v>26</v>
      </c>
      <c r="C673" t="s">
        <v>3228</v>
      </c>
      <c r="D673">
        <v>70</v>
      </c>
      <c r="F673">
        <v>74389</v>
      </c>
      <c r="G673" t="s">
        <v>4161</v>
      </c>
      <c r="J673" t="str">
        <f t="shared" si="20"/>
        <v>INSERT INTO [Lieferadresse] ([LieferAdrID], [KundeID], [Strasse], [Hausnummer], [Adresszusatz], [Plz], [Ort], [Land]) VALUES</v>
      </c>
      <c r="K673" t="str">
        <f t="shared" si="21"/>
        <v xml:space="preserve"> ('670', '26', 'Am Marienheim', '70', NULL, '74389', 'Cleebronn', NULL)</v>
      </c>
    </row>
    <row r="674" spans="1:11" x14ac:dyDescent="0.3">
      <c r="A674">
        <v>671</v>
      </c>
      <c r="B674" s="5">
        <v>150</v>
      </c>
      <c r="C674" t="s">
        <v>4162</v>
      </c>
      <c r="D674">
        <v>194</v>
      </c>
      <c r="F674">
        <v>31079</v>
      </c>
      <c r="G674" t="s">
        <v>3665</v>
      </c>
      <c r="J674" t="str">
        <f t="shared" si="20"/>
        <v>INSERT INTO [Lieferadresse] ([LieferAdrID], [KundeID], [Strasse], [Hausnummer], [Adresszusatz], [Plz], [Ort], [Land]) VALUES</v>
      </c>
      <c r="K674" t="str">
        <f t="shared" si="21"/>
        <v xml:space="preserve"> ('671', '150', 'Sentmaringer Weg', '194', NULL, '31079', 'Almstedt', NULL)</v>
      </c>
    </row>
    <row r="675" spans="1:11" x14ac:dyDescent="0.3">
      <c r="A675">
        <v>672</v>
      </c>
      <c r="B675" s="5">
        <v>174</v>
      </c>
      <c r="C675" t="s">
        <v>4163</v>
      </c>
      <c r="D675">
        <v>109</v>
      </c>
      <c r="F675">
        <v>56412</v>
      </c>
      <c r="G675" t="s">
        <v>4164</v>
      </c>
      <c r="J675" t="str">
        <f t="shared" si="20"/>
        <v>INSERT INTO [Lieferadresse] ([LieferAdrID], [KundeID], [Strasse], [Hausnummer], [Adresszusatz], [Plz], [Ort], [Land]) VALUES</v>
      </c>
      <c r="K675" t="str">
        <f t="shared" si="21"/>
        <v xml:space="preserve"> ('672', '174', 'Voerder Straße', '109', NULL, '56412', 'Oberelbert', NULL)</v>
      </c>
    </row>
    <row r="676" spans="1:11" x14ac:dyDescent="0.3">
      <c r="A676">
        <v>673</v>
      </c>
      <c r="B676" s="5">
        <v>295</v>
      </c>
      <c r="C676" t="s">
        <v>4165</v>
      </c>
      <c r="D676">
        <v>139</v>
      </c>
      <c r="F676">
        <v>94239</v>
      </c>
      <c r="G676" t="s">
        <v>4166</v>
      </c>
      <c r="J676" t="str">
        <f t="shared" si="20"/>
        <v>INSERT INTO [Lieferadresse] ([LieferAdrID], [KundeID], [Strasse], [Hausnummer], [Adresszusatz], [Plz], [Ort], [Land]) VALUES</v>
      </c>
      <c r="K676" t="str">
        <f t="shared" si="21"/>
        <v xml:space="preserve"> ('673', '295', 'Heisstraße', '139', NULL, '94239', 'Gotteszell', NULL)</v>
      </c>
    </row>
    <row r="677" spans="1:11" x14ac:dyDescent="0.3">
      <c r="A677">
        <v>674</v>
      </c>
      <c r="B677" s="5">
        <v>121</v>
      </c>
      <c r="C677" t="s">
        <v>4167</v>
      </c>
      <c r="D677">
        <v>67</v>
      </c>
      <c r="F677">
        <v>72348</v>
      </c>
      <c r="G677" t="s">
        <v>4168</v>
      </c>
      <c r="J677" t="str">
        <f t="shared" si="20"/>
        <v>INSERT INTO [Lieferadresse] ([LieferAdrID], [KundeID], [Strasse], [Hausnummer], [Adresszusatz], [Plz], [Ort], [Land]) VALUES</v>
      </c>
      <c r="K677" t="str">
        <f t="shared" si="21"/>
        <v xml:space="preserve"> ('674', '121', 'Zehntstraße', '67', NULL, '72348', 'Rosenfeld', NULL)</v>
      </c>
    </row>
    <row r="678" spans="1:11" x14ac:dyDescent="0.3">
      <c r="A678">
        <v>675</v>
      </c>
      <c r="B678" s="5">
        <v>68</v>
      </c>
      <c r="C678" t="s">
        <v>4169</v>
      </c>
      <c r="D678" t="s">
        <v>4170</v>
      </c>
      <c r="F678">
        <v>72805</v>
      </c>
      <c r="G678" t="s">
        <v>4171</v>
      </c>
      <c r="J678" t="str">
        <f t="shared" si="20"/>
        <v>INSERT INTO [Lieferadresse] ([LieferAdrID], [KundeID], [Strasse], [Hausnummer], [Adresszusatz], [Plz], [Ort], [Land]) VALUES</v>
      </c>
      <c r="K678" t="str">
        <f t="shared" si="21"/>
        <v xml:space="preserve"> ('675', '68', 'Westhöhe', '117c', NULL, '72805', 'Lichtenstein', NULL)</v>
      </c>
    </row>
    <row r="679" spans="1:11" x14ac:dyDescent="0.3">
      <c r="A679">
        <v>676</v>
      </c>
      <c r="B679" s="5">
        <v>170</v>
      </c>
      <c r="C679" t="s">
        <v>4172</v>
      </c>
      <c r="D679">
        <v>157</v>
      </c>
      <c r="F679">
        <v>85659</v>
      </c>
      <c r="G679" t="s">
        <v>4173</v>
      </c>
      <c r="J679" t="str">
        <f t="shared" si="20"/>
        <v>INSERT INTO [Lieferadresse] ([LieferAdrID], [KundeID], [Strasse], [Hausnummer], [Adresszusatz], [Plz], [Ort], [Land]) VALUES</v>
      </c>
      <c r="K679" t="str">
        <f t="shared" si="21"/>
        <v xml:space="preserve"> ('676', '170', 'Himpfenstraße', '157', NULL, '85659', 'Forstern', NULL)</v>
      </c>
    </row>
    <row r="680" spans="1:11" x14ac:dyDescent="0.3">
      <c r="A680">
        <v>677</v>
      </c>
      <c r="B680" s="5">
        <v>294</v>
      </c>
      <c r="C680" t="s">
        <v>4174</v>
      </c>
      <c r="D680">
        <v>195</v>
      </c>
      <c r="F680">
        <v>67308</v>
      </c>
      <c r="G680" t="s">
        <v>4175</v>
      </c>
      <c r="J680" t="str">
        <f t="shared" si="20"/>
        <v>INSERT INTO [Lieferadresse] ([LieferAdrID], [KundeID], [Strasse], [Hausnummer], [Adresszusatz], [Plz], [Ort], [Land]) VALUES</v>
      </c>
      <c r="K680" t="str">
        <f t="shared" si="21"/>
        <v xml:space="preserve"> ('677', '294', 'Montessoristraße', '195', NULL, '67308', 'Immesheim', NULL)</v>
      </c>
    </row>
    <row r="681" spans="1:11" x14ac:dyDescent="0.3">
      <c r="A681">
        <v>678</v>
      </c>
      <c r="B681" s="5">
        <v>16</v>
      </c>
      <c r="C681" t="s">
        <v>4176</v>
      </c>
      <c r="D681">
        <v>46</v>
      </c>
      <c r="F681">
        <v>85276</v>
      </c>
      <c r="G681" t="s">
        <v>4177</v>
      </c>
      <c r="J681" t="str">
        <f t="shared" si="20"/>
        <v>INSERT INTO [Lieferadresse] ([LieferAdrID], [KundeID], [Strasse], [Hausnummer], [Adresszusatz], [Plz], [Ort], [Land]) VALUES</v>
      </c>
      <c r="K681" t="str">
        <f t="shared" si="21"/>
        <v xml:space="preserve"> ('678', '16', 'Melanchthonstraße', '46', NULL, '85276', 'Hettenshausen', NULL)</v>
      </c>
    </row>
    <row r="682" spans="1:11" x14ac:dyDescent="0.3">
      <c r="A682">
        <v>679</v>
      </c>
      <c r="B682" s="5">
        <v>40</v>
      </c>
      <c r="C682" t="s">
        <v>4178</v>
      </c>
      <c r="D682">
        <v>26</v>
      </c>
      <c r="F682">
        <v>23815</v>
      </c>
      <c r="G682" t="s">
        <v>4179</v>
      </c>
      <c r="J682" t="str">
        <f t="shared" si="20"/>
        <v>INSERT INTO [Lieferadresse] ([LieferAdrID], [KundeID], [Strasse], [Hausnummer], [Adresszusatz], [Plz], [Ort], [Land]) VALUES</v>
      </c>
      <c r="K682" t="str">
        <f t="shared" si="21"/>
        <v xml:space="preserve"> ('679', '40', 'Jägerpfad', '26', NULL, '23815', 'Westerrade', NULL)</v>
      </c>
    </row>
    <row r="683" spans="1:11" x14ac:dyDescent="0.3">
      <c r="A683">
        <v>680</v>
      </c>
      <c r="B683" s="5">
        <v>43</v>
      </c>
      <c r="C683" t="s">
        <v>4180</v>
      </c>
      <c r="D683">
        <v>197</v>
      </c>
      <c r="F683">
        <v>34128</v>
      </c>
      <c r="G683" t="s">
        <v>3227</v>
      </c>
      <c r="J683" t="str">
        <f t="shared" si="20"/>
        <v>INSERT INTO [Lieferadresse] ([LieferAdrID], [KundeID], [Strasse], [Hausnummer], [Adresszusatz], [Plz], [Ort], [Land]) VALUES</v>
      </c>
      <c r="K683" t="str">
        <f t="shared" si="21"/>
        <v xml:space="preserve"> ('680', '43', 'Ehrenberg', '197', NULL, '34128', 'Kassel', NULL)</v>
      </c>
    </row>
    <row r="684" spans="1:11" x14ac:dyDescent="0.3">
      <c r="A684">
        <v>681</v>
      </c>
      <c r="B684" s="5">
        <v>89</v>
      </c>
      <c r="C684" t="s">
        <v>4181</v>
      </c>
      <c r="D684">
        <v>5</v>
      </c>
      <c r="F684">
        <v>80333</v>
      </c>
      <c r="G684" t="s">
        <v>2687</v>
      </c>
      <c r="J684" t="str">
        <f t="shared" si="20"/>
        <v>INSERT INTO [Lieferadresse] ([LieferAdrID], [KundeID], [Strasse], [Hausnummer], [Adresszusatz], [Plz], [Ort], [Land]) VALUES</v>
      </c>
      <c r="K684" t="str">
        <f t="shared" si="21"/>
        <v xml:space="preserve"> ('681', '89', 'Fischerweg', '5', NULL, '80333', 'München', NULL)</v>
      </c>
    </row>
    <row r="685" spans="1:11" x14ac:dyDescent="0.3">
      <c r="A685">
        <v>682</v>
      </c>
      <c r="B685" s="5">
        <v>113</v>
      </c>
      <c r="C685" t="s">
        <v>4182</v>
      </c>
      <c r="D685">
        <v>110</v>
      </c>
      <c r="F685">
        <v>55257</v>
      </c>
      <c r="G685" t="s">
        <v>4183</v>
      </c>
      <c r="J685" t="str">
        <f t="shared" si="20"/>
        <v>INSERT INTO [Lieferadresse] ([LieferAdrID], [KundeID], [Strasse], [Hausnummer], [Adresszusatz], [Plz], [Ort], [Land]) VALUES</v>
      </c>
      <c r="K685" t="str">
        <f t="shared" si="21"/>
        <v xml:space="preserve"> ('682', '113', 'Stromberger Straße', '110', NULL, '55257', 'Budenheim', NULL)</v>
      </c>
    </row>
    <row r="686" spans="1:11" x14ac:dyDescent="0.3">
      <c r="A686">
        <v>683</v>
      </c>
      <c r="B686" s="5">
        <v>92</v>
      </c>
      <c r="C686" t="s">
        <v>4184</v>
      </c>
      <c r="D686">
        <v>89</v>
      </c>
      <c r="F686">
        <v>48145</v>
      </c>
      <c r="G686" t="s">
        <v>2806</v>
      </c>
      <c r="J686" t="str">
        <f t="shared" si="20"/>
        <v>INSERT INTO [Lieferadresse] ([LieferAdrID], [KundeID], [Strasse], [Hausnummer], [Adresszusatz], [Plz], [Ort], [Land]) VALUES</v>
      </c>
      <c r="K686" t="str">
        <f t="shared" si="21"/>
        <v xml:space="preserve"> ('683', '92', 'Haagweg', '89', NULL, '48145', 'Münster', NULL)</v>
      </c>
    </row>
    <row r="687" spans="1:11" x14ac:dyDescent="0.3">
      <c r="A687">
        <v>684</v>
      </c>
      <c r="B687" s="5">
        <v>241</v>
      </c>
      <c r="C687" t="s">
        <v>4185</v>
      </c>
      <c r="D687">
        <v>172</v>
      </c>
      <c r="F687">
        <v>58791</v>
      </c>
      <c r="G687" t="s">
        <v>4186</v>
      </c>
      <c r="J687" t="str">
        <f t="shared" si="20"/>
        <v>INSERT INTO [Lieferadresse] ([LieferAdrID], [KundeID], [Strasse], [Hausnummer], [Adresszusatz], [Plz], [Ort], [Land]) VALUES</v>
      </c>
      <c r="K687" t="str">
        <f t="shared" si="21"/>
        <v xml:space="preserve"> ('684', '241', 'Stannmauer', '172', NULL, '58791', 'Werdohl', NULL)</v>
      </c>
    </row>
    <row r="688" spans="1:11" x14ac:dyDescent="0.3">
      <c r="A688">
        <v>685</v>
      </c>
      <c r="B688" s="5">
        <v>77</v>
      </c>
      <c r="C688" t="s">
        <v>4187</v>
      </c>
      <c r="D688">
        <v>27</v>
      </c>
      <c r="F688">
        <v>50931</v>
      </c>
      <c r="G688" t="s">
        <v>1983</v>
      </c>
      <c r="J688" t="str">
        <f t="shared" si="20"/>
        <v>INSERT INTO [Lieferadresse] ([LieferAdrID], [KundeID], [Strasse], [Hausnummer], [Adresszusatz], [Plz], [Ort], [Land]) VALUES</v>
      </c>
      <c r="K688" t="str">
        <f t="shared" si="21"/>
        <v xml:space="preserve"> ('685', '77', 'Burscheder Weg', '27', NULL, '50931', 'Köln', NULL)</v>
      </c>
    </row>
    <row r="689" spans="1:11" x14ac:dyDescent="0.3">
      <c r="A689">
        <v>686</v>
      </c>
      <c r="B689" s="5">
        <v>2</v>
      </c>
      <c r="C689" t="s">
        <v>4188</v>
      </c>
      <c r="D689">
        <v>9</v>
      </c>
      <c r="F689">
        <v>63828</v>
      </c>
      <c r="G689" t="s">
        <v>4189</v>
      </c>
      <c r="J689" t="str">
        <f t="shared" si="20"/>
        <v>INSERT INTO [Lieferadresse] ([LieferAdrID], [KundeID], [Strasse], [Hausnummer], [Adresszusatz], [Plz], [Ort], [Land]) VALUES</v>
      </c>
      <c r="K689" t="str">
        <f t="shared" si="21"/>
        <v xml:space="preserve"> ('686', '2', 'Hessenweg', '9', NULL, '63828', 'Kleinkahl', NULL)</v>
      </c>
    </row>
    <row r="690" spans="1:11" x14ac:dyDescent="0.3">
      <c r="A690">
        <v>687</v>
      </c>
      <c r="B690" s="5">
        <v>134</v>
      </c>
      <c r="C690" t="s">
        <v>4190</v>
      </c>
      <c r="D690">
        <v>5</v>
      </c>
      <c r="F690">
        <v>56357</v>
      </c>
      <c r="G690" t="s">
        <v>4191</v>
      </c>
      <c r="J690" t="str">
        <f t="shared" si="20"/>
        <v>INSERT INTO [Lieferadresse] ([LieferAdrID], [KundeID], [Strasse], [Hausnummer], [Adresszusatz], [Plz], [Ort], [Land]) VALUES</v>
      </c>
      <c r="K690" t="str">
        <f t="shared" si="21"/>
        <v xml:space="preserve"> ('687', '134', 'Bischof-Wehr-Straße', '5', NULL, '56357', 'Obertiefenbach', NULL)</v>
      </c>
    </row>
    <row r="691" spans="1:11" x14ac:dyDescent="0.3">
      <c r="A691">
        <v>688</v>
      </c>
      <c r="B691" s="5">
        <v>252</v>
      </c>
      <c r="C691" t="s">
        <v>4192</v>
      </c>
      <c r="D691">
        <v>13</v>
      </c>
      <c r="F691">
        <v>26931</v>
      </c>
      <c r="G691" t="s">
        <v>4193</v>
      </c>
      <c r="J691" t="str">
        <f t="shared" si="20"/>
        <v>INSERT INTO [Lieferadresse] ([LieferAdrID], [KundeID], [Strasse], [Hausnummer], [Adresszusatz], [Plz], [Ort], [Land]) VALUES</v>
      </c>
      <c r="K691" t="str">
        <f t="shared" si="21"/>
        <v xml:space="preserve"> ('688', '252', 'Elberfelder Straße', '13', NULL, '26931', 'Elsfleth', NULL)</v>
      </c>
    </row>
    <row r="692" spans="1:11" x14ac:dyDescent="0.3">
      <c r="A692">
        <v>689</v>
      </c>
      <c r="B692" s="5">
        <v>276</v>
      </c>
      <c r="C692" t="s">
        <v>4194</v>
      </c>
      <c r="D692">
        <v>26</v>
      </c>
      <c r="F692">
        <v>91580</v>
      </c>
      <c r="G692" t="s">
        <v>4195</v>
      </c>
      <c r="J692" t="str">
        <f t="shared" si="20"/>
        <v>INSERT INTO [Lieferadresse] ([LieferAdrID], [KundeID], [Strasse], [Hausnummer], [Adresszusatz], [Plz], [Ort], [Land]) VALUES</v>
      </c>
      <c r="K692" t="str">
        <f t="shared" si="21"/>
        <v xml:space="preserve"> ('689', '276', 'Kelberger Weg', '26', NULL, '91580', 'Petersaurach', NULL)</v>
      </c>
    </row>
    <row r="693" spans="1:11" x14ac:dyDescent="0.3">
      <c r="A693">
        <v>690</v>
      </c>
      <c r="B693" s="5">
        <v>157</v>
      </c>
      <c r="C693" t="s">
        <v>4196</v>
      </c>
      <c r="D693">
        <v>126</v>
      </c>
      <c r="F693">
        <v>72469</v>
      </c>
      <c r="G693" t="s">
        <v>4197</v>
      </c>
      <c r="J693" t="str">
        <f t="shared" si="20"/>
        <v>INSERT INTO [Lieferadresse] ([LieferAdrID], [KundeID], [Strasse], [Hausnummer], [Adresszusatz], [Plz], [Ort], [Land]) VALUES</v>
      </c>
      <c r="K693" t="str">
        <f t="shared" si="21"/>
        <v xml:space="preserve"> ('690', '157', 'Schenkendorfstraße', '126', NULL, '72469', 'Meßstetten', NULL)</v>
      </c>
    </row>
    <row r="694" spans="1:11" x14ac:dyDescent="0.3">
      <c r="A694">
        <v>691</v>
      </c>
      <c r="B694" s="5">
        <v>35</v>
      </c>
      <c r="C694" t="s">
        <v>4198</v>
      </c>
      <c r="D694">
        <v>104</v>
      </c>
      <c r="F694">
        <v>75233</v>
      </c>
      <c r="G694" t="s">
        <v>4199</v>
      </c>
      <c r="J694" t="str">
        <f t="shared" si="20"/>
        <v>INSERT INTO [Lieferadresse] ([LieferAdrID], [KundeID], [Strasse], [Hausnummer], [Adresszusatz], [Plz], [Ort], [Land]) VALUES</v>
      </c>
      <c r="K694" t="str">
        <f t="shared" si="21"/>
        <v xml:space="preserve"> ('691', '35', 'Tippelstraße', '104', NULL, '75233', 'Tiefenbronn', NULL)</v>
      </c>
    </row>
    <row r="695" spans="1:11" x14ac:dyDescent="0.3">
      <c r="A695">
        <v>692</v>
      </c>
      <c r="B695" s="5">
        <v>218</v>
      </c>
      <c r="C695" t="s">
        <v>4200</v>
      </c>
      <c r="D695">
        <v>7</v>
      </c>
      <c r="F695">
        <v>86510</v>
      </c>
      <c r="G695" t="s">
        <v>4201</v>
      </c>
      <c r="J695" t="str">
        <f t="shared" si="20"/>
        <v>INSERT INTO [Lieferadresse] ([LieferAdrID], [KundeID], [Strasse], [Hausnummer], [Adresszusatz], [Plz], [Ort], [Land]) VALUES</v>
      </c>
      <c r="K695" t="str">
        <f t="shared" si="21"/>
        <v xml:space="preserve"> ('692', '218', 'Bruchhausener Straße', '7', NULL, '86510', 'Ried', NULL)</v>
      </c>
    </row>
    <row r="696" spans="1:11" x14ac:dyDescent="0.3">
      <c r="A696">
        <v>693</v>
      </c>
      <c r="B696" s="5">
        <v>78</v>
      </c>
      <c r="C696" t="s">
        <v>4202</v>
      </c>
      <c r="D696">
        <v>24</v>
      </c>
      <c r="F696">
        <v>25712</v>
      </c>
      <c r="G696" t="s">
        <v>4203</v>
      </c>
      <c r="J696" t="str">
        <f t="shared" si="20"/>
        <v>INSERT INTO [Lieferadresse] ([LieferAdrID], [KundeID], [Strasse], [Hausnummer], [Adresszusatz], [Plz], [Ort], [Land]) VALUES</v>
      </c>
      <c r="K696" t="str">
        <f t="shared" si="21"/>
        <v xml:space="preserve"> ('693', '78', 'Simon-Meister-Straße', '24', NULL, '25712', 'Brickeln', NULL)</v>
      </c>
    </row>
    <row r="697" spans="1:11" x14ac:dyDescent="0.3">
      <c r="A697">
        <v>694</v>
      </c>
      <c r="B697" s="5">
        <v>96</v>
      </c>
      <c r="C697" t="s">
        <v>4204</v>
      </c>
      <c r="D697">
        <v>132</v>
      </c>
      <c r="F697">
        <v>28199</v>
      </c>
      <c r="G697" t="s">
        <v>1749</v>
      </c>
      <c r="J697" t="str">
        <f t="shared" si="20"/>
        <v>INSERT INTO [Lieferadresse] ([LieferAdrID], [KundeID], [Strasse], [Hausnummer], [Adresszusatz], [Plz], [Ort], [Land]) VALUES</v>
      </c>
      <c r="K697" t="str">
        <f t="shared" si="21"/>
        <v xml:space="preserve"> ('694', '96', 'Heiligenkamp', '132', NULL, '28199', 'Bremen', NULL)</v>
      </c>
    </row>
    <row r="698" spans="1:11" x14ac:dyDescent="0.3">
      <c r="A698">
        <v>695</v>
      </c>
      <c r="B698" s="5">
        <v>115</v>
      </c>
      <c r="C698" t="s">
        <v>4205</v>
      </c>
      <c r="D698">
        <v>141</v>
      </c>
      <c r="F698">
        <v>25859</v>
      </c>
      <c r="G698" t="s">
        <v>4206</v>
      </c>
      <c r="J698" t="str">
        <f t="shared" si="20"/>
        <v>INSERT INTO [Lieferadresse] ([LieferAdrID], [KundeID], [Strasse], [Hausnummer], [Adresszusatz], [Plz], [Ort], [Land]) VALUES</v>
      </c>
      <c r="K698" t="str">
        <f t="shared" si="21"/>
        <v xml:space="preserve"> ('695', '115', 'Am Ginsterhahn', '141', NULL, '25859', 'Hooge', NULL)</v>
      </c>
    </row>
    <row r="699" spans="1:11" x14ac:dyDescent="0.3">
      <c r="A699">
        <v>696</v>
      </c>
      <c r="B699" s="5">
        <v>148</v>
      </c>
      <c r="C699" t="s">
        <v>2797</v>
      </c>
      <c r="D699">
        <v>74</v>
      </c>
      <c r="F699">
        <v>56564</v>
      </c>
      <c r="G699" t="s">
        <v>1803</v>
      </c>
      <c r="J699" t="str">
        <f t="shared" si="20"/>
        <v>INSERT INTO [Lieferadresse] ([LieferAdrID], [KundeID], [Strasse], [Hausnummer], [Adresszusatz], [Plz], [Ort], [Land]) VALUES</v>
      </c>
      <c r="K699" t="str">
        <f t="shared" si="21"/>
        <v xml:space="preserve"> ('696', '148', 'Sulmisheimer Weg', '74', NULL, '56564', 'Neuwied', NULL)</v>
      </c>
    </row>
    <row r="700" spans="1:11" x14ac:dyDescent="0.3">
      <c r="A700">
        <v>697</v>
      </c>
      <c r="B700" s="5">
        <v>109</v>
      </c>
      <c r="C700" t="s">
        <v>4207</v>
      </c>
      <c r="D700">
        <v>148</v>
      </c>
      <c r="F700">
        <v>61130</v>
      </c>
      <c r="G700" t="s">
        <v>4208</v>
      </c>
      <c r="J700" t="str">
        <f t="shared" si="20"/>
        <v>INSERT INTO [Lieferadresse] ([LieferAdrID], [KundeID], [Strasse], [Hausnummer], [Adresszusatz], [Plz], [Ort], [Land]) VALUES</v>
      </c>
      <c r="K700" t="str">
        <f t="shared" si="21"/>
        <v xml:space="preserve"> ('697', '109', 'Unter Scherrlinden', '148', NULL, '61130', 'Nidderau', NULL)</v>
      </c>
    </row>
    <row r="701" spans="1:11" x14ac:dyDescent="0.3">
      <c r="A701">
        <v>698</v>
      </c>
      <c r="B701" s="5">
        <v>188</v>
      </c>
      <c r="C701" t="s">
        <v>5089</v>
      </c>
      <c r="D701">
        <v>133</v>
      </c>
      <c r="F701">
        <v>98693</v>
      </c>
      <c r="G701" t="s">
        <v>4209</v>
      </c>
      <c r="J701" t="str">
        <f t="shared" si="20"/>
        <v>INSERT INTO [Lieferadresse] ([LieferAdrID], [KundeID], [Strasse], [Hausnummer], [Adresszusatz], [Plz], [Ort], [Land]) VALUES</v>
      </c>
      <c r="K701" t="str">
        <f t="shared" si="21"/>
        <v xml:space="preserve"> ('698', '188', 'Auf m Henchen', '133', NULL, '98693', 'Manebach', NULL)</v>
      </c>
    </row>
    <row r="702" spans="1:11" x14ac:dyDescent="0.3">
      <c r="A702">
        <v>699</v>
      </c>
      <c r="B702" s="5">
        <v>221</v>
      </c>
      <c r="C702" t="s">
        <v>4210</v>
      </c>
      <c r="D702">
        <v>109</v>
      </c>
      <c r="F702">
        <v>85777</v>
      </c>
      <c r="G702" t="s">
        <v>4211</v>
      </c>
      <c r="J702" t="str">
        <f t="shared" si="20"/>
        <v>INSERT INTO [Lieferadresse] ([LieferAdrID], [KundeID], [Strasse], [Hausnummer], [Adresszusatz], [Plz], [Ort], [Land]) VALUES</v>
      </c>
      <c r="K702" t="str">
        <f t="shared" si="21"/>
        <v xml:space="preserve"> ('699', '221', 'Fuhrberger Straße', '109', NULL, '85777', 'Fahrenzhausen', NULL)</v>
      </c>
    </row>
    <row r="703" spans="1:11" x14ac:dyDescent="0.3">
      <c r="A703">
        <v>700</v>
      </c>
      <c r="B703" s="5">
        <v>158</v>
      </c>
      <c r="C703" t="s">
        <v>4212</v>
      </c>
      <c r="D703">
        <v>47</v>
      </c>
      <c r="F703">
        <v>87782</v>
      </c>
      <c r="G703" t="s">
        <v>4213</v>
      </c>
      <c r="J703" t="str">
        <f t="shared" si="20"/>
        <v>INSERT INTO [Lieferadresse] ([LieferAdrID], [KundeID], [Strasse], [Hausnummer], [Adresszusatz], [Plz], [Ort], [Land]) VALUES</v>
      </c>
      <c r="K703" t="str">
        <f t="shared" si="21"/>
        <v xml:space="preserve"> ('700', '158', 'Rosental', '47', NULL, '87782', 'Unteregg', NULL)</v>
      </c>
    </row>
    <row r="704" spans="1:11" x14ac:dyDescent="0.3">
      <c r="A704">
        <v>701</v>
      </c>
      <c r="B704" s="5">
        <v>85</v>
      </c>
      <c r="C704" t="s">
        <v>4214</v>
      </c>
      <c r="D704">
        <v>146</v>
      </c>
      <c r="F704">
        <v>68723</v>
      </c>
      <c r="G704" t="s">
        <v>4215</v>
      </c>
      <c r="J704" t="str">
        <f t="shared" si="20"/>
        <v>INSERT INTO [Lieferadresse] ([LieferAdrID], [KundeID], [Strasse], [Hausnummer], [Adresszusatz], [Plz], [Ort], [Land]) VALUES</v>
      </c>
      <c r="K704" t="str">
        <f t="shared" si="21"/>
        <v xml:space="preserve"> ('701', '85', 'Seilbahnstraße', '146', NULL, '68723', 'Oftersheim', NULL)</v>
      </c>
    </row>
    <row r="705" spans="1:11" x14ac:dyDescent="0.3">
      <c r="A705">
        <v>702</v>
      </c>
      <c r="B705" s="5">
        <v>257</v>
      </c>
      <c r="C705" t="s">
        <v>4216</v>
      </c>
      <c r="D705">
        <v>171</v>
      </c>
      <c r="F705">
        <v>59174</v>
      </c>
      <c r="G705" t="s">
        <v>4217</v>
      </c>
      <c r="J705" t="str">
        <f t="shared" si="20"/>
        <v>INSERT INTO [Lieferadresse] ([LieferAdrID], [KundeID], [Strasse], [Hausnummer], [Adresszusatz], [Plz], [Ort], [Land]) VALUES</v>
      </c>
      <c r="K705" t="str">
        <f t="shared" si="21"/>
        <v xml:space="preserve"> ('702', '257', 'Fleher Straße', '171', NULL, '59174', 'Kamen', NULL)</v>
      </c>
    </row>
    <row r="706" spans="1:11" x14ac:dyDescent="0.3">
      <c r="A706">
        <v>703</v>
      </c>
      <c r="B706" s="5">
        <v>258</v>
      </c>
      <c r="C706" t="s">
        <v>4218</v>
      </c>
      <c r="D706">
        <v>112</v>
      </c>
      <c r="F706">
        <v>48493</v>
      </c>
      <c r="G706" t="s">
        <v>4219</v>
      </c>
      <c r="J706" t="str">
        <f t="shared" si="20"/>
        <v>INSERT INTO [Lieferadresse] ([LieferAdrID], [KundeID], [Strasse], [Hausnummer], [Adresszusatz], [Plz], [Ort], [Land]) VALUES</v>
      </c>
      <c r="K706" t="str">
        <f t="shared" si="21"/>
        <v xml:space="preserve"> ('703', '258', 'Lammersdorfer Straße', '112', NULL, '48493', 'Wettringen', NULL)</v>
      </c>
    </row>
    <row r="707" spans="1:11" x14ac:dyDescent="0.3">
      <c r="A707">
        <v>704</v>
      </c>
      <c r="B707" s="5">
        <v>211</v>
      </c>
      <c r="C707" t="s">
        <v>2081</v>
      </c>
      <c r="D707">
        <v>83</v>
      </c>
      <c r="F707">
        <v>73240</v>
      </c>
      <c r="G707" t="s">
        <v>4220</v>
      </c>
      <c r="J707" t="str">
        <f t="shared" si="20"/>
        <v>INSERT INTO [Lieferadresse] ([LieferAdrID], [KundeID], [Strasse], [Hausnummer], [Adresszusatz], [Plz], [Ort], [Land]) VALUES</v>
      </c>
      <c r="K707" t="str">
        <f t="shared" si="21"/>
        <v xml:space="preserve"> ('704', '211', 'Klotzbahn', '83', NULL, '73240', 'Wendlingen am Neckar', NULL)</v>
      </c>
    </row>
    <row r="708" spans="1:11" x14ac:dyDescent="0.3">
      <c r="A708">
        <v>705</v>
      </c>
      <c r="B708" s="5">
        <v>44</v>
      </c>
      <c r="C708" t="s">
        <v>4221</v>
      </c>
      <c r="D708">
        <v>130</v>
      </c>
      <c r="F708">
        <v>83708</v>
      </c>
      <c r="G708" t="s">
        <v>4222</v>
      </c>
      <c r="J708" t="str">
        <f t="shared" ref="J708:J771" si="2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708" t="str">
        <f t="shared" si="21"/>
        <v xml:space="preserve"> ('705', '44', 'Johannesstraße', '130', NULL, '83708', 'Kreuth', NULL)</v>
      </c>
    </row>
    <row r="709" spans="1:11" x14ac:dyDescent="0.3">
      <c r="A709">
        <v>706</v>
      </c>
      <c r="B709" s="5">
        <v>114</v>
      </c>
      <c r="C709" t="s">
        <v>2829</v>
      </c>
      <c r="D709">
        <v>40</v>
      </c>
      <c r="F709">
        <v>54664</v>
      </c>
      <c r="G709" t="s">
        <v>4223</v>
      </c>
      <c r="J709" t="str">
        <f t="shared" si="22"/>
        <v>INSERT INTO [Lieferadresse] ([LieferAdrID], [KundeID], [Strasse], [Hausnummer], [Adresszusatz], [Plz], [Ort], [Land]) VALUES</v>
      </c>
      <c r="K709" t="str">
        <f t="shared" ref="K709:K772" si="23">" ('"&amp;A709&amp;"', '"&amp;B709&amp;"', '"&amp;C709&amp;"', '"&amp;D709&amp;"', "&amp;IF(E709="","NULL","'"&amp; E709 &amp;"'" )&amp;", '"&amp;F709&amp;"', '"&amp;G709&amp;"', "&amp;IF(H709="","NULL","'"&amp; H709 &amp;"'" )&amp;")"</f>
        <v xml:space="preserve"> ('706', '114', 'Ohmstraße', '40', NULL, '54664', 'Preist', NULL)</v>
      </c>
    </row>
    <row r="710" spans="1:11" x14ac:dyDescent="0.3">
      <c r="A710">
        <v>707</v>
      </c>
      <c r="B710" s="5">
        <v>102</v>
      </c>
      <c r="C710" t="s">
        <v>2862</v>
      </c>
      <c r="D710" t="s">
        <v>4224</v>
      </c>
      <c r="F710">
        <v>84577</v>
      </c>
      <c r="G710" t="s">
        <v>2873</v>
      </c>
      <c r="J710" t="str">
        <f t="shared" si="22"/>
        <v>INSERT INTO [Lieferadresse] ([LieferAdrID], [KundeID], [Strasse], [Hausnummer], [Adresszusatz], [Plz], [Ort], [Land]) VALUES</v>
      </c>
      <c r="K710" t="str">
        <f t="shared" si="23"/>
        <v xml:space="preserve"> ('707', '102', 'Laerer Straße', '83a', NULL, '84577', 'Tüßling', NULL)</v>
      </c>
    </row>
    <row r="711" spans="1:11" x14ac:dyDescent="0.3">
      <c r="A711">
        <v>708</v>
      </c>
      <c r="B711" s="5">
        <v>286</v>
      </c>
      <c r="C711" t="s">
        <v>4225</v>
      </c>
      <c r="D711" t="s">
        <v>4226</v>
      </c>
      <c r="F711">
        <v>50739</v>
      </c>
      <c r="G711" t="s">
        <v>1983</v>
      </c>
      <c r="J711" t="str">
        <f t="shared" si="22"/>
        <v>INSERT INTO [Lieferadresse] ([LieferAdrID], [KundeID], [Strasse], [Hausnummer], [Adresszusatz], [Plz], [Ort], [Land]) VALUES</v>
      </c>
      <c r="K711" t="str">
        <f t="shared" si="23"/>
        <v xml:space="preserve"> ('708', '286', 'Brandgasse', '128b', NULL, '50739', 'Köln', NULL)</v>
      </c>
    </row>
    <row r="712" spans="1:11" x14ac:dyDescent="0.3">
      <c r="A712">
        <v>709</v>
      </c>
      <c r="B712" s="5">
        <v>115</v>
      </c>
      <c r="C712" t="s">
        <v>4227</v>
      </c>
      <c r="D712">
        <v>113</v>
      </c>
      <c r="F712">
        <v>47058</v>
      </c>
      <c r="G712" t="s">
        <v>2259</v>
      </c>
      <c r="J712" t="str">
        <f t="shared" si="22"/>
        <v>INSERT INTO [Lieferadresse] ([LieferAdrID], [KundeID], [Strasse], [Hausnummer], [Adresszusatz], [Plz], [Ort], [Land]) VALUES</v>
      </c>
      <c r="K712" t="str">
        <f t="shared" si="23"/>
        <v xml:space="preserve"> ('709', '115', 'Alte Ziegelei', '113', NULL, '47058', 'Duisburg', NULL)</v>
      </c>
    </row>
    <row r="713" spans="1:11" x14ac:dyDescent="0.3">
      <c r="A713">
        <v>710</v>
      </c>
      <c r="B713" s="5">
        <v>59</v>
      </c>
      <c r="C713" t="s">
        <v>4228</v>
      </c>
      <c r="D713">
        <v>93</v>
      </c>
      <c r="F713">
        <v>63879</v>
      </c>
      <c r="G713" t="s">
        <v>4229</v>
      </c>
      <c r="J713" t="str">
        <f t="shared" si="22"/>
        <v>INSERT INTO [Lieferadresse] ([LieferAdrID], [KundeID], [Strasse], [Hausnummer], [Adresszusatz], [Plz], [Ort], [Land]) VALUES</v>
      </c>
      <c r="K713" t="str">
        <f t="shared" si="23"/>
        <v xml:space="preserve"> ('710', '59', 'Grefrather Weg', '93', NULL, '63879', 'Weibersbrunn', NULL)</v>
      </c>
    </row>
    <row r="714" spans="1:11" x14ac:dyDescent="0.3">
      <c r="A714">
        <v>711</v>
      </c>
      <c r="B714" s="5">
        <v>164</v>
      </c>
      <c r="C714" t="s">
        <v>4230</v>
      </c>
      <c r="D714">
        <v>45</v>
      </c>
      <c r="F714">
        <v>56357</v>
      </c>
      <c r="G714" t="s">
        <v>4231</v>
      </c>
      <c r="J714" t="str">
        <f t="shared" si="22"/>
        <v>INSERT INTO [Lieferadresse] ([LieferAdrID], [KundeID], [Strasse], [Hausnummer], [Adresszusatz], [Plz], [Ort], [Land]) VALUES</v>
      </c>
      <c r="K714" t="str">
        <f t="shared" si="23"/>
        <v xml:space="preserve"> ('711', '164', 'Erasmusstraße', '45', NULL, '56357', 'Ruppertshofen', NULL)</v>
      </c>
    </row>
    <row r="715" spans="1:11" x14ac:dyDescent="0.3">
      <c r="A715">
        <v>712</v>
      </c>
      <c r="B715" s="5">
        <v>25</v>
      </c>
      <c r="C715" t="s">
        <v>4232</v>
      </c>
      <c r="D715" t="s">
        <v>4233</v>
      </c>
      <c r="F715">
        <v>30521</v>
      </c>
      <c r="G715" t="s">
        <v>2118</v>
      </c>
      <c r="J715" t="str">
        <f t="shared" si="22"/>
        <v>INSERT INTO [Lieferadresse] ([LieferAdrID], [KundeID], [Strasse], [Hausnummer], [Adresszusatz], [Plz], [Ort], [Land]) VALUES</v>
      </c>
      <c r="K715" t="str">
        <f t="shared" si="23"/>
        <v xml:space="preserve"> ('712', '25', 'Geiststraße', '169 b', NULL, '30521', 'Hannover', NULL)</v>
      </c>
    </row>
    <row r="716" spans="1:11" x14ac:dyDescent="0.3">
      <c r="A716">
        <v>713</v>
      </c>
      <c r="B716" s="5">
        <v>176</v>
      </c>
      <c r="C716" t="s">
        <v>4234</v>
      </c>
      <c r="D716">
        <v>27</v>
      </c>
      <c r="F716">
        <v>84082</v>
      </c>
      <c r="G716" t="s">
        <v>4235</v>
      </c>
      <c r="J716" t="str">
        <f t="shared" si="22"/>
        <v>INSERT INTO [Lieferadresse] ([LieferAdrID], [KundeID], [Strasse], [Hausnummer], [Adresszusatz], [Plz], [Ort], [Land]) VALUES</v>
      </c>
      <c r="K716" t="str">
        <f t="shared" si="23"/>
        <v xml:space="preserve"> ('713', '176', 'Stephanstraße', '27', NULL, '84082', 'Laberweinting', NULL)</v>
      </c>
    </row>
    <row r="717" spans="1:11" x14ac:dyDescent="0.3">
      <c r="A717">
        <v>714</v>
      </c>
      <c r="B717" s="5">
        <v>198</v>
      </c>
      <c r="C717" t="s">
        <v>4236</v>
      </c>
      <c r="D717" t="s">
        <v>4237</v>
      </c>
      <c r="F717">
        <v>88499</v>
      </c>
      <c r="G717" t="s">
        <v>4238</v>
      </c>
      <c r="J717" t="str">
        <f t="shared" si="22"/>
        <v>INSERT INTO [Lieferadresse] ([LieferAdrID], [KundeID], [Strasse], [Hausnummer], [Adresszusatz], [Plz], [Ort], [Land]) VALUES</v>
      </c>
      <c r="K717" t="str">
        <f t="shared" si="23"/>
        <v xml:space="preserve"> ('714', '198', 'Rabenkamp', '44c', NULL, '88499', 'Riedlingen', NULL)</v>
      </c>
    </row>
    <row r="718" spans="1:11" x14ac:dyDescent="0.3">
      <c r="A718">
        <v>715</v>
      </c>
      <c r="B718" s="5">
        <v>133</v>
      </c>
      <c r="C718" t="s">
        <v>4239</v>
      </c>
      <c r="D718">
        <v>137</v>
      </c>
      <c r="F718">
        <v>56346</v>
      </c>
      <c r="G718" t="s">
        <v>4240</v>
      </c>
      <c r="J718" t="str">
        <f t="shared" si="22"/>
        <v>INSERT INTO [Lieferadresse] ([LieferAdrID], [KundeID], [Strasse], [Hausnummer], [Adresszusatz], [Plz], [Ort], [Land]) VALUES</v>
      </c>
      <c r="K718" t="str">
        <f t="shared" si="23"/>
        <v xml:space="preserve"> ('715', '133', 'Oranienplatz', '137', NULL, '56346', 'Prath', NULL)</v>
      </c>
    </row>
    <row r="719" spans="1:11" x14ac:dyDescent="0.3">
      <c r="A719">
        <v>716</v>
      </c>
      <c r="B719" s="5">
        <v>169</v>
      </c>
      <c r="C719" t="s">
        <v>4207</v>
      </c>
      <c r="D719">
        <v>2</v>
      </c>
      <c r="F719">
        <v>54314</v>
      </c>
      <c r="G719" t="s">
        <v>4241</v>
      </c>
      <c r="J719" t="str">
        <f t="shared" si="22"/>
        <v>INSERT INTO [Lieferadresse] ([LieferAdrID], [KundeID], [Strasse], [Hausnummer], [Adresszusatz], [Plz], [Ort], [Land]) VALUES</v>
      </c>
      <c r="K719" t="str">
        <f t="shared" si="23"/>
        <v xml:space="preserve"> ('716', '169', 'Unter Scherrlinden', '2', NULL, '54314', 'Schömerich', NULL)</v>
      </c>
    </row>
    <row r="720" spans="1:11" x14ac:dyDescent="0.3">
      <c r="A720">
        <v>717</v>
      </c>
      <c r="B720" s="5">
        <v>62</v>
      </c>
      <c r="C720" t="s">
        <v>4242</v>
      </c>
      <c r="D720">
        <v>34</v>
      </c>
      <c r="F720">
        <v>25560</v>
      </c>
      <c r="G720" t="s">
        <v>4243</v>
      </c>
      <c r="J720" t="str">
        <f t="shared" si="22"/>
        <v>INSERT INTO [Lieferadresse] ([LieferAdrID], [KundeID], [Strasse], [Hausnummer], [Adresszusatz], [Plz], [Ort], [Land]) VALUES</v>
      </c>
      <c r="K720" t="str">
        <f t="shared" si="23"/>
        <v xml:space="preserve"> ('717', '62', 'Kreuzgartenweg', '34', NULL, '25560', 'Kaisborstel', NULL)</v>
      </c>
    </row>
    <row r="721" spans="1:11" x14ac:dyDescent="0.3">
      <c r="A721">
        <v>718</v>
      </c>
      <c r="B721" s="5">
        <v>42</v>
      </c>
      <c r="C721" t="s">
        <v>3389</v>
      </c>
      <c r="D721">
        <v>28</v>
      </c>
      <c r="F721">
        <v>55606</v>
      </c>
      <c r="G721" t="s">
        <v>4244</v>
      </c>
      <c r="J721" t="str">
        <f t="shared" si="22"/>
        <v>INSERT INTO [Lieferadresse] ([LieferAdrID], [KundeID], [Strasse], [Hausnummer], [Adresszusatz], [Plz], [Ort], [Land]) VALUES</v>
      </c>
      <c r="K721" t="str">
        <f t="shared" si="23"/>
        <v xml:space="preserve"> ('718', '42', 'Barmker Straße', '28', NULL, '55606', 'Kirn', NULL)</v>
      </c>
    </row>
    <row r="722" spans="1:11" x14ac:dyDescent="0.3">
      <c r="A722">
        <v>719</v>
      </c>
      <c r="B722" s="5">
        <v>232</v>
      </c>
      <c r="C722" t="s">
        <v>4245</v>
      </c>
      <c r="D722">
        <v>42</v>
      </c>
      <c r="F722">
        <v>49843</v>
      </c>
      <c r="G722" t="s">
        <v>4246</v>
      </c>
      <c r="J722" t="str">
        <f t="shared" si="22"/>
        <v>INSERT INTO [Lieferadresse] ([LieferAdrID], [KundeID], [Strasse], [Hausnummer], [Adresszusatz], [Plz], [Ort], [Land]) VALUES</v>
      </c>
      <c r="K722" t="str">
        <f t="shared" si="23"/>
        <v xml:space="preserve"> ('719', '232', 'Brenscheid', '42', NULL, '49843', 'Uelsen', NULL)</v>
      </c>
    </row>
    <row r="723" spans="1:11" x14ac:dyDescent="0.3">
      <c r="A723">
        <v>720</v>
      </c>
      <c r="B723" s="5">
        <v>73</v>
      </c>
      <c r="C723" t="s">
        <v>4247</v>
      </c>
      <c r="D723">
        <v>143</v>
      </c>
      <c r="F723">
        <v>45277</v>
      </c>
      <c r="G723" t="s">
        <v>1800</v>
      </c>
      <c r="J723" t="str">
        <f t="shared" si="22"/>
        <v>INSERT INTO [Lieferadresse] ([LieferAdrID], [KundeID], [Strasse], [Hausnummer], [Adresszusatz], [Plz], [Ort], [Land]) VALUES</v>
      </c>
      <c r="K723" t="str">
        <f t="shared" si="23"/>
        <v xml:space="preserve"> ('720', '73', 'Wagenweg', '143', NULL, '45277', 'Essen', NULL)</v>
      </c>
    </row>
    <row r="724" spans="1:11" x14ac:dyDescent="0.3">
      <c r="A724">
        <v>721</v>
      </c>
      <c r="B724" s="5">
        <v>5</v>
      </c>
      <c r="C724" t="s">
        <v>4248</v>
      </c>
      <c r="D724">
        <v>143</v>
      </c>
      <c r="F724">
        <v>64404</v>
      </c>
      <c r="G724" t="s">
        <v>4069</v>
      </c>
      <c r="J724" t="str">
        <f t="shared" si="22"/>
        <v>INSERT INTO [Lieferadresse] ([LieferAdrID], [KundeID], [Strasse], [Hausnummer], [Adresszusatz], [Plz], [Ort], [Land]) VALUES</v>
      </c>
      <c r="K724" t="str">
        <f t="shared" si="23"/>
        <v xml:space="preserve"> ('721', '5', 'Heinrich-von-Kleist-Straße', '143', NULL, '64404', 'Bickenbach', NULL)</v>
      </c>
    </row>
    <row r="725" spans="1:11" x14ac:dyDescent="0.3">
      <c r="A725">
        <v>722</v>
      </c>
      <c r="B725" s="5">
        <v>122</v>
      </c>
      <c r="C725" t="s">
        <v>4249</v>
      </c>
      <c r="D725">
        <v>38</v>
      </c>
      <c r="F725">
        <v>3238</v>
      </c>
      <c r="G725" t="s">
        <v>4250</v>
      </c>
      <c r="J725" t="str">
        <f t="shared" si="22"/>
        <v>INSERT INTO [Lieferadresse] ([LieferAdrID], [KundeID], [Strasse], [Hausnummer], [Adresszusatz], [Plz], [Ort], [Land]) VALUES</v>
      </c>
      <c r="K725" t="str">
        <f t="shared" si="23"/>
        <v xml:space="preserve"> ('722', '122', 'Eschstraße', '38', NULL, '3238', 'Münchhausen', NULL)</v>
      </c>
    </row>
    <row r="726" spans="1:11" x14ac:dyDescent="0.3">
      <c r="A726">
        <v>723</v>
      </c>
      <c r="B726" s="5">
        <v>73</v>
      </c>
      <c r="C726" t="s">
        <v>4251</v>
      </c>
      <c r="D726">
        <v>175</v>
      </c>
      <c r="F726">
        <v>56566</v>
      </c>
      <c r="G726" t="s">
        <v>1803</v>
      </c>
      <c r="J726" t="str">
        <f t="shared" si="22"/>
        <v>INSERT INTO [Lieferadresse] ([LieferAdrID], [KundeID], [Strasse], [Hausnummer], [Adresszusatz], [Plz], [Ort], [Land]) VALUES</v>
      </c>
      <c r="K726" t="str">
        <f t="shared" si="23"/>
        <v xml:space="preserve"> ('723', '73', 'Heinrich-Heine-Platz', '175', NULL, '56566', 'Neuwied', NULL)</v>
      </c>
    </row>
    <row r="727" spans="1:11" x14ac:dyDescent="0.3">
      <c r="A727">
        <v>724</v>
      </c>
      <c r="B727" s="5">
        <v>173</v>
      </c>
      <c r="C727" t="s">
        <v>4252</v>
      </c>
      <c r="D727">
        <v>56</v>
      </c>
      <c r="F727">
        <v>68723</v>
      </c>
      <c r="G727" t="s">
        <v>4215</v>
      </c>
      <c r="J727" t="str">
        <f t="shared" si="22"/>
        <v>INSERT INTO [Lieferadresse] ([LieferAdrID], [KundeID], [Strasse], [Hausnummer], [Adresszusatz], [Plz], [Ort], [Land]) VALUES</v>
      </c>
      <c r="K727" t="str">
        <f t="shared" si="23"/>
        <v xml:space="preserve"> ('724', '173', 'Südstraße', '56', NULL, '68723', 'Oftersheim', NULL)</v>
      </c>
    </row>
    <row r="728" spans="1:11" x14ac:dyDescent="0.3">
      <c r="A728">
        <v>725</v>
      </c>
      <c r="B728" s="5">
        <v>146</v>
      </c>
      <c r="C728" t="s">
        <v>4253</v>
      </c>
      <c r="D728">
        <v>25</v>
      </c>
      <c r="F728">
        <v>37581</v>
      </c>
      <c r="G728" t="s">
        <v>4254</v>
      </c>
      <c r="J728" t="str">
        <f t="shared" si="22"/>
        <v>INSERT INTO [Lieferadresse] ([LieferAdrID], [KundeID], [Strasse], [Hausnummer], [Adresszusatz], [Plz], [Ort], [Land]) VALUES</v>
      </c>
      <c r="K728" t="str">
        <f t="shared" si="23"/>
        <v xml:space="preserve"> ('725', '146', 'Kastellstraße', '25', NULL, '37581', 'Bad Gandersheim', NULL)</v>
      </c>
    </row>
    <row r="729" spans="1:11" x14ac:dyDescent="0.3">
      <c r="A729">
        <v>726</v>
      </c>
      <c r="B729" s="5">
        <v>21</v>
      </c>
      <c r="C729" t="s">
        <v>2931</v>
      </c>
      <c r="D729">
        <v>168</v>
      </c>
      <c r="F729">
        <v>78136</v>
      </c>
      <c r="G729" t="s">
        <v>4255</v>
      </c>
      <c r="J729" t="str">
        <f t="shared" si="22"/>
        <v>INSERT INTO [Lieferadresse] ([LieferAdrID], [KundeID], [Strasse], [Hausnummer], [Adresszusatz], [Plz], [Ort], [Land]) VALUES</v>
      </c>
      <c r="K729" t="str">
        <f t="shared" si="23"/>
        <v xml:space="preserve"> ('726', '21', 'Schniewindstraße', '168', NULL, '78136', 'Schonach', NULL)</v>
      </c>
    </row>
    <row r="730" spans="1:11" x14ac:dyDescent="0.3">
      <c r="A730">
        <v>727</v>
      </c>
      <c r="B730" s="5">
        <v>45</v>
      </c>
      <c r="C730" t="s">
        <v>4256</v>
      </c>
      <c r="D730">
        <v>198</v>
      </c>
      <c r="F730">
        <v>55469</v>
      </c>
      <c r="G730" t="s">
        <v>4257</v>
      </c>
      <c r="J730" t="str">
        <f t="shared" si="22"/>
        <v>INSERT INTO [Lieferadresse] ([LieferAdrID], [KundeID], [Strasse], [Hausnummer], [Adresszusatz], [Plz], [Ort], [Land]) VALUES</v>
      </c>
      <c r="K730" t="str">
        <f t="shared" si="23"/>
        <v xml:space="preserve"> ('727', '45', 'Am Ehrenmal', '198', NULL, '55469', 'Niederkumbd', NULL)</v>
      </c>
    </row>
    <row r="731" spans="1:11" x14ac:dyDescent="0.3">
      <c r="A731">
        <v>728</v>
      </c>
      <c r="B731" s="5">
        <v>106</v>
      </c>
      <c r="C731" t="s">
        <v>4258</v>
      </c>
      <c r="D731">
        <v>8</v>
      </c>
      <c r="F731">
        <v>54340</v>
      </c>
      <c r="G731" t="s">
        <v>4259</v>
      </c>
      <c r="J731" t="str">
        <f t="shared" si="22"/>
        <v>INSERT INTO [Lieferadresse] ([LieferAdrID], [KundeID], [Strasse], [Hausnummer], [Adresszusatz], [Plz], [Ort], [Land]) VALUES</v>
      </c>
      <c r="K731" t="str">
        <f t="shared" si="23"/>
        <v xml:space="preserve"> ('728', '106', 'Auf Braunshell', '8', NULL, '54340', 'Ensch', NULL)</v>
      </c>
    </row>
    <row r="732" spans="1:11" x14ac:dyDescent="0.3">
      <c r="A732">
        <v>729</v>
      </c>
      <c r="B732" s="5">
        <v>292</v>
      </c>
      <c r="C732" t="s">
        <v>4260</v>
      </c>
      <c r="D732">
        <v>119</v>
      </c>
      <c r="F732">
        <v>68526</v>
      </c>
      <c r="G732" t="s">
        <v>4261</v>
      </c>
      <c r="J732" t="str">
        <f t="shared" si="22"/>
        <v>INSERT INTO [Lieferadresse] ([LieferAdrID], [KundeID], [Strasse], [Hausnummer], [Adresszusatz], [Plz], [Ort], [Land]) VALUES</v>
      </c>
      <c r="K732" t="str">
        <f t="shared" si="23"/>
        <v xml:space="preserve"> ('729', '292', 'In der Loh', '119', NULL, '68526', 'Ladenburg', NULL)</v>
      </c>
    </row>
    <row r="733" spans="1:11" x14ac:dyDescent="0.3">
      <c r="A733">
        <v>730</v>
      </c>
      <c r="B733" s="5">
        <v>179</v>
      </c>
      <c r="C733" t="s">
        <v>4262</v>
      </c>
      <c r="D733">
        <v>80</v>
      </c>
      <c r="F733">
        <v>55232</v>
      </c>
      <c r="G733" t="s">
        <v>4263</v>
      </c>
      <c r="J733" t="str">
        <f t="shared" si="22"/>
        <v>INSERT INTO [Lieferadresse] ([LieferAdrID], [KundeID], [Strasse], [Hausnummer], [Adresszusatz], [Plz], [Ort], [Land]) VALUES</v>
      </c>
      <c r="K733" t="str">
        <f t="shared" si="23"/>
        <v xml:space="preserve"> ('730', '179', 'Dietrichstraße', '80', NULL, '55232', 'Alzey', NULL)</v>
      </c>
    </row>
    <row r="734" spans="1:11" x14ac:dyDescent="0.3">
      <c r="A734">
        <v>731</v>
      </c>
      <c r="B734" s="5">
        <v>44</v>
      </c>
      <c r="C734" t="s">
        <v>4264</v>
      </c>
      <c r="D734">
        <v>130</v>
      </c>
      <c r="F734">
        <v>66500</v>
      </c>
      <c r="G734" t="s">
        <v>3418</v>
      </c>
      <c r="J734" t="str">
        <f t="shared" si="22"/>
        <v>INSERT INTO [Lieferadresse] ([LieferAdrID], [KundeID], [Strasse], [Hausnummer], [Adresszusatz], [Plz], [Ort], [Land]) VALUES</v>
      </c>
      <c r="K734" t="str">
        <f t="shared" si="23"/>
        <v xml:space="preserve"> ('731', '44', 'Im Steilen Stück', '130', NULL, '66500', 'Hornbach', NULL)</v>
      </c>
    </row>
    <row r="735" spans="1:11" x14ac:dyDescent="0.3">
      <c r="A735">
        <v>732</v>
      </c>
      <c r="B735" s="5">
        <v>168</v>
      </c>
      <c r="C735" t="s">
        <v>4265</v>
      </c>
      <c r="D735">
        <v>122</v>
      </c>
      <c r="F735">
        <v>49326</v>
      </c>
      <c r="G735" t="s">
        <v>4266</v>
      </c>
      <c r="J735" t="str">
        <f t="shared" si="22"/>
        <v>INSERT INTO [Lieferadresse] ([LieferAdrID], [KundeID], [Strasse], [Hausnummer], [Adresszusatz], [Plz], [Ort], [Land]) VALUES</v>
      </c>
      <c r="K735" t="str">
        <f t="shared" si="23"/>
        <v xml:space="preserve"> ('732', '168', 'Rudolf-Breitscheid-Straße', '122', NULL, '49326', 'Melle', NULL)</v>
      </c>
    </row>
    <row r="736" spans="1:11" x14ac:dyDescent="0.3">
      <c r="A736">
        <v>733</v>
      </c>
      <c r="B736" s="5">
        <v>192</v>
      </c>
      <c r="C736" t="s">
        <v>4267</v>
      </c>
      <c r="D736">
        <v>111</v>
      </c>
      <c r="F736">
        <v>24256</v>
      </c>
      <c r="G736" t="s">
        <v>4268</v>
      </c>
      <c r="J736" t="str">
        <f t="shared" si="22"/>
        <v>INSERT INTO [Lieferadresse] ([LieferAdrID], [KundeID], [Strasse], [Hausnummer], [Adresszusatz], [Plz], [Ort], [Land]) VALUES</v>
      </c>
      <c r="K736" t="str">
        <f t="shared" si="23"/>
        <v xml:space="preserve"> ('733', '192', 'Franzstraße', '111', NULL, '24256', 'Schlesen', NULL)</v>
      </c>
    </row>
    <row r="737" spans="1:11" x14ac:dyDescent="0.3">
      <c r="A737">
        <v>734</v>
      </c>
      <c r="B737" s="5">
        <v>184</v>
      </c>
      <c r="C737" t="s">
        <v>4269</v>
      </c>
      <c r="D737">
        <v>2</v>
      </c>
      <c r="F737">
        <v>48691</v>
      </c>
      <c r="G737" t="s">
        <v>4270</v>
      </c>
      <c r="J737" t="str">
        <f t="shared" si="22"/>
        <v>INSERT INTO [Lieferadresse] ([LieferAdrID], [KundeID], [Strasse], [Hausnummer], [Adresszusatz], [Plz], [Ort], [Land]) VALUES</v>
      </c>
      <c r="K737" t="str">
        <f t="shared" si="23"/>
        <v xml:space="preserve"> ('734', '184', 'Tierparkstraße', '2', NULL, '48691', 'Vreden', NULL)</v>
      </c>
    </row>
    <row r="738" spans="1:11" x14ac:dyDescent="0.3">
      <c r="A738">
        <v>735</v>
      </c>
      <c r="B738" s="5">
        <v>14</v>
      </c>
      <c r="C738" t="s">
        <v>4271</v>
      </c>
      <c r="D738">
        <v>91</v>
      </c>
      <c r="F738">
        <v>56593</v>
      </c>
      <c r="G738" t="s">
        <v>4272</v>
      </c>
      <c r="J738" t="str">
        <f t="shared" si="22"/>
        <v>INSERT INTO [Lieferadresse] ([LieferAdrID], [KundeID], [Strasse], [Hausnummer], [Adresszusatz], [Plz], [Ort], [Land]) VALUES</v>
      </c>
      <c r="K738" t="str">
        <f t="shared" si="23"/>
        <v xml:space="preserve"> ('735', '14', 'An der Bundesstraße', '91', NULL, '56593', 'Bürdenbach', NULL)</v>
      </c>
    </row>
    <row r="739" spans="1:11" x14ac:dyDescent="0.3">
      <c r="A739">
        <v>736</v>
      </c>
      <c r="B739" s="5">
        <v>96</v>
      </c>
      <c r="C739" t="s">
        <v>4273</v>
      </c>
      <c r="D739" t="s">
        <v>4274</v>
      </c>
      <c r="F739">
        <v>30851</v>
      </c>
      <c r="G739" t="s">
        <v>4275</v>
      </c>
      <c r="J739" t="str">
        <f t="shared" si="22"/>
        <v>INSERT INTO [Lieferadresse] ([LieferAdrID], [KundeID], [Strasse], [Hausnummer], [Adresszusatz], [Plz], [Ort], [Land]) VALUES</v>
      </c>
      <c r="K739" t="str">
        <f t="shared" si="23"/>
        <v xml:space="preserve"> ('736', '96', 'Josef-Pütz-Straße', '80c', NULL, '30851', 'Langenhagen', NULL)</v>
      </c>
    </row>
    <row r="740" spans="1:11" x14ac:dyDescent="0.3">
      <c r="A740">
        <v>737</v>
      </c>
      <c r="B740" s="5">
        <v>282</v>
      </c>
      <c r="C740" t="s">
        <v>4276</v>
      </c>
      <c r="D740">
        <v>72</v>
      </c>
      <c r="F740">
        <v>35114</v>
      </c>
      <c r="G740" t="s">
        <v>4277</v>
      </c>
      <c r="J740" t="str">
        <f t="shared" si="22"/>
        <v>INSERT INTO [Lieferadresse] ([LieferAdrID], [KundeID], [Strasse], [Hausnummer], [Adresszusatz], [Plz], [Ort], [Land]) VALUES</v>
      </c>
      <c r="K740" t="str">
        <f t="shared" si="23"/>
        <v xml:space="preserve"> ('737', '282', 'Unterer Berg', '72', NULL, '35114', 'Haina', NULL)</v>
      </c>
    </row>
    <row r="741" spans="1:11" x14ac:dyDescent="0.3">
      <c r="A741">
        <v>738</v>
      </c>
      <c r="B741" s="5">
        <v>65</v>
      </c>
      <c r="C741" t="s">
        <v>4278</v>
      </c>
      <c r="D741">
        <v>85</v>
      </c>
      <c r="F741">
        <v>91224</v>
      </c>
      <c r="G741" t="s">
        <v>4279</v>
      </c>
      <c r="J741" t="str">
        <f t="shared" si="22"/>
        <v>INSERT INTO [Lieferadresse] ([LieferAdrID], [KundeID], [Strasse], [Hausnummer], [Adresszusatz], [Plz], [Ort], [Land]) VALUES</v>
      </c>
      <c r="K741" t="str">
        <f t="shared" si="23"/>
        <v xml:space="preserve"> ('738', '65', 'Eispfad', '85', NULL, '91224', 'Pommelsbrunn', NULL)</v>
      </c>
    </row>
    <row r="742" spans="1:11" x14ac:dyDescent="0.3">
      <c r="A742">
        <v>739</v>
      </c>
      <c r="B742" s="5">
        <v>230</v>
      </c>
      <c r="C742" t="s">
        <v>4280</v>
      </c>
      <c r="D742">
        <v>136</v>
      </c>
      <c r="F742">
        <v>14195</v>
      </c>
      <c r="G742" t="s">
        <v>4281</v>
      </c>
      <c r="J742" t="str">
        <f t="shared" si="22"/>
        <v>INSERT INTO [Lieferadresse] ([LieferAdrID], [KundeID], [Strasse], [Hausnummer], [Adresszusatz], [Plz], [Ort], [Land]) VALUES</v>
      </c>
      <c r="K742" t="str">
        <f t="shared" si="23"/>
        <v xml:space="preserve"> ('739', '230', 'Flandersbacher Straße', '136', NULL, '14195', 'Dahlem', NULL)</v>
      </c>
    </row>
    <row r="743" spans="1:11" x14ac:dyDescent="0.3">
      <c r="A743">
        <v>740</v>
      </c>
      <c r="B743" s="5">
        <v>237</v>
      </c>
      <c r="C743" t="s">
        <v>2460</v>
      </c>
      <c r="D743">
        <v>159</v>
      </c>
      <c r="F743">
        <v>25782</v>
      </c>
      <c r="G743" t="s">
        <v>4282</v>
      </c>
      <c r="J743" t="str">
        <f t="shared" si="22"/>
        <v>INSERT INTO [Lieferadresse] ([LieferAdrID], [KundeID], [Strasse], [Hausnummer], [Adresszusatz], [Plz], [Ort], [Land]) VALUES</v>
      </c>
      <c r="K743" t="str">
        <f t="shared" si="23"/>
        <v xml:space="preserve"> ('740', '237', 'Joseph-Haydn-Straße', '159', NULL, '25782', 'Welmbüttel', NULL)</v>
      </c>
    </row>
    <row r="744" spans="1:11" x14ac:dyDescent="0.3">
      <c r="A744">
        <v>741</v>
      </c>
      <c r="B744" s="5">
        <v>124</v>
      </c>
      <c r="C744" t="s">
        <v>4283</v>
      </c>
      <c r="D744">
        <v>108</v>
      </c>
      <c r="F744">
        <v>79597</v>
      </c>
      <c r="G744" t="s">
        <v>4284</v>
      </c>
      <c r="J744" t="str">
        <f t="shared" si="22"/>
        <v>INSERT INTO [Lieferadresse] ([LieferAdrID], [KundeID], [Strasse], [Hausnummer], [Adresszusatz], [Plz], [Ort], [Land]) VALUES</v>
      </c>
      <c r="K744" t="str">
        <f t="shared" si="23"/>
        <v xml:space="preserve"> ('741', '124', 'Nordseestraße', '108', NULL, '79597', 'Schallbach', NULL)</v>
      </c>
    </row>
    <row r="745" spans="1:11" x14ac:dyDescent="0.3">
      <c r="A745">
        <v>742</v>
      </c>
      <c r="B745" s="5">
        <v>7</v>
      </c>
      <c r="C745" t="s">
        <v>2434</v>
      </c>
      <c r="D745">
        <v>68</v>
      </c>
      <c r="F745">
        <v>90579</v>
      </c>
      <c r="G745" t="s">
        <v>4285</v>
      </c>
      <c r="J745" t="str">
        <f t="shared" si="22"/>
        <v>INSERT INTO [Lieferadresse] ([LieferAdrID], [KundeID], [Strasse], [Hausnummer], [Adresszusatz], [Plz], [Ort], [Land]) VALUES</v>
      </c>
      <c r="K745" t="str">
        <f t="shared" si="23"/>
        <v xml:space="preserve"> ('742', '7', 'Urmitzer Weg', '68', NULL, '90579', 'Langenzenn', NULL)</v>
      </c>
    </row>
    <row r="746" spans="1:11" x14ac:dyDescent="0.3">
      <c r="A746">
        <v>743</v>
      </c>
      <c r="B746" s="5">
        <v>197</v>
      </c>
      <c r="C746" t="s">
        <v>4286</v>
      </c>
      <c r="D746">
        <v>83</v>
      </c>
      <c r="F746">
        <v>74613</v>
      </c>
      <c r="G746" t="s">
        <v>4287</v>
      </c>
      <c r="J746" t="str">
        <f t="shared" si="22"/>
        <v>INSERT INTO [Lieferadresse] ([LieferAdrID], [KundeID], [Strasse], [Hausnummer], [Adresszusatz], [Plz], [Ort], [Land]) VALUES</v>
      </c>
      <c r="K746" t="str">
        <f t="shared" si="23"/>
        <v xml:space="preserve"> ('743', '197', 'Hinter den Zäunen', '83', NULL, '74613', 'Ã–hringen', NULL)</v>
      </c>
    </row>
    <row r="747" spans="1:11" x14ac:dyDescent="0.3">
      <c r="A747">
        <v>744</v>
      </c>
      <c r="B747" s="5">
        <v>56</v>
      </c>
      <c r="C747" t="s">
        <v>4288</v>
      </c>
      <c r="D747" t="s">
        <v>3275</v>
      </c>
      <c r="F747">
        <v>54497</v>
      </c>
      <c r="G747" t="s">
        <v>4289</v>
      </c>
      <c r="J747" t="str">
        <f t="shared" si="22"/>
        <v>INSERT INTO [Lieferadresse] ([LieferAdrID], [KundeID], [Strasse], [Hausnummer], [Adresszusatz], [Plz], [Ort], [Land]) VALUES</v>
      </c>
      <c r="K747" t="str">
        <f t="shared" si="23"/>
        <v xml:space="preserve"> ('744', '56', 'Hanfgarten', '18 b', NULL, '54497', 'Morbach', NULL)</v>
      </c>
    </row>
    <row r="748" spans="1:11" x14ac:dyDescent="0.3">
      <c r="A748">
        <v>745</v>
      </c>
      <c r="B748" s="5">
        <v>103</v>
      </c>
      <c r="C748" t="s">
        <v>4290</v>
      </c>
      <c r="D748">
        <v>148</v>
      </c>
      <c r="F748">
        <v>29386</v>
      </c>
      <c r="G748" t="s">
        <v>4291</v>
      </c>
      <c r="J748" t="str">
        <f t="shared" si="22"/>
        <v>INSERT INTO [Lieferadresse] ([LieferAdrID], [KundeID], [Strasse], [Hausnummer], [Adresszusatz], [Plz], [Ort], [Land]) VALUES</v>
      </c>
      <c r="K748" t="str">
        <f t="shared" si="23"/>
        <v xml:space="preserve"> ('745', '103', 'Husemannstraße', '148', NULL, '29386', 'Hankensbüttel', NULL)</v>
      </c>
    </row>
    <row r="749" spans="1:11" x14ac:dyDescent="0.3">
      <c r="A749">
        <v>746</v>
      </c>
      <c r="B749" s="5">
        <v>224</v>
      </c>
      <c r="C749" t="s">
        <v>4292</v>
      </c>
      <c r="D749">
        <v>99</v>
      </c>
      <c r="F749">
        <v>24159</v>
      </c>
      <c r="G749" t="s">
        <v>2228</v>
      </c>
      <c r="J749" t="str">
        <f t="shared" si="22"/>
        <v>INSERT INTO [Lieferadresse] ([LieferAdrID], [KundeID], [Strasse], [Hausnummer], [Adresszusatz], [Plz], [Ort], [Land]) VALUES</v>
      </c>
      <c r="K749" t="str">
        <f t="shared" si="23"/>
        <v xml:space="preserve"> ('746', '224', 'Speichstraße', '99', NULL, '24159', 'Kiel', NULL)</v>
      </c>
    </row>
    <row r="750" spans="1:11" x14ac:dyDescent="0.3">
      <c r="A750">
        <v>747</v>
      </c>
      <c r="B750" s="5">
        <v>42</v>
      </c>
      <c r="C750" t="s">
        <v>4293</v>
      </c>
      <c r="D750">
        <v>19</v>
      </c>
      <c r="F750">
        <v>37079</v>
      </c>
      <c r="G750" t="s">
        <v>1711</v>
      </c>
      <c r="J750" t="str">
        <f t="shared" si="22"/>
        <v>INSERT INTO [Lieferadresse] ([LieferAdrID], [KundeID], [Strasse], [Hausnummer], [Adresszusatz], [Plz], [Ort], [Land]) VALUES</v>
      </c>
      <c r="K750" t="str">
        <f t="shared" si="23"/>
        <v xml:space="preserve"> ('747', '42', 'Erlhager Weg', '19', NULL, '37079', 'Göttingen', NULL)</v>
      </c>
    </row>
    <row r="751" spans="1:11" x14ac:dyDescent="0.3">
      <c r="A751">
        <v>748</v>
      </c>
      <c r="B751" s="5">
        <v>222</v>
      </c>
      <c r="C751" t="s">
        <v>4294</v>
      </c>
      <c r="D751">
        <v>57</v>
      </c>
      <c r="F751">
        <v>77876</v>
      </c>
      <c r="G751" t="s">
        <v>4295</v>
      </c>
      <c r="J751" t="str">
        <f t="shared" si="22"/>
        <v>INSERT INTO [Lieferadresse] ([LieferAdrID], [KundeID], [Strasse], [Hausnummer], [Adresszusatz], [Plz], [Ort], [Land]) VALUES</v>
      </c>
      <c r="K751" t="str">
        <f t="shared" si="23"/>
        <v xml:space="preserve"> ('748', '222', 'Gansenbergweg', '57', NULL, '77876', 'Kappelrodeck', NULL)</v>
      </c>
    </row>
    <row r="752" spans="1:11" x14ac:dyDescent="0.3">
      <c r="A752">
        <v>749</v>
      </c>
      <c r="B752" s="5">
        <v>13</v>
      </c>
      <c r="C752" t="s">
        <v>4296</v>
      </c>
      <c r="D752">
        <v>37</v>
      </c>
      <c r="F752">
        <v>23866</v>
      </c>
      <c r="G752" t="s">
        <v>4297</v>
      </c>
      <c r="J752" t="str">
        <f t="shared" si="22"/>
        <v>INSERT INTO [Lieferadresse] ([LieferAdrID], [KundeID], [Strasse], [Hausnummer], [Adresszusatz], [Plz], [Ort], [Land]) VALUES</v>
      </c>
      <c r="K752" t="str">
        <f t="shared" si="23"/>
        <v xml:space="preserve"> ('749', '13', 'Zum Wingert', '37', NULL, '23866', 'Nahe', NULL)</v>
      </c>
    </row>
    <row r="753" spans="1:11" x14ac:dyDescent="0.3">
      <c r="A753">
        <v>750</v>
      </c>
      <c r="B753" s="5">
        <v>140</v>
      </c>
      <c r="C753" t="s">
        <v>4298</v>
      </c>
      <c r="D753">
        <v>28</v>
      </c>
      <c r="F753">
        <v>25792</v>
      </c>
      <c r="G753" t="s">
        <v>2523</v>
      </c>
      <c r="J753" t="str">
        <f t="shared" si="22"/>
        <v>INSERT INTO [Lieferadresse] ([LieferAdrID], [KundeID], [Strasse], [Hausnummer], [Adresszusatz], [Plz], [Ort], [Land]) VALUES</v>
      </c>
      <c r="K753" t="str">
        <f t="shared" si="23"/>
        <v xml:space="preserve"> ('750', '140', 'Floßweg', '28', NULL, '25792', 'Strübbel', NULL)</v>
      </c>
    </row>
    <row r="754" spans="1:11" x14ac:dyDescent="0.3">
      <c r="A754">
        <v>751</v>
      </c>
      <c r="B754" s="5">
        <v>186</v>
      </c>
      <c r="C754" t="s">
        <v>4299</v>
      </c>
      <c r="D754">
        <v>7</v>
      </c>
      <c r="F754">
        <v>25588</v>
      </c>
      <c r="G754" t="s">
        <v>4300</v>
      </c>
      <c r="J754" t="str">
        <f t="shared" si="22"/>
        <v>INSERT INTO [Lieferadresse] ([LieferAdrID], [KundeID], [Strasse], [Hausnummer], [Adresszusatz], [Plz], [Ort], [Land]) VALUES</v>
      </c>
      <c r="K754" t="str">
        <f t="shared" si="23"/>
        <v xml:space="preserve"> ('751', '186', 'Enggasse', '7', NULL, '25588', 'Mehlbek', NULL)</v>
      </c>
    </row>
    <row r="755" spans="1:11" x14ac:dyDescent="0.3">
      <c r="A755">
        <v>752</v>
      </c>
      <c r="B755" s="5">
        <v>61</v>
      </c>
      <c r="C755" t="s">
        <v>4301</v>
      </c>
      <c r="D755">
        <v>138</v>
      </c>
      <c r="F755">
        <v>91793</v>
      </c>
      <c r="G755" t="s">
        <v>4302</v>
      </c>
      <c r="J755" t="str">
        <f t="shared" si="22"/>
        <v>INSERT INTO [Lieferadresse] ([LieferAdrID], [KundeID], [Strasse], [Hausnummer], [Adresszusatz], [Plz], [Ort], [Land]) VALUES</v>
      </c>
      <c r="K755" t="str">
        <f t="shared" si="23"/>
        <v xml:space="preserve"> ('752', '61', 'Rheingoldstraße', '138', NULL, '91793', 'Alesheim', NULL)</v>
      </c>
    </row>
    <row r="756" spans="1:11" x14ac:dyDescent="0.3">
      <c r="A756">
        <v>753</v>
      </c>
      <c r="B756" s="5">
        <v>256</v>
      </c>
      <c r="C756" t="s">
        <v>4303</v>
      </c>
      <c r="D756">
        <v>57</v>
      </c>
      <c r="F756">
        <v>63869</v>
      </c>
      <c r="G756" t="s">
        <v>4304</v>
      </c>
      <c r="J756" t="str">
        <f t="shared" si="22"/>
        <v>INSERT INTO [Lieferadresse] ([LieferAdrID], [KundeID], [Strasse], [Hausnummer], [Adresszusatz], [Plz], [Ort], [Land]) VALUES</v>
      </c>
      <c r="K756" t="str">
        <f t="shared" si="23"/>
        <v xml:space="preserve"> ('753', '256', 'Theisfloss', '57', NULL, '63869', 'Heigenbrücken', NULL)</v>
      </c>
    </row>
    <row r="757" spans="1:11" x14ac:dyDescent="0.3">
      <c r="A757">
        <v>754</v>
      </c>
      <c r="B757" s="5">
        <v>134</v>
      </c>
      <c r="C757" t="s">
        <v>4305</v>
      </c>
      <c r="D757">
        <v>77</v>
      </c>
      <c r="F757">
        <v>78250</v>
      </c>
      <c r="G757" t="s">
        <v>4306</v>
      </c>
      <c r="J757" t="str">
        <f t="shared" si="22"/>
        <v>INSERT INTO [Lieferadresse] ([LieferAdrID], [KundeID], [Strasse], [Hausnummer], [Adresszusatz], [Plz], [Ort], [Land]) VALUES</v>
      </c>
      <c r="K757" t="str">
        <f t="shared" si="23"/>
        <v xml:space="preserve"> ('754', '134', 'Hahner Straße', '77', NULL, '78250', 'Tengen', NULL)</v>
      </c>
    </row>
    <row r="758" spans="1:11" x14ac:dyDescent="0.3">
      <c r="A758">
        <v>755</v>
      </c>
      <c r="B758" s="5">
        <v>20</v>
      </c>
      <c r="C758" t="s">
        <v>2647</v>
      </c>
      <c r="D758">
        <v>145</v>
      </c>
      <c r="F758">
        <v>24881</v>
      </c>
      <c r="G758" t="s">
        <v>2875</v>
      </c>
      <c r="J758" t="str">
        <f t="shared" si="22"/>
        <v>INSERT INTO [Lieferadresse] ([LieferAdrID], [KundeID], [Strasse], [Hausnummer], [Adresszusatz], [Plz], [Ort], [Land]) VALUES</v>
      </c>
      <c r="K758" t="str">
        <f t="shared" si="23"/>
        <v xml:space="preserve"> ('755', '20', 'Hallenstraße', '145', NULL, '24881', 'Nübel', NULL)</v>
      </c>
    </row>
    <row r="759" spans="1:11" x14ac:dyDescent="0.3">
      <c r="A759">
        <v>756</v>
      </c>
      <c r="B759" s="5">
        <v>214</v>
      </c>
      <c r="C759" t="s">
        <v>4307</v>
      </c>
      <c r="D759">
        <v>65</v>
      </c>
      <c r="F759">
        <v>21717</v>
      </c>
      <c r="G759" t="s">
        <v>4308</v>
      </c>
      <c r="J759" t="str">
        <f t="shared" si="22"/>
        <v>INSERT INTO [Lieferadresse] ([LieferAdrID], [KundeID], [Strasse], [Hausnummer], [Adresszusatz], [Plz], [Ort], [Land]) VALUES</v>
      </c>
      <c r="K759" t="str">
        <f t="shared" si="23"/>
        <v xml:space="preserve"> ('756', '214', 'Am Neray', '65', NULL, '21717', 'Fredenbeck', NULL)</v>
      </c>
    </row>
    <row r="760" spans="1:11" x14ac:dyDescent="0.3">
      <c r="A760">
        <v>757</v>
      </c>
      <c r="B760" s="5">
        <v>67</v>
      </c>
      <c r="C760" t="s">
        <v>4309</v>
      </c>
      <c r="D760">
        <v>198</v>
      </c>
      <c r="F760">
        <v>87497</v>
      </c>
      <c r="G760" t="s">
        <v>4310</v>
      </c>
      <c r="J760" t="str">
        <f t="shared" si="22"/>
        <v>INSERT INTO [Lieferadresse] ([LieferAdrID], [KundeID], [Strasse], [Hausnummer], [Adresszusatz], [Plz], [Ort], [Land]) VALUES</v>
      </c>
      <c r="K760" t="str">
        <f t="shared" si="23"/>
        <v xml:space="preserve"> ('757', '67', 'Dillweg', '198', NULL, '87497', 'Wertach', NULL)</v>
      </c>
    </row>
    <row r="761" spans="1:11" x14ac:dyDescent="0.3">
      <c r="A761">
        <v>758</v>
      </c>
      <c r="B761" s="5">
        <v>287</v>
      </c>
      <c r="C761" t="s">
        <v>4311</v>
      </c>
      <c r="D761" t="s">
        <v>4312</v>
      </c>
      <c r="F761">
        <v>49757</v>
      </c>
      <c r="G761" t="s">
        <v>4313</v>
      </c>
      <c r="J761" t="str">
        <f t="shared" si="22"/>
        <v>INSERT INTO [Lieferadresse] ([LieferAdrID], [KundeID], [Strasse], [Hausnummer], [Adresszusatz], [Plz], [Ort], [Land]) VALUES</v>
      </c>
      <c r="K761" t="str">
        <f t="shared" si="23"/>
        <v xml:space="preserve"> ('758', '287', 'Twistedener Straße', '194 a', NULL, '49757', 'Vrees', NULL)</v>
      </c>
    </row>
    <row r="762" spans="1:11" x14ac:dyDescent="0.3">
      <c r="A762">
        <v>759</v>
      </c>
      <c r="B762" s="5">
        <v>116</v>
      </c>
      <c r="C762" t="s">
        <v>4314</v>
      </c>
      <c r="D762" t="s">
        <v>4315</v>
      </c>
      <c r="F762">
        <v>75038</v>
      </c>
      <c r="G762" t="s">
        <v>4316</v>
      </c>
      <c r="J762" t="str">
        <f t="shared" si="22"/>
        <v>INSERT INTO [Lieferadresse] ([LieferAdrID], [KundeID], [Strasse], [Hausnummer], [Adresszusatz], [Plz], [Ort], [Land]) VALUES</v>
      </c>
      <c r="K762" t="str">
        <f t="shared" si="23"/>
        <v xml:space="preserve"> ('759', '116', 'Nahestraße', '5 b', NULL, '75038', 'Oberderdingen', NULL)</v>
      </c>
    </row>
    <row r="763" spans="1:11" x14ac:dyDescent="0.3">
      <c r="A763">
        <v>760</v>
      </c>
      <c r="B763" s="5">
        <v>240</v>
      </c>
      <c r="C763" t="s">
        <v>2042</v>
      </c>
      <c r="D763">
        <v>97</v>
      </c>
      <c r="F763">
        <v>60325</v>
      </c>
      <c r="G763" t="s">
        <v>2441</v>
      </c>
      <c r="J763" t="str">
        <f t="shared" si="22"/>
        <v>INSERT INTO [Lieferadresse] ([LieferAdrID], [KundeID], [Strasse], [Hausnummer], [Adresszusatz], [Plz], [Ort], [Land]) VALUES</v>
      </c>
      <c r="K763" t="str">
        <f t="shared" si="23"/>
        <v xml:space="preserve"> ('760', '240', 'Graf-Arnold-Platz', '97', NULL, '60325', 'Frankfurt am Main', NULL)</v>
      </c>
    </row>
    <row r="764" spans="1:11" x14ac:dyDescent="0.3">
      <c r="A764">
        <v>761</v>
      </c>
      <c r="B764" s="5">
        <v>264</v>
      </c>
      <c r="C764" t="s">
        <v>4317</v>
      </c>
      <c r="D764">
        <v>26</v>
      </c>
      <c r="F764">
        <v>56370</v>
      </c>
      <c r="G764" t="s">
        <v>4318</v>
      </c>
      <c r="J764" t="str">
        <f t="shared" si="22"/>
        <v>INSERT INTO [Lieferadresse] ([LieferAdrID], [KundeID], [Strasse], [Hausnummer], [Adresszusatz], [Plz], [Ort], [Land]) VALUES</v>
      </c>
      <c r="K764" t="str">
        <f t="shared" si="23"/>
        <v xml:space="preserve"> ('761', '264', 'Kneippstraße', '26', NULL, '56370', 'Dörsdorf', NULL)</v>
      </c>
    </row>
    <row r="765" spans="1:11" x14ac:dyDescent="0.3">
      <c r="A765">
        <v>762</v>
      </c>
      <c r="B765" s="5">
        <v>130</v>
      </c>
      <c r="C765" t="s">
        <v>4319</v>
      </c>
      <c r="D765">
        <v>136</v>
      </c>
      <c r="F765">
        <v>56379</v>
      </c>
      <c r="G765" t="s">
        <v>4320</v>
      </c>
      <c r="J765" t="str">
        <f t="shared" si="22"/>
        <v>INSERT INTO [Lieferadresse] ([LieferAdrID], [KundeID], [Strasse], [Hausnummer], [Adresszusatz], [Plz], [Ort], [Land]) VALUES</v>
      </c>
      <c r="K765" t="str">
        <f t="shared" si="23"/>
        <v xml:space="preserve"> ('762', '130', 'Eichendorffstraße', '136', NULL, '56379', 'Hömberg', NULL)</v>
      </c>
    </row>
    <row r="766" spans="1:11" x14ac:dyDescent="0.3">
      <c r="A766">
        <v>763</v>
      </c>
      <c r="B766" s="5">
        <v>17</v>
      </c>
      <c r="C766" t="s">
        <v>4321</v>
      </c>
      <c r="D766">
        <v>124</v>
      </c>
      <c r="F766">
        <v>73569</v>
      </c>
      <c r="G766" t="s">
        <v>4322</v>
      </c>
      <c r="J766" t="str">
        <f t="shared" si="22"/>
        <v>INSERT INTO [Lieferadresse] ([LieferAdrID], [KundeID], [Strasse], [Hausnummer], [Adresszusatz], [Plz], [Ort], [Land]) VALUES</v>
      </c>
      <c r="K766" t="str">
        <f t="shared" si="23"/>
        <v xml:space="preserve"> ('763', '17', 'Holländische Straße', '124', NULL, '73569', 'Obergröningen', NULL)</v>
      </c>
    </row>
    <row r="767" spans="1:11" x14ac:dyDescent="0.3">
      <c r="A767">
        <v>764</v>
      </c>
      <c r="B767" s="5">
        <v>203</v>
      </c>
      <c r="C767" t="s">
        <v>4323</v>
      </c>
      <c r="D767">
        <v>107</v>
      </c>
      <c r="F767">
        <v>89079</v>
      </c>
      <c r="G767" t="s">
        <v>4324</v>
      </c>
      <c r="J767" t="str">
        <f t="shared" si="22"/>
        <v>INSERT INTO [Lieferadresse] ([LieferAdrID], [KundeID], [Strasse], [Hausnummer], [Adresszusatz], [Plz], [Ort], [Land]) VALUES</v>
      </c>
      <c r="K767" t="str">
        <f t="shared" si="23"/>
        <v xml:space="preserve"> ('764', '203', 'Haldener Straße', '107', NULL, '89079', 'Ulm', NULL)</v>
      </c>
    </row>
    <row r="768" spans="1:11" x14ac:dyDescent="0.3">
      <c r="A768">
        <v>765</v>
      </c>
      <c r="B768" s="5">
        <v>60</v>
      </c>
      <c r="C768" t="s">
        <v>4325</v>
      </c>
      <c r="D768">
        <v>113</v>
      </c>
      <c r="F768">
        <v>55776</v>
      </c>
      <c r="G768" t="s">
        <v>4326</v>
      </c>
      <c r="J768" t="str">
        <f t="shared" si="22"/>
        <v>INSERT INTO [Lieferadresse] ([LieferAdrID], [KundeID], [Strasse], [Hausnummer], [Adresszusatz], [Plz], [Ort], [Land]) VALUES</v>
      </c>
      <c r="K768" t="str">
        <f t="shared" si="23"/>
        <v xml:space="preserve"> ('765', '60', 'Nordtor', '113', NULL, '55776', 'Rückweiler', NULL)</v>
      </c>
    </row>
    <row r="769" spans="1:11" x14ac:dyDescent="0.3">
      <c r="A769">
        <v>766</v>
      </c>
      <c r="B769" s="5">
        <v>84</v>
      </c>
      <c r="C769" t="s">
        <v>4327</v>
      </c>
      <c r="D769">
        <v>117</v>
      </c>
      <c r="F769">
        <v>46244</v>
      </c>
      <c r="G769" t="s">
        <v>3555</v>
      </c>
      <c r="J769" t="str">
        <f t="shared" si="22"/>
        <v>INSERT INTO [Lieferadresse] ([LieferAdrID], [KundeID], [Strasse], [Hausnummer], [Adresszusatz], [Plz], [Ort], [Land]) VALUES</v>
      </c>
      <c r="K769" t="str">
        <f t="shared" si="23"/>
        <v xml:space="preserve"> ('766', '84', 'Hegelstraße', '117', NULL, '46244', 'Bottrop', NULL)</v>
      </c>
    </row>
    <row r="770" spans="1:11" x14ac:dyDescent="0.3">
      <c r="A770">
        <v>767</v>
      </c>
      <c r="B770" s="5">
        <v>160</v>
      </c>
      <c r="C770" t="s">
        <v>4328</v>
      </c>
      <c r="D770">
        <v>136</v>
      </c>
      <c r="F770">
        <v>70736</v>
      </c>
      <c r="G770" t="s">
        <v>4329</v>
      </c>
      <c r="J770" t="str">
        <f t="shared" si="22"/>
        <v>INSERT INTO [Lieferadresse] ([LieferAdrID], [KundeID], [Strasse], [Hausnummer], [Adresszusatz], [Plz], [Ort], [Land]) VALUES</v>
      </c>
      <c r="K770" t="str">
        <f t="shared" si="23"/>
        <v xml:space="preserve"> ('767', '160', 'Rehbachstraße', '136', NULL, '70736', 'Fellbach', NULL)</v>
      </c>
    </row>
    <row r="771" spans="1:11" x14ac:dyDescent="0.3">
      <c r="A771">
        <v>768</v>
      </c>
      <c r="B771" s="5">
        <v>31</v>
      </c>
      <c r="C771" t="s">
        <v>4330</v>
      </c>
      <c r="D771">
        <v>62</v>
      </c>
      <c r="F771">
        <v>56368</v>
      </c>
      <c r="G771" t="s">
        <v>4331</v>
      </c>
      <c r="J771" t="str">
        <f t="shared" si="22"/>
        <v>INSERT INTO [Lieferadresse] ([LieferAdrID], [KundeID], [Strasse], [Hausnummer], [Adresszusatz], [Plz], [Ort], [Land]) VALUES</v>
      </c>
      <c r="K771" t="str">
        <f t="shared" si="23"/>
        <v xml:space="preserve"> ('768', '31', 'Hombrede', '62', NULL, '56368', 'Herold', NULL)</v>
      </c>
    </row>
    <row r="772" spans="1:11" x14ac:dyDescent="0.3">
      <c r="A772">
        <v>769</v>
      </c>
      <c r="B772" s="5">
        <v>233</v>
      </c>
      <c r="C772" t="s">
        <v>1806</v>
      </c>
      <c r="D772">
        <v>147</v>
      </c>
      <c r="F772">
        <v>66280</v>
      </c>
      <c r="G772" t="s">
        <v>4332</v>
      </c>
      <c r="J772" t="str">
        <f t="shared" ref="J772:J809" si="2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772" t="str">
        <f t="shared" si="23"/>
        <v xml:space="preserve"> ('769', '233', 'Goldenbock', '147', NULL, '66280', 'Sulzbach', NULL)</v>
      </c>
    </row>
    <row r="773" spans="1:11" x14ac:dyDescent="0.3">
      <c r="A773">
        <v>770</v>
      </c>
      <c r="B773" s="5">
        <v>80</v>
      </c>
      <c r="C773" t="s">
        <v>4333</v>
      </c>
      <c r="D773">
        <v>93</v>
      </c>
      <c r="F773">
        <v>10969</v>
      </c>
      <c r="G773" t="s">
        <v>1905</v>
      </c>
      <c r="J773" t="str">
        <f t="shared" si="24"/>
        <v>INSERT INTO [Lieferadresse] ([LieferAdrID], [KundeID], [Strasse], [Hausnummer], [Adresszusatz], [Plz], [Ort], [Land]) VALUES</v>
      </c>
      <c r="K773" t="str">
        <f t="shared" ref="K773:K803" si="25">" ('"&amp;A773&amp;"', '"&amp;B773&amp;"', '"&amp;C773&amp;"', '"&amp;D773&amp;"', "&amp;IF(E773="","NULL","'"&amp; E773 &amp;"'" )&amp;", '"&amp;F773&amp;"', '"&amp;G773&amp;"', "&amp;IF(H773="","NULL","'"&amp; H773 &amp;"'" )&amp;")"</f>
        <v xml:space="preserve"> ('770', '80', 'Rochusstraße', '93', NULL, '10969', 'Berlin', NULL)</v>
      </c>
    </row>
    <row r="774" spans="1:11" x14ac:dyDescent="0.3">
      <c r="A774">
        <v>771</v>
      </c>
      <c r="B774" s="5">
        <v>204</v>
      </c>
      <c r="C774" t="s">
        <v>4334</v>
      </c>
      <c r="D774">
        <v>132</v>
      </c>
      <c r="F774">
        <v>53925</v>
      </c>
      <c r="G774" t="s">
        <v>3266</v>
      </c>
      <c r="J774" t="str">
        <f t="shared" si="24"/>
        <v>INSERT INTO [Lieferadresse] ([LieferAdrID], [KundeID], [Strasse], [Hausnummer], [Adresszusatz], [Plz], [Ort], [Land]) VALUES</v>
      </c>
      <c r="K774" t="str">
        <f t="shared" si="25"/>
        <v xml:space="preserve"> ('771', '204', 'Aluminiumstraße', '132', NULL, '53925', 'Kall', NULL)</v>
      </c>
    </row>
    <row r="775" spans="1:11" x14ac:dyDescent="0.3">
      <c r="A775">
        <v>772</v>
      </c>
      <c r="B775" s="5">
        <v>228</v>
      </c>
      <c r="C775" t="s">
        <v>4335</v>
      </c>
      <c r="D775">
        <v>141</v>
      </c>
      <c r="F775">
        <v>57632</v>
      </c>
      <c r="G775" t="s">
        <v>4336</v>
      </c>
      <c r="J775" t="str">
        <f t="shared" si="24"/>
        <v>INSERT INTO [Lieferadresse] ([LieferAdrID], [KundeID], [Strasse], [Hausnummer], [Adresszusatz], [Plz], [Ort], [Land]) VALUES</v>
      </c>
      <c r="K775" t="str">
        <f t="shared" si="25"/>
        <v xml:space="preserve"> ('772', '228', 'Alpener Straße', '141', NULL, '57632', 'Walterschen', NULL)</v>
      </c>
    </row>
    <row r="776" spans="1:11" x14ac:dyDescent="0.3">
      <c r="A776">
        <v>773</v>
      </c>
      <c r="B776" s="5">
        <v>76</v>
      </c>
      <c r="C776" t="s">
        <v>2337</v>
      </c>
      <c r="D776">
        <v>7</v>
      </c>
      <c r="F776">
        <v>88422</v>
      </c>
      <c r="G776" t="s">
        <v>4337</v>
      </c>
      <c r="J776" t="str">
        <f t="shared" si="24"/>
        <v>INSERT INTO [Lieferadresse] ([LieferAdrID], [KundeID], [Strasse], [Hausnummer], [Adresszusatz], [Plz], [Ort], [Land]) VALUES</v>
      </c>
      <c r="K776" t="str">
        <f t="shared" si="25"/>
        <v xml:space="preserve"> ('773', '76', 'Auf den Middeln', '7', NULL, '88422', 'Alleshausen', NULL)</v>
      </c>
    </row>
    <row r="777" spans="1:11" x14ac:dyDescent="0.3">
      <c r="A777">
        <v>774</v>
      </c>
      <c r="B777" s="5">
        <v>175</v>
      </c>
      <c r="C777" t="s">
        <v>4338</v>
      </c>
      <c r="D777">
        <v>28</v>
      </c>
      <c r="F777">
        <v>24392</v>
      </c>
      <c r="G777" t="s">
        <v>4339</v>
      </c>
      <c r="J777" t="str">
        <f t="shared" si="24"/>
        <v>INSERT INTO [Lieferadresse] ([LieferAdrID], [KundeID], [Strasse], [Hausnummer], [Adresszusatz], [Plz], [Ort], [Land]) VALUES</v>
      </c>
      <c r="K777" t="str">
        <f t="shared" si="25"/>
        <v xml:space="preserve"> ('774', '175', 'Hünxer Feld', '28', NULL, '24392', 'Ekenis', NULL)</v>
      </c>
    </row>
    <row r="778" spans="1:11" x14ac:dyDescent="0.3">
      <c r="A778">
        <v>775</v>
      </c>
      <c r="B778" s="5">
        <v>149</v>
      </c>
      <c r="C778" t="s">
        <v>4340</v>
      </c>
      <c r="D778">
        <v>188</v>
      </c>
      <c r="F778">
        <v>73066</v>
      </c>
      <c r="G778" t="s">
        <v>4341</v>
      </c>
      <c r="J778" t="str">
        <f t="shared" si="24"/>
        <v>INSERT INTO [Lieferadresse] ([LieferAdrID], [KundeID], [Strasse], [Hausnummer], [Adresszusatz], [Plz], [Ort], [Land]) VALUES</v>
      </c>
      <c r="K778" t="str">
        <f t="shared" si="25"/>
        <v xml:space="preserve"> ('775', '149', 'Alter Weg', '188', NULL, '73066', 'Uhingen', NULL)</v>
      </c>
    </row>
    <row r="779" spans="1:11" x14ac:dyDescent="0.3">
      <c r="A779">
        <v>776</v>
      </c>
      <c r="B779" s="5">
        <v>24</v>
      </c>
      <c r="C779" t="s">
        <v>4185</v>
      </c>
      <c r="D779">
        <v>62</v>
      </c>
      <c r="F779">
        <v>92237</v>
      </c>
      <c r="G779" t="s">
        <v>4342</v>
      </c>
      <c r="J779" t="str">
        <f t="shared" si="24"/>
        <v>INSERT INTO [Lieferadresse] ([LieferAdrID], [KundeID], [Strasse], [Hausnummer], [Adresszusatz], [Plz], [Ort], [Land]) VALUES</v>
      </c>
      <c r="K779" t="str">
        <f t="shared" si="25"/>
        <v xml:space="preserve"> ('776', '24', 'Stannmauer', '62', NULL, '92237', 'Sulzbach-Rosenberg', NULL)</v>
      </c>
    </row>
    <row r="780" spans="1:11" x14ac:dyDescent="0.3">
      <c r="A780">
        <v>777</v>
      </c>
      <c r="B780" s="5">
        <v>48</v>
      </c>
      <c r="C780" t="s">
        <v>4343</v>
      </c>
      <c r="D780">
        <v>72</v>
      </c>
      <c r="F780">
        <v>21445</v>
      </c>
      <c r="G780" t="s">
        <v>4344</v>
      </c>
      <c r="J780" t="str">
        <f t="shared" si="24"/>
        <v>INSERT INTO [Lieferadresse] ([LieferAdrID], [KundeID], [Strasse], [Hausnummer], [Adresszusatz], [Plz], [Ort], [Land]) VALUES</v>
      </c>
      <c r="K780" t="str">
        <f t="shared" si="25"/>
        <v xml:space="preserve"> ('777', '48', 'In der Wesser', '72', NULL, '21445', 'Wulfsen', NULL)</v>
      </c>
    </row>
    <row r="781" spans="1:11" x14ac:dyDescent="0.3">
      <c r="A781">
        <v>778</v>
      </c>
      <c r="B781" s="5">
        <v>70</v>
      </c>
      <c r="C781" t="s">
        <v>4345</v>
      </c>
      <c r="D781">
        <v>99</v>
      </c>
      <c r="F781">
        <v>31707</v>
      </c>
      <c r="G781" t="s">
        <v>4346</v>
      </c>
      <c r="J781" t="str">
        <f t="shared" si="24"/>
        <v>INSERT INTO [Lieferadresse] ([LieferAdrID], [KundeID], [Strasse], [Hausnummer], [Adresszusatz], [Plz], [Ort], [Land]) VALUES</v>
      </c>
      <c r="K781" t="str">
        <f t="shared" si="25"/>
        <v xml:space="preserve"> ('778', '70', 'Küttiger Straße', '99', NULL, '31707', 'Bad Eilsen', NULL)</v>
      </c>
    </row>
    <row r="782" spans="1:11" x14ac:dyDescent="0.3">
      <c r="A782">
        <v>779</v>
      </c>
      <c r="B782" s="5">
        <v>94</v>
      </c>
      <c r="C782" t="s">
        <v>4347</v>
      </c>
      <c r="D782">
        <v>35</v>
      </c>
      <c r="F782">
        <v>56865</v>
      </c>
      <c r="G782" t="s">
        <v>4348</v>
      </c>
      <c r="J782" t="str">
        <f t="shared" si="24"/>
        <v>INSERT INTO [Lieferadresse] ([LieferAdrID], [KundeID], [Strasse], [Hausnummer], [Adresszusatz], [Plz], [Ort], [Land]) VALUES</v>
      </c>
      <c r="K782" t="str">
        <f t="shared" si="25"/>
        <v xml:space="preserve"> ('779', '94', 'St. Barbara-Straße', '35', NULL, '56865', 'Schauren', NULL)</v>
      </c>
    </row>
    <row r="783" spans="1:11" x14ac:dyDescent="0.3">
      <c r="A783">
        <v>780</v>
      </c>
      <c r="B783" s="5">
        <v>79</v>
      </c>
      <c r="C783" t="s">
        <v>4349</v>
      </c>
      <c r="D783">
        <v>49</v>
      </c>
      <c r="F783">
        <v>56379</v>
      </c>
      <c r="G783" t="s">
        <v>4350</v>
      </c>
      <c r="J783" t="str">
        <f t="shared" si="24"/>
        <v>INSERT INTO [Lieferadresse] ([LieferAdrID], [KundeID], [Strasse], [Hausnummer], [Adresszusatz], [Plz], [Ort], [Land]) VALUES</v>
      </c>
      <c r="K783" t="str">
        <f t="shared" si="25"/>
        <v xml:space="preserve"> ('780', '79', 'Bellerwiese', '49', NULL, '56379', 'Weinähr', NULL)</v>
      </c>
    </row>
    <row r="784" spans="1:11" x14ac:dyDescent="0.3">
      <c r="A784">
        <v>781</v>
      </c>
      <c r="B784" s="5">
        <v>143</v>
      </c>
      <c r="C784" t="s">
        <v>4351</v>
      </c>
      <c r="D784">
        <v>95</v>
      </c>
      <c r="F784">
        <v>45899</v>
      </c>
      <c r="G784" t="s">
        <v>1723</v>
      </c>
      <c r="J784" t="str">
        <f t="shared" si="24"/>
        <v>INSERT INTO [Lieferadresse] ([LieferAdrID], [KundeID], [Strasse], [Hausnummer], [Adresszusatz], [Plz], [Ort], [Land]) VALUES</v>
      </c>
      <c r="K784" t="str">
        <f t="shared" si="25"/>
        <v xml:space="preserve"> ('781', '143', 'Auf dem Steinstück', '95', NULL, '45899', 'Gelsenkirchen', NULL)</v>
      </c>
    </row>
    <row r="785" spans="1:11" x14ac:dyDescent="0.3">
      <c r="A785">
        <v>782</v>
      </c>
      <c r="B785" s="5">
        <v>167</v>
      </c>
      <c r="C785" t="s">
        <v>2927</v>
      </c>
      <c r="D785">
        <v>12</v>
      </c>
      <c r="F785">
        <v>84106</v>
      </c>
      <c r="G785" t="s">
        <v>4352</v>
      </c>
      <c r="J785" t="str">
        <f t="shared" si="24"/>
        <v>INSERT INTO [Lieferadresse] ([LieferAdrID], [KundeID], [Strasse], [Hausnummer], [Adresszusatz], [Plz], [Ort], [Land]) VALUES</v>
      </c>
      <c r="K785" t="str">
        <f t="shared" si="25"/>
        <v xml:space="preserve"> ('782', '167', 'Kaarster Straße', '12', NULL, '84106', 'Volkenschwand', NULL)</v>
      </c>
    </row>
    <row r="786" spans="1:11" x14ac:dyDescent="0.3">
      <c r="A786">
        <v>783</v>
      </c>
      <c r="B786" s="5">
        <v>128</v>
      </c>
      <c r="C786" t="s">
        <v>4353</v>
      </c>
      <c r="D786">
        <v>47</v>
      </c>
      <c r="F786">
        <v>47877</v>
      </c>
      <c r="G786" t="s">
        <v>4354</v>
      </c>
      <c r="J786" t="str">
        <f t="shared" si="24"/>
        <v>INSERT INTO [Lieferadresse] ([LieferAdrID], [KundeID], [Strasse], [Hausnummer], [Adresszusatz], [Plz], [Ort], [Land]) VALUES</v>
      </c>
      <c r="K786" t="str">
        <f t="shared" si="25"/>
        <v xml:space="preserve"> ('783', '128', 'Ebbinghook', '47', NULL, '47877', 'Willich', NULL)</v>
      </c>
    </row>
    <row r="787" spans="1:11" x14ac:dyDescent="0.3">
      <c r="A787">
        <v>784</v>
      </c>
      <c r="B787" s="5">
        <v>22</v>
      </c>
      <c r="C787" t="s">
        <v>4355</v>
      </c>
      <c r="D787">
        <v>81</v>
      </c>
      <c r="F787">
        <v>86856</v>
      </c>
      <c r="G787" t="s">
        <v>4356</v>
      </c>
      <c r="J787" t="str">
        <f t="shared" si="24"/>
        <v>INSERT INTO [Lieferadresse] ([LieferAdrID], [KundeID], [Strasse], [Hausnummer], [Adresszusatz], [Plz], [Ort], [Land]) VALUES</v>
      </c>
      <c r="K787" t="str">
        <f t="shared" si="25"/>
        <v xml:space="preserve"> ('784', '22', 'Friedensstraße', '81', NULL, '86856', 'Hiltenfingen', NULL)</v>
      </c>
    </row>
    <row r="788" spans="1:11" x14ac:dyDescent="0.3">
      <c r="A788">
        <v>785</v>
      </c>
      <c r="B788" s="5">
        <v>139</v>
      </c>
      <c r="C788" t="s">
        <v>4357</v>
      </c>
      <c r="D788">
        <v>132</v>
      </c>
      <c r="F788">
        <v>24991</v>
      </c>
      <c r="G788" t="s">
        <v>4358</v>
      </c>
      <c r="J788" t="str">
        <f t="shared" si="24"/>
        <v>INSERT INTO [Lieferadresse] ([LieferAdrID], [KundeID], [Strasse], [Hausnummer], [Adresszusatz], [Plz], [Ort], [Land]) VALUES</v>
      </c>
      <c r="K788" t="str">
        <f t="shared" si="25"/>
        <v xml:space="preserve"> ('785', '139', 'Hornstraße', '132', NULL, '24991', 'Freienwill', NULL)</v>
      </c>
    </row>
    <row r="789" spans="1:11" x14ac:dyDescent="0.3">
      <c r="A789">
        <v>786</v>
      </c>
      <c r="B789" s="5">
        <v>95</v>
      </c>
      <c r="C789" t="s">
        <v>4359</v>
      </c>
      <c r="D789">
        <v>98</v>
      </c>
      <c r="F789">
        <v>90547</v>
      </c>
      <c r="G789" t="s">
        <v>4360</v>
      </c>
      <c r="J789" t="str">
        <f t="shared" si="24"/>
        <v>INSERT INTO [Lieferadresse] ([LieferAdrID], [KundeID], [Strasse], [Hausnummer], [Adresszusatz], [Plz], [Ort], [Land]) VALUES</v>
      </c>
      <c r="K789" t="str">
        <f t="shared" si="25"/>
        <v xml:space="preserve"> ('786', '95', 'Flachsbruch', '98', NULL, '90547', 'Stein', NULL)</v>
      </c>
    </row>
    <row r="790" spans="1:11" x14ac:dyDescent="0.3">
      <c r="A790">
        <v>787</v>
      </c>
      <c r="B790" s="5">
        <v>188</v>
      </c>
      <c r="C790" t="s">
        <v>4361</v>
      </c>
      <c r="D790">
        <v>90</v>
      </c>
      <c r="F790">
        <v>92256</v>
      </c>
      <c r="G790" t="s">
        <v>4362</v>
      </c>
      <c r="J790" t="str">
        <f t="shared" si="24"/>
        <v>INSERT INTO [Lieferadresse] ([LieferAdrID], [KundeID], [Strasse], [Hausnummer], [Adresszusatz], [Plz], [Ort], [Land]) VALUES</v>
      </c>
      <c r="K790" t="str">
        <f t="shared" si="25"/>
        <v xml:space="preserve"> ('787', '188', 'Kirchberg', '90', NULL, '92256', 'Hahnbach', NULL)</v>
      </c>
    </row>
    <row r="791" spans="1:11" x14ac:dyDescent="0.3">
      <c r="A791">
        <v>788</v>
      </c>
      <c r="B791" s="5">
        <v>12</v>
      </c>
      <c r="C791" t="s">
        <v>5089</v>
      </c>
      <c r="D791">
        <v>2</v>
      </c>
      <c r="F791">
        <v>26629</v>
      </c>
      <c r="G791" t="s">
        <v>4363</v>
      </c>
      <c r="J791" t="str">
        <f t="shared" si="24"/>
        <v>INSERT INTO [Lieferadresse] ([LieferAdrID], [KundeID], [Strasse], [Hausnummer], [Adresszusatz], [Plz], [Ort], [Land]) VALUES</v>
      </c>
      <c r="K791" t="str">
        <f t="shared" si="25"/>
        <v xml:space="preserve"> ('788', '12', 'Auf m Henchen', '2', NULL, '26629', 'Großefehn', NULL)</v>
      </c>
    </row>
    <row r="792" spans="1:11" x14ac:dyDescent="0.3">
      <c r="A792">
        <v>789</v>
      </c>
      <c r="B792" s="5">
        <v>52</v>
      </c>
      <c r="C792" t="s">
        <v>4364</v>
      </c>
      <c r="D792">
        <v>184</v>
      </c>
      <c r="F792">
        <v>25764</v>
      </c>
      <c r="G792" t="s">
        <v>4365</v>
      </c>
      <c r="J792" t="str">
        <f t="shared" si="24"/>
        <v>INSERT INTO [Lieferadresse] ([LieferAdrID], [KundeID], [Strasse], [Hausnummer], [Adresszusatz], [Plz], [Ort], [Land]) VALUES</v>
      </c>
      <c r="K792" t="str">
        <f t="shared" si="25"/>
        <v xml:space="preserve"> ('789', '52', 'Hahnengasse', '184', NULL, '25764', 'Norddeich', NULL)</v>
      </c>
    </row>
    <row r="793" spans="1:11" x14ac:dyDescent="0.3">
      <c r="A793">
        <v>790</v>
      </c>
      <c r="B793" s="5">
        <v>238</v>
      </c>
      <c r="C793" t="s">
        <v>4366</v>
      </c>
      <c r="D793">
        <v>10</v>
      </c>
      <c r="F793">
        <v>89350</v>
      </c>
      <c r="G793" t="s">
        <v>3804</v>
      </c>
      <c r="J793" t="str">
        <f t="shared" si="24"/>
        <v>INSERT INTO [Lieferadresse] ([LieferAdrID], [KundeID], [Strasse], [Hausnummer], [Adresszusatz], [Plz], [Ort], [Land]) VALUES</v>
      </c>
      <c r="K793" t="str">
        <f t="shared" si="25"/>
        <v xml:space="preserve"> ('790', '238', 'Zwischen den Hölzern', '10', NULL, '89350', 'Dürrlauingen', NULL)</v>
      </c>
    </row>
    <row r="794" spans="1:11" x14ac:dyDescent="0.3">
      <c r="A794">
        <v>791</v>
      </c>
      <c r="B794" s="5">
        <v>125</v>
      </c>
      <c r="C794" t="s">
        <v>4367</v>
      </c>
      <c r="D794">
        <v>5</v>
      </c>
      <c r="F794">
        <v>94336</v>
      </c>
      <c r="G794" t="s">
        <v>4368</v>
      </c>
      <c r="J794" t="str">
        <f t="shared" si="24"/>
        <v>INSERT INTO [Lieferadresse] ([LieferAdrID], [KundeID], [Strasse], [Hausnummer], [Adresszusatz], [Plz], [Ort], [Land]) VALUES</v>
      </c>
      <c r="K794" t="str">
        <f t="shared" si="25"/>
        <v xml:space="preserve"> ('791', '125', 'Vor den Eichen', '5', NULL, '94336', 'Hunderdorf', NULL)</v>
      </c>
    </row>
    <row r="795" spans="1:11" x14ac:dyDescent="0.3">
      <c r="A795">
        <v>792</v>
      </c>
      <c r="B795" s="5">
        <v>8</v>
      </c>
      <c r="C795" t="s">
        <v>4369</v>
      </c>
      <c r="D795">
        <v>134</v>
      </c>
      <c r="F795">
        <v>86447</v>
      </c>
      <c r="G795" t="s">
        <v>4370</v>
      </c>
      <c r="J795" t="str">
        <f t="shared" si="24"/>
        <v>INSERT INTO [Lieferadresse] ([LieferAdrID], [KundeID], [Strasse], [Hausnummer], [Adresszusatz], [Plz], [Ort], [Land]) VALUES</v>
      </c>
      <c r="K795" t="str">
        <f t="shared" si="25"/>
        <v xml:space="preserve"> ('792', '8', 'Am Tannenbusch', '134', NULL, '86447', 'Todtenweis', NULL)</v>
      </c>
    </row>
    <row r="796" spans="1:11" x14ac:dyDescent="0.3">
      <c r="A796">
        <v>793</v>
      </c>
      <c r="B796" s="5">
        <v>132</v>
      </c>
      <c r="C796" t="s">
        <v>4371</v>
      </c>
      <c r="D796">
        <v>14</v>
      </c>
      <c r="F796">
        <v>64380</v>
      </c>
      <c r="G796" t="s">
        <v>4372</v>
      </c>
      <c r="J796" t="str">
        <f t="shared" si="24"/>
        <v>INSERT INTO [Lieferadresse] ([LieferAdrID], [KundeID], [Strasse], [Hausnummer], [Adresszusatz], [Plz], [Ort], [Land]) VALUES</v>
      </c>
      <c r="K796" t="str">
        <f t="shared" si="25"/>
        <v xml:space="preserve"> ('793', '132', 'Heinrichstraße', '14', NULL, '64380', 'Roßdorf', NULL)</v>
      </c>
    </row>
    <row r="797" spans="1:11" x14ac:dyDescent="0.3">
      <c r="A797">
        <v>794</v>
      </c>
      <c r="B797" s="5">
        <v>156</v>
      </c>
      <c r="C797" t="s">
        <v>4373</v>
      </c>
      <c r="D797">
        <v>18</v>
      </c>
      <c r="F797">
        <v>69245</v>
      </c>
      <c r="G797" t="s">
        <v>4374</v>
      </c>
      <c r="J797" t="str">
        <f t="shared" si="24"/>
        <v>INSERT INTO [Lieferadresse] ([LieferAdrID], [KundeID], [Strasse], [Hausnummer], [Adresszusatz], [Plz], [Ort], [Land]) VALUES</v>
      </c>
      <c r="K797" t="str">
        <f t="shared" si="25"/>
        <v xml:space="preserve"> ('794', '156', 'Seeburger Straße', '18', NULL, '69245', 'Bammental', NULL)</v>
      </c>
    </row>
    <row r="798" spans="1:11" x14ac:dyDescent="0.3">
      <c r="A798">
        <v>795</v>
      </c>
      <c r="B798" s="5">
        <v>178</v>
      </c>
      <c r="C798" t="s">
        <v>4375</v>
      </c>
      <c r="D798">
        <v>111</v>
      </c>
      <c r="F798">
        <v>55218</v>
      </c>
      <c r="G798" t="s">
        <v>4376</v>
      </c>
      <c r="J798" t="str">
        <f t="shared" si="24"/>
        <v>INSERT INTO [Lieferadresse] ([LieferAdrID], [KundeID], [Strasse], [Hausnummer], [Adresszusatz], [Plz], [Ort], [Land]) VALUES</v>
      </c>
      <c r="K798" t="str">
        <f t="shared" si="25"/>
        <v xml:space="preserve"> ('795', '178', 'Bensberger Straße', '111', NULL, '55218', 'Ingelheim am Rhein', NULL)</v>
      </c>
    </row>
    <row r="799" spans="1:11" x14ac:dyDescent="0.3">
      <c r="A799">
        <v>796</v>
      </c>
      <c r="B799" s="5">
        <v>202</v>
      </c>
      <c r="C799" t="s">
        <v>4377</v>
      </c>
      <c r="D799" t="s">
        <v>4378</v>
      </c>
      <c r="F799">
        <v>23936</v>
      </c>
      <c r="G799" t="s">
        <v>4379</v>
      </c>
      <c r="J799" t="str">
        <f t="shared" si="24"/>
        <v>INSERT INTO [Lieferadresse] ([LieferAdrID], [KundeID], [Strasse], [Hausnummer], [Adresszusatz], [Plz], [Ort], [Land]) VALUES</v>
      </c>
      <c r="K799" t="str">
        <f t="shared" si="25"/>
        <v xml:space="preserve"> ('796', '202', 'Xantener Straße', '27 b', NULL, '23936', 'Hanshagen', NULL)</v>
      </c>
    </row>
    <row r="800" spans="1:11" x14ac:dyDescent="0.3">
      <c r="A800">
        <v>797</v>
      </c>
      <c r="B800" s="5">
        <v>151</v>
      </c>
      <c r="C800" t="s">
        <v>4380</v>
      </c>
      <c r="D800">
        <v>145</v>
      </c>
      <c r="F800">
        <v>98693</v>
      </c>
      <c r="G800" t="s">
        <v>4381</v>
      </c>
      <c r="J800" t="str">
        <f t="shared" si="24"/>
        <v>INSERT INTO [Lieferadresse] ([LieferAdrID], [KundeID], [Strasse], [Hausnummer], [Adresszusatz], [Plz], [Ort], [Land]) VALUES</v>
      </c>
      <c r="K800" t="str">
        <f t="shared" si="25"/>
        <v xml:space="preserve"> ('797', '151', 'An Sankt Wolfgang', '145', NULL, '98693', 'Heyda', NULL)</v>
      </c>
    </row>
    <row r="801" spans="1:11" x14ac:dyDescent="0.3">
      <c r="A801">
        <v>798</v>
      </c>
      <c r="B801" s="5">
        <v>251</v>
      </c>
      <c r="C801" t="s">
        <v>4382</v>
      </c>
      <c r="D801">
        <v>82</v>
      </c>
      <c r="F801">
        <v>25563</v>
      </c>
      <c r="G801" t="s">
        <v>4383</v>
      </c>
      <c r="J801" t="str">
        <f t="shared" si="24"/>
        <v>INSERT INTO [Lieferadresse] ([LieferAdrID], [KundeID], [Strasse], [Hausnummer], [Adresszusatz], [Plz], [Ort], [Land]) VALUES</v>
      </c>
      <c r="K801" t="str">
        <f t="shared" si="25"/>
        <v xml:space="preserve"> ('798', '251', 'Walther-Rathenau-Straße', '82', NULL, '25563', 'Wulfsmoor', NULL)</v>
      </c>
    </row>
    <row r="802" spans="1:11" x14ac:dyDescent="0.3">
      <c r="A802">
        <v>799</v>
      </c>
      <c r="B802" s="5">
        <v>275</v>
      </c>
      <c r="C802" t="s">
        <v>4384</v>
      </c>
      <c r="D802">
        <v>48</v>
      </c>
      <c r="F802">
        <v>79877</v>
      </c>
      <c r="G802" t="s">
        <v>4385</v>
      </c>
      <c r="J802" t="str">
        <f t="shared" si="24"/>
        <v>INSERT INTO [Lieferadresse] ([LieferAdrID], [KundeID], [Strasse], [Hausnummer], [Adresszusatz], [Plz], [Ort], [Land]) VALUES</v>
      </c>
      <c r="K802" t="str">
        <f t="shared" si="25"/>
        <v xml:space="preserve"> ('799', '275', 'Wambachstraße', '48', NULL, '79877', 'Friedenweiler', NULL)</v>
      </c>
    </row>
    <row r="803" spans="1:11" x14ac:dyDescent="0.3">
      <c r="A803">
        <v>800</v>
      </c>
      <c r="B803" s="5">
        <v>200</v>
      </c>
      <c r="C803" t="s">
        <v>4386</v>
      </c>
      <c r="D803">
        <v>176</v>
      </c>
      <c r="F803">
        <v>76879</v>
      </c>
      <c r="G803" t="s">
        <v>4387</v>
      </c>
      <c r="J803" t="str">
        <f t="shared" si="24"/>
        <v>INSERT INTO [Lieferadresse] ([LieferAdrID], [KundeID], [Strasse], [Hausnummer], [Adresszusatz], [Plz], [Ort], [Land]) VALUES</v>
      </c>
      <c r="K803" t="str">
        <f t="shared" si="25"/>
        <v xml:space="preserve"> ('800', '200', 'Am Schafbach', '176', NULL, '76879', 'Ottersheim', NULL)</v>
      </c>
    </row>
    <row r="804" spans="1:11" x14ac:dyDescent="0.3">
      <c r="A804">
        <v>999999</v>
      </c>
      <c r="B804" s="5">
        <v>999</v>
      </c>
      <c r="C804" t="s">
        <v>4298</v>
      </c>
      <c r="D804">
        <v>28</v>
      </c>
      <c r="F804">
        <v>25792</v>
      </c>
      <c r="G804" t="s">
        <v>2523</v>
      </c>
      <c r="J804" t="str">
        <f t="shared" si="24"/>
        <v>INSERT INTO [Lieferadresse] ([LieferAdrID], [KundeID], [Strasse], [Hausnummer], [Adresszusatz], [Plz], [Ort], [Land]) VALUES</v>
      </c>
      <c r="K804" t="str">
        <f t="shared" ref="K804:K809" si="26">" ('"&amp;A804&amp;"', '"&amp;B804&amp;"', '"&amp;C804&amp;"', '"&amp;D804&amp;"', "&amp;IF(E804="","NULL","'"&amp; E804 &amp;"'" )&amp;", '"&amp;F804&amp;"', '"&amp;G804&amp;"', "&amp;IF(H804="","NULL","'"&amp; H804 &amp;"'" )&amp;")"</f>
        <v xml:space="preserve"> ('999999', '999', 'Floßweg', '28', NULL, '25792', 'Strübbel', NULL)</v>
      </c>
    </row>
    <row r="805" spans="1:11" x14ac:dyDescent="0.3">
      <c r="A805">
        <v>999998</v>
      </c>
      <c r="B805" s="5">
        <v>999</v>
      </c>
      <c r="C805" t="s">
        <v>4299</v>
      </c>
      <c r="D805">
        <v>7</v>
      </c>
      <c r="F805">
        <v>25588</v>
      </c>
      <c r="G805" t="s">
        <v>4300</v>
      </c>
      <c r="J805" t="str">
        <f t="shared" si="24"/>
        <v>INSERT INTO [Lieferadresse] ([LieferAdrID], [KundeID], [Strasse], [Hausnummer], [Adresszusatz], [Plz], [Ort], [Land]) VALUES</v>
      </c>
      <c r="K805" t="str">
        <f t="shared" si="26"/>
        <v xml:space="preserve"> ('999998', '999', 'Enggasse', '7', NULL, '25588', 'Mehlbek', NULL)</v>
      </c>
    </row>
    <row r="806" spans="1:11" x14ac:dyDescent="0.3">
      <c r="A806">
        <v>999997</v>
      </c>
      <c r="B806" s="5">
        <v>998</v>
      </c>
      <c r="C806" t="s">
        <v>4301</v>
      </c>
      <c r="D806">
        <v>138</v>
      </c>
      <c r="F806">
        <v>91793</v>
      </c>
      <c r="G806" t="s">
        <v>4302</v>
      </c>
      <c r="J806" t="str">
        <f t="shared" si="24"/>
        <v>INSERT INTO [Lieferadresse] ([LieferAdrID], [KundeID], [Strasse], [Hausnummer], [Adresszusatz], [Plz], [Ort], [Land]) VALUES</v>
      </c>
      <c r="K806" t="str">
        <f t="shared" si="26"/>
        <v xml:space="preserve"> ('999997', '998', 'Rheingoldstraße', '138', NULL, '91793', 'Alesheim', NULL)</v>
      </c>
    </row>
    <row r="807" spans="1:11" x14ac:dyDescent="0.3">
      <c r="A807">
        <v>999996</v>
      </c>
      <c r="B807" s="5">
        <v>997</v>
      </c>
      <c r="C807" t="s">
        <v>4303</v>
      </c>
      <c r="D807">
        <v>57</v>
      </c>
      <c r="F807">
        <v>63869</v>
      </c>
      <c r="G807" t="s">
        <v>4304</v>
      </c>
      <c r="J807" t="str">
        <f t="shared" si="24"/>
        <v>INSERT INTO [Lieferadresse] ([LieferAdrID], [KundeID], [Strasse], [Hausnummer], [Adresszusatz], [Plz], [Ort], [Land]) VALUES</v>
      </c>
      <c r="K807" t="str">
        <f t="shared" si="26"/>
        <v xml:space="preserve"> ('999996', '997', 'Theisfloss', '57', NULL, '63869', 'Heigenbrücken', NULL)</v>
      </c>
    </row>
    <row r="808" spans="1:11" x14ac:dyDescent="0.3">
      <c r="A808">
        <v>999995</v>
      </c>
      <c r="B808" s="5">
        <v>997</v>
      </c>
      <c r="C808" t="s">
        <v>4305</v>
      </c>
      <c r="D808">
        <v>77</v>
      </c>
      <c r="F808">
        <v>78250</v>
      </c>
      <c r="G808" t="s">
        <v>4306</v>
      </c>
      <c r="J808" t="str">
        <f t="shared" si="24"/>
        <v>INSERT INTO [Lieferadresse] ([LieferAdrID], [KundeID], [Strasse], [Hausnummer], [Adresszusatz], [Plz], [Ort], [Land]) VALUES</v>
      </c>
      <c r="K808" t="str">
        <f t="shared" si="26"/>
        <v xml:space="preserve"> ('999995', '997', 'Hahner Straße', '77', NULL, '78250', 'Tengen', NULL)</v>
      </c>
    </row>
    <row r="809" spans="1:11" x14ac:dyDescent="0.3">
      <c r="A809">
        <v>999994</v>
      </c>
      <c r="B809" s="5">
        <v>997</v>
      </c>
      <c r="C809" t="s">
        <v>2647</v>
      </c>
      <c r="D809">
        <v>145</v>
      </c>
      <c r="F809">
        <v>24881</v>
      </c>
      <c r="G809" t="s">
        <v>2875</v>
      </c>
      <c r="J809" t="str">
        <f t="shared" si="24"/>
        <v>INSERT INTO [Lieferadresse] ([LieferAdrID], [KundeID], [Strasse], [Hausnummer], [Adresszusatz], [Plz], [Ort], [Land]) VALUES</v>
      </c>
      <c r="K809" t="str">
        <f t="shared" si="26"/>
        <v xml:space="preserve"> ('999994', '997', 'Hallenstraße', '145', NULL, '24881', 'Nübel', NULL)</v>
      </c>
    </row>
  </sheetData>
  <sortState xmlns:xlrd2="http://schemas.microsoft.com/office/spreadsheetml/2017/richdata2" ref="A4:H803">
    <sortCondition ref="A4:A803"/>
  </sortState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2E7B-327E-4C9C-9F0B-0F09B09B42A0}">
  <dimension ref="A1:G9"/>
  <sheetViews>
    <sheetView workbookViewId="0">
      <selection activeCell="E3" sqref="E3"/>
    </sheetView>
  </sheetViews>
  <sheetFormatPr baseColWidth="10" defaultRowHeight="14.4" x14ac:dyDescent="0.3"/>
  <cols>
    <col min="1" max="5" width="18.109375" customWidth="1"/>
    <col min="6" max="6" width="101" bestFit="1" customWidth="1"/>
  </cols>
  <sheetData>
    <row r="1" spans="1:7" x14ac:dyDescent="0.3">
      <c r="A1" t="s">
        <v>2</v>
      </c>
    </row>
    <row r="2" spans="1:7" x14ac:dyDescent="0.3">
      <c r="A2" t="s">
        <v>1</v>
      </c>
    </row>
    <row r="3" spans="1:7" x14ac:dyDescent="0.3">
      <c r="A3" t="s">
        <v>5181</v>
      </c>
      <c r="B3" t="s">
        <v>5189</v>
      </c>
      <c r="C3" t="s">
        <v>5190</v>
      </c>
      <c r="D3" t="s">
        <v>5191</v>
      </c>
      <c r="E3" t="s">
        <v>5192</v>
      </c>
    </row>
    <row r="4" spans="1:7" x14ac:dyDescent="0.3">
      <c r="A4" t="s">
        <v>61</v>
      </c>
      <c r="C4">
        <v>2</v>
      </c>
      <c r="D4">
        <v>4</v>
      </c>
      <c r="E4">
        <v>8</v>
      </c>
      <c r="F4" t="str">
        <f>"INSERT INTO [" &amp;$A$1&amp;"] (["&amp; $A$3 &amp;"], ["&amp; $B$3 &amp;"], ["&amp; $C$3 &amp;"], ["&amp; $D$3 &amp;"], ["&amp; $E$3 &amp;"]) VALUES"</f>
        <v>INSERT INTO [VereinsPartner] ([VereinsPartnerID], [KundeIDVerein], [Rabatt1], [Rabatt2], [Rabatt3]) VALUES</v>
      </c>
      <c r="G4" t="str">
        <f>" ('"&amp;A4&amp;"', '"&amp;B4&amp;"', '"&amp;C4&amp;"', '"&amp;D4&amp;"', '"&amp; E4 &amp;"')"</f>
        <v xml:space="preserve"> ('GlückAuf', '', '2', '4', '8')</v>
      </c>
    </row>
    <row r="5" spans="1:7" x14ac:dyDescent="0.3">
      <c r="A5" t="s">
        <v>62</v>
      </c>
      <c r="B5">
        <v>146</v>
      </c>
      <c r="C5">
        <v>3</v>
      </c>
      <c r="D5">
        <v>6</v>
      </c>
      <c r="E5">
        <v>12</v>
      </c>
      <c r="F5" t="str">
        <f t="shared" ref="F5:F9" si="0">"INSERT INTO [" &amp;$A$1&amp;"] (["&amp; $A$3 &amp;"], ["&amp; $B$3 &amp;"], ["&amp; $C$3 &amp;"], ["&amp; $D$3 &amp;"], ["&amp; $E$3 &amp;"]) VALUES"</f>
        <v>INSERT INTO [VereinsPartner] ([VereinsPartnerID], [KundeIDVerein], [Rabatt1], [Rabatt2], [Rabatt3]) VALUES</v>
      </c>
      <c r="G5" t="str">
        <f t="shared" ref="G5:G9" si="1">" ('"&amp;A5&amp;"', '"&amp;B5&amp;"', '"&amp;C5&amp;"', '"&amp;D5&amp;"', '"&amp; E5 &amp;"')"</f>
        <v xml:space="preserve"> ('Ruhrmorig', '146', '3', '6', '12')</v>
      </c>
    </row>
    <row r="6" spans="1:7" x14ac:dyDescent="0.3">
      <c r="A6" t="s">
        <v>63</v>
      </c>
      <c r="B6">
        <v>218</v>
      </c>
      <c r="C6">
        <v>1</v>
      </c>
      <c r="D6">
        <v>2</v>
      </c>
      <c r="E6">
        <v>4</v>
      </c>
      <c r="F6" t="str">
        <f t="shared" si="0"/>
        <v>INSERT INTO [VereinsPartner] ([VereinsPartnerID], [KundeIDVerein], [Rabatt1], [Rabatt2], [Rabatt3]) VALUES</v>
      </c>
      <c r="G6" t="str">
        <f t="shared" si="1"/>
        <v xml:space="preserve"> ('VolleRose', '218', '1', '2', '4')</v>
      </c>
    </row>
    <row r="7" spans="1:7" x14ac:dyDescent="0.3">
      <c r="A7" t="s">
        <v>64</v>
      </c>
      <c r="B7">
        <v>99</v>
      </c>
      <c r="C7">
        <v>5</v>
      </c>
      <c r="D7">
        <v>10</v>
      </c>
      <c r="E7">
        <v>18</v>
      </c>
      <c r="F7" t="str">
        <f t="shared" si="0"/>
        <v>INSERT INTO [VereinsPartner] ([VereinsPartnerID], [KundeIDVerein], [Rabatt1], [Rabatt2], [Rabatt3]) VALUES</v>
      </c>
      <c r="G7" t="str">
        <f t="shared" si="1"/>
        <v xml:space="preserve"> ('WochenendGLück', '99', '5', '10', '18')</v>
      </c>
    </row>
    <row r="8" spans="1:7" x14ac:dyDescent="0.3">
      <c r="A8" t="s">
        <v>65</v>
      </c>
      <c r="B8">
        <v>42</v>
      </c>
      <c r="C8">
        <v>3</v>
      </c>
      <c r="D8">
        <v>6</v>
      </c>
      <c r="E8">
        <v>12</v>
      </c>
      <c r="F8" t="str">
        <f t="shared" si="0"/>
        <v>INSERT INTO [VereinsPartner] ([VereinsPartnerID], [KundeIDVerein], [Rabatt1], [Rabatt2], [Rabatt3]) VALUES</v>
      </c>
      <c r="G8" t="str">
        <f t="shared" si="1"/>
        <v xml:space="preserve"> ('Druff1848', '42', '3', '6', '12')</v>
      </c>
    </row>
    <row r="9" spans="1:7" x14ac:dyDescent="0.3">
      <c r="A9" t="s">
        <v>66</v>
      </c>
      <c r="B9">
        <v>84</v>
      </c>
      <c r="C9">
        <v>4</v>
      </c>
      <c r="D9">
        <v>8</v>
      </c>
      <c r="E9">
        <v>16</v>
      </c>
      <c r="F9" t="str">
        <f t="shared" si="0"/>
        <v>INSERT INTO [VereinsPartner] ([VereinsPartnerID], [KundeIDVerein], [Rabatt1], [Rabatt2], [Rabatt3]) VALUES</v>
      </c>
      <c r="G9" t="str">
        <f t="shared" si="1"/>
        <v xml:space="preserve"> ('Blaetterglueck', '84', '4', '8', '16')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DF18-E98B-4F44-A41F-800AB7115CCA}">
  <dimension ref="A1:E67"/>
  <sheetViews>
    <sheetView workbookViewId="0">
      <selection activeCell="D15" sqref="D15"/>
    </sheetView>
  </sheetViews>
  <sheetFormatPr baseColWidth="10" defaultRowHeight="14.4" x14ac:dyDescent="0.3"/>
  <cols>
    <col min="1" max="3" width="21" customWidth="1"/>
    <col min="4" max="4" width="54.6640625" bestFit="1" customWidth="1"/>
  </cols>
  <sheetData>
    <row r="1" spans="1:5" x14ac:dyDescent="0.3">
      <c r="A1" t="s">
        <v>3</v>
      </c>
    </row>
    <row r="2" spans="1:5" x14ac:dyDescent="0.3">
      <c r="A2" t="s">
        <v>1</v>
      </c>
    </row>
    <row r="3" spans="1:5" x14ac:dyDescent="0.3">
      <c r="A3" t="s">
        <v>14</v>
      </c>
      <c r="B3" t="s">
        <v>5169</v>
      </c>
      <c r="C3" t="s">
        <v>5170</v>
      </c>
    </row>
    <row r="4" spans="1:5" x14ac:dyDescent="0.3">
      <c r="A4" s="7" t="s">
        <v>4831</v>
      </c>
      <c r="B4" s="6"/>
      <c r="C4" s="6" t="s">
        <v>4832</v>
      </c>
      <c r="D4" t="str">
        <f>"INSERT INTO [" &amp;$A$1&amp;"] (["&amp; $A$3 &amp;"], ["&amp; $B$3 &amp;"], ["&amp; $C$3 &amp;"]) VALUES"</f>
        <v>INSERT INTO [Kategorie] ([KatID], [OberKatID], [Name]) VALUES</v>
      </c>
      <c r="E4" t="str">
        <f>" ('"&amp;A4&amp;"', "&amp;IF(B4="","NULL","'"&amp; B4 &amp;"'" )&amp;", '"&amp;C4&amp;"')"</f>
        <v xml:space="preserve"> ('G', NULL, 'Gemüse')</v>
      </c>
    </row>
    <row r="5" spans="1:5" x14ac:dyDescent="0.3">
      <c r="A5" s="7" t="s">
        <v>5099</v>
      </c>
      <c r="B5" s="6" t="s">
        <v>4831</v>
      </c>
      <c r="C5" s="6" t="s">
        <v>4837</v>
      </c>
      <c r="D5" t="str">
        <f t="shared" ref="D5:D67" si="0">"INSERT INTO [" &amp;$A$1&amp;"] (["&amp; $A$3 &amp;"], ["&amp; $B$3 &amp;"], ["&amp; $C$3 &amp;"]) VALUES"</f>
        <v>INSERT INTO [Kategorie] ([KatID], [OberKatID], [Name]) VALUES</v>
      </c>
      <c r="E5" t="str">
        <f t="shared" ref="E5:E67" si="1">" ('"&amp;A5&amp;"', "&amp;IF(B5="","NULL","'"&amp; B5 &amp;"'" )&amp;", '"&amp;C5&amp;"')"</f>
        <v xml:space="preserve"> ('GMi', 'G', 'Mittelzehrer')</v>
      </c>
    </row>
    <row r="6" spans="1:5" x14ac:dyDescent="0.3">
      <c r="A6" s="7" t="s">
        <v>5100</v>
      </c>
      <c r="B6" s="7" t="s">
        <v>5099</v>
      </c>
      <c r="C6" s="7" t="s">
        <v>4840</v>
      </c>
      <c r="D6" t="str">
        <f t="shared" si="0"/>
        <v>INSERT INTO [Kategorie] ([KatID], [OberKatID], [Name]) VALUES</v>
      </c>
      <c r="E6" t="str">
        <f t="shared" si="1"/>
        <v xml:space="preserve"> ('GMiAMARANTH ', 'GMi', 'Amaranth ')</v>
      </c>
    </row>
    <row r="7" spans="1:5" x14ac:dyDescent="0.3">
      <c r="A7" s="7" t="s">
        <v>5101</v>
      </c>
      <c r="B7" s="7" t="s">
        <v>5099</v>
      </c>
      <c r="C7" s="7" t="s">
        <v>4843</v>
      </c>
      <c r="D7" t="str">
        <f t="shared" si="0"/>
        <v>INSERT INTO [Kategorie] ([KatID], [OberKatID], [Name]) VALUES</v>
      </c>
      <c r="E7" t="str">
        <f t="shared" si="1"/>
        <v xml:space="preserve"> ('GMiBETE ', 'GMi', 'Bete ')</v>
      </c>
    </row>
    <row r="8" spans="1:5" x14ac:dyDescent="0.3">
      <c r="A8" s="7" t="s">
        <v>5102</v>
      </c>
      <c r="B8" s="7" t="s">
        <v>5099</v>
      </c>
      <c r="C8" s="7" t="s">
        <v>4847</v>
      </c>
      <c r="D8" t="str">
        <f t="shared" si="0"/>
        <v>INSERT INTO [Kategorie] ([KatID], [OberKatID], [Name]) VALUES</v>
      </c>
      <c r="E8" t="str">
        <f t="shared" si="1"/>
        <v xml:space="preserve"> ('GMiCHILI ', 'GMi', 'Chili ')</v>
      </c>
    </row>
    <row r="9" spans="1:5" x14ac:dyDescent="0.3">
      <c r="A9" s="7" t="s">
        <v>5103</v>
      </c>
      <c r="B9" s="7" t="s">
        <v>5099</v>
      </c>
      <c r="C9" s="7" t="s">
        <v>4850</v>
      </c>
      <c r="D9" t="str">
        <f t="shared" si="0"/>
        <v>INSERT INTO [Kategorie] ([KatID], [OberKatID], [Name]) VALUES</v>
      </c>
      <c r="E9" t="str">
        <f t="shared" si="1"/>
        <v xml:space="preserve"> ('GMiFENCHEL ', 'GMi', 'Fenchel ')</v>
      </c>
    </row>
    <row r="10" spans="1:5" x14ac:dyDescent="0.3">
      <c r="A10" s="7" t="s">
        <v>5104</v>
      </c>
      <c r="B10" s="7" t="s">
        <v>5099</v>
      </c>
      <c r="C10" s="7" t="s">
        <v>4853</v>
      </c>
      <c r="D10" t="str">
        <f t="shared" si="0"/>
        <v>INSERT INTO [Kategorie] ([KatID], [OberKatID], [Name]) VALUES</v>
      </c>
      <c r="E10" t="str">
        <f t="shared" si="1"/>
        <v xml:space="preserve"> ('GMiKOHLRABI ', 'GMi', 'Kohlrabi ')</v>
      </c>
    </row>
    <row r="11" spans="1:5" x14ac:dyDescent="0.3">
      <c r="A11" s="7" t="s">
        <v>5105</v>
      </c>
      <c r="B11" s="7" t="s">
        <v>5099</v>
      </c>
      <c r="C11" s="7" t="s">
        <v>4856</v>
      </c>
      <c r="D11" t="str">
        <f t="shared" si="0"/>
        <v>INSERT INTO [Kategorie] ([KatID], [OberKatID], [Name]) VALUES</v>
      </c>
      <c r="E11" t="str">
        <f t="shared" si="1"/>
        <v xml:space="preserve"> ('GMiLAUCHZWIEBEL ', 'GMi', 'Lauchzwiebel ')</v>
      </c>
    </row>
    <row r="12" spans="1:5" x14ac:dyDescent="0.3">
      <c r="A12" s="7" t="s">
        <v>5106</v>
      </c>
      <c r="B12" s="7" t="s">
        <v>5099</v>
      </c>
      <c r="C12" s="7" t="s">
        <v>4858</v>
      </c>
      <c r="D12" t="str">
        <f t="shared" si="0"/>
        <v>INSERT INTO [Kategorie] ([KatID], [OberKatID], [Name]) VALUES</v>
      </c>
      <c r="E12" t="str">
        <f t="shared" si="1"/>
        <v xml:space="preserve"> ('GMiMANGOLD ', 'GMi', 'Mangold ')</v>
      </c>
    </row>
    <row r="13" spans="1:5" x14ac:dyDescent="0.3">
      <c r="A13" s="7" t="s">
        <v>5107</v>
      </c>
      <c r="B13" s="7" t="s">
        <v>5099</v>
      </c>
      <c r="C13" s="7" t="s">
        <v>4860</v>
      </c>
      <c r="D13" t="str">
        <f t="shared" si="0"/>
        <v>INSERT INTO [Kategorie] ([KatID], [OberKatID], [Name]) VALUES</v>
      </c>
      <c r="E13" t="str">
        <f t="shared" si="1"/>
        <v xml:space="preserve"> ('GMiMÖHRE ', 'GMi', 'Möhre ')</v>
      </c>
    </row>
    <row r="14" spans="1:5" x14ac:dyDescent="0.3">
      <c r="A14" s="7" t="s">
        <v>5108</v>
      </c>
      <c r="B14" s="7" t="s">
        <v>5099</v>
      </c>
      <c r="C14" s="7" t="s">
        <v>4862</v>
      </c>
      <c r="D14" t="str">
        <f t="shared" si="0"/>
        <v>INSERT INTO [Kategorie] ([KatID], [OberKatID], [Name]) VALUES</v>
      </c>
      <c r="E14" t="str">
        <f t="shared" si="1"/>
        <v xml:space="preserve"> ('GMiPAPRIKA ', 'GMi', 'Paprika ')</v>
      </c>
    </row>
    <row r="15" spans="1:5" x14ac:dyDescent="0.3">
      <c r="A15" s="7" t="s">
        <v>5109</v>
      </c>
      <c r="B15" s="7" t="s">
        <v>5099</v>
      </c>
      <c r="C15" s="7" t="s">
        <v>4863</v>
      </c>
      <c r="D15" t="str">
        <f t="shared" si="0"/>
        <v>INSERT INTO [Kategorie] ([KatID], [OberKatID], [Name]) VALUES</v>
      </c>
      <c r="E15" t="str">
        <f t="shared" si="1"/>
        <v xml:space="preserve"> ('GMiPASTINAKE ', 'GMi', 'Pastinake ')</v>
      </c>
    </row>
    <row r="16" spans="1:5" x14ac:dyDescent="0.3">
      <c r="A16" s="7" t="s">
        <v>5110</v>
      </c>
      <c r="B16" s="7" t="s">
        <v>5099</v>
      </c>
      <c r="C16" s="7" t="s">
        <v>4864</v>
      </c>
      <c r="D16" t="str">
        <f t="shared" si="0"/>
        <v>INSERT INTO [Kategorie] ([KatID], [OberKatID], [Name]) VALUES</v>
      </c>
      <c r="E16" t="str">
        <f t="shared" si="1"/>
        <v xml:space="preserve"> ('GMiPFEFFERONI ', 'GMi', 'Pfefferoni ')</v>
      </c>
    </row>
    <row r="17" spans="1:5" x14ac:dyDescent="0.3">
      <c r="A17" s="7" t="s">
        <v>5111</v>
      </c>
      <c r="B17" s="7" t="s">
        <v>5099</v>
      </c>
      <c r="C17" s="7" t="s">
        <v>4866</v>
      </c>
      <c r="D17" t="str">
        <f t="shared" si="0"/>
        <v>INSERT INTO [Kategorie] ([KatID], [OberKatID], [Name]) VALUES</v>
      </c>
      <c r="E17" t="str">
        <f t="shared" si="1"/>
        <v xml:space="preserve"> ('GMiRETTICH ', 'GMi', 'Rettich ')</v>
      </c>
    </row>
    <row r="18" spans="1:5" x14ac:dyDescent="0.3">
      <c r="A18" s="7" t="s">
        <v>5112</v>
      </c>
      <c r="B18" s="7" t="s">
        <v>5099</v>
      </c>
      <c r="C18" s="7" t="s">
        <v>4869</v>
      </c>
      <c r="D18" t="str">
        <f t="shared" si="0"/>
        <v>INSERT INTO [Kategorie] ([KatID], [OberKatID], [Name]) VALUES</v>
      </c>
      <c r="E18" t="str">
        <f t="shared" si="1"/>
        <v xml:space="preserve"> ('GMiSALAT ', 'GMi', 'Salat ')</v>
      </c>
    </row>
    <row r="19" spans="1:5" x14ac:dyDescent="0.3">
      <c r="A19" s="7" t="s">
        <v>5113</v>
      </c>
      <c r="B19" s="7" t="s">
        <v>5099</v>
      </c>
      <c r="C19" s="7" t="s">
        <v>4872</v>
      </c>
      <c r="D19" t="str">
        <f t="shared" si="0"/>
        <v>INSERT INTO [Kategorie] ([KatID], [OberKatID], [Name]) VALUES</v>
      </c>
      <c r="E19" t="str">
        <f t="shared" si="1"/>
        <v xml:space="preserve"> ('GMiSCHWARZWURZEL ', 'GMi', 'Schwarzwurzel ')</v>
      </c>
    </row>
    <row r="20" spans="1:5" x14ac:dyDescent="0.3">
      <c r="A20" s="7" t="s">
        <v>5114</v>
      </c>
      <c r="B20" s="7" t="s">
        <v>5099</v>
      </c>
      <c r="C20" s="7" t="s">
        <v>4871</v>
      </c>
      <c r="D20" t="str">
        <f t="shared" si="0"/>
        <v>INSERT INTO [Kategorie] ([KatID], [OberKatID], [Name]) VALUES</v>
      </c>
      <c r="E20" t="str">
        <f t="shared" si="1"/>
        <v xml:space="preserve"> ('GMiSPINAT ', 'GMi', 'Spinat ')</v>
      </c>
    </row>
    <row r="21" spans="1:5" x14ac:dyDescent="0.3">
      <c r="A21" s="7" t="s">
        <v>5115</v>
      </c>
      <c r="B21" s="6" t="s">
        <v>4831</v>
      </c>
      <c r="C21" s="6" t="s">
        <v>4839</v>
      </c>
      <c r="D21" t="str">
        <f t="shared" si="0"/>
        <v>INSERT INTO [Kategorie] ([KatID], [OberKatID], [Name]) VALUES</v>
      </c>
      <c r="E21" t="str">
        <f t="shared" si="1"/>
        <v xml:space="preserve"> ('GSc', 'G', 'Schwachzehrer')</v>
      </c>
    </row>
    <row r="22" spans="1:5" x14ac:dyDescent="0.3">
      <c r="A22" s="7" t="s">
        <v>5116</v>
      </c>
      <c r="B22" s="7" t="s">
        <v>5115</v>
      </c>
      <c r="C22" s="7" t="s">
        <v>4845</v>
      </c>
      <c r="D22" t="str">
        <f t="shared" si="0"/>
        <v>INSERT INTO [Kategorie] ([KatID], [OberKatID], [Name]) VALUES</v>
      </c>
      <c r="E22" t="str">
        <f t="shared" si="1"/>
        <v xml:space="preserve"> ('GScBOHNE ', 'GSc', 'Bohne ')</v>
      </c>
    </row>
    <row r="23" spans="1:5" x14ac:dyDescent="0.3">
      <c r="A23" s="7" t="s">
        <v>5117</v>
      </c>
      <c r="B23" s="7" t="s">
        <v>5115</v>
      </c>
      <c r="C23" s="7" t="s">
        <v>4849</v>
      </c>
      <c r="D23" t="str">
        <f t="shared" si="0"/>
        <v>INSERT INTO [Kategorie] ([KatID], [OberKatID], [Name]) VALUES</v>
      </c>
      <c r="E23" t="str">
        <f t="shared" si="1"/>
        <v xml:space="preserve"> ('GScERBSE ', 'GSc', 'Erbse ')</v>
      </c>
    </row>
    <row r="24" spans="1:5" x14ac:dyDescent="0.3">
      <c r="A24" s="7" t="s">
        <v>5118</v>
      </c>
      <c r="B24" s="7" t="s">
        <v>5115</v>
      </c>
      <c r="C24" s="7" t="s">
        <v>4857</v>
      </c>
      <c r="D24" t="str">
        <f t="shared" si="0"/>
        <v>INSERT INTO [Kategorie] ([KatID], [OberKatID], [Name]) VALUES</v>
      </c>
      <c r="E24" t="str">
        <f t="shared" si="1"/>
        <v xml:space="preserve"> ('GScMAIRÜBE ', 'GSc', 'Mairübe ')</v>
      </c>
    </row>
    <row r="25" spans="1:5" x14ac:dyDescent="0.3">
      <c r="A25" s="7" t="s">
        <v>5119</v>
      </c>
      <c r="B25" s="7" t="s">
        <v>5115</v>
      </c>
      <c r="C25" s="7" t="s">
        <v>4865</v>
      </c>
      <c r="D25" t="str">
        <f t="shared" si="0"/>
        <v>INSERT INTO [Kategorie] ([KatID], [OberKatID], [Name]) VALUES</v>
      </c>
      <c r="E25" t="str">
        <f t="shared" si="1"/>
        <v xml:space="preserve"> ('GScRADIESCHEN ', 'GSc', 'Radieschen ')</v>
      </c>
    </row>
    <row r="26" spans="1:5" x14ac:dyDescent="0.3">
      <c r="A26" s="7" t="s">
        <v>5120</v>
      </c>
      <c r="B26" s="7" t="s">
        <v>5115</v>
      </c>
      <c r="C26" s="7" t="s">
        <v>4869</v>
      </c>
      <c r="D26" t="str">
        <f t="shared" si="0"/>
        <v>INSERT INTO [Kategorie] ([KatID], [OberKatID], [Name]) VALUES</v>
      </c>
      <c r="E26" t="str">
        <f t="shared" si="1"/>
        <v xml:space="preserve"> ('GScSALAT ', 'GSc', 'Salat ')</v>
      </c>
    </row>
    <row r="27" spans="1:5" x14ac:dyDescent="0.3">
      <c r="A27" s="7" t="s">
        <v>5121</v>
      </c>
      <c r="B27" s="6" t="s">
        <v>4831</v>
      </c>
      <c r="C27" s="6" t="s">
        <v>4838</v>
      </c>
      <c r="D27" t="str">
        <f t="shared" si="0"/>
        <v>INSERT INTO [Kategorie] ([KatID], [OberKatID], [Name]) VALUES</v>
      </c>
      <c r="E27" t="str">
        <f t="shared" si="1"/>
        <v xml:space="preserve"> ('GSt', 'G', 'Starkzehrer')</v>
      </c>
    </row>
    <row r="28" spans="1:5" x14ac:dyDescent="0.3">
      <c r="A28" s="7" t="s">
        <v>5122</v>
      </c>
      <c r="B28" s="7" t="s">
        <v>5121</v>
      </c>
      <c r="C28" s="7" t="s">
        <v>4841</v>
      </c>
      <c r="D28" t="str">
        <f t="shared" si="0"/>
        <v>INSERT INTO [Kategorie] ([KatID], [OberKatID], [Name]) VALUES</v>
      </c>
      <c r="E28" t="str">
        <f t="shared" si="1"/>
        <v xml:space="preserve"> ('GStANDENBEERE ', 'GSt', 'Andenbeere ')</v>
      </c>
    </row>
    <row r="29" spans="1:5" x14ac:dyDescent="0.3">
      <c r="A29" s="7" t="s">
        <v>5123</v>
      </c>
      <c r="B29" s="7" t="s">
        <v>5121</v>
      </c>
      <c r="C29" s="7" t="s">
        <v>4842</v>
      </c>
      <c r="D29" t="str">
        <f t="shared" si="0"/>
        <v>INSERT INTO [Kategorie] ([KatID], [OberKatID], [Name]) VALUES</v>
      </c>
      <c r="E29" t="str">
        <f t="shared" si="1"/>
        <v xml:space="preserve"> ('GStAUBERGINE ', 'GSt', 'Aubergine ')</v>
      </c>
    </row>
    <row r="30" spans="1:5" x14ac:dyDescent="0.3">
      <c r="A30" s="7" t="s">
        <v>5124</v>
      </c>
      <c r="B30" s="7" t="s">
        <v>5121</v>
      </c>
      <c r="C30" s="7" t="s">
        <v>4844</v>
      </c>
      <c r="D30" t="str">
        <f t="shared" si="0"/>
        <v>INSERT INTO [Kategorie] ([KatID], [OberKatID], [Name]) VALUES</v>
      </c>
      <c r="E30" t="str">
        <f t="shared" si="1"/>
        <v xml:space="preserve"> ('GStBLUMENKOHL ', 'GSt', 'Blumenkohl ')</v>
      </c>
    </row>
    <row r="31" spans="1:5" x14ac:dyDescent="0.3">
      <c r="A31" s="7" t="s">
        <v>5125</v>
      </c>
      <c r="B31" s="7" t="s">
        <v>5121</v>
      </c>
      <c r="C31" s="7" t="s">
        <v>4846</v>
      </c>
      <c r="D31" t="str">
        <f t="shared" si="0"/>
        <v>INSERT INTO [Kategorie] ([KatID], [OberKatID], [Name]) VALUES</v>
      </c>
      <c r="E31" t="str">
        <f t="shared" si="1"/>
        <v xml:space="preserve"> ('GStBROKKOLI ', 'GSt', 'Brokkoli ')</v>
      </c>
    </row>
    <row r="32" spans="1:5" x14ac:dyDescent="0.3">
      <c r="A32" s="7" t="s">
        <v>5126</v>
      </c>
      <c r="B32" s="7" t="s">
        <v>5121</v>
      </c>
      <c r="C32" s="7" t="s">
        <v>4848</v>
      </c>
      <c r="D32" t="str">
        <f t="shared" si="0"/>
        <v>INSERT INTO [Kategorie] ([KatID], [OberKatID], [Name]) VALUES</v>
      </c>
      <c r="E32" t="str">
        <f t="shared" si="1"/>
        <v xml:space="preserve"> ('GStCHINAKOHL ', 'GSt', 'Chinakohl ')</v>
      </c>
    </row>
    <row r="33" spans="1:5" x14ac:dyDescent="0.3">
      <c r="A33" s="7" t="s">
        <v>5127</v>
      </c>
      <c r="B33" s="7" t="s">
        <v>5121</v>
      </c>
      <c r="C33" s="7" t="s">
        <v>4851</v>
      </c>
      <c r="D33" t="str">
        <f t="shared" si="0"/>
        <v>INSERT INTO [Kategorie] ([KatID], [OberKatID], [Name]) VALUES</v>
      </c>
      <c r="E33" t="str">
        <f t="shared" si="1"/>
        <v xml:space="preserve"> ('GStGRÜNKOHL ', 'GSt', 'Grünkohl ')</v>
      </c>
    </row>
    <row r="34" spans="1:5" x14ac:dyDescent="0.3">
      <c r="A34" s="7" t="s">
        <v>5128</v>
      </c>
      <c r="B34" s="7" t="s">
        <v>5121</v>
      </c>
      <c r="C34" s="7" t="s">
        <v>4852</v>
      </c>
      <c r="D34" t="str">
        <f t="shared" si="0"/>
        <v>INSERT INTO [Kategorie] ([KatID], [OberKatID], [Name]) VALUES</v>
      </c>
      <c r="E34" t="str">
        <f t="shared" si="1"/>
        <v xml:space="preserve"> ('GStGURKE ', 'GSt', 'Gurke ')</v>
      </c>
    </row>
    <row r="35" spans="1:5" x14ac:dyDescent="0.3">
      <c r="A35" s="7" t="s">
        <v>5129</v>
      </c>
      <c r="B35" s="7" t="s">
        <v>5121</v>
      </c>
      <c r="C35" s="7" t="s">
        <v>4854</v>
      </c>
      <c r="D35" t="str">
        <f t="shared" si="0"/>
        <v>INSERT INTO [Kategorie] ([KatID], [OberKatID], [Name]) VALUES</v>
      </c>
      <c r="E35" t="str">
        <f t="shared" si="1"/>
        <v xml:space="preserve"> ('GStKÜRBIS ', 'GSt', 'Kürbis ')</v>
      </c>
    </row>
    <row r="36" spans="1:5" x14ac:dyDescent="0.3">
      <c r="A36" s="7" t="s">
        <v>5130</v>
      </c>
      <c r="B36" s="7" t="s">
        <v>5121</v>
      </c>
      <c r="C36" s="7" t="s">
        <v>4855</v>
      </c>
      <c r="D36" t="str">
        <f t="shared" si="0"/>
        <v>INSERT INTO [Kategorie] ([KatID], [OberKatID], [Name]) VALUES</v>
      </c>
      <c r="E36" t="str">
        <f t="shared" si="1"/>
        <v xml:space="preserve"> ('GStLAUCH ', 'GSt', 'Lauch ')</v>
      </c>
    </row>
    <row r="37" spans="1:5" x14ac:dyDescent="0.3">
      <c r="A37" s="7" t="s">
        <v>5131</v>
      </c>
      <c r="B37" s="7" t="s">
        <v>5121</v>
      </c>
      <c r="C37" s="7" t="s">
        <v>4859</v>
      </c>
      <c r="D37" t="str">
        <f t="shared" si="0"/>
        <v>INSERT INTO [Kategorie] ([KatID], [OberKatID], [Name]) VALUES</v>
      </c>
      <c r="E37" t="str">
        <f t="shared" si="1"/>
        <v xml:space="preserve"> ('GStMELONE ', 'GSt', 'Melone ')</v>
      </c>
    </row>
    <row r="38" spans="1:5" x14ac:dyDescent="0.3">
      <c r="A38" s="7" t="s">
        <v>5132</v>
      </c>
      <c r="B38" s="7" t="s">
        <v>5121</v>
      </c>
      <c r="C38" s="7" t="s">
        <v>4861</v>
      </c>
      <c r="D38" t="str">
        <f t="shared" si="0"/>
        <v>INSERT INTO [Kategorie] ([KatID], [OberKatID], [Name]) VALUES</v>
      </c>
      <c r="E38" t="str">
        <f t="shared" si="1"/>
        <v xml:space="preserve"> ('GStPALMKOHL ', 'GSt', 'Palmkohl ')</v>
      </c>
    </row>
    <row r="39" spans="1:5" x14ac:dyDescent="0.3">
      <c r="A39" s="7" t="s">
        <v>5133</v>
      </c>
      <c r="B39" s="7" t="s">
        <v>5121</v>
      </c>
      <c r="C39" s="7" t="s">
        <v>4867</v>
      </c>
      <c r="D39" t="str">
        <f t="shared" si="0"/>
        <v>INSERT INTO [Kategorie] ([KatID], [OberKatID], [Name]) VALUES</v>
      </c>
      <c r="E39" t="str">
        <f t="shared" si="1"/>
        <v xml:space="preserve"> ('GStROSENKOHL ', 'GSt', 'Rosenkohl ')</v>
      </c>
    </row>
    <row r="40" spans="1:5" x14ac:dyDescent="0.3">
      <c r="A40" s="7" t="s">
        <v>5134</v>
      </c>
      <c r="B40" s="7" t="s">
        <v>5121</v>
      </c>
      <c r="C40" s="7" t="s">
        <v>4868</v>
      </c>
      <c r="D40" t="str">
        <f t="shared" si="0"/>
        <v>INSERT INTO [Kategorie] ([KatID], [OberKatID], [Name]) VALUES</v>
      </c>
      <c r="E40" t="str">
        <f t="shared" si="1"/>
        <v xml:space="preserve"> ('GStROTKOHL ', 'GSt', 'Rotkohl ')</v>
      </c>
    </row>
    <row r="41" spans="1:5" x14ac:dyDescent="0.3">
      <c r="A41" s="7" t="s">
        <v>5135</v>
      </c>
      <c r="B41" s="7" t="s">
        <v>5121</v>
      </c>
      <c r="C41" s="7" t="s">
        <v>4870</v>
      </c>
      <c r="D41" t="str">
        <f t="shared" si="0"/>
        <v>INSERT INTO [Kategorie] ([KatID], [OberKatID], [Name]) VALUES</v>
      </c>
      <c r="E41" t="str">
        <f t="shared" si="1"/>
        <v xml:space="preserve"> ('GStSELLERIE ', 'GSt', 'Sellerie ')</v>
      </c>
    </row>
    <row r="42" spans="1:5" x14ac:dyDescent="0.3">
      <c r="A42" s="7" t="s">
        <v>5136</v>
      </c>
      <c r="B42" s="7" t="s">
        <v>5121</v>
      </c>
      <c r="C42" s="7" t="s">
        <v>4873</v>
      </c>
      <c r="D42" t="str">
        <f t="shared" si="0"/>
        <v>INSERT INTO [Kategorie] ([KatID], [OberKatID], [Name]) VALUES</v>
      </c>
      <c r="E42" t="str">
        <f t="shared" si="1"/>
        <v xml:space="preserve"> ('GStTOMATE ', 'GSt', 'Tomate ')</v>
      </c>
    </row>
    <row r="43" spans="1:5" x14ac:dyDescent="0.3">
      <c r="A43" s="7" t="s">
        <v>5137</v>
      </c>
      <c r="B43" s="7" t="s">
        <v>5121</v>
      </c>
      <c r="C43" s="7" t="s">
        <v>4874</v>
      </c>
      <c r="D43" t="str">
        <f t="shared" si="0"/>
        <v>INSERT INTO [Kategorie] ([KatID], [OberKatID], [Name]) VALUES</v>
      </c>
      <c r="E43" t="str">
        <f t="shared" si="1"/>
        <v xml:space="preserve"> ('GStWEIßKOHL ', 'GSt', 'Weißkohl ')</v>
      </c>
    </row>
    <row r="44" spans="1:5" x14ac:dyDescent="0.3">
      <c r="A44" s="7" t="s">
        <v>5138</v>
      </c>
      <c r="B44" s="7" t="s">
        <v>5121</v>
      </c>
      <c r="C44" s="7" t="s">
        <v>4875</v>
      </c>
      <c r="D44" t="str">
        <f t="shared" si="0"/>
        <v>INSERT INTO [Kategorie] ([KatID], [OberKatID], [Name]) VALUES</v>
      </c>
      <c r="E44" t="str">
        <f t="shared" si="1"/>
        <v xml:space="preserve"> ('GStWIRSING ', 'GSt', 'Wirsing ')</v>
      </c>
    </row>
    <row r="45" spans="1:5" x14ac:dyDescent="0.3">
      <c r="A45" s="7" t="s">
        <v>5139</v>
      </c>
      <c r="B45" s="7" t="s">
        <v>5121</v>
      </c>
      <c r="C45" s="7" t="s">
        <v>4876</v>
      </c>
      <c r="D45" t="str">
        <f t="shared" si="0"/>
        <v>INSERT INTO [Kategorie] ([KatID], [OberKatID], [Name]) VALUES</v>
      </c>
      <c r="E45" t="str">
        <f t="shared" si="1"/>
        <v xml:space="preserve"> ('GStZUCCHINI ', 'GSt', 'Zucchini ')</v>
      </c>
    </row>
    <row r="46" spans="1:5" x14ac:dyDescent="0.3">
      <c r="A46" s="7" t="s">
        <v>5140</v>
      </c>
      <c r="B46" s="7" t="s">
        <v>5121</v>
      </c>
      <c r="C46" s="7" t="s">
        <v>4877</v>
      </c>
      <c r="D46" t="str">
        <f t="shared" si="0"/>
        <v>INSERT INTO [Kategorie] ([KatID], [OberKatID], [Name]) VALUES</v>
      </c>
      <c r="E46" t="str">
        <f t="shared" si="1"/>
        <v xml:space="preserve"> ('GStZUCKERMAIS ', 'GSt', 'Zuckermais ')</v>
      </c>
    </row>
    <row r="47" spans="1:5" x14ac:dyDescent="0.3">
      <c r="A47" s="7" t="s">
        <v>4833</v>
      </c>
      <c r="B47" s="6"/>
      <c r="C47" s="6" t="s">
        <v>4834</v>
      </c>
      <c r="D47" t="str">
        <f t="shared" si="0"/>
        <v>INSERT INTO [Kategorie] ([KatID], [OberKatID], [Name]) VALUES</v>
      </c>
      <c r="E47" t="str">
        <f t="shared" si="1"/>
        <v xml:space="preserve"> ('K', NULL, 'Kräuter')</v>
      </c>
    </row>
    <row r="48" spans="1:5" x14ac:dyDescent="0.3">
      <c r="A48" s="7" t="s">
        <v>5141</v>
      </c>
      <c r="B48" s="6" t="s">
        <v>4833</v>
      </c>
      <c r="C48" s="6" t="s">
        <v>4837</v>
      </c>
      <c r="D48" t="str">
        <f t="shared" si="0"/>
        <v>INSERT INTO [Kategorie] ([KatID], [OberKatID], [Name]) VALUES</v>
      </c>
      <c r="E48" t="str">
        <f t="shared" si="1"/>
        <v xml:space="preserve"> ('KMi', 'K', 'Mittelzehrer')</v>
      </c>
    </row>
    <row r="49" spans="1:5" x14ac:dyDescent="0.3">
      <c r="A49" s="7" t="s">
        <v>5142</v>
      </c>
      <c r="B49" s="7" t="s">
        <v>5141</v>
      </c>
      <c r="C49" s="7" t="s">
        <v>4884</v>
      </c>
      <c r="D49" t="str">
        <f t="shared" si="0"/>
        <v>INSERT INTO [Kategorie] ([KatID], [OberKatID], [Name]) VALUES</v>
      </c>
      <c r="E49" t="str">
        <f t="shared" si="1"/>
        <v xml:space="preserve"> ('KMiPETERSILIE ', 'KMi', 'Petersilie ')</v>
      </c>
    </row>
    <row r="50" spans="1:5" x14ac:dyDescent="0.3">
      <c r="A50" s="7" t="s">
        <v>5143</v>
      </c>
      <c r="B50" s="6" t="s">
        <v>4833</v>
      </c>
      <c r="C50" s="6" t="s">
        <v>4839</v>
      </c>
      <c r="D50" t="str">
        <f t="shared" si="0"/>
        <v>INSERT INTO [Kategorie] ([KatID], [OberKatID], [Name]) VALUES</v>
      </c>
      <c r="E50" t="str">
        <f t="shared" si="1"/>
        <v xml:space="preserve"> ('KSc', 'K', 'Schwachzehrer')</v>
      </c>
    </row>
    <row r="51" spans="1:5" x14ac:dyDescent="0.3">
      <c r="A51" s="7" t="s">
        <v>5144</v>
      </c>
      <c r="B51" s="7" t="s">
        <v>5143</v>
      </c>
      <c r="C51" s="7" t="s">
        <v>4878</v>
      </c>
      <c r="D51" t="str">
        <f t="shared" si="0"/>
        <v>INSERT INTO [Kategorie] ([KatID], [OberKatID], [Name]) VALUES</v>
      </c>
      <c r="E51" t="str">
        <f t="shared" si="1"/>
        <v xml:space="preserve"> ('KScBASILIKUM ', 'KSc', 'Basilikum ')</v>
      </c>
    </row>
    <row r="52" spans="1:5" x14ac:dyDescent="0.3">
      <c r="A52" s="7" t="s">
        <v>5145</v>
      </c>
      <c r="B52" s="7" t="s">
        <v>5143</v>
      </c>
      <c r="C52" s="7" t="s">
        <v>4879</v>
      </c>
      <c r="D52" t="str">
        <f t="shared" si="0"/>
        <v>INSERT INTO [Kategorie] ([KatID], [OberKatID], [Name]) VALUES</v>
      </c>
      <c r="E52" t="str">
        <f t="shared" si="1"/>
        <v xml:space="preserve"> ('KScBRUNNENKRESSE', 'KSc', 'Brunnenkresse')</v>
      </c>
    </row>
    <row r="53" spans="1:5" x14ac:dyDescent="0.3">
      <c r="A53" s="7" t="s">
        <v>5146</v>
      </c>
      <c r="B53" s="7" t="s">
        <v>5143</v>
      </c>
      <c r="C53" s="7" t="s">
        <v>4880</v>
      </c>
      <c r="D53" t="str">
        <f t="shared" si="0"/>
        <v>INSERT INTO [Kategorie] ([KatID], [OberKatID], [Name]) VALUES</v>
      </c>
      <c r="E53" t="str">
        <f t="shared" si="1"/>
        <v xml:space="preserve"> ('KScDILL ', 'KSc', 'Dill ')</v>
      </c>
    </row>
    <row r="54" spans="1:5" x14ac:dyDescent="0.3">
      <c r="A54" s="7" t="s">
        <v>5147</v>
      </c>
      <c r="B54" s="7" t="s">
        <v>5143</v>
      </c>
      <c r="C54" s="7" t="s">
        <v>4882</v>
      </c>
      <c r="D54" t="str">
        <f t="shared" si="0"/>
        <v>INSERT INTO [Kategorie] ([KatID], [OberKatID], [Name]) VALUES</v>
      </c>
      <c r="E54" t="str">
        <f t="shared" si="1"/>
        <v xml:space="preserve"> ('KScKNOBLAUCHSRAUKE', 'KSc', 'Knoblauchsrauke')</v>
      </c>
    </row>
    <row r="55" spans="1:5" x14ac:dyDescent="0.3">
      <c r="A55" s="7" t="s">
        <v>5148</v>
      </c>
      <c r="B55" s="7" t="s">
        <v>5143</v>
      </c>
      <c r="C55" s="7" t="s">
        <v>4881</v>
      </c>
      <c r="D55" t="str">
        <f t="shared" si="0"/>
        <v>INSERT INTO [Kategorie] ([KatID], [OberKatID], [Name]) VALUES</v>
      </c>
      <c r="E55" t="str">
        <f t="shared" si="1"/>
        <v xml:space="preserve"> ('KScKORIANDER', 'KSc', 'Koriander')</v>
      </c>
    </row>
    <row r="56" spans="1:5" x14ac:dyDescent="0.3">
      <c r="A56" s="7" t="s">
        <v>5149</v>
      </c>
      <c r="B56" s="7" t="s">
        <v>5143</v>
      </c>
      <c r="C56" s="7" t="s">
        <v>4883</v>
      </c>
      <c r="D56" t="str">
        <f t="shared" si="0"/>
        <v>INSERT INTO [Kategorie] ([KatID], [OberKatID], [Name]) VALUES</v>
      </c>
      <c r="E56" t="str">
        <f t="shared" si="1"/>
        <v xml:space="preserve"> ('KScLAUCH-HELLERKRAUT', 'KSc', 'Lauch-Hellerkraut')</v>
      </c>
    </row>
    <row r="57" spans="1:5" x14ac:dyDescent="0.3">
      <c r="A57" s="7" t="s">
        <v>4835</v>
      </c>
      <c r="B57" s="6"/>
      <c r="C57" s="6" t="s">
        <v>4836</v>
      </c>
      <c r="D57" t="str">
        <f t="shared" si="0"/>
        <v>INSERT INTO [Kategorie] ([KatID], [OberKatID], [Name]) VALUES</v>
      </c>
      <c r="E57" t="str">
        <f t="shared" si="1"/>
        <v xml:space="preserve"> ('P', NULL, 'Pflanzgut')</v>
      </c>
    </row>
    <row r="58" spans="1:5" x14ac:dyDescent="0.3">
      <c r="A58" s="7" t="s">
        <v>5150</v>
      </c>
      <c r="B58" s="6" t="s">
        <v>4835</v>
      </c>
      <c r="C58" s="6" t="s">
        <v>4837</v>
      </c>
      <c r="D58" t="str">
        <f t="shared" si="0"/>
        <v>INSERT INTO [Kategorie] ([KatID], [OberKatID], [Name]) VALUES</v>
      </c>
      <c r="E58" t="str">
        <f t="shared" si="1"/>
        <v xml:space="preserve"> ('PMi', 'P', 'Mittelzehrer')</v>
      </c>
    </row>
    <row r="59" spans="1:5" x14ac:dyDescent="0.3">
      <c r="A59" s="7" t="s">
        <v>5151</v>
      </c>
      <c r="B59" s="7" t="s">
        <v>5150</v>
      </c>
      <c r="C59" s="7" t="s">
        <v>4886</v>
      </c>
      <c r="D59" t="str">
        <f t="shared" si="0"/>
        <v>INSERT INTO [Kategorie] ([KatID], [OberKatID], [Name]) VALUES</v>
      </c>
      <c r="E59" t="str">
        <f t="shared" si="1"/>
        <v xml:space="preserve"> ('PMiKNOBLAUCH ', 'PMi', 'Knoblauch ')</v>
      </c>
    </row>
    <row r="60" spans="1:5" x14ac:dyDescent="0.3">
      <c r="A60" s="7" t="s">
        <v>5152</v>
      </c>
      <c r="B60" s="7" t="s">
        <v>5150</v>
      </c>
      <c r="C60" s="7" t="s">
        <v>4887</v>
      </c>
      <c r="D60" t="str">
        <f t="shared" si="0"/>
        <v>INSERT INTO [Kategorie] ([KatID], [OberKatID], [Name]) VALUES</v>
      </c>
      <c r="E60" t="str">
        <f t="shared" si="1"/>
        <v xml:space="preserve"> ('PMiKNOLLIGER ', 'PMi', 'Knolliger ')</v>
      </c>
    </row>
    <row r="61" spans="1:5" x14ac:dyDescent="0.3">
      <c r="A61" s="7" t="s">
        <v>5153</v>
      </c>
      <c r="B61" s="7" t="s">
        <v>5150</v>
      </c>
      <c r="C61" s="7" t="s">
        <v>4888</v>
      </c>
      <c r="D61" t="str">
        <f t="shared" si="0"/>
        <v>INSERT INTO [Kategorie] ([KatID], [OberKatID], [Name]) VALUES</v>
      </c>
      <c r="E61" t="str">
        <f t="shared" si="1"/>
        <v xml:space="preserve"> ('PMiSCHALOTTE ', 'PMi', 'Schalotte ')</v>
      </c>
    </row>
    <row r="62" spans="1:5" x14ac:dyDescent="0.3">
      <c r="A62" s="7" t="s">
        <v>5154</v>
      </c>
      <c r="B62" s="7" t="s">
        <v>5150</v>
      </c>
      <c r="C62" s="7" t="s">
        <v>4891</v>
      </c>
      <c r="D62" t="str">
        <f t="shared" si="0"/>
        <v>INSERT INTO [Kategorie] ([KatID], [OberKatID], [Name]) VALUES</v>
      </c>
      <c r="E62" t="str">
        <f t="shared" si="1"/>
        <v xml:space="preserve"> ('PMiZWIEBEL ', 'PMi', 'Zwiebel ')</v>
      </c>
    </row>
    <row r="63" spans="1:5" x14ac:dyDescent="0.3">
      <c r="A63" s="7" t="s">
        <v>5155</v>
      </c>
      <c r="B63" s="6" t="s">
        <v>4835</v>
      </c>
      <c r="C63" s="6" t="s">
        <v>4839</v>
      </c>
      <c r="D63" t="str">
        <f t="shared" si="0"/>
        <v>INSERT INTO [Kategorie] ([KatID], [OberKatID], [Name]) VALUES</v>
      </c>
      <c r="E63" t="str">
        <f t="shared" si="1"/>
        <v xml:space="preserve"> ('PSc', 'P', 'Schwachzehrer')</v>
      </c>
    </row>
    <row r="64" spans="1:5" x14ac:dyDescent="0.3">
      <c r="A64" s="7" t="s">
        <v>5156</v>
      </c>
      <c r="B64" s="7" t="s">
        <v>5155</v>
      </c>
      <c r="C64" s="7" t="s">
        <v>4890</v>
      </c>
      <c r="D64" t="str">
        <f t="shared" si="0"/>
        <v>INSERT INTO [Kategorie] ([KatID], [OberKatID], [Name]) VALUES</v>
      </c>
      <c r="E64" t="str">
        <f t="shared" si="1"/>
        <v xml:space="preserve"> ('PScTOPINAMBUR ', 'PSc', 'Topinambur ')</v>
      </c>
    </row>
    <row r="65" spans="1:5" x14ac:dyDescent="0.3">
      <c r="A65" s="7" t="s">
        <v>5157</v>
      </c>
      <c r="B65" s="6" t="s">
        <v>4835</v>
      </c>
      <c r="C65" s="6" t="s">
        <v>4838</v>
      </c>
      <c r="D65" t="str">
        <f t="shared" si="0"/>
        <v>INSERT INTO [Kategorie] ([KatID], [OberKatID], [Name]) VALUES</v>
      </c>
      <c r="E65" t="str">
        <f t="shared" si="1"/>
        <v xml:space="preserve"> ('PSt', 'P', 'Starkzehrer')</v>
      </c>
    </row>
    <row r="66" spans="1:5" x14ac:dyDescent="0.3">
      <c r="A66" s="7" t="s">
        <v>5158</v>
      </c>
      <c r="B66" s="7" t="s">
        <v>5157</v>
      </c>
      <c r="C66" s="7" t="s">
        <v>4885</v>
      </c>
      <c r="D66" t="str">
        <f>"INSERT INTO [" &amp;$A$1&amp;"] (["&amp; $A$3 &amp;"], ["&amp; $B$3 &amp;"], ["&amp; $C$3 &amp;"]) VALUES"</f>
        <v>INSERT INTO [Kategorie] ([KatID], [OberKatID], [Name]) VALUES</v>
      </c>
      <c r="E66" t="str">
        <f t="shared" si="1"/>
        <v xml:space="preserve"> ('PStKARTOFFEL ', 'PSt', 'Kartoffel ')</v>
      </c>
    </row>
    <row r="67" spans="1:5" x14ac:dyDescent="0.3">
      <c r="A67" s="7" t="s">
        <v>5159</v>
      </c>
      <c r="B67" s="7" t="s">
        <v>5157</v>
      </c>
      <c r="C67" s="7" t="s">
        <v>4889</v>
      </c>
      <c r="D67" t="str">
        <f t="shared" si="0"/>
        <v>INSERT INTO [Kategorie] ([KatID], [OberKatID], [Name]) VALUES</v>
      </c>
      <c r="E67" t="str">
        <f t="shared" si="1"/>
        <v xml:space="preserve"> ('PStSÜßKARTOFFEL ', 'PSt', 'Süßkartoffel ')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FFDF-3CDE-4270-89B1-C8FB4EBE3D1E}">
  <dimension ref="A1:U129"/>
  <sheetViews>
    <sheetView zoomScaleNormal="100" workbookViewId="0">
      <selection activeCell="H3" sqref="H3"/>
    </sheetView>
  </sheetViews>
  <sheetFormatPr baseColWidth="10" defaultRowHeight="14.4" x14ac:dyDescent="0.3"/>
  <cols>
    <col min="2" max="2" width="21" bestFit="1" customWidth="1"/>
    <col min="3" max="3" width="46.88671875" bestFit="1" customWidth="1"/>
    <col min="4" max="4" width="9.33203125" style="9" bestFit="1" customWidth="1"/>
    <col min="5" max="5" width="9.33203125" style="9" customWidth="1"/>
    <col min="6" max="6" width="9.33203125" style="11" customWidth="1"/>
    <col min="7" max="7" width="22" bestFit="1" customWidth="1"/>
    <col min="8" max="8" width="12.33203125" bestFit="1" customWidth="1"/>
    <col min="9" max="9" width="100.88671875" bestFit="1" customWidth="1"/>
  </cols>
  <sheetData>
    <row r="1" spans="1:21" x14ac:dyDescent="0.3">
      <c r="A1" t="s">
        <v>4</v>
      </c>
      <c r="D1"/>
    </row>
    <row r="2" spans="1:21" x14ac:dyDescent="0.3">
      <c r="A2" t="s">
        <v>1</v>
      </c>
      <c r="D2"/>
    </row>
    <row r="3" spans="1:21" x14ac:dyDescent="0.3">
      <c r="A3" t="s">
        <v>13</v>
      </c>
      <c r="B3" t="s">
        <v>14</v>
      </c>
      <c r="C3" t="s">
        <v>4892</v>
      </c>
      <c r="D3" s="9" t="s">
        <v>4893</v>
      </c>
      <c r="E3" s="9" t="s">
        <v>5083</v>
      </c>
      <c r="F3" s="11" t="s">
        <v>5084</v>
      </c>
      <c r="G3" t="s">
        <v>4894</v>
      </c>
      <c r="H3" t="s">
        <v>4895</v>
      </c>
    </row>
    <row r="4" spans="1:21" x14ac:dyDescent="0.3">
      <c r="A4" s="6">
        <v>1</v>
      </c>
      <c r="B4" s="7" t="s">
        <v>5100</v>
      </c>
      <c r="C4" t="s">
        <v>4896</v>
      </c>
      <c r="D4" s="9" t="s">
        <v>4897</v>
      </c>
      <c r="E4" s="9" t="s">
        <v>5085</v>
      </c>
      <c r="F4" s="11">
        <v>2</v>
      </c>
      <c r="G4" t="s">
        <v>4898</v>
      </c>
      <c r="H4" t="s">
        <v>4899</v>
      </c>
      <c r="I4" t="str">
        <f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4" t="str">
        <f>" ('"&amp;A4&amp;"', '"&amp;B4&amp;"', '"&amp;C4&amp;"', '"&amp; D4&amp;"', '"&amp;E4&amp;"',  '"&amp; REPLACE(TEXT(F4,"##0,00"),LEN(TEXT(F4,"##0,00"))-2,1,".")&amp;"', '"&amp;G4&amp;"', '"&amp;H4&amp;"')"</f>
        <v xml:space="preserve"> ('1', 'GMiAMARANTH ', 'Amaranth „Mischung"', 'Einstreuer', '1',  '2.00', 'Freiland', '50 x 20 cm')</v>
      </c>
      <c r="T4">
        <f>A4</f>
        <v>1</v>
      </c>
      <c r="U4" s="10">
        <f>F4</f>
        <v>2</v>
      </c>
    </row>
    <row r="5" spans="1:21" x14ac:dyDescent="0.3">
      <c r="A5" s="8">
        <v>2</v>
      </c>
      <c r="B5" s="7" t="s">
        <v>5122</v>
      </c>
      <c r="C5" t="s">
        <v>4900</v>
      </c>
      <c r="D5" s="9">
        <v>10</v>
      </c>
      <c r="E5" s="9" t="s">
        <v>5086</v>
      </c>
      <c r="F5" s="11">
        <v>4</v>
      </c>
      <c r="G5" t="s">
        <v>4898</v>
      </c>
      <c r="H5" t="s">
        <v>4901</v>
      </c>
      <c r="I5" t="str">
        <f t="shared" ref="I5:I68" si="0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5" t="str">
        <f t="shared" ref="J5:J68" si="1">" ('"&amp;A5&amp;"', '"&amp;B5&amp;"', '"&amp;C5&amp;"', '"&amp; D5&amp;"', '"&amp;E5&amp;"',  '"&amp; REPLACE(TEXT(F5,"##0,00"),LEN(TEXT(F5,"##0,00"))-2,1,".")&amp;"', '"&amp;G5&amp;"', '"&amp;H5&amp;"')"</f>
        <v xml:space="preserve"> ('2', 'GStANDENBEERE ', 'Andenbeere „Schönbrunner Gold“', '10', '2',  '4.00', 'Freiland', '60 x 60 cm')</v>
      </c>
      <c r="T5">
        <f t="shared" ref="T5:T68" si="2">A5</f>
        <v>2</v>
      </c>
      <c r="U5" s="10">
        <f t="shared" ref="U5:U68" si="3">F5</f>
        <v>4</v>
      </c>
    </row>
    <row r="6" spans="1:21" x14ac:dyDescent="0.3">
      <c r="A6" s="8">
        <v>3</v>
      </c>
      <c r="B6" s="7" t="s">
        <v>5123</v>
      </c>
      <c r="C6" t="s">
        <v>4902</v>
      </c>
      <c r="D6" s="9">
        <v>2</v>
      </c>
      <c r="E6" s="9" t="s">
        <v>5086</v>
      </c>
      <c r="F6" s="11">
        <v>5</v>
      </c>
      <c r="G6" t="s">
        <v>4903</v>
      </c>
      <c r="H6" t="s">
        <v>4904</v>
      </c>
      <c r="I6" t="str">
        <f t="shared" si="0"/>
        <v>INSERT INTO [Produkt] ([ProduktID], [KatID], [Bezeichnung], [Umfang], [Typ],[Preis],[Pflanzort], [Pflanzabstand]) VALUES</v>
      </c>
      <c r="J6" t="str">
        <f t="shared" si="1"/>
        <v xml:space="preserve"> ('3', 'GStAUBERGINE ', 'Aubergine „Blaukönigin“', '2', '2',  '5.00', 'Gewächshaus / Container', '50 x 50 cm')</v>
      </c>
      <c r="T6">
        <f t="shared" si="2"/>
        <v>3</v>
      </c>
      <c r="U6" s="10">
        <f t="shared" si="3"/>
        <v>5</v>
      </c>
    </row>
    <row r="7" spans="1:21" x14ac:dyDescent="0.3">
      <c r="A7" s="6">
        <v>4</v>
      </c>
      <c r="B7" s="7" t="s">
        <v>5123</v>
      </c>
      <c r="C7" t="s">
        <v>4905</v>
      </c>
      <c r="D7" s="9">
        <v>2</v>
      </c>
      <c r="E7" s="9" t="s">
        <v>5086</v>
      </c>
      <c r="F7" s="11">
        <v>5</v>
      </c>
      <c r="G7" t="s">
        <v>4903</v>
      </c>
      <c r="H7" t="s">
        <v>4904</v>
      </c>
      <c r="I7" t="str">
        <f t="shared" si="0"/>
        <v>INSERT INTO [Produkt] ([ProduktID], [KatID], [Bezeichnung], [Umfang], [Typ],[Preis],[Pflanzort], [Pflanzabstand]) VALUES</v>
      </c>
      <c r="J7" t="str">
        <f t="shared" si="1"/>
        <v xml:space="preserve"> ('4', 'GStAUBERGINE ', 'Aubergine „Violetta di Firenze“', '2', '2',  '5.00', 'Gewächshaus / Container', '50 x 50 cm')</v>
      </c>
      <c r="T7">
        <f t="shared" si="2"/>
        <v>4</v>
      </c>
      <c r="U7" s="10">
        <f t="shared" si="3"/>
        <v>5</v>
      </c>
    </row>
    <row r="8" spans="1:21" x14ac:dyDescent="0.3">
      <c r="A8" s="8">
        <v>5</v>
      </c>
      <c r="B8" s="7" t="s">
        <v>5123</v>
      </c>
      <c r="C8" t="s">
        <v>4906</v>
      </c>
      <c r="D8" s="9">
        <v>2</v>
      </c>
      <c r="E8" s="9" t="s">
        <v>5086</v>
      </c>
      <c r="F8" s="11">
        <v>5</v>
      </c>
      <c r="G8" t="s">
        <v>4903</v>
      </c>
      <c r="H8" t="s">
        <v>4904</v>
      </c>
      <c r="I8" t="str">
        <f t="shared" si="0"/>
        <v>INSERT INTO [Produkt] ([ProduktID], [KatID], [Bezeichnung], [Umfang], [Typ],[Preis],[Pflanzort], [Pflanzabstand]) VALUES</v>
      </c>
      <c r="J8" t="str">
        <f t="shared" si="1"/>
        <v xml:space="preserve"> ('5', 'GStAUBERGINE ', 'Aubergine „Blanche ronde à œuf (Eierfrucht)“', '2', '2',  '5.00', 'Gewächshaus / Container', '50 x 50 cm')</v>
      </c>
      <c r="T8">
        <f t="shared" si="2"/>
        <v>5</v>
      </c>
      <c r="U8" s="10">
        <f t="shared" si="3"/>
        <v>5</v>
      </c>
    </row>
    <row r="9" spans="1:21" x14ac:dyDescent="0.3">
      <c r="A9" s="8">
        <v>6</v>
      </c>
      <c r="B9" s="7" t="s">
        <v>5101</v>
      </c>
      <c r="C9" t="s">
        <v>4907</v>
      </c>
      <c r="D9" s="9" t="s">
        <v>4908</v>
      </c>
      <c r="E9" s="9" t="s">
        <v>5087</v>
      </c>
      <c r="F9" s="11">
        <v>7</v>
      </c>
      <c r="G9" t="s">
        <v>4898</v>
      </c>
      <c r="H9" t="s">
        <v>4909</v>
      </c>
      <c r="I9" t="str">
        <f t="shared" si="0"/>
        <v>INSERT INTO [Produkt] ([ProduktID], [KatID], [Bezeichnung], [Umfang], [Typ],[Preis],[Pflanzort], [Pflanzabstand]) VALUES</v>
      </c>
      <c r="J9" t="str">
        <f t="shared" si="1"/>
        <v xml:space="preserve"> ('6', 'GMiBETE ', 'Bete, Rote Bete „Robuschka"', '2x 2m', '3',  '7.00', 'Freiland', '30 x 8 cm')</v>
      </c>
      <c r="T9">
        <f t="shared" si="2"/>
        <v>6</v>
      </c>
      <c r="U9" s="10">
        <f t="shared" si="3"/>
        <v>7</v>
      </c>
    </row>
    <row r="10" spans="1:21" x14ac:dyDescent="0.3">
      <c r="A10" s="6">
        <v>7</v>
      </c>
      <c r="B10" s="7" t="s">
        <v>5101</v>
      </c>
      <c r="C10" t="s">
        <v>4910</v>
      </c>
      <c r="D10" t="s">
        <v>5080</v>
      </c>
      <c r="E10" s="9">
        <v>2</v>
      </c>
      <c r="F10" s="11">
        <v>8</v>
      </c>
      <c r="G10" t="s">
        <v>4898</v>
      </c>
      <c r="H10" t="s">
        <v>4909</v>
      </c>
      <c r="I10" t="str">
        <f t="shared" si="0"/>
        <v>INSERT INTO [Produkt] ([ProduktID], [KatID], [Bezeichnung], [Umfang], [Typ],[Preis],[Pflanzort], [Pflanzabstand]) VALUES</v>
      </c>
      <c r="J10" t="str">
        <f t="shared" si="1"/>
        <v xml:space="preserve"> ('7', 'GMiBETE ', 'Bete, Rote Bete „Marner Halanga“', '2m', '2',  '8.00', 'Freiland', '30 x 8 cm')</v>
      </c>
      <c r="T10">
        <f t="shared" si="2"/>
        <v>7</v>
      </c>
      <c r="U10" s="10">
        <f t="shared" si="3"/>
        <v>8</v>
      </c>
    </row>
    <row r="11" spans="1:21" x14ac:dyDescent="0.3">
      <c r="A11" s="8">
        <v>8</v>
      </c>
      <c r="B11" s="7" t="s">
        <v>5160</v>
      </c>
      <c r="C11" t="s">
        <v>5098</v>
      </c>
      <c r="D11" t="s">
        <v>5080</v>
      </c>
      <c r="E11" s="9">
        <v>2</v>
      </c>
      <c r="F11" s="11">
        <v>8</v>
      </c>
      <c r="G11" t="s">
        <v>4898</v>
      </c>
      <c r="H11" t="s">
        <v>4909</v>
      </c>
      <c r="I11" t="str">
        <f t="shared" si="0"/>
        <v>INSERT INTO [Produkt] ([ProduktID], [KatID], [Bezeichnung], [Umfang], [Typ],[Preis],[Pflanzort], [Pflanzabstand]) VALUES</v>
      </c>
      <c r="J11" t="str">
        <f t="shared" si="1"/>
        <v xml:space="preserve"> ('8', 'GMiBETE', 'Bete, Rote Bete „Tonda di Chioggia“', '2m', '2',  '8.00', 'Freiland', '30 x 8 cm')</v>
      </c>
      <c r="T11">
        <f t="shared" si="2"/>
        <v>8</v>
      </c>
      <c r="U11" s="10">
        <f t="shared" si="3"/>
        <v>8</v>
      </c>
    </row>
    <row r="12" spans="1:21" x14ac:dyDescent="0.3">
      <c r="A12" s="8">
        <v>9</v>
      </c>
      <c r="B12" s="7" t="s">
        <v>5101</v>
      </c>
      <c r="C12" t="s">
        <v>4911</v>
      </c>
      <c r="D12" s="9" t="s">
        <v>4908</v>
      </c>
      <c r="E12" s="9" t="s">
        <v>5087</v>
      </c>
      <c r="F12" s="11">
        <v>3</v>
      </c>
      <c r="G12" t="s">
        <v>4898</v>
      </c>
      <c r="H12" t="s">
        <v>4909</v>
      </c>
      <c r="I12" t="str">
        <f t="shared" si="0"/>
        <v>INSERT INTO [Produkt] ([ProduktID], [KatID], [Bezeichnung], [Umfang], [Typ],[Preis],[Pflanzort], [Pflanzabstand]) VALUES</v>
      </c>
      <c r="J12" t="str">
        <f t="shared" si="1"/>
        <v xml:space="preserve"> ('9', 'GMiBETE ', 'Bete, Gelbe Bete „Burpees Golden“', '2x 2m', '3',  '3.00', 'Freiland', '30 x 8 cm')</v>
      </c>
      <c r="T12">
        <f t="shared" si="2"/>
        <v>9</v>
      </c>
      <c r="U12" s="10">
        <f t="shared" si="3"/>
        <v>3</v>
      </c>
    </row>
    <row r="13" spans="1:21" x14ac:dyDescent="0.3">
      <c r="A13" s="6">
        <v>10</v>
      </c>
      <c r="B13" s="7" t="s">
        <v>5124</v>
      </c>
      <c r="C13" t="s">
        <v>4912</v>
      </c>
      <c r="D13" s="9" t="s">
        <v>4913</v>
      </c>
      <c r="E13" s="9" t="s">
        <v>5086</v>
      </c>
      <c r="F13" s="11">
        <v>0.5</v>
      </c>
      <c r="G13" t="s">
        <v>4898</v>
      </c>
      <c r="H13" t="s">
        <v>4914</v>
      </c>
      <c r="I13" t="str">
        <f t="shared" si="0"/>
        <v>INSERT INTO [Produkt] ([ProduktID], [KatID], [Bezeichnung], [Umfang], [Typ],[Preis],[Pflanzort], [Pflanzabstand]) VALUES</v>
      </c>
      <c r="J13" t="str">
        <f t="shared" si="1"/>
        <v xml:space="preserve"> ('10', 'GStBLUMENKOHL ', 'Blumenkohl „Erfurter Zwerg“', '3x 6', '2',  '0.50', 'Freiland', '50 x 40 cm')</v>
      </c>
      <c r="T13">
        <f t="shared" si="2"/>
        <v>10</v>
      </c>
      <c r="U13" s="10">
        <f t="shared" si="3"/>
        <v>0.5</v>
      </c>
    </row>
    <row r="14" spans="1:21" x14ac:dyDescent="0.3">
      <c r="A14" s="8">
        <v>11</v>
      </c>
      <c r="B14" s="7" t="s">
        <v>5116</v>
      </c>
      <c r="C14" t="s">
        <v>4915</v>
      </c>
      <c r="D14" s="9">
        <v>24</v>
      </c>
      <c r="E14" s="9" t="s">
        <v>5086</v>
      </c>
      <c r="F14" s="11">
        <v>8</v>
      </c>
      <c r="G14" t="s">
        <v>4898</v>
      </c>
      <c r="H14" t="s">
        <v>4916</v>
      </c>
      <c r="I14" t="str">
        <f t="shared" si="0"/>
        <v>INSERT INTO [Produkt] ([ProduktID], [KatID], [Bezeichnung], [Umfang], [Typ],[Preis],[Pflanzort], [Pflanzabstand]) VALUES</v>
      </c>
      <c r="J14" t="str">
        <f t="shared" si="1"/>
        <v xml:space="preserve"> ('11', 'GScBOHNE ', 'Bohne, Buschbohne „Purple Teepee“', '24', '2',  '8.00', 'Freiland', '40 x 30 cm')</v>
      </c>
      <c r="T14">
        <f t="shared" si="2"/>
        <v>11</v>
      </c>
      <c r="U14" s="10">
        <f t="shared" si="3"/>
        <v>8</v>
      </c>
    </row>
    <row r="15" spans="1:21" x14ac:dyDescent="0.3">
      <c r="A15" s="8">
        <v>12</v>
      </c>
      <c r="B15" s="7" t="s">
        <v>5116</v>
      </c>
      <c r="C15" t="s">
        <v>4917</v>
      </c>
      <c r="D15" s="9">
        <v>12</v>
      </c>
      <c r="E15" s="9" t="s">
        <v>5086</v>
      </c>
      <c r="F15" s="11">
        <v>4</v>
      </c>
      <c r="G15" t="s">
        <v>4898</v>
      </c>
      <c r="H15" t="s">
        <v>4914</v>
      </c>
      <c r="I15" t="str">
        <f t="shared" si="0"/>
        <v>INSERT INTO [Produkt] ([ProduktID], [KatID], [Bezeichnung], [Umfang], [Typ],[Preis],[Pflanzort], [Pflanzabstand]) VALUES</v>
      </c>
      <c r="J15" t="str">
        <f t="shared" si="1"/>
        <v xml:space="preserve"> ('12', 'GScBOHNE ', 'Bohne, Buschbohne „Zucker Perl Perfektion“', '12', '2',  '4.00', 'Freiland', '50 x 40 cm')</v>
      </c>
      <c r="T15">
        <f t="shared" si="2"/>
        <v>12</v>
      </c>
      <c r="U15" s="10">
        <f t="shared" si="3"/>
        <v>4</v>
      </c>
    </row>
    <row r="16" spans="1:21" x14ac:dyDescent="0.3">
      <c r="A16" s="6">
        <v>13</v>
      </c>
      <c r="B16" s="7" t="s">
        <v>5116</v>
      </c>
      <c r="C16" t="s">
        <v>4918</v>
      </c>
      <c r="D16" s="9">
        <v>15</v>
      </c>
      <c r="E16" s="9" t="s">
        <v>5086</v>
      </c>
      <c r="F16" s="11">
        <v>4.5</v>
      </c>
      <c r="G16" t="s">
        <v>4898</v>
      </c>
      <c r="H16" t="s">
        <v>4914</v>
      </c>
      <c r="I16" t="str">
        <f t="shared" si="0"/>
        <v>INSERT INTO [Produkt] ([ProduktID], [KatID], [Bezeichnung], [Umfang], [Typ],[Preis],[Pflanzort], [Pflanzabstand]) VALUES</v>
      </c>
      <c r="J16" t="str">
        <f t="shared" si="1"/>
        <v xml:space="preserve"> ('13', 'GScBOHNE ', 'Bohne, Buschbohne „Auskernbohne schwarz“', '15', '2',  '4.50', 'Freiland', '50 x 40 cm')</v>
      </c>
      <c r="T16">
        <f t="shared" si="2"/>
        <v>13</v>
      </c>
      <c r="U16" s="10">
        <f t="shared" si="3"/>
        <v>4.5</v>
      </c>
    </row>
    <row r="17" spans="1:21" x14ac:dyDescent="0.3">
      <c r="A17" s="8">
        <v>14</v>
      </c>
      <c r="B17" s="7" t="s">
        <v>5116</v>
      </c>
      <c r="C17" t="s">
        <v>4919</v>
      </c>
      <c r="D17" s="9">
        <v>15</v>
      </c>
      <c r="E17" s="9" t="s">
        <v>5086</v>
      </c>
      <c r="F17" s="11">
        <v>4.5</v>
      </c>
      <c r="G17" t="s">
        <v>4898</v>
      </c>
      <c r="H17" t="s">
        <v>4914</v>
      </c>
      <c r="I17" t="str">
        <f t="shared" si="0"/>
        <v>INSERT INTO [Produkt] ([ProduktID], [KatID], [Bezeichnung], [Umfang], [Typ],[Preis],[Pflanzort], [Pflanzabstand]) VALUES</v>
      </c>
      <c r="J17" t="str">
        <f t="shared" si="1"/>
        <v xml:space="preserve"> ('14', 'GScBOHNE ', 'Bohne, Buschbohne, Trockenbohne "Borlotto"', '15', '2',  '4.50', 'Freiland', '50 x 40 cm')</v>
      </c>
      <c r="T17">
        <f t="shared" si="2"/>
        <v>14</v>
      </c>
      <c r="U17" s="10">
        <f t="shared" si="3"/>
        <v>4.5</v>
      </c>
    </row>
    <row r="18" spans="1:21" x14ac:dyDescent="0.3">
      <c r="A18" s="8">
        <v>15</v>
      </c>
      <c r="B18" s="7" t="s">
        <v>5116</v>
      </c>
      <c r="C18" t="s">
        <v>4920</v>
      </c>
      <c r="D18" s="9">
        <v>15</v>
      </c>
      <c r="E18" s="9" t="s">
        <v>5086</v>
      </c>
      <c r="F18" s="11">
        <v>4.5</v>
      </c>
      <c r="G18" t="s">
        <v>4898</v>
      </c>
      <c r="H18" t="s">
        <v>4921</v>
      </c>
      <c r="I18" t="str">
        <f t="shared" si="0"/>
        <v>INSERT INTO [Produkt] ([ProduktID], [KatID], [Bezeichnung], [Umfang], [Typ],[Preis],[Pflanzort], [Pflanzabstand]) VALUES</v>
      </c>
      <c r="J18" t="str">
        <f t="shared" si="1"/>
        <v xml:space="preserve"> ('15', 'GScBOHNE ', 'Bohne, Buschbohne, Trockenbohne "Canadian Wonder"', '15', '2',  '4.50', 'Freiland', '40 x 60 cm')</v>
      </c>
      <c r="T18">
        <f t="shared" si="2"/>
        <v>15</v>
      </c>
      <c r="U18" s="10">
        <f t="shared" si="3"/>
        <v>4.5</v>
      </c>
    </row>
    <row r="19" spans="1:21" x14ac:dyDescent="0.3">
      <c r="A19" s="6">
        <v>16</v>
      </c>
      <c r="B19" s="7" t="s">
        <v>5116</v>
      </c>
      <c r="C19" t="s">
        <v>4922</v>
      </c>
      <c r="D19" t="s">
        <v>5081</v>
      </c>
      <c r="E19" s="9" t="s">
        <v>5086</v>
      </c>
      <c r="F19" s="11">
        <v>3</v>
      </c>
      <c r="G19" t="s">
        <v>4898</v>
      </c>
      <c r="H19" t="s">
        <v>4923</v>
      </c>
      <c r="I19" t="str">
        <f t="shared" si="0"/>
        <v>INSERT INTO [Produkt] ([ProduktID], [KatID], [Bezeichnung], [Umfang], [Typ],[Preis],[Pflanzort], [Pflanzabstand]) VALUES</v>
      </c>
      <c r="J19" t="str">
        <f t="shared" si="1"/>
        <v xml:space="preserve"> ('16', 'GScBOHNE ', 'Bohne, Puffbohne „Karmesin“', '4m', '2',  '3.00', 'Freiland', '50 x 10 cm')</v>
      </c>
      <c r="T19">
        <f t="shared" si="2"/>
        <v>16</v>
      </c>
      <c r="U19" s="10">
        <f t="shared" si="3"/>
        <v>3</v>
      </c>
    </row>
    <row r="20" spans="1:21" x14ac:dyDescent="0.3">
      <c r="A20" s="8">
        <v>17</v>
      </c>
      <c r="B20" s="7" t="s">
        <v>5116</v>
      </c>
      <c r="C20" t="s">
        <v>4924</v>
      </c>
      <c r="D20" t="s">
        <v>5081</v>
      </c>
      <c r="E20" s="9" t="s">
        <v>5086</v>
      </c>
      <c r="F20" s="11">
        <v>3.5</v>
      </c>
      <c r="G20" t="s">
        <v>4898</v>
      </c>
      <c r="H20" t="s">
        <v>4923</v>
      </c>
      <c r="I20" t="str">
        <f t="shared" si="0"/>
        <v>INSERT INTO [Produkt] ([ProduktID], [KatID], [Bezeichnung], [Umfang], [Typ],[Preis],[Pflanzort], [Pflanzabstand]) VALUES</v>
      </c>
      <c r="J20" t="str">
        <f t="shared" si="1"/>
        <v xml:space="preserve"> ('17', 'GScBOHNE ', 'Bohne, Puffbohne „Rotsamige“', '4m', '2',  '3.50', 'Freiland', '50 x 10 cm')</v>
      </c>
      <c r="T20">
        <f t="shared" si="2"/>
        <v>17</v>
      </c>
      <c r="U20" s="10">
        <f t="shared" si="3"/>
        <v>3.5</v>
      </c>
    </row>
    <row r="21" spans="1:21" x14ac:dyDescent="0.3">
      <c r="A21" s="8">
        <v>18</v>
      </c>
      <c r="B21" s="7" t="s">
        <v>5116</v>
      </c>
      <c r="C21" t="s">
        <v>4925</v>
      </c>
      <c r="D21" t="s">
        <v>5081</v>
      </c>
      <c r="E21" s="9" t="s">
        <v>5086</v>
      </c>
      <c r="F21" s="11">
        <v>6</v>
      </c>
      <c r="G21" t="s">
        <v>4898</v>
      </c>
      <c r="H21" t="s">
        <v>4923</v>
      </c>
      <c r="I21" t="str">
        <f t="shared" si="0"/>
        <v>INSERT INTO [Produkt] ([ProduktID], [KatID], [Bezeichnung], [Umfang], [Typ],[Preis],[Pflanzort], [Pflanzabstand]) VALUES</v>
      </c>
      <c r="J21" t="str">
        <f t="shared" si="1"/>
        <v xml:space="preserve"> ('18', 'GScBOHNE ', 'Bohne, Winterpuffbohne „Priamus"', '4m', '2',  '6.00', 'Freiland', '50 x 10 cm')</v>
      </c>
      <c r="T21">
        <f t="shared" si="2"/>
        <v>18</v>
      </c>
      <c r="U21" s="10">
        <f t="shared" si="3"/>
        <v>6</v>
      </c>
    </row>
    <row r="22" spans="1:21" x14ac:dyDescent="0.3">
      <c r="A22" s="6">
        <v>19</v>
      </c>
      <c r="B22" s="7" t="s">
        <v>5125</v>
      </c>
      <c r="C22" t="s">
        <v>4926</v>
      </c>
      <c r="D22" s="9">
        <v>8</v>
      </c>
      <c r="E22" s="9" t="s">
        <v>5086</v>
      </c>
      <c r="F22" s="11">
        <v>2</v>
      </c>
      <c r="G22" t="s">
        <v>4898</v>
      </c>
      <c r="H22" t="s">
        <v>4914</v>
      </c>
      <c r="I22" t="str">
        <f t="shared" si="0"/>
        <v>INSERT INTO [Produkt] ([ProduktID], [KatID], [Bezeichnung], [Umfang], [Typ],[Preis],[Pflanzort], [Pflanzabstand]) VALUES</v>
      </c>
      <c r="J22" t="str">
        <f t="shared" si="1"/>
        <v xml:space="preserve"> ('19', 'GStBROKKOLI ', 'Brokkoli „Ramoso calabrese“', '8', '2',  '2.00', 'Freiland', '50 x 40 cm')</v>
      </c>
      <c r="T22">
        <f t="shared" si="2"/>
        <v>19</v>
      </c>
      <c r="U22" s="10">
        <f t="shared" si="3"/>
        <v>2</v>
      </c>
    </row>
    <row r="23" spans="1:21" x14ac:dyDescent="0.3">
      <c r="A23" s="8">
        <v>20</v>
      </c>
      <c r="B23" s="7" t="s">
        <v>5102</v>
      </c>
      <c r="C23" t="s">
        <v>4927</v>
      </c>
      <c r="D23" s="9">
        <v>6</v>
      </c>
      <c r="E23" s="9" t="s">
        <v>5086</v>
      </c>
      <c r="F23" s="11">
        <v>8</v>
      </c>
      <c r="G23" t="s">
        <v>4898</v>
      </c>
      <c r="H23" t="s">
        <v>4928</v>
      </c>
      <c r="I23" t="str">
        <f t="shared" si="0"/>
        <v>INSERT INTO [Produkt] ([ProduktID], [KatID], [Bezeichnung], [Umfang], [Typ],[Preis],[Pflanzort], [Pflanzabstand]) VALUES</v>
      </c>
      <c r="J23" t="str">
        <f t="shared" si="1"/>
        <v xml:space="preserve"> ('20', 'GMiCHILI ', 'Chili, Jalapeno „Ruben“', '6', '2',  '8.00', 'Freiland', '70 x 50 cm')</v>
      </c>
      <c r="T23">
        <f t="shared" si="2"/>
        <v>20</v>
      </c>
      <c r="U23" s="10">
        <f t="shared" si="3"/>
        <v>8</v>
      </c>
    </row>
    <row r="24" spans="1:21" x14ac:dyDescent="0.3">
      <c r="A24" s="8">
        <v>21</v>
      </c>
      <c r="B24" s="7" t="s">
        <v>5102</v>
      </c>
      <c r="C24" t="s">
        <v>4929</v>
      </c>
      <c r="D24" s="9">
        <v>6</v>
      </c>
      <c r="E24" s="9" t="s">
        <v>5086</v>
      </c>
      <c r="F24" s="11">
        <v>4</v>
      </c>
      <c r="G24" t="s">
        <v>4898</v>
      </c>
      <c r="H24" t="s">
        <v>4930</v>
      </c>
      <c r="I24" t="str">
        <f t="shared" si="0"/>
        <v>INSERT INTO [Produkt] ([ProduktID], [KatID], [Bezeichnung], [Umfang], [Typ],[Preis],[Pflanzort], [Pflanzabstand]) VALUES</v>
      </c>
      <c r="J24" t="str">
        <f t="shared" si="1"/>
        <v xml:space="preserve"> ('21', 'GMiCHILI ', 'Chili „Vietnam - Landsorte“', '6', '2',  '4.00', 'Freiland', '30 x 25 cm')</v>
      </c>
      <c r="T24">
        <f t="shared" si="2"/>
        <v>21</v>
      </c>
      <c r="U24" s="10">
        <f t="shared" si="3"/>
        <v>4</v>
      </c>
    </row>
    <row r="25" spans="1:21" x14ac:dyDescent="0.3">
      <c r="A25" s="6">
        <v>22</v>
      </c>
      <c r="B25" s="7" t="s">
        <v>5126</v>
      </c>
      <c r="C25" t="s">
        <v>4931</v>
      </c>
      <c r="D25" s="9">
        <v>12</v>
      </c>
      <c r="E25" s="9" t="s">
        <v>5086</v>
      </c>
      <c r="F25" s="11">
        <v>2</v>
      </c>
      <c r="G25" t="s">
        <v>4898</v>
      </c>
      <c r="H25" t="s">
        <v>4932</v>
      </c>
      <c r="I25" t="str">
        <f t="shared" si="0"/>
        <v>INSERT INTO [Produkt] ([ProduktID], [KatID], [Bezeichnung], [Umfang], [Typ],[Preis],[Pflanzort], [Pflanzabstand]) VALUES</v>
      </c>
      <c r="J25" t="str">
        <f t="shared" si="1"/>
        <v xml:space="preserve"> ('22', 'GStCHINAKOHL ', 'Chinakohl „Granaat“', '12', '2',  '2.00', 'Freiland', '35 x 25 cm')</v>
      </c>
      <c r="T25">
        <f t="shared" si="2"/>
        <v>22</v>
      </c>
      <c r="U25" s="10">
        <f t="shared" si="3"/>
        <v>2</v>
      </c>
    </row>
    <row r="26" spans="1:21" x14ac:dyDescent="0.3">
      <c r="A26" s="8">
        <v>23</v>
      </c>
      <c r="B26" s="7" t="s">
        <v>5117</v>
      </c>
      <c r="C26" t="s">
        <v>4933</v>
      </c>
      <c r="D26" t="s">
        <v>5081</v>
      </c>
      <c r="E26" s="9" t="s">
        <v>5085</v>
      </c>
      <c r="F26" s="11">
        <v>3</v>
      </c>
      <c r="G26" t="s">
        <v>4898</v>
      </c>
      <c r="H26" t="s">
        <v>4934</v>
      </c>
      <c r="I26" t="str">
        <f t="shared" si="0"/>
        <v>INSERT INTO [Produkt] ([ProduktID], [KatID], [Bezeichnung], [Umfang], [Typ],[Preis],[Pflanzort], [Pflanzabstand]) VALUES</v>
      </c>
      <c r="J26" t="str">
        <f t="shared" si="1"/>
        <v xml:space="preserve"> ('23', 'GScERBSE ', 'Erbse, Markerbse „Lancet“', '4m', '1',  '3.00', 'Freiland', '20 x 4 cm')</v>
      </c>
      <c r="T26">
        <f t="shared" si="2"/>
        <v>23</v>
      </c>
      <c r="U26" s="10">
        <f t="shared" si="3"/>
        <v>3</v>
      </c>
    </row>
    <row r="27" spans="1:21" x14ac:dyDescent="0.3">
      <c r="A27" s="8">
        <v>24</v>
      </c>
      <c r="B27" s="7" t="s">
        <v>5117</v>
      </c>
      <c r="C27" t="s">
        <v>4935</v>
      </c>
      <c r="D27" t="s">
        <v>5081</v>
      </c>
      <c r="E27" s="9" t="s">
        <v>5085</v>
      </c>
      <c r="F27" s="11">
        <v>3</v>
      </c>
      <c r="G27" t="s">
        <v>4898</v>
      </c>
      <c r="H27" t="s">
        <v>4936</v>
      </c>
      <c r="I27" t="str">
        <f t="shared" si="0"/>
        <v>INSERT INTO [Produkt] ([ProduktID], [KatID], [Bezeichnung], [Umfang], [Typ],[Preis],[Pflanzort], [Pflanzabstand]) VALUES</v>
      </c>
      <c r="J27" t="str">
        <f t="shared" si="1"/>
        <v xml:space="preserve"> ('24', 'GScERBSE ', 'Erbse, Zuckererbse „Weggiser“', '4m', '1',  '3.00', 'Freiland', '35 x 4 cm')</v>
      </c>
      <c r="T27">
        <f t="shared" si="2"/>
        <v>24</v>
      </c>
      <c r="U27" s="10">
        <f t="shared" si="3"/>
        <v>3</v>
      </c>
    </row>
    <row r="28" spans="1:21" x14ac:dyDescent="0.3">
      <c r="A28" s="6">
        <v>25</v>
      </c>
      <c r="B28" s="7" t="s">
        <v>5117</v>
      </c>
      <c r="C28" t="s">
        <v>4937</v>
      </c>
      <c r="D28" s="9" t="s">
        <v>4938</v>
      </c>
      <c r="E28" s="9" t="s">
        <v>5085</v>
      </c>
      <c r="F28" s="11">
        <v>7</v>
      </c>
      <c r="G28" t="s">
        <v>4898</v>
      </c>
      <c r="H28" t="s">
        <v>4939</v>
      </c>
      <c r="I28" t="str">
        <f t="shared" si="0"/>
        <v>INSERT INTO [Produkt] ([ProduktID], [KatID], [Bezeichnung], [Umfang], [Typ],[Preis],[Pflanzort], [Pflanzabstand]) VALUES</v>
      </c>
      <c r="J28" t="str">
        <f t="shared" si="1"/>
        <v xml:space="preserve"> ('25', 'GScERBSE ', 'Erbse, Kapuzinererbse „Blauwschokker“', '2x 4m', '1',  '7.00', 'Freiland', '35 x 3 cm')</v>
      </c>
      <c r="T28">
        <f t="shared" si="2"/>
        <v>25</v>
      </c>
      <c r="U28" s="10">
        <f t="shared" si="3"/>
        <v>7</v>
      </c>
    </row>
    <row r="29" spans="1:21" x14ac:dyDescent="0.3">
      <c r="A29" s="8">
        <v>26</v>
      </c>
      <c r="B29" s="7" t="s">
        <v>5103</v>
      </c>
      <c r="C29" t="s">
        <v>4940</v>
      </c>
      <c r="D29" s="9" t="s">
        <v>4941</v>
      </c>
      <c r="E29" s="9" t="s">
        <v>5085</v>
      </c>
      <c r="F29" s="11">
        <v>4</v>
      </c>
      <c r="G29" t="s">
        <v>4898</v>
      </c>
      <c r="H29" t="s">
        <v>4942</v>
      </c>
      <c r="I29" t="str">
        <f t="shared" si="0"/>
        <v>INSERT INTO [Produkt] ([ProduktID], [KatID], [Bezeichnung], [Umfang], [Typ],[Preis],[Pflanzort], [Pflanzabstand]) VALUES</v>
      </c>
      <c r="J29" t="str">
        <f t="shared" si="1"/>
        <v xml:space="preserve"> ('26', 'GMiFENCHEL ', 'Fenchel, Knollenfenchel „Perfektion"', '3x 12', '1',  '4.00', 'Freiland', '40 x 20 cm')</v>
      </c>
      <c r="T29">
        <f t="shared" si="2"/>
        <v>26</v>
      </c>
      <c r="U29" s="10">
        <f t="shared" si="3"/>
        <v>4</v>
      </c>
    </row>
    <row r="30" spans="1:21" x14ac:dyDescent="0.3">
      <c r="A30" s="8">
        <v>27</v>
      </c>
      <c r="B30" s="7" t="s">
        <v>5127</v>
      </c>
      <c r="C30" t="s">
        <v>4943</v>
      </c>
      <c r="D30" s="9">
        <v>3</v>
      </c>
      <c r="E30" s="9" t="s">
        <v>5086</v>
      </c>
      <c r="F30" s="11">
        <v>2</v>
      </c>
      <c r="G30" t="s">
        <v>4898</v>
      </c>
      <c r="H30" t="s">
        <v>4904</v>
      </c>
      <c r="I30" t="str">
        <f t="shared" si="0"/>
        <v>INSERT INTO [Produkt] ([ProduktID], [KatID], [Bezeichnung], [Umfang], [Typ],[Preis],[Pflanzort], [Pflanzabstand]) VALUES</v>
      </c>
      <c r="J30" t="str">
        <f t="shared" si="1"/>
        <v xml:space="preserve"> ('27', 'GStGRÜNKOHL ', 'Grünkohl „Halbhoher Grüner Krauser“', '3', '2',  '2.00', 'Freiland', '50 x 50 cm')</v>
      </c>
      <c r="T30">
        <f t="shared" si="2"/>
        <v>27</v>
      </c>
      <c r="U30" s="10">
        <f t="shared" si="3"/>
        <v>2</v>
      </c>
    </row>
    <row r="31" spans="1:21" x14ac:dyDescent="0.3">
      <c r="A31" s="6">
        <v>28</v>
      </c>
      <c r="B31" s="7" t="s">
        <v>5127</v>
      </c>
      <c r="C31" t="s">
        <v>4944</v>
      </c>
      <c r="D31" s="9">
        <v>3</v>
      </c>
      <c r="E31" s="9" t="s">
        <v>5086</v>
      </c>
      <c r="F31" s="11">
        <v>2</v>
      </c>
      <c r="G31" t="s">
        <v>4898</v>
      </c>
      <c r="H31" t="s">
        <v>4904</v>
      </c>
      <c r="I31" t="str">
        <f t="shared" si="0"/>
        <v>INSERT INTO [Produkt] ([ProduktID], [KatID], [Bezeichnung], [Umfang], [Typ],[Preis],[Pflanzort], [Pflanzabstand]) VALUES</v>
      </c>
      <c r="J31" t="str">
        <f t="shared" si="1"/>
        <v xml:space="preserve"> ('28', 'GStGRÜNKOHL ', 'Grünkohl "Hoher roter Krauser“', '3', '2',  '2.00', 'Freiland', '50 x 50 cm')</v>
      </c>
      <c r="T31">
        <f t="shared" si="2"/>
        <v>28</v>
      </c>
      <c r="U31" s="10">
        <f t="shared" si="3"/>
        <v>2</v>
      </c>
    </row>
    <row r="32" spans="1:21" x14ac:dyDescent="0.3">
      <c r="A32" s="8">
        <v>29</v>
      </c>
      <c r="B32" s="7" t="s">
        <v>5128</v>
      </c>
      <c r="C32" t="s">
        <v>4945</v>
      </c>
      <c r="D32" s="9">
        <v>4</v>
      </c>
      <c r="E32" s="9" t="s">
        <v>5086</v>
      </c>
      <c r="F32" s="11">
        <v>1.5</v>
      </c>
      <c r="G32" t="s">
        <v>4898</v>
      </c>
      <c r="H32" t="s">
        <v>4946</v>
      </c>
      <c r="I32" t="str">
        <f t="shared" si="0"/>
        <v>INSERT INTO [Produkt] ([ProduktID], [KatID], [Bezeichnung], [Umfang], [Typ],[Preis],[Pflanzort], [Pflanzabstand]) VALUES</v>
      </c>
      <c r="J32" t="str">
        <f t="shared" si="1"/>
        <v xml:space="preserve"> ('29', 'GStGURKE ', 'Gurke, Einlegegurke „Vorgebirgstrauben“', '4', '2',  '1.50', 'Freiland', '00 x 30 cm')</v>
      </c>
      <c r="T32">
        <f t="shared" si="2"/>
        <v>29</v>
      </c>
      <c r="U32" s="10">
        <f t="shared" si="3"/>
        <v>1.5</v>
      </c>
    </row>
    <row r="33" spans="1:21" x14ac:dyDescent="0.3">
      <c r="A33" s="8">
        <v>30</v>
      </c>
      <c r="B33" s="7" t="s">
        <v>5128</v>
      </c>
      <c r="C33" t="s">
        <v>4947</v>
      </c>
      <c r="D33" s="9">
        <v>3</v>
      </c>
      <c r="E33" s="9" t="s">
        <v>5086</v>
      </c>
      <c r="F33" s="11">
        <v>4</v>
      </c>
      <c r="G33" t="s">
        <v>4898</v>
      </c>
      <c r="H33" t="s">
        <v>4946</v>
      </c>
      <c r="I33" t="str">
        <f t="shared" si="0"/>
        <v>INSERT INTO [Produkt] ([ProduktID], [KatID], [Bezeichnung], [Umfang], [Typ],[Preis],[Pflanzort], [Pflanzabstand]) VALUES</v>
      </c>
      <c r="J33" t="str">
        <f t="shared" si="1"/>
        <v xml:space="preserve"> ('30', 'GStGURKE ', 'Gurke, Salatgurke „Bono“', '3', '2',  '4.00', 'Freiland', '00 x 30 cm')</v>
      </c>
      <c r="T33">
        <f t="shared" si="2"/>
        <v>30</v>
      </c>
      <c r="U33" s="10">
        <f t="shared" si="3"/>
        <v>4</v>
      </c>
    </row>
    <row r="34" spans="1:21" x14ac:dyDescent="0.3">
      <c r="A34" s="6">
        <v>31</v>
      </c>
      <c r="B34" s="7" t="s">
        <v>5128</v>
      </c>
      <c r="C34" t="s">
        <v>4948</v>
      </c>
      <c r="D34" s="9">
        <v>3</v>
      </c>
      <c r="E34" s="9" t="s">
        <v>5086</v>
      </c>
      <c r="F34" s="11">
        <v>2</v>
      </c>
      <c r="G34" t="s">
        <v>4898</v>
      </c>
      <c r="H34" t="s">
        <v>4946</v>
      </c>
      <c r="I34" t="str">
        <f t="shared" si="0"/>
        <v>INSERT INTO [Produkt] ([ProduktID], [KatID], [Bezeichnung], [Umfang], [Typ],[Preis],[Pflanzort], [Pflanzabstand]) VALUES</v>
      </c>
      <c r="J34" t="str">
        <f t="shared" si="1"/>
        <v xml:space="preserve"> ('31', 'GStGURKE ', 'Gurke, Salatgurke „Persika“', '3', '2',  '2.00', 'Freiland', '00 x 30 cm')</v>
      </c>
      <c r="T34">
        <f t="shared" si="2"/>
        <v>31</v>
      </c>
      <c r="U34" s="10">
        <f t="shared" si="3"/>
        <v>2</v>
      </c>
    </row>
    <row r="35" spans="1:21" x14ac:dyDescent="0.3">
      <c r="A35" s="8">
        <v>32</v>
      </c>
      <c r="B35" s="7" t="s">
        <v>5104</v>
      </c>
      <c r="C35" t="s">
        <v>4949</v>
      </c>
      <c r="D35" s="9" t="s">
        <v>4950</v>
      </c>
      <c r="E35" s="9" t="s">
        <v>5086</v>
      </c>
      <c r="F35" s="11">
        <v>5</v>
      </c>
      <c r="G35" t="s">
        <v>4898</v>
      </c>
      <c r="H35" t="s">
        <v>4930</v>
      </c>
      <c r="I35" t="str">
        <f t="shared" si="0"/>
        <v>INSERT INTO [Produkt] ([ProduktID], [KatID], [Bezeichnung], [Umfang], [Typ],[Preis],[Pflanzort], [Pflanzabstand]) VALUES</v>
      </c>
      <c r="J35" t="str">
        <f t="shared" si="1"/>
        <v xml:space="preserve"> ('32', 'GMiKOHLRABI ', 'Kohlrabi „Azur-Star“', '5x 6', '2',  '5.00', 'Freiland', '30 x 25 cm')</v>
      </c>
      <c r="T35">
        <f t="shared" si="2"/>
        <v>32</v>
      </c>
      <c r="U35" s="10">
        <f t="shared" si="3"/>
        <v>5</v>
      </c>
    </row>
    <row r="36" spans="1:21" x14ac:dyDescent="0.3">
      <c r="A36" s="8">
        <v>33</v>
      </c>
      <c r="B36" s="7" t="s">
        <v>5129</v>
      </c>
      <c r="C36" t="s">
        <v>4951</v>
      </c>
      <c r="D36" s="9">
        <v>1</v>
      </c>
      <c r="E36" s="9" t="s">
        <v>5086</v>
      </c>
      <c r="F36" s="11">
        <v>0.8</v>
      </c>
      <c r="G36" t="s">
        <v>4898</v>
      </c>
      <c r="H36" t="s">
        <v>4952</v>
      </c>
      <c r="I36" t="str">
        <f t="shared" si="0"/>
        <v>INSERT INTO [Produkt] ([ProduktID], [KatID], [Bezeichnung], [Umfang], [Typ],[Preis],[Pflanzort], [Pflanzabstand]) VALUES</v>
      </c>
      <c r="J36" t="str">
        <f t="shared" si="1"/>
        <v xml:space="preserve"> ('33', 'GStKÜRBIS ', 'Kürbis „Futsu Black“ Moschata-Kürbis', '1', '2',  '0.80', 'Freiland', '0 x 100 cm')</v>
      </c>
      <c r="T36">
        <f t="shared" si="2"/>
        <v>33</v>
      </c>
      <c r="U36" s="10">
        <f t="shared" si="3"/>
        <v>0.8</v>
      </c>
    </row>
    <row r="37" spans="1:21" x14ac:dyDescent="0.3">
      <c r="A37" s="6">
        <v>34</v>
      </c>
      <c r="B37" s="7" t="s">
        <v>5129</v>
      </c>
      <c r="C37" t="s">
        <v>4953</v>
      </c>
      <c r="D37" s="9">
        <v>1</v>
      </c>
      <c r="E37" s="9" t="s">
        <v>5086</v>
      </c>
      <c r="F37" s="11">
        <v>0.75</v>
      </c>
      <c r="G37" t="s">
        <v>4898</v>
      </c>
      <c r="H37" t="s">
        <v>4952</v>
      </c>
      <c r="I37" t="str">
        <f t="shared" si="0"/>
        <v>INSERT INTO [Produkt] ([ProduktID], [KatID], [Bezeichnung], [Umfang], [Typ],[Preis],[Pflanzort], [Pflanzabstand]) VALUES</v>
      </c>
      <c r="J37" t="str">
        <f t="shared" si="1"/>
        <v xml:space="preserve"> ('34', 'GStKÜRBIS ', 'Kürbis „Red Kuri“ Roter Hokkaido ', '1', '2',  '0.75', 'Freiland', '0 x 100 cm')</v>
      </c>
      <c r="T37">
        <f t="shared" si="2"/>
        <v>34</v>
      </c>
      <c r="U37" s="10">
        <f t="shared" si="3"/>
        <v>0.75</v>
      </c>
    </row>
    <row r="38" spans="1:21" x14ac:dyDescent="0.3">
      <c r="A38" s="8">
        <v>35</v>
      </c>
      <c r="B38" s="7" t="s">
        <v>5129</v>
      </c>
      <c r="C38" t="s">
        <v>4954</v>
      </c>
      <c r="D38" s="9">
        <v>1</v>
      </c>
      <c r="E38" s="9" t="s">
        <v>5086</v>
      </c>
      <c r="F38" s="11">
        <v>1</v>
      </c>
      <c r="G38" t="s">
        <v>4898</v>
      </c>
      <c r="H38" t="s">
        <v>4952</v>
      </c>
      <c r="I38" t="str">
        <f t="shared" si="0"/>
        <v>INSERT INTO [Produkt] ([ProduktID], [KatID], [Bezeichnung], [Umfang], [Typ],[Preis],[Pflanzort], [Pflanzabstand]) VALUES</v>
      </c>
      <c r="J38" t="str">
        <f t="shared" si="1"/>
        <v xml:space="preserve"> ('35', 'GStKÜRBIS ', 'Kürbis „Blue Ballet“', '1', '2',  '1.00', 'Freiland', '0 x 100 cm')</v>
      </c>
      <c r="T38">
        <f t="shared" si="2"/>
        <v>35</v>
      </c>
      <c r="U38" s="10">
        <f t="shared" si="3"/>
        <v>1</v>
      </c>
    </row>
    <row r="39" spans="1:21" x14ac:dyDescent="0.3">
      <c r="A39" s="8">
        <v>36</v>
      </c>
      <c r="B39" s="7" t="s">
        <v>5129</v>
      </c>
      <c r="C39" t="s">
        <v>5093</v>
      </c>
      <c r="D39" s="9">
        <v>1</v>
      </c>
      <c r="E39" s="9" t="s">
        <v>5086</v>
      </c>
      <c r="F39" s="11">
        <v>0.5</v>
      </c>
      <c r="G39" t="s">
        <v>4898</v>
      </c>
      <c r="H39" t="s">
        <v>4952</v>
      </c>
      <c r="I39" t="str">
        <f t="shared" si="0"/>
        <v>INSERT INTO [Produkt] ([ProduktID], [KatID], [Bezeichnung], [Umfang], [Typ],[Preis],[Pflanzort], [Pflanzabstand]) VALUES</v>
      </c>
      <c r="J39" t="str">
        <f t="shared" si="1"/>
        <v xml:space="preserve"> ('36', 'GStKÜRBIS ', 'Kürbis „Thelma Sanders Sweet Potato“', '1', '2',  '0.50', 'Freiland', '0 x 100 cm')</v>
      </c>
      <c r="T39">
        <f t="shared" si="2"/>
        <v>36</v>
      </c>
      <c r="U39" s="10">
        <f t="shared" si="3"/>
        <v>0.5</v>
      </c>
    </row>
    <row r="40" spans="1:21" x14ac:dyDescent="0.3">
      <c r="A40" s="6">
        <v>37</v>
      </c>
      <c r="B40" s="7" t="s">
        <v>5129</v>
      </c>
      <c r="C40" t="s">
        <v>4955</v>
      </c>
      <c r="D40" s="9">
        <v>1</v>
      </c>
      <c r="E40" s="9" t="s">
        <v>5086</v>
      </c>
      <c r="F40" s="11">
        <v>0.5</v>
      </c>
      <c r="G40" t="s">
        <v>4898</v>
      </c>
      <c r="H40" t="s">
        <v>4952</v>
      </c>
      <c r="I40" t="str">
        <f t="shared" si="0"/>
        <v>INSERT INTO [Produkt] ([ProduktID], [KatID], [Bezeichnung], [Umfang], [Typ],[Preis],[Pflanzort], [Pflanzabstand]) VALUES</v>
      </c>
      <c r="J40" t="str">
        <f t="shared" si="1"/>
        <v xml:space="preserve"> ('37', 'GStKÜRBIS ', 'Kürbis „Jack be little“', '1', '2',  '0.50', 'Freiland', '0 x 100 cm')</v>
      </c>
      <c r="T40">
        <f t="shared" si="2"/>
        <v>37</v>
      </c>
      <c r="U40" s="10">
        <f t="shared" si="3"/>
        <v>0.5</v>
      </c>
    </row>
    <row r="41" spans="1:21" x14ac:dyDescent="0.3">
      <c r="A41" s="8">
        <v>38</v>
      </c>
      <c r="B41" s="7" t="s">
        <v>5129</v>
      </c>
      <c r="C41" t="s">
        <v>4956</v>
      </c>
      <c r="D41" s="9">
        <v>1</v>
      </c>
      <c r="E41" s="9" t="s">
        <v>5086</v>
      </c>
      <c r="F41" s="11">
        <v>0.5</v>
      </c>
      <c r="G41" t="s">
        <v>4898</v>
      </c>
      <c r="H41" t="s">
        <v>4952</v>
      </c>
      <c r="I41" t="str">
        <f t="shared" si="0"/>
        <v>INSERT INTO [Produkt] ([ProduktID], [KatID], [Bezeichnung], [Umfang], [Typ],[Preis],[Pflanzort], [Pflanzabstand]) VALUES</v>
      </c>
      <c r="J41" t="str">
        <f t="shared" si="1"/>
        <v xml:space="preserve"> ('38', 'GStKÜRBIS ', 'Kürbis „Moschus Napolitaner“', '1', '2',  '0.50', 'Freiland', '0 x 100 cm')</v>
      </c>
      <c r="T41">
        <f t="shared" si="2"/>
        <v>38</v>
      </c>
      <c r="U41" s="10">
        <f t="shared" si="3"/>
        <v>0.5</v>
      </c>
    </row>
    <row r="42" spans="1:21" x14ac:dyDescent="0.3">
      <c r="A42" s="8">
        <v>39</v>
      </c>
      <c r="B42" s="7" t="s">
        <v>5130</v>
      </c>
      <c r="C42" t="s">
        <v>4957</v>
      </c>
      <c r="D42" s="9">
        <v>15</v>
      </c>
      <c r="E42" s="9" t="s">
        <v>5085</v>
      </c>
      <c r="F42" s="11">
        <v>0.8</v>
      </c>
      <c r="G42" t="s">
        <v>4898</v>
      </c>
      <c r="H42" t="s">
        <v>4958</v>
      </c>
      <c r="I42" t="str">
        <f t="shared" si="0"/>
        <v>INSERT INTO [Produkt] ([ProduktID], [KatID], [Bezeichnung], [Umfang], [Typ],[Preis],[Pflanzort], [Pflanzabstand]) VALUES</v>
      </c>
      <c r="J42" t="str">
        <f t="shared" si="1"/>
        <v xml:space="preserve"> ('39', 'GStLAUCH ', 'Lauch, Sommerporree „Hilari“', '15', '1',  '0.80', 'Freiland', '30 x 15 cm')</v>
      </c>
      <c r="T42">
        <f t="shared" si="2"/>
        <v>39</v>
      </c>
      <c r="U42" s="10">
        <f t="shared" si="3"/>
        <v>0.8</v>
      </c>
    </row>
    <row r="43" spans="1:21" x14ac:dyDescent="0.3">
      <c r="A43" s="6">
        <v>40</v>
      </c>
      <c r="B43" s="7" t="s">
        <v>5130</v>
      </c>
      <c r="C43" t="s">
        <v>4959</v>
      </c>
      <c r="D43" s="9">
        <v>10</v>
      </c>
      <c r="E43" s="9" t="s">
        <v>5085</v>
      </c>
      <c r="F43" s="11">
        <v>1</v>
      </c>
      <c r="G43" t="s">
        <v>4898</v>
      </c>
      <c r="H43" t="s">
        <v>4960</v>
      </c>
      <c r="I43" t="str">
        <f t="shared" si="0"/>
        <v>INSERT INTO [Produkt] ([ProduktID], [KatID], [Bezeichnung], [Umfang], [Typ],[Preis],[Pflanzort], [Pflanzabstand]) VALUES</v>
      </c>
      <c r="J43" t="str">
        <f t="shared" si="1"/>
        <v xml:space="preserve"> ('40', 'GStLAUCH ', 'Lauch , Herbstporree „Elefant“', '10', '1',  '1.00', 'Freiland', '30 x 10 cm')</v>
      </c>
      <c r="T43">
        <f t="shared" si="2"/>
        <v>40</v>
      </c>
      <c r="U43" s="10">
        <f t="shared" si="3"/>
        <v>1</v>
      </c>
    </row>
    <row r="44" spans="1:21" x14ac:dyDescent="0.3">
      <c r="A44" s="8">
        <v>41</v>
      </c>
      <c r="B44" s="7" t="s">
        <v>5130</v>
      </c>
      <c r="C44" t="s">
        <v>4961</v>
      </c>
      <c r="D44" s="9">
        <v>20</v>
      </c>
      <c r="E44" s="9" t="s">
        <v>5085</v>
      </c>
      <c r="F44" s="11">
        <v>1.2</v>
      </c>
      <c r="G44" t="s">
        <v>4898</v>
      </c>
      <c r="H44" t="s">
        <v>4960</v>
      </c>
      <c r="I44" t="str">
        <f t="shared" si="0"/>
        <v>INSERT INTO [Produkt] ([ProduktID], [KatID], [Bezeichnung], [Umfang], [Typ],[Preis],[Pflanzort], [Pflanzabstand]) VALUES</v>
      </c>
      <c r="J44" t="str">
        <f t="shared" si="1"/>
        <v xml:space="preserve"> ('41', 'GStLAUCH ', 'Lauch, Winterporree „Freezo“', '20', '1',  '1.20', 'Freiland', '30 x 10 cm')</v>
      </c>
      <c r="T44">
        <f t="shared" si="2"/>
        <v>41</v>
      </c>
      <c r="U44" s="10">
        <f t="shared" si="3"/>
        <v>1.2</v>
      </c>
    </row>
    <row r="45" spans="1:21" x14ac:dyDescent="0.3">
      <c r="A45" s="8">
        <v>42</v>
      </c>
      <c r="B45" s="7" t="s">
        <v>5105</v>
      </c>
      <c r="C45" t="s">
        <v>4962</v>
      </c>
      <c r="D45" t="s">
        <v>5080</v>
      </c>
      <c r="E45" s="9" t="s">
        <v>5085</v>
      </c>
      <c r="F45" s="11">
        <v>2.4</v>
      </c>
      <c r="G45" t="s">
        <v>4898</v>
      </c>
      <c r="H45" t="s">
        <v>4963</v>
      </c>
      <c r="I45" t="str">
        <f t="shared" si="0"/>
        <v>INSERT INTO [Produkt] ([ProduktID], [KatID], [Bezeichnung], [Umfang], [Typ],[Preis],[Pflanzort], [Pflanzabstand]) VALUES</v>
      </c>
      <c r="J45" t="str">
        <f t="shared" si="1"/>
        <v xml:space="preserve"> ('42', 'GMiLAUCHZWIEBEL ', 'Lauchzwiebel „Ischikrona"', '2m', '1',  '2.40', 'Freiland', '5 x 2,5 cm')</v>
      </c>
      <c r="T45">
        <f t="shared" si="2"/>
        <v>42</v>
      </c>
      <c r="U45" s="10">
        <f t="shared" si="3"/>
        <v>2.4</v>
      </c>
    </row>
    <row r="46" spans="1:21" x14ac:dyDescent="0.3">
      <c r="A46" s="6">
        <v>43</v>
      </c>
      <c r="B46" s="7" t="s">
        <v>5105</v>
      </c>
      <c r="C46" t="s">
        <v>4964</v>
      </c>
      <c r="D46" t="s">
        <v>5080</v>
      </c>
      <c r="E46" s="9" t="s">
        <v>5085</v>
      </c>
      <c r="F46" s="11">
        <v>2.2999999999999998</v>
      </c>
      <c r="G46" t="s">
        <v>4898</v>
      </c>
      <c r="H46" t="s">
        <v>4965</v>
      </c>
      <c r="I46" t="str">
        <f t="shared" si="0"/>
        <v>INSERT INTO [Produkt] ([ProduktID], [KatID], [Bezeichnung], [Umfang], [Typ],[Preis],[Pflanzort], [Pflanzabstand]) VALUES</v>
      </c>
      <c r="J46" t="str">
        <f t="shared" si="1"/>
        <v xml:space="preserve"> ('43', 'GMiLAUCHZWIEBEL ', 'Lauchzwiebel  „Long White“', '2m', '1',  '2.30', 'Freiland', '40 x 5 cm')</v>
      </c>
      <c r="T46">
        <f t="shared" si="2"/>
        <v>43</v>
      </c>
      <c r="U46" s="10">
        <f t="shared" si="3"/>
        <v>2.2999999999999998</v>
      </c>
    </row>
    <row r="47" spans="1:21" x14ac:dyDescent="0.3">
      <c r="A47" s="8">
        <v>44</v>
      </c>
      <c r="B47" s="7" t="s">
        <v>5118</v>
      </c>
      <c r="C47" t="s">
        <v>4966</v>
      </c>
      <c r="D47" s="9">
        <v>10</v>
      </c>
      <c r="E47" s="9" t="s">
        <v>5086</v>
      </c>
      <c r="F47" s="11">
        <v>4</v>
      </c>
      <c r="G47" t="s">
        <v>4898</v>
      </c>
      <c r="H47" t="s">
        <v>4967</v>
      </c>
      <c r="I47" t="str">
        <f t="shared" si="0"/>
        <v>INSERT INTO [Produkt] ([ProduktID], [KatID], [Bezeichnung], [Umfang], [Typ],[Preis],[Pflanzort], [Pflanzabstand]) VALUES</v>
      </c>
      <c r="J47" t="str">
        <f t="shared" si="1"/>
        <v xml:space="preserve"> ('44', 'GScMAIRÜBE ', 'Mairübe "Blanc globe à collet violet"', '10', '2',  '4.00', 'Freiland', '20 x 5 cm')</v>
      </c>
      <c r="T47">
        <f t="shared" si="2"/>
        <v>44</v>
      </c>
      <c r="U47" s="10">
        <f t="shared" si="3"/>
        <v>4</v>
      </c>
    </row>
    <row r="48" spans="1:21" x14ac:dyDescent="0.3">
      <c r="A48" s="8">
        <v>45</v>
      </c>
      <c r="B48" s="7" t="s">
        <v>5106</v>
      </c>
      <c r="C48" t="s">
        <v>4968</v>
      </c>
      <c r="D48" t="s">
        <v>5082</v>
      </c>
      <c r="E48" s="9" t="s">
        <v>5085</v>
      </c>
      <c r="F48" s="11">
        <v>2</v>
      </c>
      <c r="G48" t="s">
        <v>4898</v>
      </c>
      <c r="H48" t="s">
        <v>4899</v>
      </c>
      <c r="I48" t="str">
        <f t="shared" si="0"/>
        <v>INSERT INTO [Produkt] ([ProduktID], [KatID], [Bezeichnung], [Umfang], [Typ],[Preis],[Pflanzort], [Pflanzabstand]) VALUES</v>
      </c>
      <c r="J48" t="str">
        <f t="shared" si="1"/>
        <v xml:space="preserve"> ('45', 'GMiMANGOLD ', 'Mangold „Bright Lights“', '1m', '1',  '2.00', 'Freiland', '50 x 20 cm')</v>
      </c>
      <c r="T48">
        <f t="shared" si="2"/>
        <v>45</v>
      </c>
      <c r="U48" s="10">
        <f t="shared" si="3"/>
        <v>2</v>
      </c>
    </row>
    <row r="49" spans="1:21" x14ac:dyDescent="0.3">
      <c r="A49" s="6">
        <v>46</v>
      </c>
      <c r="B49" s="7" t="s">
        <v>5131</v>
      </c>
      <c r="C49" t="s">
        <v>4969</v>
      </c>
      <c r="D49" s="9">
        <v>2</v>
      </c>
      <c r="E49" s="9" t="s">
        <v>5087</v>
      </c>
      <c r="F49" s="11">
        <v>8</v>
      </c>
      <c r="G49" t="s">
        <v>4898</v>
      </c>
      <c r="H49" t="s">
        <v>4970</v>
      </c>
      <c r="I49" t="str">
        <f t="shared" si="0"/>
        <v>INSERT INTO [Produkt] ([ProduktID], [KatID], [Bezeichnung], [Umfang], [Typ],[Preis],[Pflanzort], [Pflanzabstand]) VALUES</v>
      </c>
      <c r="J49" t="str">
        <f t="shared" si="1"/>
        <v xml:space="preserve"> ('46', 'GStMELONE ', 'Melone, Honigmelone „Ananas“', '2', '3',  '8.00', 'Freiland', '80 x 80 cm')</v>
      </c>
      <c r="T49">
        <f t="shared" si="2"/>
        <v>46</v>
      </c>
      <c r="U49" s="10">
        <f t="shared" si="3"/>
        <v>8</v>
      </c>
    </row>
    <row r="50" spans="1:21" x14ac:dyDescent="0.3">
      <c r="A50" s="8">
        <v>47</v>
      </c>
      <c r="B50" s="7" t="s">
        <v>5131</v>
      </c>
      <c r="C50" t="s">
        <v>4971</v>
      </c>
      <c r="D50" s="9">
        <v>2</v>
      </c>
      <c r="E50" s="9" t="s">
        <v>5087</v>
      </c>
      <c r="F50" s="11">
        <v>9</v>
      </c>
      <c r="G50" t="s">
        <v>4898</v>
      </c>
      <c r="H50" t="s">
        <v>4972</v>
      </c>
      <c r="I50" t="str">
        <f t="shared" si="0"/>
        <v>INSERT INTO [Produkt] ([ProduktID], [KatID], [Bezeichnung], [Umfang], [Typ],[Preis],[Pflanzort], [Pflanzabstand]) VALUES</v>
      </c>
      <c r="J50" t="str">
        <f t="shared" si="1"/>
        <v xml:space="preserve"> ('47', 'GStMELONE ', 'Melone, Honigmelone „Petit gris de Rennes“', '2', '3',  '9.00', 'Freiland', '100x 50 cm')</v>
      </c>
      <c r="T50">
        <f t="shared" si="2"/>
        <v>47</v>
      </c>
      <c r="U50" s="10">
        <f t="shared" si="3"/>
        <v>9</v>
      </c>
    </row>
    <row r="51" spans="1:21" x14ac:dyDescent="0.3">
      <c r="A51" s="8">
        <v>48</v>
      </c>
      <c r="B51" s="7" t="s">
        <v>5107</v>
      </c>
      <c r="C51" t="s">
        <v>4973</v>
      </c>
      <c r="D51" s="9" t="s">
        <v>4938</v>
      </c>
      <c r="E51" s="9" t="s">
        <v>5085</v>
      </c>
      <c r="F51" s="11">
        <v>4.5</v>
      </c>
      <c r="G51" t="s">
        <v>4898</v>
      </c>
      <c r="H51" t="s">
        <v>4939</v>
      </c>
      <c r="I51" t="str">
        <f t="shared" si="0"/>
        <v>INSERT INTO [Produkt] ([ProduktID], [KatID], [Bezeichnung], [Umfang], [Typ],[Preis],[Pflanzort], [Pflanzabstand]) VALUES</v>
      </c>
      <c r="J51" t="str">
        <f t="shared" si="1"/>
        <v xml:space="preserve"> ('48', 'GMiMÖHRE ', 'Möhre „Milan"', '2x 4m', '1',  '4.50', 'Freiland', '35 x 3 cm')</v>
      </c>
      <c r="T51">
        <f t="shared" si="2"/>
        <v>48</v>
      </c>
      <c r="U51" s="10">
        <f t="shared" si="3"/>
        <v>4.5</v>
      </c>
    </row>
    <row r="52" spans="1:21" x14ac:dyDescent="0.3">
      <c r="A52" s="6">
        <v>49</v>
      </c>
      <c r="B52" s="7" t="s">
        <v>5107</v>
      </c>
      <c r="C52" t="s">
        <v>4974</v>
      </c>
      <c r="D52" s="9" t="s">
        <v>4908</v>
      </c>
      <c r="E52" s="9" t="s">
        <v>5085</v>
      </c>
      <c r="F52" s="11">
        <v>3.8</v>
      </c>
      <c r="G52" t="s">
        <v>4898</v>
      </c>
      <c r="H52" t="s">
        <v>4975</v>
      </c>
      <c r="I52" t="str">
        <f t="shared" si="0"/>
        <v>INSERT INTO [Produkt] ([ProduktID], [KatID], [Bezeichnung], [Umfang], [Typ],[Preis],[Pflanzort], [Pflanzabstand]) VALUES</v>
      </c>
      <c r="J52" t="str">
        <f t="shared" si="1"/>
        <v xml:space="preserve"> ('49', 'GMiMÖHRE ', 'Möhre „Colorada“', '2x 2m', '1',  '3.80', 'Freiland', '30 x 5 cm')</v>
      </c>
      <c r="T52">
        <f t="shared" si="2"/>
        <v>49</v>
      </c>
      <c r="U52" s="10">
        <f t="shared" si="3"/>
        <v>3.8</v>
      </c>
    </row>
    <row r="53" spans="1:21" x14ac:dyDescent="0.3">
      <c r="A53" s="8">
        <v>50</v>
      </c>
      <c r="B53" s="7" t="s">
        <v>5107</v>
      </c>
      <c r="C53" t="s">
        <v>4976</v>
      </c>
      <c r="D53" s="9" t="s">
        <v>5081</v>
      </c>
      <c r="E53" s="9" t="s">
        <v>5085</v>
      </c>
      <c r="F53" s="11">
        <v>5.6</v>
      </c>
      <c r="G53" t="s">
        <v>4898</v>
      </c>
      <c r="H53" t="s">
        <v>4909</v>
      </c>
      <c r="I53" t="str">
        <f t="shared" si="0"/>
        <v>INSERT INTO [Produkt] ([ProduktID], [KatID], [Bezeichnung], [Umfang], [Typ],[Preis],[Pflanzort], [Pflanzabstand]) VALUES</v>
      </c>
      <c r="J53" t="str">
        <f t="shared" si="1"/>
        <v xml:space="preserve"> ('50', 'GMiMÖHRE ', 'Möhre „Bunte Mischung“', '4m', '1',  '5.60', 'Freiland', '30 x 8 cm')</v>
      </c>
      <c r="T53">
        <f t="shared" si="2"/>
        <v>50</v>
      </c>
      <c r="U53" s="10">
        <f t="shared" si="3"/>
        <v>5.6</v>
      </c>
    </row>
    <row r="54" spans="1:21" x14ac:dyDescent="0.3">
      <c r="A54" s="8">
        <v>51</v>
      </c>
      <c r="B54" s="7" t="s">
        <v>5132</v>
      </c>
      <c r="C54" t="s">
        <v>4977</v>
      </c>
      <c r="D54" s="9">
        <v>5</v>
      </c>
      <c r="E54" s="9" t="s">
        <v>5086</v>
      </c>
      <c r="F54" s="11">
        <v>2</v>
      </c>
      <c r="G54" t="s">
        <v>4898</v>
      </c>
      <c r="H54" t="s">
        <v>4904</v>
      </c>
      <c r="I54" t="str">
        <f t="shared" si="0"/>
        <v>INSERT INTO [Produkt] ([ProduktID], [KatID], [Bezeichnung], [Umfang], [Typ],[Preis],[Pflanzort], [Pflanzabstand]) VALUES</v>
      </c>
      <c r="J54" t="str">
        <f t="shared" si="1"/>
        <v xml:space="preserve"> ('51', 'GStPALMKOHL ', 'Palmkohl „Negro Romano“', '5', '2',  '2.00', 'Freiland', '50 x 50 cm')</v>
      </c>
      <c r="T54">
        <f t="shared" si="2"/>
        <v>51</v>
      </c>
      <c r="U54" s="10">
        <f t="shared" si="3"/>
        <v>2</v>
      </c>
    </row>
    <row r="55" spans="1:21" x14ac:dyDescent="0.3">
      <c r="A55" s="6">
        <v>52</v>
      </c>
      <c r="B55" s="7" t="s">
        <v>5108</v>
      </c>
      <c r="C55" t="s">
        <v>4978</v>
      </c>
      <c r="D55" s="9">
        <v>4</v>
      </c>
      <c r="E55" s="9" t="s">
        <v>5086</v>
      </c>
      <c r="F55" s="11">
        <v>4</v>
      </c>
      <c r="G55" t="s">
        <v>4898</v>
      </c>
      <c r="H55" t="s">
        <v>4901</v>
      </c>
      <c r="I55" t="str">
        <f t="shared" si="0"/>
        <v>INSERT INTO [Produkt] ([ProduktID], [KatID], [Bezeichnung], [Umfang], [Typ],[Preis],[Pflanzort], [Pflanzabstand]) VALUES</v>
      </c>
      <c r="J55" t="str">
        <f t="shared" si="1"/>
        <v xml:space="preserve"> ('52', 'GMiPAPRIKA ', 'Paprika „Runde Ungarische“', '4', '2',  '4.00', 'Freiland', '60 x 60 cm')</v>
      </c>
      <c r="T55">
        <f t="shared" si="2"/>
        <v>52</v>
      </c>
      <c r="U55" s="10">
        <f t="shared" si="3"/>
        <v>4</v>
      </c>
    </row>
    <row r="56" spans="1:21" x14ac:dyDescent="0.3">
      <c r="A56" s="8">
        <v>53</v>
      </c>
      <c r="B56" s="7" t="s">
        <v>5108</v>
      </c>
      <c r="C56" t="s">
        <v>4979</v>
      </c>
      <c r="D56" s="9">
        <v>4</v>
      </c>
      <c r="E56" s="9" t="s">
        <v>5086</v>
      </c>
      <c r="F56" s="11">
        <v>5</v>
      </c>
      <c r="G56" t="s">
        <v>4898</v>
      </c>
      <c r="H56" t="s">
        <v>4914</v>
      </c>
      <c r="I56" t="str">
        <f t="shared" si="0"/>
        <v>INSERT INTO [Produkt] ([ProduktID], [KatID], [Bezeichnung], [Umfang], [Typ],[Preis],[Pflanzort], [Pflanzabstand]) VALUES</v>
      </c>
      <c r="J56" t="str">
        <f t="shared" si="1"/>
        <v xml:space="preserve"> ('53', 'GMiPAPRIKA ', 'Paprika „Sweet Banana“', '4', '2',  '5.00', 'Freiland', '50 x 40 cm')</v>
      </c>
      <c r="T56">
        <f t="shared" si="2"/>
        <v>53</v>
      </c>
      <c r="U56" s="10">
        <f t="shared" si="3"/>
        <v>5</v>
      </c>
    </row>
    <row r="57" spans="1:21" x14ac:dyDescent="0.3">
      <c r="A57" s="8">
        <v>54</v>
      </c>
      <c r="B57" s="7" t="s">
        <v>5108</v>
      </c>
      <c r="C57" t="s">
        <v>4980</v>
      </c>
      <c r="D57" s="9">
        <v>4</v>
      </c>
      <c r="E57" s="9" t="s">
        <v>5086</v>
      </c>
      <c r="F57" s="11">
        <v>5</v>
      </c>
      <c r="G57" t="s">
        <v>4898</v>
      </c>
      <c r="H57" t="s">
        <v>4981</v>
      </c>
      <c r="I57" t="str">
        <f t="shared" si="0"/>
        <v>INSERT INTO [Produkt] ([ProduktID], [KatID], [Bezeichnung], [Umfang], [Typ],[Preis],[Pflanzort], [Pflanzabstand]) VALUES</v>
      </c>
      <c r="J57" t="str">
        <f t="shared" si="1"/>
        <v xml:space="preserve"> ('54', 'GMiPAPRIKA ', 'Paprika „Pusztagold“', '4', '2',  '5.00', 'Freiland', '40 x 50 cm')</v>
      </c>
      <c r="T57">
        <f t="shared" si="2"/>
        <v>54</v>
      </c>
      <c r="U57" s="10">
        <f t="shared" si="3"/>
        <v>5</v>
      </c>
    </row>
    <row r="58" spans="1:21" x14ac:dyDescent="0.3">
      <c r="A58" s="6">
        <v>55</v>
      </c>
      <c r="B58" s="7" t="s">
        <v>5109</v>
      </c>
      <c r="C58" t="s">
        <v>4982</v>
      </c>
      <c r="D58" s="9" t="s">
        <v>4908</v>
      </c>
      <c r="E58" s="9" t="s">
        <v>5085</v>
      </c>
      <c r="F58" s="11">
        <v>5</v>
      </c>
      <c r="G58" t="s">
        <v>4898</v>
      </c>
      <c r="H58" t="s">
        <v>4909</v>
      </c>
      <c r="I58" t="str">
        <f t="shared" si="0"/>
        <v>INSERT INTO [Produkt] ([ProduktID], [KatID], [Bezeichnung], [Umfang], [Typ],[Preis],[Pflanzort], [Pflanzabstand]) VALUES</v>
      </c>
      <c r="J58" t="str">
        <f t="shared" si="1"/>
        <v xml:space="preserve"> ('55', 'GMiPASTINAKE ', 'Pastinake „Tender and True“', '2x 2m', '1',  '5.00', 'Freiland', '30 x 8 cm')</v>
      </c>
      <c r="T58">
        <f t="shared" si="2"/>
        <v>55</v>
      </c>
      <c r="U58" s="10">
        <f t="shared" si="3"/>
        <v>5</v>
      </c>
    </row>
    <row r="59" spans="1:21" x14ac:dyDescent="0.3">
      <c r="A59" s="6">
        <v>56</v>
      </c>
      <c r="B59" s="7" t="s">
        <v>5110</v>
      </c>
      <c r="C59" t="s">
        <v>5094</v>
      </c>
      <c r="D59" s="9">
        <v>4</v>
      </c>
      <c r="E59" s="9" t="s">
        <v>5086</v>
      </c>
      <c r="F59" s="11">
        <v>7</v>
      </c>
      <c r="G59" t="s">
        <v>4898</v>
      </c>
      <c r="H59" t="s">
        <v>4914</v>
      </c>
      <c r="I59" t="str">
        <f t="shared" si="0"/>
        <v>INSERT INTO [Produkt] ([ProduktID], [KatID], [Bezeichnung], [Umfang], [Typ],[Preis],[Pflanzort], [Pflanzabstand]) VALUES</v>
      </c>
      <c r="J59" t="str">
        <f t="shared" si="1"/>
        <v xml:space="preserve"> ('56', 'GMiPFEFFERONI ', 'Pfefferoni „Taeyang medium" ', '4', '2',  '7.00', 'Freiland', '50 x 40 cm')</v>
      </c>
      <c r="T59">
        <f t="shared" si="2"/>
        <v>56</v>
      </c>
      <c r="U59" s="10">
        <f t="shared" si="3"/>
        <v>7</v>
      </c>
    </row>
    <row r="60" spans="1:21" x14ac:dyDescent="0.3">
      <c r="A60" s="8">
        <v>57</v>
      </c>
      <c r="B60" s="7" t="s">
        <v>5119</v>
      </c>
      <c r="C60" t="s">
        <v>4983</v>
      </c>
      <c r="D60" s="9" t="s">
        <v>4984</v>
      </c>
      <c r="E60" s="9" t="s">
        <v>5085</v>
      </c>
      <c r="F60" s="11">
        <v>8</v>
      </c>
      <c r="G60" t="s">
        <v>4898</v>
      </c>
      <c r="H60" t="s">
        <v>4985</v>
      </c>
      <c r="I60" t="str">
        <f t="shared" si="0"/>
        <v>INSERT INTO [Produkt] ([ProduktID], [KatID], [Bezeichnung], [Umfang], [Typ],[Preis],[Pflanzort], [Pflanzabstand]) VALUES</v>
      </c>
      <c r="J60" t="str">
        <f t="shared" si="1"/>
        <v xml:space="preserve"> ('57', 'GScRADIESCHEN ', 'Radieschen "Flamboyant 2“', '3x 2m', '1',  '8.00', 'Freiland', '20 x 3 cm')</v>
      </c>
      <c r="T60">
        <f t="shared" si="2"/>
        <v>57</v>
      </c>
      <c r="U60" s="10">
        <f t="shared" si="3"/>
        <v>8</v>
      </c>
    </row>
    <row r="61" spans="1:21" x14ac:dyDescent="0.3">
      <c r="A61" s="6">
        <v>58</v>
      </c>
      <c r="B61" s="7" t="s">
        <v>5119</v>
      </c>
      <c r="C61" t="s">
        <v>4986</v>
      </c>
      <c r="D61" s="9" t="s">
        <v>4984</v>
      </c>
      <c r="E61" s="9" t="s">
        <v>5085</v>
      </c>
      <c r="F61" s="11">
        <v>8</v>
      </c>
      <c r="G61" t="s">
        <v>4898</v>
      </c>
      <c r="H61" t="s">
        <v>4985</v>
      </c>
      <c r="I61" t="str">
        <f t="shared" si="0"/>
        <v>INSERT INTO [Produkt] ([ProduktID], [KatID], [Bezeichnung], [Umfang], [Typ],[Preis],[Pflanzort], [Pflanzabstand]) VALUES</v>
      </c>
      <c r="J61" t="str">
        <f t="shared" si="1"/>
        <v xml:space="preserve"> ('58', 'GScRADIESCHEN ', 'Radieschen „De dix-huit-jours (18 Tage)“', '3x 2m', '1',  '8.00', 'Freiland', '20 x 3 cm')</v>
      </c>
      <c r="T61">
        <f t="shared" si="2"/>
        <v>58</v>
      </c>
      <c r="U61" s="10">
        <f t="shared" si="3"/>
        <v>8</v>
      </c>
    </row>
    <row r="62" spans="1:21" x14ac:dyDescent="0.3">
      <c r="A62" s="8">
        <v>59</v>
      </c>
      <c r="B62" s="7" t="s">
        <v>5111</v>
      </c>
      <c r="C62" t="s">
        <v>4987</v>
      </c>
      <c r="D62" s="9">
        <v>10</v>
      </c>
      <c r="E62" s="9" t="s">
        <v>5086</v>
      </c>
      <c r="F62" s="11">
        <v>3</v>
      </c>
      <c r="G62" t="s">
        <v>4898</v>
      </c>
      <c r="H62" t="s">
        <v>4988</v>
      </c>
      <c r="I62" t="str">
        <f t="shared" si="0"/>
        <v>INSERT INTO [Produkt] ([ProduktID], [KatID], [Bezeichnung], [Umfang], [Typ],[Preis],[Pflanzort], [Pflanzabstand]) VALUES</v>
      </c>
      <c r="J62" t="str">
        <f t="shared" si="1"/>
        <v xml:space="preserve"> ('59', 'GMiRETTICH ', 'Rettich „Daikon"', '10', '2',  '3.00', 'Freiland', '40 x 10 cm')</v>
      </c>
      <c r="T62">
        <f t="shared" si="2"/>
        <v>59</v>
      </c>
      <c r="U62" s="10">
        <f t="shared" si="3"/>
        <v>3</v>
      </c>
    </row>
    <row r="63" spans="1:21" x14ac:dyDescent="0.3">
      <c r="A63" s="8">
        <v>60</v>
      </c>
      <c r="B63" s="7" t="s">
        <v>5133</v>
      </c>
      <c r="C63" t="s">
        <v>4989</v>
      </c>
      <c r="D63" s="9">
        <v>4</v>
      </c>
      <c r="E63" s="9" t="s">
        <v>5086</v>
      </c>
      <c r="F63" s="11">
        <v>0.5</v>
      </c>
      <c r="G63" t="s">
        <v>4898</v>
      </c>
      <c r="H63" t="s">
        <v>4904</v>
      </c>
      <c r="I63" t="str">
        <f t="shared" si="0"/>
        <v>INSERT INTO [Produkt] ([ProduktID], [KatID], [Bezeichnung], [Umfang], [Typ],[Preis],[Pflanzort], [Pflanzabstand]) VALUES</v>
      </c>
      <c r="J63" t="str">
        <f t="shared" si="1"/>
        <v xml:space="preserve"> ('60', 'GStROSENKOHL ', 'Rosenkohl „Rubine“', '4', '2',  '0.50', 'Freiland', '50 x 50 cm')</v>
      </c>
      <c r="T63">
        <f t="shared" si="2"/>
        <v>60</v>
      </c>
      <c r="U63" s="10">
        <f t="shared" si="3"/>
        <v>0.5</v>
      </c>
    </row>
    <row r="64" spans="1:21" x14ac:dyDescent="0.3">
      <c r="A64" s="6">
        <v>61</v>
      </c>
      <c r="B64" s="7" t="s">
        <v>5133</v>
      </c>
      <c r="C64" t="s">
        <v>4990</v>
      </c>
      <c r="D64" s="9">
        <v>4</v>
      </c>
      <c r="E64" s="9" t="s">
        <v>5086</v>
      </c>
      <c r="F64" s="11">
        <v>8</v>
      </c>
      <c r="G64" t="s">
        <v>4898</v>
      </c>
      <c r="H64" t="s">
        <v>4904</v>
      </c>
      <c r="I64" t="str">
        <f t="shared" si="0"/>
        <v>INSERT INTO [Produkt] ([ProduktID], [KatID], [Bezeichnung], [Umfang], [Typ],[Preis],[Pflanzort], [Pflanzabstand]) VALUES</v>
      </c>
      <c r="J64" t="str">
        <f t="shared" si="1"/>
        <v xml:space="preserve"> ('61', 'GStROSENKOHL ', 'Rosenkohl „Groninger“', '4', '2',  '8.00', 'Freiland', '50 x 50 cm')</v>
      </c>
      <c r="T64">
        <f t="shared" si="2"/>
        <v>61</v>
      </c>
      <c r="U64" s="10">
        <f t="shared" si="3"/>
        <v>8</v>
      </c>
    </row>
    <row r="65" spans="1:21" x14ac:dyDescent="0.3">
      <c r="A65" s="8">
        <v>62</v>
      </c>
      <c r="B65" s="7" t="s">
        <v>5134</v>
      </c>
      <c r="C65" t="s">
        <v>4991</v>
      </c>
      <c r="D65" s="9">
        <v>10</v>
      </c>
      <c r="E65" s="9" t="s">
        <v>5086</v>
      </c>
      <c r="F65" s="11">
        <v>4</v>
      </c>
      <c r="G65" t="s">
        <v>4898</v>
      </c>
      <c r="H65" t="s">
        <v>4981</v>
      </c>
      <c r="I65" t="str">
        <f t="shared" si="0"/>
        <v>INSERT INTO [Produkt] ([ProduktID], [KatID], [Bezeichnung], [Umfang], [Typ],[Preis],[Pflanzort], [Pflanzabstand]) VALUES</v>
      </c>
      <c r="J65" t="str">
        <f t="shared" si="1"/>
        <v xml:space="preserve"> ('62', 'GStROTKOHL ', 'Rotkohl „Langedijker Lager 2“', '10', '2',  '4.00', 'Freiland', '40 x 50 cm')</v>
      </c>
      <c r="T65">
        <f t="shared" si="2"/>
        <v>62</v>
      </c>
      <c r="U65" s="10">
        <f t="shared" si="3"/>
        <v>4</v>
      </c>
    </row>
    <row r="66" spans="1:21" x14ac:dyDescent="0.3">
      <c r="A66" s="8">
        <v>63</v>
      </c>
      <c r="B66" s="7" t="s">
        <v>5112</v>
      </c>
      <c r="C66" t="s">
        <v>4992</v>
      </c>
      <c r="D66" s="9" t="s">
        <v>4993</v>
      </c>
      <c r="E66" s="9" t="s">
        <v>5085</v>
      </c>
      <c r="F66" s="11">
        <v>4.5</v>
      </c>
      <c r="G66" t="s">
        <v>4898</v>
      </c>
      <c r="H66" t="s">
        <v>4994</v>
      </c>
      <c r="I66" t="str">
        <f t="shared" si="0"/>
        <v>INSERT INTO [Produkt] ([ProduktID], [KatID], [Bezeichnung], [Umfang], [Typ],[Preis],[Pflanzort], [Pflanzabstand]) VALUES</v>
      </c>
      <c r="J66" t="str">
        <f t="shared" si="1"/>
        <v xml:space="preserve"> ('63', 'GMiSALAT ', 'Salat, Eissalat „Laibacher Eis“', '2x 6', '1',  '4.50', 'Freiland', '30 x 30 cm')</v>
      </c>
      <c r="T66">
        <f t="shared" si="2"/>
        <v>63</v>
      </c>
      <c r="U66" s="10">
        <f t="shared" si="3"/>
        <v>4.5</v>
      </c>
    </row>
    <row r="67" spans="1:21" x14ac:dyDescent="0.3">
      <c r="A67" s="6">
        <v>64</v>
      </c>
      <c r="B67" s="7" t="s">
        <v>5112</v>
      </c>
      <c r="C67" t="s">
        <v>4995</v>
      </c>
      <c r="D67" s="9" t="s">
        <v>4993</v>
      </c>
      <c r="E67" s="9" t="s">
        <v>5085</v>
      </c>
      <c r="F67" s="11">
        <v>4.5</v>
      </c>
      <c r="G67" t="s">
        <v>4898</v>
      </c>
      <c r="H67" t="s">
        <v>4994</v>
      </c>
      <c r="I67" t="str">
        <f t="shared" si="0"/>
        <v>INSERT INTO [Produkt] ([ProduktID], [KatID], [Bezeichnung], [Umfang], [Typ],[Preis],[Pflanzort], [Pflanzabstand]) VALUES</v>
      </c>
      <c r="J67" t="str">
        <f t="shared" si="1"/>
        <v xml:space="preserve"> ('64', 'GMiSALAT ', 'Salat, Eissalat „ Rossia“', '2x 6', '1',  '4.50', 'Freiland', '30 x 30 cm')</v>
      </c>
      <c r="T67">
        <f t="shared" si="2"/>
        <v>64</v>
      </c>
      <c r="U67" s="10">
        <f t="shared" si="3"/>
        <v>4.5</v>
      </c>
    </row>
    <row r="68" spans="1:21" x14ac:dyDescent="0.3">
      <c r="A68" s="8">
        <v>65</v>
      </c>
      <c r="B68" s="7" t="s">
        <v>5112</v>
      </c>
      <c r="C68" t="s">
        <v>4996</v>
      </c>
      <c r="D68" s="9">
        <v>6</v>
      </c>
      <c r="E68" s="9" t="s">
        <v>5086</v>
      </c>
      <c r="F68" s="11">
        <v>4.5</v>
      </c>
      <c r="G68" t="s">
        <v>4898</v>
      </c>
      <c r="H68" t="s">
        <v>4994</v>
      </c>
      <c r="I68" t="str">
        <f t="shared" si="0"/>
        <v>INSERT INTO [Produkt] ([ProduktID], [KatID], [Bezeichnung], [Umfang], [Typ],[Preis],[Pflanzort], [Pflanzabstand]) VALUES</v>
      </c>
      <c r="J68" t="str">
        <f t="shared" si="1"/>
        <v xml:space="preserve"> ('65', 'GMiSALAT ', 'Salat, Schnittsalat „Red Velvet“', '6', '2',  '4.50', 'Freiland', '30 x 30 cm')</v>
      </c>
      <c r="T68">
        <f t="shared" si="2"/>
        <v>65</v>
      </c>
      <c r="U68" s="10">
        <f t="shared" si="3"/>
        <v>4.5</v>
      </c>
    </row>
    <row r="69" spans="1:21" x14ac:dyDescent="0.3">
      <c r="A69" s="8">
        <v>66</v>
      </c>
      <c r="B69" s="7" t="s">
        <v>5112</v>
      </c>
      <c r="C69" t="s">
        <v>4997</v>
      </c>
      <c r="D69" s="9">
        <v>10</v>
      </c>
      <c r="E69" s="9" t="s">
        <v>5086</v>
      </c>
      <c r="F69" s="11">
        <v>3</v>
      </c>
      <c r="G69" t="s">
        <v>4898</v>
      </c>
      <c r="H69" t="s">
        <v>4994</v>
      </c>
      <c r="I69" t="str">
        <f t="shared" ref="I69:I129" si="4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69" t="str">
        <f t="shared" ref="J69:J129" si="5">" ('"&amp;A69&amp;"', '"&amp;B69&amp;"', '"&amp;C69&amp;"', '"&amp; D69&amp;"', '"&amp;E69&amp;"',  '"&amp; REPLACE(TEXT(F69,"##0,00"),LEN(TEXT(F69,"##0,00"))-2,1,".")&amp;"', '"&amp;G69&amp;"', '"&amp;H69&amp;"')"</f>
        <v xml:space="preserve"> ('66', 'GMiSALAT ', 'Salat, Römersalat „Teufelsohren“', '10', '2',  '3.00', 'Freiland', '30 x 30 cm')</v>
      </c>
      <c r="T69">
        <f t="shared" ref="T69:T129" si="6">A69</f>
        <v>66</v>
      </c>
      <c r="U69" s="10">
        <f t="shared" ref="U69:U129" si="7">F69</f>
        <v>3</v>
      </c>
    </row>
    <row r="70" spans="1:21" x14ac:dyDescent="0.3">
      <c r="A70" s="6">
        <v>67</v>
      </c>
      <c r="B70" s="7" t="s">
        <v>5112</v>
      </c>
      <c r="C70" t="s">
        <v>4998</v>
      </c>
      <c r="D70" s="9">
        <v>10</v>
      </c>
      <c r="E70" s="9" t="s">
        <v>5086</v>
      </c>
      <c r="F70" s="11">
        <v>3.5</v>
      </c>
      <c r="G70" t="s">
        <v>4999</v>
      </c>
      <c r="H70" t="s">
        <v>4994</v>
      </c>
      <c r="I70" t="str">
        <f t="shared" si="4"/>
        <v>INSERT INTO [Produkt] ([ProduktID], [KatID], [Bezeichnung], [Umfang], [Typ],[Preis],[Pflanzort], [Pflanzabstand]) VALUES</v>
      </c>
      <c r="J70" t="str">
        <f t="shared" si="5"/>
        <v xml:space="preserve"> ('67', 'GMiSALAT ', 'Salat, Radicchio „Palla Rossa“', '10', '2',  '3.50', 'Freiland / Gewächshaus', '30 x 30 cm')</v>
      </c>
      <c r="T70">
        <f t="shared" si="6"/>
        <v>67</v>
      </c>
      <c r="U70" s="10">
        <f t="shared" si="7"/>
        <v>3.5</v>
      </c>
    </row>
    <row r="71" spans="1:21" x14ac:dyDescent="0.3">
      <c r="A71" s="8">
        <v>68</v>
      </c>
      <c r="B71" s="7" t="s">
        <v>5112</v>
      </c>
      <c r="C71" t="s">
        <v>5000</v>
      </c>
      <c r="D71" t="s">
        <v>5082</v>
      </c>
      <c r="E71" s="9" t="s">
        <v>5085</v>
      </c>
      <c r="F71" s="11">
        <v>6</v>
      </c>
      <c r="G71" t="s">
        <v>4999</v>
      </c>
      <c r="H71" t="s">
        <v>5001</v>
      </c>
      <c r="I71" t="str">
        <f t="shared" si="4"/>
        <v>INSERT INTO [Produkt] ([ProduktID], [KatID], [Bezeichnung], [Umfang], [Typ],[Preis],[Pflanzort], [Pflanzabstand]) VALUES</v>
      </c>
      <c r="J71" t="str">
        <f t="shared" si="5"/>
        <v xml:space="preserve"> ('68', 'GMiSALAT ', 'Salat, Asiasalatmischung „Oriental Mix“', '1m', '1',  '6.00', 'Freiland / Gewächshaus', '15 x 3 cm')</v>
      </c>
      <c r="T71">
        <f t="shared" si="6"/>
        <v>68</v>
      </c>
      <c r="U71" s="10">
        <f t="shared" si="7"/>
        <v>6</v>
      </c>
    </row>
    <row r="72" spans="1:21" x14ac:dyDescent="0.3">
      <c r="A72" s="8">
        <v>69</v>
      </c>
      <c r="B72" s="7" t="s">
        <v>5120</v>
      </c>
      <c r="C72" t="s">
        <v>5002</v>
      </c>
      <c r="D72" t="s">
        <v>5080</v>
      </c>
      <c r="E72" s="9" t="s">
        <v>5085</v>
      </c>
      <c r="F72" s="11">
        <v>2</v>
      </c>
      <c r="G72" t="s">
        <v>4898</v>
      </c>
      <c r="H72" t="s">
        <v>5003</v>
      </c>
      <c r="I72" t="str">
        <f t="shared" si="4"/>
        <v>INSERT INTO [Produkt] ([ProduktID], [KatID], [Bezeichnung], [Umfang], [Typ],[Preis],[Pflanzort], [Pflanzabstand]) VALUES</v>
      </c>
      <c r="J72" t="str">
        <f t="shared" si="5"/>
        <v xml:space="preserve"> ('69', 'GScSALAT ', 'Salat, Feldsalat „Kölner Palm“', '2m', '1',  '2.00', 'Freiland', '15 x 2 cm')</v>
      </c>
      <c r="T72">
        <f t="shared" si="6"/>
        <v>69</v>
      </c>
      <c r="U72" s="10">
        <f t="shared" si="7"/>
        <v>2</v>
      </c>
    </row>
    <row r="73" spans="1:21" x14ac:dyDescent="0.3">
      <c r="A73" s="6">
        <v>70</v>
      </c>
      <c r="B73" s="7" t="s">
        <v>5120</v>
      </c>
      <c r="C73" t="s">
        <v>5004</v>
      </c>
      <c r="D73" t="s">
        <v>5080</v>
      </c>
      <c r="E73" s="9" t="s">
        <v>5085</v>
      </c>
      <c r="F73" s="11">
        <v>8</v>
      </c>
      <c r="G73" t="s">
        <v>5005</v>
      </c>
      <c r="H73" t="s">
        <v>5006</v>
      </c>
      <c r="I73" t="str">
        <f t="shared" si="4"/>
        <v>INSERT INTO [Produkt] ([ProduktID], [KatID], [Bezeichnung], [Umfang], [Typ],[Preis],[Pflanzort], [Pflanzabstand]) VALUES</v>
      </c>
      <c r="J73" t="str">
        <f t="shared" si="5"/>
        <v xml:space="preserve"> ('70', 'GScSALAT ', 'Salat, Feldsalat „Elan“', '2m', '1',  '8.00', 'Gewächshaus', '15 x 1 cm')</v>
      </c>
      <c r="T73">
        <f t="shared" si="6"/>
        <v>70</v>
      </c>
      <c r="U73" s="10">
        <f t="shared" si="7"/>
        <v>8</v>
      </c>
    </row>
    <row r="74" spans="1:21" x14ac:dyDescent="0.3">
      <c r="A74" s="8">
        <v>71</v>
      </c>
      <c r="B74" s="7" t="s">
        <v>5120</v>
      </c>
      <c r="C74" t="s">
        <v>5007</v>
      </c>
      <c r="D74" t="s">
        <v>5080</v>
      </c>
      <c r="E74" s="9" t="s">
        <v>5085</v>
      </c>
      <c r="F74" s="11">
        <v>4</v>
      </c>
      <c r="G74" t="s">
        <v>5005</v>
      </c>
      <c r="H74" t="s">
        <v>5008</v>
      </c>
      <c r="I74" t="str">
        <f t="shared" si="4"/>
        <v>INSERT INTO [Produkt] ([ProduktID], [KatID], [Bezeichnung], [Umfang], [Typ],[Preis],[Pflanzort], [Pflanzabstand]) VALUES</v>
      </c>
      <c r="J74" t="str">
        <f t="shared" si="5"/>
        <v xml:space="preserve"> ('71', 'GScSALAT ', 'Salat, Postelein', '2m', '1',  '4.00', 'Gewächshaus', '10 x 2 cm')</v>
      </c>
      <c r="T74">
        <f t="shared" si="6"/>
        <v>71</v>
      </c>
      <c r="U74" s="10">
        <f t="shared" si="7"/>
        <v>4</v>
      </c>
    </row>
    <row r="75" spans="1:21" x14ac:dyDescent="0.3">
      <c r="A75" s="8">
        <v>72</v>
      </c>
      <c r="B75" s="7" t="s">
        <v>5120</v>
      </c>
      <c r="C75" t="s">
        <v>5009</v>
      </c>
      <c r="D75" t="s">
        <v>5080</v>
      </c>
      <c r="E75" s="9" t="s">
        <v>5085</v>
      </c>
      <c r="F75" s="11">
        <v>2</v>
      </c>
      <c r="G75" t="s">
        <v>4898</v>
      </c>
      <c r="H75" t="s">
        <v>5010</v>
      </c>
      <c r="I75" t="str">
        <f t="shared" si="4"/>
        <v>INSERT INTO [Produkt] ([ProduktID], [KatID], [Bezeichnung], [Umfang], [Typ],[Preis],[Pflanzort], [Pflanzabstand]) VALUES</v>
      </c>
      <c r="J75" t="str">
        <f t="shared" si="5"/>
        <v xml:space="preserve"> ('72', 'GScSALAT ', 'Salat, Wilde Rauke', '2m', '1',  '2.00', 'Freiland', '20 x 2 cm')</v>
      </c>
      <c r="T75">
        <f t="shared" si="6"/>
        <v>72</v>
      </c>
      <c r="U75" s="10">
        <f t="shared" si="7"/>
        <v>2</v>
      </c>
    </row>
    <row r="76" spans="1:21" x14ac:dyDescent="0.3">
      <c r="A76" s="6">
        <v>73</v>
      </c>
      <c r="B76" s="7" t="s">
        <v>5120</v>
      </c>
      <c r="C76" t="s">
        <v>5011</v>
      </c>
      <c r="D76" t="s">
        <v>5080</v>
      </c>
      <c r="E76" s="9" t="s">
        <v>5085</v>
      </c>
      <c r="F76" s="11">
        <v>3</v>
      </c>
      <c r="G76" t="s">
        <v>4898</v>
      </c>
      <c r="H76" t="s">
        <v>5012</v>
      </c>
      <c r="I76" t="str">
        <f t="shared" si="4"/>
        <v>INSERT INTO [Produkt] ([ProduktID], [KatID], [Bezeichnung], [Umfang], [Typ],[Preis],[Pflanzort], [Pflanzabstand]) VALUES</v>
      </c>
      <c r="J76" t="str">
        <f t="shared" si="5"/>
        <v xml:space="preserve"> ('73', 'GScSALAT ', 'Salat, Salatrauke', '2m', '1',  '3.00', 'Freiland', '25 x 2 cm')</v>
      </c>
      <c r="T76">
        <f t="shared" si="6"/>
        <v>73</v>
      </c>
      <c r="U76" s="10">
        <f t="shared" si="7"/>
        <v>3</v>
      </c>
    </row>
    <row r="77" spans="1:21" x14ac:dyDescent="0.3">
      <c r="A77" s="8">
        <v>74</v>
      </c>
      <c r="B77" s="7" t="s">
        <v>5135</v>
      </c>
      <c r="C77" t="s">
        <v>5095</v>
      </c>
      <c r="D77" s="9">
        <v>6</v>
      </c>
      <c r="E77" s="9" t="s">
        <v>5086</v>
      </c>
      <c r="F77" s="11">
        <v>3</v>
      </c>
      <c r="G77" t="s">
        <v>4898</v>
      </c>
      <c r="H77" t="s">
        <v>5013</v>
      </c>
      <c r="I77" t="str">
        <f t="shared" si="4"/>
        <v>INSERT INTO [Produkt] ([ProduktID], [KatID], [Bezeichnung], [Umfang], [Typ],[Preis],[Pflanzort], [Pflanzabstand]) VALUES</v>
      </c>
      <c r="J77" t="str">
        <f t="shared" si="5"/>
        <v xml:space="preserve"> ('74', 'GStSELLERIE ', 'Sellerie, Knollensellerie "Ibis"', '6', '2',  '3.00', 'Freiland', '40 x 40 cm')</v>
      </c>
      <c r="T77">
        <f t="shared" si="6"/>
        <v>74</v>
      </c>
      <c r="U77" s="10">
        <f t="shared" si="7"/>
        <v>3</v>
      </c>
    </row>
    <row r="78" spans="1:21" x14ac:dyDescent="0.3">
      <c r="A78" s="8">
        <v>75</v>
      </c>
      <c r="B78" s="7" t="s">
        <v>5135</v>
      </c>
      <c r="C78" t="s">
        <v>5096</v>
      </c>
      <c r="D78" s="9">
        <v>6</v>
      </c>
      <c r="E78" s="9" t="s">
        <v>5086</v>
      </c>
      <c r="F78" s="11">
        <v>7</v>
      </c>
      <c r="G78" t="s">
        <v>4898</v>
      </c>
      <c r="H78" t="s">
        <v>5013</v>
      </c>
      <c r="I78" t="str">
        <f t="shared" si="4"/>
        <v>INSERT INTO [Produkt] ([ProduktID], [KatID], [Bezeichnung], [Umfang], [Typ],[Preis],[Pflanzort], [Pflanzabstand]) VALUES</v>
      </c>
      <c r="J78" t="str">
        <f t="shared" si="5"/>
        <v xml:space="preserve"> ('75', 'GStSELLERIE ', 'Sellerie, Knollensellerie "Monarch"', '6', '2',  '7.00', 'Freiland', '40 x 40 cm')</v>
      </c>
      <c r="T78">
        <f t="shared" si="6"/>
        <v>75</v>
      </c>
      <c r="U78" s="10">
        <f t="shared" si="7"/>
        <v>7</v>
      </c>
    </row>
    <row r="79" spans="1:21" x14ac:dyDescent="0.3">
      <c r="A79" s="6">
        <v>76</v>
      </c>
      <c r="B79" s="7" t="s">
        <v>5135</v>
      </c>
      <c r="C79" t="s">
        <v>5014</v>
      </c>
      <c r="D79" t="s">
        <v>5082</v>
      </c>
      <c r="E79" s="9" t="s">
        <v>5085</v>
      </c>
      <c r="F79" s="11">
        <v>4</v>
      </c>
      <c r="G79" t="s">
        <v>4898</v>
      </c>
      <c r="H79" t="s">
        <v>5013</v>
      </c>
      <c r="I79" t="str">
        <f t="shared" si="4"/>
        <v>INSERT INTO [Produkt] ([ProduktID], [KatID], [Bezeichnung], [Umfang], [Typ],[Preis],[Pflanzort], [Pflanzabstand]) VALUES</v>
      </c>
      <c r="J79" t="str">
        <f t="shared" si="5"/>
        <v xml:space="preserve"> ('76', 'GStSELLERIE ', 'Sellerie, Stangensellerie "Tall Utah“', '1m', '1',  '4.00', 'Freiland', '40 x 40 cm')</v>
      </c>
      <c r="T79">
        <f t="shared" si="6"/>
        <v>76</v>
      </c>
      <c r="U79" s="10">
        <f t="shared" si="7"/>
        <v>4</v>
      </c>
    </row>
    <row r="80" spans="1:21" x14ac:dyDescent="0.3">
      <c r="A80" s="8">
        <v>77</v>
      </c>
      <c r="B80" s="7" t="s">
        <v>5135</v>
      </c>
      <c r="C80" t="s">
        <v>5015</v>
      </c>
      <c r="D80" t="s">
        <v>5082</v>
      </c>
      <c r="E80" s="9" t="s">
        <v>5085</v>
      </c>
      <c r="F80" s="11">
        <v>2</v>
      </c>
      <c r="G80" t="s">
        <v>4898</v>
      </c>
      <c r="H80" t="s">
        <v>5016</v>
      </c>
      <c r="I80" t="str">
        <f t="shared" si="4"/>
        <v>INSERT INTO [Produkt] ([ProduktID], [KatID], [Bezeichnung], [Umfang], [Typ],[Preis],[Pflanzort], [Pflanzabstand]) VALUES</v>
      </c>
      <c r="J80" t="str">
        <f t="shared" si="5"/>
        <v xml:space="preserve"> ('77', 'GStSELLERIE ', 'Sellerie, Stangensellerie "Roter Stiel“', '1m', '1',  '2.00', 'Freiland', '35 x 30 cm')</v>
      </c>
      <c r="T80">
        <f t="shared" si="6"/>
        <v>77</v>
      </c>
      <c r="U80" s="10">
        <f t="shared" si="7"/>
        <v>2</v>
      </c>
    </row>
    <row r="81" spans="1:21" x14ac:dyDescent="0.3">
      <c r="A81" s="8">
        <v>78</v>
      </c>
      <c r="B81" s="7" t="s">
        <v>5114</v>
      </c>
      <c r="C81" t="s">
        <v>5017</v>
      </c>
      <c r="D81" s="9" t="s">
        <v>4897</v>
      </c>
      <c r="E81" s="9" t="s">
        <v>5085</v>
      </c>
      <c r="F81" s="11">
        <v>2</v>
      </c>
      <c r="G81" t="s">
        <v>4898</v>
      </c>
      <c r="H81" t="s">
        <v>4967</v>
      </c>
      <c r="I81" t="str">
        <f t="shared" si="4"/>
        <v>INSERT INTO [Produkt] ([ProduktID], [KatID], [Bezeichnung], [Umfang], [Typ],[Preis],[Pflanzort], [Pflanzabstand]) VALUES</v>
      </c>
      <c r="J81" t="str">
        <f t="shared" si="5"/>
        <v xml:space="preserve"> ('78', 'GMiSPINAT ', 'Spinat „Butterfly“', 'Einstreuer', '1',  '2.00', 'Freiland', '20 x 5 cm')</v>
      </c>
      <c r="T81">
        <f t="shared" si="6"/>
        <v>78</v>
      </c>
      <c r="U81" s="10">
        <f t="shared" si="7"/>
        <v>2</v>
      </c>
    </row>
    <row r="82" spans="1:21" x14ac:dyDescent="0.3">
      <c r="A82" s="6">
        <v>79</v>
      </c>
      <c r="B82" s="7" t="s">
        <v>5114</v>
      </c>
      <c r="C82" t="s">
        <v>5018</v>
      </c>
      <c r="D82" s="9" t="s">
        <v>4897</v>
      </c>
      <c r="E82" s="9" t="s">
        <v>5085</v>
      </c>
      <c r="F82" s="11">
        <v>1.5</v>
      </c>
      <c r="G82" t="s">
        <v>4898</v>
      </c>
      <c r="H82" t="s">
        <v>5019</v>
      </c>
      <c r="I82" t="str">
        <f t="shared" si="4"/>
        <v>INSERT INTO [Produkt] ([ProduktID], [KatID], [Bezeichnung], [Umfang], [Typ],[Preis],[Pflanzort], [Pflanzabstand]) VALUES</v>
      </c>
      <c r="J82" t="str">
        <f t="shared" si="5"/>
        <v xml:space="preserve"> ('79', 'GMiSPINAT ', 'Spinat „Matador“', 'Einstreuer', '1',  '1.50', 'Freiland', '30 x 3 cm')</v>
      </c>
      <c r="T82">
        <f t="shared" si="6"/>
        <v>79</v>
      </c>
      <c r="U82" s="10">
        <f t="shared" si="7"/>
        <v>1.5</v>
      </c>
    </row>
    <row r="83" spans="1:21" x14ac:dyDescent="0.3">
      <c r="A83" s="8">
        <v>80</v>
      </c>
      <c r="B83" s="7" t="s">
        <v>5113</v>
      </c>
      <c r="C83" t="s">
        <v>5097</v>
      </c>
      <c r="D83" t="s">
        <v>5081</v>
      </c>
      <c r="E83" s="9" t="s">
        <v>5085</v>
      </c>
      <c r="F83" s="11">
        <v>4</v>
      </c>
      <c r="G83" t="s">
        <v>4898</v>
      </c>
      <c r="H83" t="s">
        <v>4975</v>
      </c>
      <c r="I83" t="str">
        <f t="shared" si="4"/>
        <v>INSERT INTO [Produkt] ([ProduktID], [KatID], [Bezeichnung], [Umfang], [Typ],[Preis],[Pflanzort], [Pflanzabstand]) VALUES</v>
      </c>
      <c r="J83" t="str">
        <f t="shared" si="5"/>
        <v xml:space="preserve"> ('80', 'GMiSCHWARZWURZEL ', 'Schwarzwurzel „Hoffmanns schwarze Pfahl“', '4m', '1',  '4.00', 'Freiland', '30 x 5 cm')</v>
      </c>
      <c r="T83">
        <f t="shared" si="6"/>
        <v>80</v>
      </c>
      <c r="U83" s="10">
        <f t="shared" si="7"/>
        <v>4</v>
      </c>
    </row>
    <row r="84" spans="1:21" x14ac:dyDescent="0.3">
      <c r="A84" s="8">
        <v>81</v>
      </c>
      <c r="B84" s="7" t="s">
        <v>5136</v>
      </c>
      <c r="C84" t="s">
        <v>5020</v>
      </c>
      <c r="D84" s="9">
        <v>3</v>
      </c>
      <c r="E84" s="9" t="s">
        <v>5086</v>
      </c>
      <c r="F84" s="11">
        <v>2</v>
      </c>
      <c r="G84" t="s">
        <v>5005</v>
      </c>
      <c r="H84" t="s">
        <v>5021</v>
      </c>
      <c r="I84" t="str">
        <f t="shared" si="4"/>
        <v>INSERT INTO [Produkt] ([ProduktID], [KatID], [Bezeichnung], [Umfang], [Typ],[Preis],[Pflanzort], [Pflanzabstand]) VALUES</v>
      </c>
      <c r="J84" t="str">
        <f t="shared" si="5"/>
        <v xml:space="preserve"> ('81', 'GStTOMATE ', 'Tomate, Cocktailtomate „Black Cherry“', '3', '2',  '2.00', 'Gewächshaus', '3-4 Pfl / qm')</v>
      </c>
      <c r="T84">
        <f t="shared" si="6"/>
        <v>81</v>
      </c>
      <c r="U84" s="10">
        <f t="shared" si="7"/>
        <v>2</v>
      </c>
    </row>
    <row r="85" spans="1:21" x14ac:dyDescent="0.3">
      <c r="A85" s="6">
        <v>82</v>
      </c>
      <c r="B85" s="7" t="s">
        <v>5136</v>
      </c>
      <c r="C85" t="s">
        <v>5022</v>
      </c>
      <c r="D85" s="9">
        <v>3</v>
      </c>
      <c r="E85" s="9" t="s">
        <v>5086</v>
      </c>
      <c r="F85" s="11">
        <v>5</v>
      </c>
      <c r="G85" t="s">
        <v>5005</v>
      </c>
      <c r="H85" t="s">
        <v>5021</v>
      </c>
      <c r="I85" t="str">
        <f t="shared" si="4"/>
        <v>INSERT INTO [Produkt] ([ProduktID], [KatID], [Bezeichnung], [Umfang], [Typ],[Preis],[Pflanzort], [Pflanzabstand]) VALUES</v>
      </c>
      <c r="J85" t="str">
        <f t="shared" si="5"/>
        <v xml:space="preserve"> ('82', 'GStTOMATE ', 'Tomate, Cocktailtomate „Vesennij Mieurinskij“', '3', '2',  '5.00', 'Gewächshaus', '3-4 Pfl / qm')</v>
      </c>
      <c r="T85">
        <f t="shared" si="6"/>
        <v>82</v>
      </c>
      <c r="U85" s="10">
        <f t="shared" si="7"/>
        <v>5</v>
      </c>
    </row>
    <row r="86" spans="1:21" x14ac:dyDescent="0.3">
      <c r="A86" s="8">
        <v>83</v>
      </c>
      <c r="B86" s="7" t="s">
        <v>5136</v>
      </c>
      <c r="C86" t="s">
        <v>5023</v>
      </c>
      <c r="D86" s="9">
        <v>1</v>
      </c>
      <c r="E86" s="9" t="s">
        <v>5086</v>
      </c>
      <c r="F86" s="11">
        <v>0.8</v>
      </c>
      <c r="G86" t="s">
        <v>5005</v>
      </c>
      <c r="H86" t="s">
        <v>5021</v>
      </c>
      <c r="I86" t="str">
        <f t="shared" si="4"/>
        <v>INSERT INTO [Produkt] ([ProduktID], [KatID], [Bezeichnung], [Umfang], [Typ],[Preis],[Pflanzort], [Pflanzabstand]) VALUES</v>
      </c>
      <c r="J86" t="str">
        <f t="shared" si="5"/>
        <v xml:space="preserve"> ('83', 'GStTOMATE ', 'Tomate, Cocktailtomate „Kleine Gelbe aus Estland“', '1', '2',  '0.80', 'Gewächshaus', '3-4 Pfl / qm')</v>
      </c>
      <c r="T86">
        <f t="shared" si="6"/>
        <v>83</v>
      </c>
      <c r="U86" s="10">
        <f t="shared" si="7"/>
        <v>0.8</v>
      </c>
    </row>
    <row r="87" spans="1:21" x14ac:dyDescent="0.3">
      <c r="A87" s="8">
        <v>84</v>
      </c>
      <c r="B87" s="7" t="s">
        <v>5136</v>
      </c>
      <c r="C87" t="s">
        <v>5024</v>
      </c>
      <c r="D87" s="9">
        <v>3</v>
      </c>
      <c r="E87" s="9" t="s">
        <v>5086</v>
      </c>
      <c r="F87" s="11">
        <v>0.75</v>
      </c>
      <c r="G87" t="s">
        <v>5005</v>
      </c>
      <c r="H87" t="s">
        <v>5021</v>
      </c>
      <c r="I87" t="str">
        <f t="shared" si="4"/>
        <v>INSERT INTO [Produkt] ([ProduktID], [KatID], [Bezeichnung], [Umfang], [Typ],[Preis],[Pflanzort], [Pflanzabstand]) VALUES</v>
      </c>
      <c r="J87" t="str">
        <f t="shared" si="5"/>
        <v xml:space="preserve"> ('84', 'GStTOMATE ', 'Tomate, Fleischtomate „Schwarze Russische“', '3', '2',  '0.75', 'Gewächshaus', '3-4 Pfl / qm')</v>
      </c>
      <c r="T87">
        <f t="shared" si="6"/>
        <v>84</v>
      </c>
      <c r="U87" s="10">
        <f t="shared" si="7"/>
        <v>0.75</v>
      </c>
    </row>
    <row r="88" spans="1:21" x14ac:dyDescent="0.3">
      <c r="A88" s="6">
        <v>85</v>
      </c>
      <c r="B88" s="7" t="s">
        <v>5136</v>
      </c>
      <c r="C88" t="s">
        <v>5025</v>
      </c>
      <c r="D88" s="9">
        <v>3</v>
      </c>
      <c r="E88" s="9" t="s">
        <v>5086</v>
      </c>
      <c r="F88" s="11">
        <v>1</v>
      </c>
      <c r="G88" t="s">
        <v>5005</v>
      </c>
      <c r="H88" t="s">
        <v>5021</v>
      </c>
      <c r="I88" t="str">
        <f t="shared" si="4"/>
        <v>INSERT INTO [Produkt] ([ProduktID], [KatID], [Bezeichnung], [Umfang], [Typ],[Preis],[Pflanzort], [Pflanzabstand]) VALUES</v>
      </c>
      <c r="J88" t="str">
        <f t="shared" si="5"/>
        <v xml:space="preserve"> ('85', 'GStTOMATE ', 'Tomate, Fleischtomate „Marmande“', '3', '2',  '1.00', 'Gewächshaus', '3-4 Pfl / qm')</v>
      </c>
      <c r="T88">
        <f t="shared" si="6"/>
        <v>85</v>
      </c>
      <c r="U88" s="10">
        <f t="shared" si="7"/>
        <v>1</v>
      </c>
    </row>
    <row r="89" spans="1:21" x14ac:dyDescent="0.3">
      <c r="A89" s="8">
        <v>86</v>
      </c>
      <c r="B89" s="7" t="s">
        <v>5136</v>
      </c>
      <c r="C89" t="s">
        <v>5026</v>
      </c>
      <c r="D89" s="9">
        <v>3</v>
      </c>
      <c r="E89" s="9" t="s">
        <v>5086</v>
      </c>
      <c r="F89" s="11">
        <v>0.5</v>
      </c>
      <c r="G89" t="s">
        <v>5005</v>
      </c>
      <c r="H89" t="s">
        <v>5021</v>
      </c>
      <c r="I89" t="str">
        <f t="shared" si="4"/>
        <v>INSERT INTO [Produkt] ([ProduktID], [KatID], [Bezeichnung], [Umfang], [Typ],[Preis],[Pflanzort], [Pflanzabstand]) VALUES</v>
      </c>
      <c r="J89" t="str">
        <f t="shared" si="5"/>
        <v xml:space="preserve"> ('86', 'GStTOMATE ', 'Tomate, Fleischtomate „Riesentomate Ananas“', '3', '2',  '0.50', 'Gewächshaus', '3-4 Pfl / qm')</v>
      </c>
      <c r="T89">
        <f t="shared" si="6"/>
        <v>86</v>
      </c>
      <c r="U89" s="10">
        <f t="shared" si="7"/>
        <v>0.5</v>
      </c>
    </row>
    <row r="90" spans="1:21" x14ac:dyDescent="0.3">
      <c r="A90" s="8">
        <v>87</v>
      </c>
      <c r="B90" s="7" t="s">
        <v>5136</v>
      </c>
      <c r="C90" t="s">
        <v>5027</v>
      </c>
      <c r="D90" s="9">
        <v>1</v>
      </c>
      <c r="E90" s="9" t="s">
        <v>5086</v>
      </c>
      <c r="F90" s="11">
        <v>0.5</v>
      </c>
      <c r="G90" t="s">
        <v>5005</v>
      </c>
      <c r="H90" t="s">
        <v>5021</v>
      </c>
      <c r="I90" t="str">
        <f t="shared" si="4"/>
        <v>INSERT INTO [Produkt] ([ProduktID], [KatID], [Bezeichnung], [Umfang], [Typ],[Preis],[Pflanzort], [Pflanzabstand]) VALUES</v>
      </c>
      <c r="J90" t="str">
        <f t="shared" si="5"/>
        <v xml:space="preserve"> ('87', 'GStTOMATE ', 'Tomate, Fleischtomate „Liguria“', '1', '2',  '0.50', 'Gewächshaus', '3-4 Pfl / qm')</v>
      </c>
      <c r="T90">
        <f t="shared" si="6"/>
        <v>87</v>
      </c>
      <c r="U90" s="10">
        <f t="shared" si="7"/>
        <v>0.5</v>
      </c>
    </row>
    <row r="91" spans="1:21" x14ac:dyDescent="0.3">
      <c r="A91" s="6">
        <v>88</v>
      </c>
      <c r="B91" s="7" t="s">
        <v>5136</v>
      </c>
      <c r="C91" t="s">
        <v>5028</v>
      </c>
      <c r="D91" s="9">
        <v>2</v>
      </c>
      <c r="E91" s="9" t="s">
        <v>5086</v>
      </c>
      <c r="F91" s="11">
        <v>0.5</v>
      </c>
      <c r="G91" t="s">
        <v>5005</v>
      </c>
      <c r="H91" t="s">
        <v>5021</v>
      </c>
      <c r="I91" t="str">
        <f t="shared" si="4"/>
        <v>INSERT INTO [Produkt] ([ProduktID], [KatID], [Bezeichnung], [Umfang], [Typ],[Preis],[Pflanzort], [Pflanzabstand]) VALUES</v>
      </c>
      <c r="J91" t="str">
        <f t="shared" si="5"/>
        <v xml:space="preserve"> ('88', 'GStTOMATE ', 'Tomate, Fleischtomate „Tschernij Prinz“', '2', '2',  '0.50', 'Gewächshaus', '3-4 Pfl / qm')</v>
      </c>
      <c r="T91">
        <f t="shared" si="6"/>
        <v>88</v>
      </c>
      <c r="U91" s="10">
        <f t="shared" si="7"/>
        <v>0.5</v>
      </c>
    </row>
    <row r="92" spans="1:21" x14ac:dyDescent="0.3">
      <c r="A92" s="8">
        <v>89</v>
      </c>
      <c r="B92" s="7" t="s">
        <v>5136</v>
      </c>
      <c r="C92" t="s">
        <v>5029</v>
      </c>
      <c r="D92" s="9">
        <v>1</v>
      </c>
      <c r="E92" s="9" t="s">
        <v>5086</v>
      </c>
      <c r="F92" s="11">
        <v>0.8</v>
      </c>
      <c r="G92" t="s">
        <v>5005</v>
      </c>
      <c r="H92" t="s">
        <v>5021</v>
      </c>
      <c r="I92" t="str">
        <f t="shared" si="4"/>
        <v>INSERT INTO [Produkt] ([ProduktID], [KatID], [Bezeichnung], [Umfang], [Typ],[Preis],[Pflanzort], [Pflanzabstand]) VALUES</v>
      </c>
      <c r="J92" t="str">
        <f t="shared" si="5"/>
        <v xml:space="preserve"> ('89', 'GStTOMATE ', 'Tomate, Fleischtomate „Berner Rose“', '1', '2',  '0.80', 'Gewächshaus', '3-4 Pfl / qm')</v>
      </c>
      <c r="T92">
        <f t="shared" si="6"/>
        <v>89</v>
      </c>
      <c r="U92" s="10">
        <f t="shared" si="7"/>
        <v>0.8</v>
      </c>
    </row>
    <row r="93" spans="1:21" x14ac:dyDescent="0.3">
      <c r="A93" s="8">
        <v>90</v>
      </c>
      <c r="B93" s="7" t="s">
        <v>5136</v>
      </c>
      <c r="C93" t="s">
        <v>5030</v>
      </c>
      <c r="D93" s="9">
        <v>5</v>
      </c>
      <c r="E93" s="9" t="s">
        <v>5086</v>
      </c>
      <c r="F93" s="11">
        <v>1</v>
      </c>
      <c r="G93" t="s">
        <v>4999</v>
      </c>
      <c r="H93" t="s">
        <v>4970</v>
      </c>
      <c r="I93" t="str">
        <f t="shared" si="4"/>
        <v>INSERT INTO [Produkt] ([ProduktID], [KatID], [Bezeichnung], [Umfang], [Typ],[Preis],[Pflanzort], [Pflanzabstand]) VALUES</v>
      </c>
      <c r="J93" t="str">
        <f t="shared" si="5"/>
        <v xml:space="preserve"> ('90', 'GStTOMATE ', 'Tomate, Fleischtomate „Paprikaförmige“', '5', '2',  '1.00', 'Freiland / Gewächshaus', '80 x 80 cm')</v>
      </c>
      <c r="T93">
        <f t="shared" si="6"/>
        <v>90</v>
      </c>
      <c r="U93" s="10">
        <f t="shared" si="7"/>
        <v>1</v>
      </c>
    </row>
    <row r="94" spans="1:21" x14ac:dyDescent="0.3">
      <c r="A94" s="6">
        <v>91</v>
      </c>
      <c r="B94" s="7" t="s">
        <v>5136</v>
      </c>
      <c r="C94" t="s">
        <v>5031</v>
      </c>
      <c r="D94" s="9">
        <v>2</v>
      </c>
      <c r="E94" s="9" t="s">
        <v>5086</v>
      </c>
      <c r="F94" s="11">
        <v>1.2</v>
      </c>
      <c r="G94" t="s">
        <v>5005</v>
      </c>
      <c r="H94" t="s">
        <v>5021</v>
      </c>
      <c r="I94" t="str">
        <f t="shared" si="4"/>
        <v>INSERT INTO [Produkt] ([ProduktID], [KatID], [Bezeichnung], [Umfang], [Typ],[Preis],[Pflanzort], [Pflanzabstand]) VALUES</v>
      </c>
      <c r="J94" t="str">
        <f t="shared" si="5"/>
        <v xml:space="preserve"> ('91', 'GStTOMATE ', 'Tomate, Salattomate „Friesje“', '2', '2',  '1.20', 'Gewächshaus', '3-4 Pfl / qm')</v>
      </c>
      <c r="T94">
        <f t="shared" si="6"/>
        <v>91</v>
      </c>
      <c r="U94" s="10">
        <f t="shared" si="7"/>
        <v>1.2</v>
      </c>
    </row>
    <row r="95" spans="1:21" x14ac:dyDescent="0.3">
      <c r="A95" s="8">
        <v>92</v>
      </c>
      <c r="B95" s="7" t="s">
        <v>5136</v>
      </c>
      <c r="C95" t="s">
        <v>5032</v>
      </c>
      <c r="D95" s="9">
        <v>2</v>
      </c>
      <c r="E95" s="9" t="s">
        <v>5086</v>
      </c>
      <c r="F95" s="11">
        <v>2.4</v>
      </c>
      <c r="G95" t="s">
        <v>4898</v>
      </c>
      <c r="H95" t="s">
        <v>4970</v>
      </c>
      <c r="I95" t="str">
        <f t="shared" si="4"/>
        <v>INSERT INTO [Produkt] ([ProduktID], [KatID], [Bezeichnung], [Umfang], [Typ],[Preis],[Pflanzort], [Pflanzabstand]) VALUES</v>
      </c>
      <c r="J95" t="str">
        <f t="shared" si="5"/>
        <v xml:space="preserve"> ('92', 'GStTOMATE ', 'Tomate, Salattomate „Anamar“', '2', '2',  '2.40', 'Freiland', '80 x 80 cm')</v>
      </c>
      <c r="T95">
        <f t="shared" si="6"/>
        <v>92</v>
      </c>
      <c r="U95" s="10">
        <f t="shared" si="7"/>
        <v>2.4</v>
      </c>
    </row>
    <row r="96" spans="1:21" x14ac:dyDescent="0.3">
      <c r="A96" s="8">
        <v>93</v>
      </c>
      <c r="B96" s="7" t="s">
        <v>5136</v>
      </c>
      <c r="C96" t="s">
        <v>5033</v>
      </c>
      <c r="D96" s="9">
        <v>2</v>
      </c>
      <c r="E96" s="9" t="s">
        <v>5086</v>
      </c>
      <c r="F96" s="11">
        <v>2.2999999999999998</v>
      </c>
      <c r="G96" t="s">
        <v>4898</v>
      </c>
      <c r="H96" t="s">
        <v>4970</v>
      </c>
      <c r="I96" t="str">
        <f t="shared" si="4"/>
        <v>INSERT INTO [Produkt] ([ProduktID], [KatID], [Bezeichnung], [Umfang], [Typ],[Preis],[Pflanzort], [Pflanzabstand]) VALUES</v>
      </c>
      <c r="J96" t="str">
        <f t="shared" si="5"/>
        <v xml:space="preserve"> ('93', 'GStTOMATE ', 'Tomate, Cocktailtomate „Celsior“', '2', '2',  '2.30', 'Freiland', '80 x 80 cm')</v>
      </c>
      <c r="T96">
        <f t="shared" si="6"/>
        <v>93</v>
      </c>
      <c r="U96" s="10">
        <f t="shared" si="7"/>
        <v>2.2999999999999998</v>
      </c>
    </row>
    <row r="97" spans="1:21" x14ac:dyDescent="0.3">
      <c r="A97" s="6">
        <v>94</v>
      </c>
      <c r="B97" s="7" t="s">
        <v>5136</v>
      </c>
      <c r="C97" t="s">
        <v>5034</v>
      </c>
      <c r="D97" s="9">
        <v>1</v>
      </c>
      <c r="E97" s="9" t="s">
        <v>5086</v>
      </c>
      <c r="F97" s="11">
        <v>4</v>
      </c>
      <c r="G97" t="s">
        <v>4898</v>
      </c>
      <c r="H97" t="s">
        <v>4970</v>
      </c>
      <c r="I97" t="str">
        <f t="shared" si="4"/>
        <v>INSERT INTO [Produkt] ([ProduktID], [KatID], [Bezeichnung], [Umfang], [Typ],[Preis],[Pflanzort], [Pflanzabstand]) VALUES</v>
      </c>
      <c r="J97" t="str">
        <f t="shared" si="5"/>
        <v xml:space="preserve"> ('94', 'GStTOMATE ', 'Tomate, Wildtomate „Schmucktomate“', '1', '2',  '4.00', 'Freiland', '80 x 80 cm')</v>
      </c>
      <c r="T97">
        <f t="shared" si="6"/>
        <v>94</v>
      </c>
      <c r="U97" s="10">
        <f t="shared" si="7"/>
        <v>4</v>
      </c>
    </row>
    <row r="98" spans="1:21" x14ac:dyDescent="0.3">
      <c r="A98" s="8">
        <v>95</v>
      </c>
      <c r="B98" s="7" t="s">
        <v>5136</v>
      </c>
      <c r="C98" t="s">
        <v>5035</v>
      </c>
      <c r="D98" s="9">
        <v>1</v>
      </c>
      <c r="E98" s="9" t="s">
        <v>5086</v>
      </c>
      <c r="F98" s="11">
        <v>2</v>
      </c>
      <c r="G98" t="s">
        <v>4898</v>
      </c>
      <c r="H98" t="s">
        <v>4952</v>
      </c>
      <c r="I98" t="str">
        <f t="shared" si="4"/>
        <v>INSERT INTO [Produkt] ([ProduktID], [KatID], [Bezeichnung], [Umfang], [Typ],[Preis],[Pflanzort], [Pflanzabstand]) VALUES</v>
      </c>
      <c r="J98" t="str">
        <f t="shared" si="5"/>
        <v xml:space="preserve"> ('95', 'GStTOMATE ', 'Tomate, Wildtomate „Rote Murmel“', '1', '2',  '2.00', 'Freiland', '0 x 100 cm')</v>
      </c>
      <c r="T98">
        <f t="shared" si="6"/>
        <v>95</v>
      </c>
      <c r="U98" s="10">
        <f t="shared" si="7"/>
        <v>2</v>
      </c>
    </row>
    <row r="99" spans="1:21" x14ac:dyDescent="0.3">
      <c r="A99" s="8">
        <v>96</v>
      </c>
      <c r="B99" s="7" t="s">
        <v>5136</v>
      </c>
      <c r="C99" t="s">
        <v>5036</v>
      </c>
      <c r="D99" s="9">
        <v>1</v>
      </c>
      <c r="E99" s="9" t="s">
        <v>5086</v>
      </c>
      <c r="F99" s="11">
        <v>8</v>
      </c>
      <c r="G99" t="s">
        <v>4898</v>
      </c>
      <c r="H99" t="s">
        <v>4952</v>
      </c>
      <c r="I99" t="str">
        <f t="shared" si="4"/>
        <v>INSERT INTO [Produkt] ([ProduktID], [KatID], [Bezeichnung], [Umfang], [Typ],[Preis],[Pflanzort], [Pflanzabstand]) VALUES</v>
      </c>
      <c r="J99" t="str">
        <f t="shared" si="5"/>
        <v xml:space="preserve"> ('96', 'GStTOMATE ', 'Tomate, Wildtomate „Golden Currant“', '1', '2',  '8.00', 'Freiland', '0 x 100 cm')</v>
      </c>
      <c r="T99">
        <f t="shared" si="6"/>
        <v>96</v>
      </c>
      <c r="U99" s="10">
        <f t="shared" si="7"/>
        <v>8</v>
      </c>
    </row>
    <row r="100" spans="1:21" x14ac:dyDescent="0.3">
      <c r="A100" s="6">
        <v>97</v>
      </c>
      <c r="B100" s="7" t="s">
        <v>5136</v>
      </c>
      <c r="C100" t="s">
        <v>5037</v>
      </c>
      <c r="D100" s="9">
        <v>2</v>
      </c>
      <c r="E100" s="9" t="s">
        <v>5086</v>
      </c>
      <c r="F100" s="11">
        <v>9</v>
      </c>
      <c r="G100" t="s">
        <v>4898</v>
      </c>
      <c r="H100" t="s">
        <v>5038</v>
      </c>
      <c r="I100" t="str">
        <f t="shared" si="4"/>
        <v>INSERT INTO [Produkt] ([ProduktID], [KatID], [Bezeichnung], [Umfang], [Typ],[Preis],[Pflanzort], [Pflanzabstand]) VALUES</v>
      </c>
      <c r="J100" t="str">
        <f t="shared" si="5"/>
        <v xml:space="preserve"> ('97', 'GStTOMATE ', 'Tomate, Cocktailtomate „Yellow Submarine“', '2', '2',  '9.00', 'Freiland', '00 x 50 cm')</v>
      </c>
      <c r="T100">
        <f t="shared" si="6"/>
        <v>97</v>
      </c>
      <c r="U100" s="10">
        <f t="shared" si="7"/>
        <v>9</v>
      </c>
    </row>
    <row r="101" spans="1:21" x14ac:dyDescent="0.3">
      <c r="A101" s="8">
        <v>98</v>
      </c>
      <c r="B101" s="7" t="s">
        <v>5136</v>
      </c>
      <c r="C101" t="s">
        <v>5039</v>
      </c>
      <c r="D101" s="9">
        <v>2</v>
      </c>
      <c r="E101" s="9" t="s">
        <v>5086</v>
      </c>
      <c r="F101" s="11">
        <v>4.5</v>
      </c>
      <c r="G101" t="s">
        <v>4898</v>
      </c>
      <c r="H101" t="s">
        <v>4970</v>
      </c>
      <c r="I101" t="str">
        <f t="shared" si="4"/>
        <v>INSERT INTO [Produkt] ([ProduktID], [KatID], [Bezeichnung], [Umfang], [Typ],[Preis],[Pflanzort], [Pflanzabstand]) VALUES</v>
      </c>
      <c r="J101" t="str">
        <f t="shared" si="5"/>
        <v xml:space="preserve"> ('98', 'GStTOMATE ', 'Tomate, Cocktailtomate „Sibirisches Birnchen“', '2', '2',  '4.50', 'Freiland', '80 x 80 cm')</v>
      </c>
      <c r="T101">
        <f t="shared" si="6"/>
        <v>98</v>
      </c>
      <c r="U101" s="10">
        <f t="shared" si="7"/>
        <v>4.5</v>
      </c>
    </row>
    <row r="102" spans="1:21" x14ac:dyDescent="0.3">
      <c r="A102" s="8">
        <v>99</v>
      </c>
      <c r="B102" s="7" t="s">
        <v>5137</v>
      </c>
      <c r="C102" t="s">
        <v>5040</v>
      </c>
      <c r="D102" s="9">
        <v>10</v>
      </c>
      <c r="E102" s="9" t="s">
        <v>5086</v>
      </c>
      <c r="F102" s="11">
        <v>3.8</v>
      </c>
      <c r="G102" t="s">
        <v>4898</v>
      </c>
      <c r="H102" t="s">
        <v>4904</v>
      </c>
      <c r="I102" t="str">
        <f t="shared" si="4"/>
        <v>INSERT INTO [Produkt] ([ProduktID], [KatID], [Bezeichnung], [Umfang], [Typ],[Preis],[Pflanzort], [Pflanzabstand]) VALUES</v>
      </c>
      <c r="J102" t="str">
        <f t="shared" si="5"/>
        <v xml:space="preserve"> ('99', 'GStWEIßKOHL ', 'Weißkohl „Ruhm von Enkhuizen 2“', '10', '2',  '3.80', 'Freiland', '50 x 50 cm')</v>
      </c>
      <c r="T102">
        <f t="shared" si="6"/>
        <v>99</v>
      </c>
      <c r="U102" s="10">
        <f t="shared" si="7"/>
        <v>3.8</v>
      </c>
    </row>
    <row r="103" spans="1:21" x14ac:dyDescent="0.3">
      <c r="A103" s="6">
        <v>100</v>
      </c>
      <c r="B103" s="7" t="s">
        <v>5138</v>
      </c>
      <c r="C103" t="s">
        <v>5041</v>
      </c>
      <c r="D103" s="9">
        <v>6</v>
      </c>
      <c r="E103" s="9" t="s">
        <v>5086</v>
      </c>
      <c r="F103" s="11">
        <v>5.6</v>
      </c>
      <c r="G103" t="s">
        <v>4898</v>
      </c>
      <c r="H103" t="s">
        <v>4914</v>
      </c>
      <c r="I103" t="str">
        <f t="shared" si="4"/>
        <v>INSERT INTO [Produkt] ([ProduktID], [KatID], [Bezeichnung], [Umfang], [Typ],[Preis],[Pflanzort], [Pflanzabstand]) VALUES</v>
      </c>
      <c r="J103" t="str">
        <f t="shared" si="5"/>
        <v xml:space="preserve"> ('100', 'GStWIRSING ', 'Wirsing „Violaceo di Verona“', '6', '2',  '5.60', 'Freiland', '50 x 40 cm')</v>
      </c>
      <c r="T103">
        <f t="shared" si="6"/>
        <v>100</v>
      </c>
      <c r="U103" s="10">
        <f t="shared" si="7"/>
        <v>5.6</v>
      </c>
    </row>
    <row r="104" spans="1:21" x14ac:dyDescent="0.3">
      <c r="A104" s="8">
        <v>101</v>
      </c>
      <c r="B104" s="7" t="s">
        <v>5139</v>
      </c>
      <c r="C104" t="s">
        <v>5042</v>
      </c>
      <c r="D104" s="9">
        <v>2</v>
      </c>
      <c r="E104" s="9" t="s">
        <v>5086</v>
      </c>
      <c r="F104" s="11">
        <v>2</v>
      </c>
      <c r="G104" t="s">
        <v>4898</v>
      </c>
      <c r="H104" t="s">
        <v>5043</v>
      </c>
      <c r="I104" t="str">
        <f t="shared" si="4"/>
        <v>INSERT INTO [Produkt] ([ProduktID], [KatID], [Bezeichnung], [Umfang], [Typ],[Preis],[Pflanzort], [Pflanzabstand]) VALUES</v>
      </c>
      <c r="J104" t="str">
        <f t="shared" si="5"/>
        <v xml:space="preserve"> ('101', 'GStZUCCHINI ', 'Zucchini „Cocozelle von Tripolis“', '2', '2',  '2.00', 'Freiland', '00 x 80 cm')</v>
      </c>
      <c r="T104">
        <f t="shared" si="6"/>
        <v>101</v>
      </c>
      <c r="U104" s="10">
        <f t="shared" si="7"/>
        <v>2</v>
      </c>
    </row>
    <row r="105" spans="1:21" x14ac:dyDescent="0.3">
      <c r="A105" s="8">
        <v>102</v>
      </c>
      <c r="B105" s="7" t="s">
        <v>5139</v>
      </c>
      <c r="C105" t="s">
        <v>5044</v>
      </c>
      <c r="D105" s="9">
        <v>2</v>
      </c>
      <c r="E105" s="9" t="s">
        <v>5086</v>
      </c>
      <c r="F105" s="11">
        <v>4</v>
      </c>
      <c r="G105" t="s">
        <v>4898</v>
      </c>
      <c r="H105" t="s">
        <v>5043</v>
      </c>
      <c r="I105" t="str">
        <f t="shared" si="4"/>
        <v>INSERT INTO [Produkt] ([ProduktID], [KatID], [Bezeichnung], [Umfang], [Typ],[Preis],[Pflanzort], [Pflanzabstand]) VALUES</v>
      </c>
      <c r="J105" t="str">
        <f t="shared" si="5"/>
        <v xml:space="preserve"> ('102', 'GStZUCCHINI ', 'Zucchini „Costates Romanesco“', '2', '2',  '4.00', 'Freiland', '00 x 80 cm')</v>
      </c>
      <c r="T105">
        <f t="shared" si="6"/>
        <v>102</v>
      </c>
      <c r="U105" s="10">
        <f t="shared" si="7"/>
        <v>4</v>
      </c>
    </row>
    <row r="106" spans="1:21" x14ac:dyDescent="0.3">
      <c r="A106" s="6">
        <v>103</v>
      </c>
      <c r="B106" s="7" t="s">
        <v>5140</v>
      </c>
      <c r="C106" t="s">
        <v>5045</v>
      </c>
      <c r="D106" s="9">
        <v>20</v>
      </c>
      <c r="E106" s="9" t="s">
        <v>5085</v>
      </c>
      <c r="F106" s="11">
        <v>5</v>
      </c>
      <c r="G106" t="s">
        <v>4898</v>
      </c>
      <c r="H106" t="s">
        <v>4899</v>
      </c>
      <c r="I106" t="str">
        <f t="shared" si="4"/>
        <v>INSERT INTO [Produkt] ([ProduktID], [KatID], [Bezeichnung], [Umfang], [Typ],[Preis],[Pflanzort], [Pflanzabstand]) VALUES</v>
      </c>
      <c r="J106" t="str">
        <f t="shared" si="5"/>
        <v xml:space="preserve"> ('103', 'GStZUCKERMAIS ', 'Zuckermais „Golden Bantam“', '20', '1',  '5.00', 'Freiland', '50 x 20 cm')</v>
      </c>
      <c r="T106">
        <f t="shared" si="6"/>
        <v>103</v>
      </c>
      <c r="U106" s="10">
        <f t="shared" si="7"/>
        <v>5</v>
      </c>
    </row>
    <row r="107" spans="1:21" x14ac:dyDescent="0.3">
      <c r="A107" s="8">
        <v>104</v>
      </c>
      <c r="B107" s="7" t="s">
        <v>5144</v>
      </c>
      <c r="C107" t="s">
        <v>5046</v>
      </c>
      <c r="D107" s="9">
        <v>6</v>
      </c>
      <c r="E107" s="9" t="s">
        <v>5087</v>
      </c>
      <c r="F107" s="11">
        <v>5</v>
      </c>
      <c r="G107" t="s">
        <v>4999</v>
      </c>
      <c r="H107" t="s">
        <v>5047</v>
      </c>
      <c r="I107" t="str">
        <f t="shared" si="4"/>
        <v>INSERT INTO [Produkt] ([ProduktID], [KatID], [Bezeichnung], [Umfang], [Typ],[Preis],[Pflanzort], [Pflanzabstand]) VALUES</v>
      </c>
      <c r="J107" t="str">
        <f t="shared" si="5"/>
        <v xml:space="preserve"> ('104', 'KScBASILIKUM ', 'Basilikum, Thai-Basilikum', '6', '3',  '5.00', 'Freiland / Gewächshaus', '25 x 25 cm')</v>
      </c>
      <c r="T107">
        <f t="shared" si="6"/>
        <v>104</v>
      </c>
      <c r="U107" s="10">
        <f t="shared" si="7"/>
        <v>5</v>
      </c>
    </row>
    <row r="108" spans="1:21" x14ac:dyDescent="0.3">
      <c r="A108" s="8">
        <v>105</v>
      </c>
      <c r="B108" s="7" t="s">
        <v>5144</v>
      </c>
      <c r="C108" t="s">
        <v>5048</v>
      </c>
      <c r="D108" s="9">
        <v>4</v>
      </c>
      <c r="E108" s="9" t="s">
        <v>5087</v>
      </c>
      <c r="F108" s="11">
        <v>5</v>
      </c>
      <c r="G108" t="s">
        <v>4999</v>
      </c>
      <c r="H108" t="s">
        <v>5047</v>
      </c>
      <c r="I108" t="str">
        <f t="shared" si="4"/>
        <v>INSERT INTO [Produkt] ([ProduktID], [KatID], [Bezeichnung], [Umfang], [Typ],[Preis],[Pflanzort], [Pflanzabstand]) VALUES</v>
      </c>
      <c r="J108" t="str">
        <f t="shared" si="5"/>
        <v xml:space="preserve"> ('105', 'KScBASILIKUM ', 'Basilikum, Buschbasilikum', '4', '3',  '5.00', 'Freiland / Gewächshaus', '25 x 25 cm')</v>
      </c>
      <c r="T108">
        <f t="shared" si="6"/>
        <v>105</v>
      </c>
      <c r="U108" s="10">
        <f t="shared" si="7"/>
        <v>5</v>
      </c>
    </row>
    <row r="109" spans="1:21" x14ac:dyDescent="0.3">
      <c r="A109" s="6">
        <v>106</v>
      </c>
      <c r="B109" s="7" t="s">
        <v>5144</v>
      </c>
      <c r="C109" t="s">
        <v>5049</v>
      </c>
      <c r="D109" s="9">
        <v>6</v>
      </c>
      <c r="E109" s="9" t="s">
        <v>5087</v>
      </c>
      <c r="F109" s="11">
        <v>7</v>
      </c>
      <c r="G109" t="s">
        <v>4999</v>
      </c>
      <c r="H109" t="s">
        <v>5047</v>
      </c>
      <c r="I109" t="str">
        <f t="shared" si="4"/>
        <v>INSERT INTO [Produkt] ([ProduktID], [KatID], [Bezeichnung], [Umfang], [Typ],[Preis],[Pflanzort], [Pflanzabstand]) VALUES</v>
      </c>
      <c r="J109" t="str">
        <f t="shared" si="5"/>
        <v xml:space="preserve"> ('106', 'KScBASILIKUM ', 'Basilikum, Strauchbasilikum großblättrig', '6', '3',  '7.00', 'Freiland / Gewächshaus', '25 x 25 cm')</v>
      </c>
      <c r="T109">
        <f t="shared" si="6"/>
        <v>106</v>
      </c>
      <c r="U109" s="10">
        <f t="shared" si="7"/>
        <v>7</v>
      </c>
    </row>
    <row r="110" spans="1:21" x14ac:dyDescent="0.3">
      <c r="A110" s="8">
        <v>107</v>
      </c>
      <c r="B110" s="7" t="s">
        <v>5144</v>
      </c>
      <c r="C110" t="s">
        <v>5050</v>
      </c>
      <c r="D110" s="9">
        <v>6</v>
      </c>
      <c r="E110" s="9" t="s">
        <v>5087</v>
      </c>
      <c r="F110" s="11">
        <v>8</v>
      </c>
      <c r="G110" t="s">
        <v>4999</v>
      </c>
      <c r="H110" t="s">
        <v>5047</v>
      </c>
      <c r="I110" t="str">
        <f t="shared" si="4"/>
        <v>INSERT INTO [Produkt] ([ProduktID], [KatID], [Bezeichnung], [Umfang], [Typ],[Preis],[Pflanzort], [Pflanzabstand]) VALUES</v>
      </c>
      <c r="J110" t="str">
        <f t="shared" si="5"/>
        <v xml:space="preserve"> ('107', 'KScBASILIKUM ', 'Basilikum, Strauchbasilikum rotblättrig', '6', '3',  '8.00', 'Freiland / Gewächshaus', '25 x 25 cm')</v>
      </c>
      <c r="T110">
        <f t="shared" si="6"/>
        <v>107</v>
      </c>
      <c r="U110" s="10">
        <f t="shared" si="7"/>
        <v>8</v>
      </c>
    </row>
    <row r="111" spans="1:21" x14ac:dyDescent="0.3">
      <c r="A111" s="8">
        <v>108</v>
      </c>
      <c r="B111" s="7" t="s">
        <v>5145</v>
      </c>
      <c r="C111" t="s">
        <v>4879</v>
      </c>
      <c r="D111" s="9">
        <v>6</v>
      </c>
      <c r="E111" s="9" t="s">
        <v>5085</v>
      </c>
      <c r="F111" s="11">
        <v>8</v>
      </c>
      <c r="G111" t="s">
        <v>5051</v>
      </c>
      <c r="H111" t="s">
        <v>4960</v>
      </c>
      <c r="I111" t="str">
        <f t="shared" si="4"/>
        <v>INSERT INTO [Produkt] ([ProduktID], [KatID], [Bezeichnung], [Umfang], [Typ],[Preis],[Pflanzort], [Pflanzabstand]) VALUES</v>
      </c>
      <c r="J111" t="str">
        <f t="shared" si="5"/>
        <v xml:space="preserve"> ('108', 'KScBRUNNENKRESSE', 'Brunnenkresse', '6', '1',  '8.00', 'Freiland / Container', '30 x 10 cm')</v>
      </c>
      <c r="T111">
        <f t="shared" si="6"/>
        <v>108</v>
      </c>
      <c r="U111" s="10">
        <f t="shared" si="7"/>
        <v>8</v>
      </c>
    </row>
    <row r="112" spans="1:21" x14ac:dyDescent="0.3">
      <c r="A112" s="6">
        <v>109</v>
      </c>
      <c r="B112" s="7" t="s">
        <v>5146</v>
      </c>
      <c r="C112" t="s">
        <v>5092</v>
      </c>
      <c r="D112" s="9" t="s">
        <v>5052</v>
      </c>
      <c r="E112" s="9" t="s">
        <v>5087</v>
      </c>
      <c r="F112" s="11">
        <v>3</v>
      </c>
      <c r="G112" t="s">
        <v>4898</v>
      </c>
      <c r="H112" t="s">
        <v>4960</v>
      </c>
      <c r="I112" t="str">
        <f t="shared" si="4"/>
        <v>INSERT INTO [Produkt] ([ProduktID], [KatID], [Bezeichnung], [Umfang], [Typ],[Preis],[Pflanzort], [Pflanzabstand]) VALUES</v>
      </c>
      <c r="J112" t="str">
        <f t="shared" si="5"/>
        <v xml:space="preserve"> ('109', 'KScDILL ', 'Dill "Tetra"', '2x 10', '3',  '3.00', 'Freiland', '30 x 10 cm')</v>
      </c>
      <c r="T112">
        <f t="shared" si="6"/>
        <v>109</v>
      </c>
      <c r="U112" s="10">
        <f t="shared" si="7"/>
        <v>3</v>
      </c>
    </row>
    <row r="113" spans="1:21" x14ac:dyDescent="0.3">
      <c r="A113" s="8">
        <v>110</v>
      </c>
      <c r="B113" s="7" t="s">
        <v>5148</v>
      </c>
      <c r="C113" t="s">
        <v>4881</v>
      </c>
      <c r="D113" s="9" t="s">
        <v>5053</v>
      </c>
      <c r="E113" s="9" t="s">
        <v>5087</v>
      </c>
      <c r="F113" s="11">
        <v>0.5</v>
      </c>
      <c r="G113" t="s">
        <v>4898</v>
      </c>
      <c r="H113" t="s">
        <v>4960</v>
      </c>
      <c r="I113" t="str">
        <f t="shared" si="4"/>
        <v>INSERT INTO [Produkt] ([ProduktID], [KatID], [Bezeichnung], [Umfang], [Typ],[Preis],[Pflanzort], [Pflanzabstand]) VALUES</v>
      </c>
      <c r="J113" t="str">
        <f t="shared" si="5"/>
        <v xml:space="preserve"> ('110', 'KScKORIANDER', 'Koriander', '3x 8', '3',  '0.50', 'Freiland', '30 x 10 cm')</v>
      </c>
      <c r="T113">
        <f t="shared" si="6"/>
        <v>110</v>
      </c>
      <c r="U113" s="10">
        <f t="shared" si="7"/>
        <v>0.5</v>
      </c>
    </row>
    <row r="114" spans="1:21" x14ac:dyDescent="0.3">
      <c r="A114" s="8">
        <v>111</v>
      </c>
      <c r="B114" s="7" t="s">
        <v>5147</v>
      </c>
      <c r="C114" t="s">
        <v>4882</v>
      </c>
      <c r="D114" s="9">
        <v>3</v>
      </c>
      <c r="E114" s="9" t="s">
        <v>5087</v>
      </c>
      <c r="F114" s="11">
        <v>8</v>
      </c>
      <c r="G114" t="s">
        <v>4898</v>
      </c>
      <c r="H114" t="s">
        <v>4967</v>
      </c>
      <c r="I114" t="str">
        <f t="shared" si="4"/>
        <v>INSERT INTO [Produkt] ([ProduktID], [KatID], [Bezeichnung], [Umfang], [Typ],[Preis],[Pflanzort], [Pflanzabstand]) VALUES</v>
      </c>
      <c r="J114" t="str">
        <f t="shared" si="5"/>
        <v xml:space="preserve"> ('111', 'KScKNOBLAUCHSRAUKE', 'Knoblauchsrauke', '3', '3',  '8.00', 'Freiland', '20 x 5 cm')</v>
      </c>
      <c r="T114">
        <f t="shared" si="6"/>
        <v>111</v>
      </c>
      <c r="U114" s="10">
        <f t="shared" si="7"/>
        <v>8</v>
      </c>
    </row>
    <row r="115" spans="1:21" x14ac:dyDescent="0.3">
      <c r="A115" s="6">
        <v>112</v>
      </c>
      <c r="B115" s="7" t="s">
        <v>5149</v>
      </c>
      <c r="C115" t="s">
        <v>4883</v>
      </c>
      <c r="D115" s="9">
        <v>3</v>
      </c>
      <c r="E115" s="9" t="s">
        <v>5087</v>
      </c>
      <c r="F115" s="11">
        <v>4</v>
      </c>
      <c r="G115" t="s">
        <v>4898</v>
      </c>
      <c r="H115" t="s">
        <v>5054</v>
      </c>
      <c r="I115" t="str">
        <f t="shared" si="4"/>
        <v>INSERT INTO [Produkt] ([ProduktID], [KatID], [Bezeichnung], [Umfang], [Typ],[Preis],[Pflanzort], [Pflanzabstand]) VALUES</v>
      </c>
      <c r="J115" t="str">
        <f t="shared" si="5"/>
        <v xml:space="preserve"> ('112', 'KScLAUCH-HELLERKRAUT', 'Lauch-Hellerkraut', '3', '3',  '4.00', 'Freiland', '15 x 5 cm')</v>
      </c>
      <c r="T115">
        <f t="shared" si="6"/>
        <v>112</v>
      </c>
      <c r="U115" s="10">
        <f t="shared" si="7"/>
        <v>4</v>
      </c>
    </row>
    <row r="116" spans="1:21" x14ac:dyDescent="0.3">
      <c r="A116" s="8">
        <v>113</v>
      </c>
      <c r="B116" s="7" t="s">
        <v>5142</v>
      </c>
      <c r="C116" t="s">
        <v>5055</v>
      </c>
      <c r="D116" s="9">
        <v>8</v>
      </c>
      <c r="E116" s="9" t="s">
        <v>5087</v>
      </c>
      <c r="F116" s="11">
        <v>4.5</v>
      </c>
      <c r="G116" t="s">
        <v>4898</v>
      </c>
      <c r="H116" t="s">
        <v>5056</v>
      </c>
      <c r="I116" t="str">
        <f t="shared" si="4"/>
        <v>INSERT INTO [Produkt] ([ProduktID], [KatID], [Bezeichnung], [Umfang], [Typ],[Preis],[Pflanzort], [Pflanzabstand]) VALUES</v>
      </c>
      <c r="J116" t="str">
        <f t="shared" si="5"/>
        <v xml:space="preserve"> ('113', 'KMiPETERSILIE ', 'Petersilie ‚Einfacher Schnitt‘', '8', '3',  '4.50', 'Freiland', '25 x 5 cm')</v>
      </c>
      <c r="T116">
        <f t="shared" si="6"/>
        <v>113</v>
      </c>
      <c r="U116" s="10">
        <f t="shared" si="7"/>
        <v>4.5</v>
      </c>
    </row>
    <row r="117" spans="1:21" x14ac:dyDescent="0.3">
      <c r="A117" s="8">
        <v>114</v>
      </c>
      <c r="B117" s="7" t="s">
        <v>5158</v>
      </c>
      <c r="C117" t="s">
        <v>5057</v>
      </c>
      <c r="D117" s="9" t="s">
        <v>5058</v>
      </c>
      <c r="E117" s="9" t="s">
        <v>5085</v>
      </c>
      <c r="F117" s="11">
        <v>4.5</v>
      </c>
      <c r="G117" t="s">
        <v>5059</v>
      </c>
      <c r="H117" t="s">
        <v>5060</v>
      </c>
      <c r="I117" t="str">
        <f t="shared" si="4"/>
        <v>INSERT INTO [Produkt] ([ProduktID], [KatID], [Bezeichnung], [Umfang], [Typ],[Preis],[Pflanzort], [Pflanzabstand]) VALUES</v>
      </c>
      <c r="J117" t="str">
        <f t="shared" si="5"/>
        <v xml:space="preserve"> ('114', 'PStKARTOFFEL ', 'Kartoffel, Anuschka (sehr früh, festkochend)', '2,5 kg', '1',  '4.50', 'Kartoffelbeet', '30 x 60 cm')</v>
      </c>
      <c r="T117">
        <f t="shared" si="6"/>
        <v>114</v>
      </c>
      <c r="U117" s="10">
        <f t="shared" si="7"/>
        <v>4.5</v>
      </c>
    </row>
    <row r="118" spans="1:21" x14ac:dyDescent="0.3">
      <c r="A118" s="6">
        <v>115</v>
      </c>
      <c r="B118" s="7" t="s">
        <v>5158</v>
      </c>
      <c r="C118" t="s">
        <v>5061</v>
      </c>
      <c r="D118" s="9" t="s">
        <v>5058</v>
      </c>
      <c r="E118" s="9" t="s">
        <v>5085</v>
      </c>
      <c r="F118" s="11">
        <v>4.5</v>
      </c>
      <c r="G118" t="s">
        <v>5059</v>
      </c>
      <c r="H118" t="s">
        <v>5062</v>
      </c>
      <c r="I118" t="str">
        <f t="shared" si="4"/>
        <v>INSERT INTO [Produkt] ([ProduktID], [KatID], [Bezeichnung], [Umfang], [Typ],[Preis],[Pflanzort], [Pflanzabstand]) VALUES</v>
      </c>
      <c r="J118" t="str">
        <f t="shared" si="5"/>
        <v xml:space="preserve"> ('115', 'PStKARTOFFEL ', 'Kartoffel, Ditta (mittelfrüh, festkochend)', '2,5 kg', '1',  '4.50', 'Kartoffelbeet', '35 x 70 cm')</v>
      </c>
      <c r="T118">
        <f t="shared" si="6"/>
        <v>115</v>
      </c>
      <c r="U118" s="10">
        <f t="shared" si="7"/>
        <v>4.5</v>
      </c>
    </row>
    <row r="119" spans="1:21" x14ac:dyDescent="0.3">
      <c r="A119" s="8">
        <v>116</v>
      </c>
      <c r="B119" s="7" t="s">
        <v>5158</v>
      </c>
      <c r="C119" t="s">
        <v>5063</v>
      </c>
      <c r="D119" s="9" t="s">
        <v>5064</v>
      </c>
      <c r="E119" s="9" t="s">
        <v>5085</v>
      </c>
      <c r="F119" s="11">
        <v>3</v>
      </c>
      <c r="G119" t="s">
        <v>5059</v>
      </c>
      <c r="H119" t="s">
        <v>5062</v>
      </c>
      <c r="I119" t="str">
        <f t="shared" si="4"/>
        <v>INSERT INTO [Produkt] ([ProduktID], [KatID], [Bezeichnung], [Umfang], [Typ],[Preis],[Pflanzort], [Pflanzabstand]) VALUES</v>
      </c>
      <c r="J119" t="str">
        <f t="shared" si="5"/>
        <v xml:space="preserve"> ('116', 'PStKARTOFFEL ', 'Kartoffel, Setanta (mittelfrüh, mehlig)', '2 kg', '1',  '3.00', 'Kartoffelbeet', '35 x 70 cm')</v>
      </c>
      <c r="T119">
        <f t="shared" si="6"/>
        <v>116</v>
      </c>
      <c r="U119" s="10">
        <f t="shared" si="7"/>
        <v>3</v>
      </c>
    </row>
    <row r="120" spans="1:21" x14ac:dyDescent="0.3">
      <c r="A120" s="8">
        <v>117</v>
      </c>
      <c r="B120" s="7" t="s">
        <v>5158</v>
      </c>
      <c r="C120" t="s">
        <v>5065</v>
      </c>
      <c r="D120" s="9" t="s">
        <v>5066</v>
      </c>
      <c r="E120" s="9" t="s">
        <v>5085</v>
      </c>
      <c r="F120" s="11">
        <v>3.5</v>
      </c>
      <c r="G120" t="s">
        <v>5059</v>
      </c>
      <c r="H120" t="s">
        <v>5062</v>
      </c>
      <c r="I120" t="str">
        <f t="shared" si="4"/>
        <v>INSERT INTO [Produkt] ([ProduktID], [KatID], [Bezeichnung], [Umfang], [Typ],[Preis],[Pflanzort], [Pflanzabstand]) VALUES</v>
      </c>
      <c r="J120" t="str">
        <f t="shared" si="5"/>
        <v xml:space="preserve"> ('117', 'PStKARTOFFEL ', 'Kartoffel, Arran Victory (sehr spät, mehlig)', '1 kg', '1',  '3.50', 'Kartoffelbeet', '35 x 70 cm')</v>
      </c>
      <c r="T120">
        <f t="shared" si="6"/>
        <v>117</v>
      </c>
      <c r="U120" s="10">
        <f t="shared" si="7"/>
        <v>3.5</v>
      </c>
    </row>
    <row r="121" spans="1:21" x14ac:dyDescent="0.3">
      <c r="A121" s="6">
        <v>118</v>
      </c>
      <c r="B121" s="7" t="s">
        <v>5158</v>
      </c>
      <c r="C121" t="s">
        <v>5067</v>
      </c>
      <c r="D121" s="9" t="s">
        <v>5064</v>
      </c>
      <c r="E121" s="9" t="s">
        <v>5085</v>
      </c>
      <c r="F121" s="11">
        <v>6</v>
      </c>
      <c r="G121" t="s">
        <v>5059</v>
      </c>
      <c r="H121" t="s">
        <v>5062</v>
      </c>
      <c r="I121" t="str">
        <f t="shared" si="4"/>
        <v>INSERT INTO [Produkt] ([ProduktID], [KatID], [Bezeichnung], [Umfang], [Typ],[Preis],[Pflanzort], [Pflanzabstand]) VALUES</v>
      </c>
      <c r="J121" t="str">
        <f t="shared" si="5"/>
        <v xml:space="preserve"> ('118', 'PStKARTOFFEL ', 'Kartoffel, Rosa Tannenzapfen (sehr spät, festkochend)', '2 kg', '1',  '6.00', 'Kartoffelbeet', '35 x 70 cm')</v>
      </c>
      <c r="T121">
        <f t="shared" si="6"/>
        <v>118</v>
      </c>
      <c r="U121" s="10">
        <f t="shared" si="7"/>
        <v>6</v>
      </c>
    </row>
    <row r="122" spans="1:21" x14ac:dyDescent="0.3">
      <c r="A122" s="8">
        <v>119</v>
      </c>
      <c r="B122" s="7" t="s">
        <v>5151</v>
      </c>
      <c r="C122" t="s">
        <v>5068</v>
      </c>
      <c r="D122" s="9" t="s">
        <v>5069</v>
      </c>
      <c r="E122" s="9" t="s">
        <v>5086</v>
      </c>
      <c r="F122" s="11">
        <v>2</v>
      </c>
      <c r="G122" t="s">
        <v>4898</v>
      </c>
      <c r="H122" t="s">
        <v>4958</v>
      </c>
      <c r="I122" t="str">
        <f t="shared" si="4"/>
        <v>INSERT INTO [Produkt] ([ProduktID], [KatID], [Bezeichnung], [Umfang], [Typ],[Preis],[Pflanzort], [Pflanzabstand]) VALUES</v>
      </c>
      <c r="J122" t="str">
        <f t="shared" si="5"/>
        <v xml:space="preserve"> ('119', 'PMiKNOBLAUCH ', 'Knoblauch „Morado"', '200 g', '2',  '2.00', 'Freiland', '30 x 15 cm')</v>
      </c>
      <c r="T122">
        <f t="shared" si="6"/>
        <v>119</v>
      </c>
      <c r="U122" s="10">
        <f t="shared" si="7"/>
        <v>2</v>
      </c>
    </row>
    <row r="123" spans="1:21" x14ac:dyDescent="0.3">
      <c r="A123" s="8">
        <v>120</v>
      </c>
      <c r="B123" s="7" t="s">
        <v>5152</v>
      </c>
      <c r="C123" t="s">
        <v>5070</v>
      </c>
      <c r="D123" s="9">
        <v>10</v>
      </c>
      <c r="E123" s="9" t="s">
        <v>5085</v>
      </c>
      <c r="F123" s="11">
        <v>8</v>
      </c>
      <c r="G123" t="s">
        <v>4898</v>
      </c>
      <c r="H123" t="s">
        <v>5013</v>
      </c>
      <c r="I123" t="str">
        <f t="shared" si="4"/>
        <v>INSERT INTO [Produkt] ([ProduktID], [KatID], [Bezeichnung], [Umfang], [Typ],[Preis],[Pflanzort], [Pflanzabstand]) VALUES</v>
      </c>
      <c r="J123" t="str">
        <f t="shared" si="5"/>
        <v xml:space="preserve"> ('120', 'PMiKNOLLIGER ', 'Knolliger Sauerklee „Oca“', '10', '1',  '8.00', 'Freiland', '40 x 40 cm')</v>
      </c>
      <c r="T123">
        <f t="shared" si="6"/>
        <v>120</v>
      </c>
      <c r="U123" s="10">
        <f t="shared" si="7"/>
        <v>8</v>
      </c>
    </row>
    <row r="124" spans="1:21" x14ac:dyDescent="0.3">
      <c r="A124" s="6">
        <v>121</v>
      </c>
      <c r="B124" s="7" t="s">
        <v>5153</v>
      </c>
      <c r="C124" t="s">
        <v>5071</v>
      </c>
      <c r="D124" s="9" t="s">
        <v>5072</v>
      </c>
      <c r="E124" s="9" t="s">
        <v>5085</v>
      </c>
      <c r="F124" s="11">
        <v>4</v>
      </c>
      <c r="G124" t="s">
        <v>4898</v>
      </c>
      <c r="H124" t="s">
        <v>4958</v>
      </c>
      <c r="I124" t="str">
        <f t="shared" si="4"/>
        <v>INSERT INTO [Produkt] ([ProduktID], [KatID], [Bezeichnung], [Umfang], [Typ],[Preis],[Pflanzort], [Pflanzabstand]) VALUES</v>
      </c>
      <c r="J124" t="str">
        <f t="shared" si="5"/>
        <v xml:space="preserve"> ('121', 'PMiSCHALOTTE ', 'Schalotte, Steckzwiebel Gourmet Schalotte „Longor"', '250g', '1',  '4.00', 'Freiland', '30 x 15 cm')</v>
      </c>
      <c r="T124">
        <f t="shared" si="6"/>
        <v>121</v>
      </c>
      <c r="U124" s="10">
        <f t="shared" si="7"/>
        <v>4</v>
      </c>
    </row>
    <row r="125" spans="1:21" x14ac:dyDescent="0.3">
      <c r="A125" s="8">
        <v>122</v>
      </c>
      <c r="B125" s="7" t="s">
        <v>5159</v>
      </c>
      <c r="C125" t="s">
        <v>5073</v>
      </c>
      <c r="D125" s="9">
        <v>4</v>
      </c>
      <c r="E125" s="9" t="s">
        <v>5085</v>
      </c>
      <c r="F125" s="11">
        <v>2</v>
      </c>
      <c r="G125" t="s">
        <v>4898</v>
      </c>
      <c r="H125" t="s">
        <v>4916</v>
      </c>
      <c r="I125" t="str">
        <f t="shared" si="4"/>
        <v>INSERT INTO [Produkt] ([ProduktID], [KatID], [Bezeichnung], [Umfang], [Typ],[Preis],[Pflanzort], [Pflanzabstand]) VALUES</v>
      </c>
      <c r="J125" t="str">
        <f t="shared" si="5"/>
        <v xml:space="preserve"> ('122', 'PStSÜßKARTOFFEL ', 'Süßkartoffel "Erato® Orange“', '4', '1',  '2.00', 'Freiland', '40 x 30 cm')</v>
      </c>
      <c r="T125">
        <f t="shared" si="6"/>
        <v>122</v>
      </c>
      <c r="U125" s="10">
        <f t="shared" si="7"/>
        <v>2</v>
      </c>
    </row>
    <row r="126" spans="1:21" x14ac:dyDescent="0.3">
      <c r="A126" s="8">
        <v>123</v>
      </c>
      <c r="B126" s="7" t="s">
        <v>5159</v>
      </c>
      <c r="C126" t="s">
        <v>5074</v>
      </c>
      <c r="D126" s="9">
        <v>4</v>
      </c>
      <c r="E126" s="9" t="s">
        <v>5085</v>
      </c>
      <c r="F126" s="11">
        <v>3</v>
      </c>
      <c r="G126" t="s">
        <v>4898</v>
      </c>
      <c r="H126" t="s">
        <v>4916</v>
      </c>
      <c r="I126" t="str">
        <f t="shared" si="4"/>
        <v>INSERT INTO [Produkt] ([ProduktID], [KatID], [Bezeichnung], [Umfang], [Typ],[Preis],[Pflanzort], [Pflanzabstand]) VALUES</v>
      </c>
      <c r="J126" t="str">
        <f t="shared" si="5"/>
        <v xml:space="preserve"> ('123', 'PStSÜßKARTOFFEL ', 'Süßkartoffel „Beauregard"', '4', '1',  '3.00', 'Freiland', '40 x 30 cm')</v>
      </c>
      <c r="T126">
        <f t="shared" si="6"/>
        <v>123</v>
      </c>
      <c r="U126" s="10">
        <f t="shared" si="7"/>
        <v>3</v>
      </c>
    </row>
    <row r="127" spans="1:21" x14ac:dyDescent="0.3">
      <c r="A127" s="6">
        <v>124</v>
      </c>
      <c r="B127" s="7" t="s">
        <v>5156</v>
      </c>
      <c r="C127" t="s">
        <v>5075</v>
      </c>
      <c r="D127" s="9">
        <v>12</v>
      </c>
      <c r="E127" s="9" t="s">
        <v>5085</v>
      </c>
      <c r="F127" s="11">
        <v>3</v>
      </c>
      <c r="G127" t="s">
        <v>4898</v>
      </c>
      <c r="H127" t="s">
        <v>5076</v>
      </c>
      <c r="I127" t="str">
        <f t="shared" si="4"/>
        <v>INSERT INTO [Produkt] ([ProduktID], [KatID], [Bezeichnung], [Umfang], [Typ],[Preis],[Pflanzort], [Pflanzabstand]) VALUES</v>
      </c>
      <c r="J127" t="str">
        <f t="shared" si="5"/>
        <v xml:space="preserve"> ('124', 'PScTOPINAMBUR ', 'Topinambur "Violet de Rennes“', '12', '1',  '3.00', 'Freiland', '60 x 40 cm')</v>
      </c>
      <c r="T127">
        <f t="shared" si="6"/>
        <v>124</v>
      </c>
      <c r="U127" s="10">
        <f t="shared" si="7"/>
        <v>3</v>
      </c>
    </row>
    <row r="128" spans="1:21" x14ac:dyDescent="0.3">
      <c r="A128" s="8">
        <v>125</v>
      </c>
      <c r="B128" s="7" t="s">
        <v>5154</v>
      </c>
      <c r="C128" t="s">
        <v>5077</v>
      </c>
      <c r="D128" s="9" t="s">
        <v>5072</v>
      </c>
      <c r="E128" s="9" t="s">
        <v>5085</v>
      </c>
      <c r="F128" s="11">
        <v>7</v>
      </c>
      <c r="G128" t="s">
        <v>4898</v>
      </c>
      <c r="H128" t="s">
        <v>4960</v>
      </c>
      <c r="I128" t="str">
        <f t="shared" si="4"/>
        <v>INSERT INTO [Produkt] ([ProduktID], [KatID], [Bezeichnung], [Umfang], [Typ],[Preis],[Pflanzort], [Pflanzabstand]) VALUES</v>
      </c>
      <c r="J128" t="str">
        <f t="shared" si="5"/>
        <v xml:space="preserve"> ('125', 'PMiZWIEBEL ', 'Zwiebel, Steckzwiebel "Red Baron“', '250g', '1',  '7.00', 'Freiland', '30 x 10 cm')</v>
      </c>
      <c r="T128">
        <f t="shared" si="6"/>
        <v>125</v>
      </c>
      <c r="U128" s="10">
        <f t="shared" si="7"/>
        <v>7</v>
      </c>
    </row>
    <row r="129" spans="1:21" x14ac:dyDescent="0.3">
      <c r="A129" s="8">
        <v>126</v>
      </c>
      <c r="B129" s="7" t="s">
        <v>5154</v>
      </c>
      <c r="C129" t="s">
        <v>5078</v>
      </c>
      <c r="D129" s="9" t="s">
        <v>5079</v>
      </c>
      <c r="E129" s="9" t="s">
        <v>5085</v>
      </c>
      <c r="F129" s="11">
        <v>4</v>
      </c>
      <c r="G129" t="s">
        <v>4898</v>
      </c>
      <c r="H129" t="s">
        <v>4960</v>
      </c>
      <c r="I129" t="str">
        <f t="shared" si="4"/>
        <v>INSERT INTO [Produkt] ([ProduktID], [KatID], [Bezeichnung], [Umfang], [Typ],[Preis],[Pflanzort], [Pflanzabstand]) VALUES</v>
      </c>
      <c r="J129" t="str">
        <f t="shared" si="5"/>
        <v xml:space="preserve"> ('126', 'PMiZWIEBEL ', 'Zwiebel, Steckzwiebel "Sturon"', '1kg', '1',  '4.00', 'Freiland', '30 x 10 cm')</v>
      </c>
      <c r="T129">
        <f t="shared" si="6"/>
        <v>126</v>
      </c>
      <c r="U129" s="10">
        <f t="shared" si="7"/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A3D-3DF3-4330-9502-D1BC7363B24E}">
  <dimension ref="A1:T803"/>
  <sheetViews>
    <sheetView tabSelected="1" workbookViewId="0">
      <selection activeCell="D5" sqref="D5"/>
    </sheetView>
  </sheetViews>
  <sheetFormatPr baseColWidth="10" defaultRowHeight="14.4" x14ac:dyDescent="0.3"/>
  <cols>
    <col min="1" max="6" width="21.109375" customWidth="1"/>
    <col min="7" max="7" width="101.109375" bestFit="1" customWidth="1"/>
  </cols>
  <sheetData>
    <row r="1" spans="1:20" x14ac:dyDescent="0.3">
      <c r="A1" t="s">
        <v>5</v>
      </c>
    </row>
    <row r="2" spans="1:20" x14ac:dyDescent="0.3">
      <c r="A2" t="s">
        <v>1</v>
      </c>
    </row>
    <row r="3" spans="1:20" x14ac:dyDescent="0.3">
      <c r="A3" t="s">
        <v>12</v>
      </c>
      <c r="B3" t="s">
        <v>9</v>
      </c>
      <c r="C3" t="s">
        <v>5161</v>
      </c>
      <c r="D3" t="s">
        <v>5162</v>
      </c>
      <c r="E3" t="s">
        <v>5163</v>
      </c>
      <c r="F3" t="s">
        <v>5164</v>
      </c>
    </row>
    <row r="4" spans="1:20" x14ac:dyDescent="0.3">
      <c r="A4">
        <v>1</v>
      </c>
      <c r="B4" s="5">
        <v>1</v>
      </c>
      <c r="C4">
        <v>1</v>
      </c>
      <c r="D4" s="3">
        <v>44625</v>
      </c>
      <c r="E4" s="3">
        <f>D4+MOD(A4*C4,15)</f>
        <v>44626</v>
      </c>
      <c r="F4">
        <f>MIN(IF(E4-D4&gt;0,(E4-D4)/2,0),3)</f>
        <v>0.5</v>
      </c>
      <c r="G4" t="str">
        <f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" t="str">
        <f>" ('"&amp;A4&amp;"', '"&amp;B4&amp;"', '"&amp;C4&amp;"', '"&amp; TEXT(D4,"JJJJ-MM-TT") &amp;"', '"&amp; TEXT(E4,"JJJJ-MM-TT") &amp;"', '"&amp; REPLACE(TEXT(F4,"##0,00"),LEN(TEXT(F4,"##0,00"))-2,1,".") &amp;"')"</f>
        <v xml:space="preserve"> ('1', '1', '1', '2022-03-05', '2022-03-06', '0.50')</v>
      </c>
      <c r="M4">
        <f>A4</f>
        <v>1</v>
      </c>
    </row>
    <row r="5" spans="1:20" x14ac:dyDescent="0.3">
      <c r="A5">
        <v>2</v>
      </c>
      <c r="B5" s="5">
        <v>1</v>
      </c>
      <c r="C5">
        <v>120</v>
      </c>
      <c r="D5" s="3">
        <f>D4+(ROW(D5)/45000)</f>
        <v>44625.000111111112</v>
      </c>
      <c r="E5" s="3">
        <f t="shared" ref="E5:E68" si="0">D5+MOD(A5*C5,15)</f>
        <v>44625.000111111112</v>
      </c>
      <c r="F5">
        <f t="shared" ref="F5:F68" si="1">MIN(IF(E5-D5&gt;0,(E5-D5)/2,0),3)</f>
        <v>0</v>
      </c>
      <c r="G5" t="str">
        <f t="shared" ref="G5:G68" si="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" t="str">
        <f t="shared" ref="H5:H68" si="3">" ('"&amp;A5&amp;"', '"&amp;B5&amp;"', '"&amp;C5&amp;"', '"&amp; TEXT(D5,"JJJJ-MM-TT") &amp;"', '"&amp; TEXT(E5,"JJJJ-MM-TT") &amp;"', '"&amp; REPLACE(TEXT(F5,"##0,00"),LEN(TEXT(F5,"##0,00"))-2,1,".") &amp;"')"</f>
        <v xml:space="preserve"> ('2', '1', '120', '2022-03-05', '2022-03-05', '0.00')</v>
      </c>
      <c r="M5">
        <f t="shared" ref="M5:M68" si="4">A5</f>
        <v>2</v>
      </c>
      <c r="N5">
        <f>IF(B5=B4,C4,"")</f>
        <v>1</v>
      </c>
    </row>
    <row r="6" spans="1:20" x14ac:dyDescent="0.3">
      <c r="A6">
        <v>3</v>
      </c>
      <c r="B6" s="5">
        <v>1</v>
      </c>
      <c r="C6">
        <v>530</v>
      </c>
      <c r="D6" s="3">
        <f t="shared" ref="D6:D69" si="5">D5+(ROW(D6)/45000)</f>
        <v>44625.000244444447</v>
      </c>
      <c r="E6" s="3">
        <f t="shared" si="0"/>
        <v>44625.000244444447</v>
      </c>
      <c r="F6">
        <f t="shared" si="1"/>
        <v>0</v>
      </c>
      <c r="G6" t="str">
        <f t="shared" si="2"/>
        <v>INSERT INTO [Bestellung] ([BestellungID], [KundeID], [AllgLieferAdrID], [Bestelldatum], [Wunschdatum], [Rabatt]) VALUES</v>
      </c>
      <c r="H6" t="str">
        <f t="shared" si="3"/>
        <v xml:space="preserve"> ('3', '1', '530', '2022-03-05', '2022-03-05', '0.00')</v>
      </c>
      <c r="M6">
        <f t="shared" si="4"/>
        <v>3</v>
      </c>
      <c r="N6">
        <f t="shared" ref="N6:N69" si="6">IF(B6=B5,C5,"")</f>
        <v>120</v>
      </c>
    </row>
    <row r="7" spans="1:20" x14ac:dyDescent="0.3">
      <c r="A7">
        <v>4</v>
      </c>
      <c r="B7" s="5">
        <v>2</v>
      </c>
      <c r="C7">
        <v>275</v>
      </c>
      <c r="D7" s="3">
        <f t="shared" si="5"/>
        <v>44625.000400000004</v>
      </c>
      <c r="E7" s="3">
        <f t="shared" si="0"/>
        <v>44630.000400000004</v>
      </c>
      <c r="F7">
        <f t="shared" si="1"/>
        <v>2.5</v>
      </c>
      <c r="G7" t="str">
        <f t="shared" si="2"/>
        <v>INSERT INTO [Bestellung] ([BestellungID], [KundeID], [AllgLieferAdrID], [Bestelldatum], [Wunschdatum], [Rabatt]) VALUES</v>
      </c>
      <c r="H7" t="str">
        <f t="shared" si="3"/>
        <v xml:space="preserve"> ('4', '2', '275', '2022-03-05', '2022-03-10', '2.50')</v>
      </c>
      <c r="M7">
        <f t="shared" si="4"/>
        <v>4</v>
      </c>
      <c r="N7" t="str">
        <f t="shared" si="6"/>
        <v/>
      </c>
    </row>
    <row r="8" spans="1:20" x14ac:dyDescent="0.3">
      <c r="A8">
        <v>5</v>
      </c>
      <c r="B8" s="5">
        <v>2</v>
      </c>
      <c r="C8">
        <v>631</v>
      </c>
      <c r="D8" s="3">
        <f t="shared" si="5"/>
        <v>44625.000577777784</v>
      </c>
      <c r="E8" s="3">
        <f t="shared" si="0"/>
        <v>44630.000577777784</v>
      </c>
      <c r="F8">
        <f t="shared" si="1"/>
        <v>2.5</v>
      </c>
      <c r="G8" t="str">
        <f t="shared" si="2"/>
        <v>INSERT INTO [Bestellung] ([BestellungID], [KundeID], [AllgLieferAdrID], [Bestelldatum], [Wunschdatum], [Rabatt]) VALUES</v>
      </c>
      <c r="H8" t="str">
        <f t="shared" si="3"/>
        <v xml:space="preserve"> ('5', '2', '631', '2022-03-05', '2022-03-10', '2.50')</v>
      </c>
      <c r="M8">
        <f t="shared" si="4"/>
        <v>5</v>
      </c>
      <c r="N8">
        <f t="shared" si="6"/>
        <v>275</v>
      </c>
    </row>
    <row r="9" spans="1:20" x14ac:dyDescent="0.3">
      <c r="A9">
        <v>6</v>
      </c>
      <c r="B9" s="5">
        <v>2</v>
      </c>
      <c r="C9">
        <v>686</v>
      </c>
      <c r="D9" s="3">
        <f t="shared" si="5"/>
        <v>44625.000777777786</v>
      </c>
      <c r="E9" s="3">
        <f t="shared" si="0"/>
        <v>44631.000777777786</v>
      </c>
      <c r="F9">
        <f t="shared" si="1"/>
        <v>3</v>
      </c>
      <c r="G9" t="str">
        <f t="shared" si="2"/>
        <v>INSERT INTO [Bestellung] ([BestellungID], [KundeID], [AllgLieferAdrID], [Bestelldatum], [Wunschdatum], [Rabatt]) VALUES</v>
      </c>
      <c r="H9" t="str">
        <f t="shared" si="3"/>
        <v xml:space="preserve"> ('6', '2', '686', '2022-03-05', '2022-03-11', '3.00')</v>
      </c>
      <c r="M9">
        <f t="shared" si="4"/>
        <v>6</v>
      </c>
      <c r="N9">
        <f t="shared" si="6"/>
        <v>631</v>
      </c>
      <c r="S9" s="3"/>
    </row>
    <row r="10" spans="1:20" x14ac:dyDescent="0.3">
      <c r="A10">
        <v>7</v>
      </c>
      <c r="B10" s="5">
        <v>3</v>
      </c>
      <c r="C10">
        <v>494</v>
      </c>
      <c r="D10" s="3">
        <f t="shared" si="5"/>
        <v>44625.001000000011</v>
      </c>
      <c r="E10" s="3">
        <f t="shared" si="0"/>
        <v>44633.001000000011</v>
      </c>
      <c r="F10">
        <f t="shared" si="1"/>
        <v>3</v>
      </c>
      <c r="G10" t="str">
        <f t="shared" si="2"/>
        <v>INSERT INTO [Bestellung] ([BestellungID], [KundeID], [AllgLieferAdrID], [Bestelldatum], [Wunschdatum], [Rabatt]) VALUES</v>
      </c>
      <c r="H10" t="str">
        <f t="shared" si="3"/>
        <v xml:space="preserve"> ('7', '3', '494', '2022-03-05', '2022-03-13', '3.00')</v>
      </c>
      <c r="M10">
        <f t="shared" si="4"/>
        <v>7</v>
      </c>
      <c r="N10" t="str">
        <f t="shared" si="6"/>
        <v/>
      </c>
      <c r="S10" s="3"/>
    </row>
    <row r="11" spans="1:20" x14ac:dyDescent="0.3">
      <c r="A11">
        <v>8</v>
      </c>
      <c r="B11" s="5">
        <v>3</v>
      </c>
      <c r="C11">
        <v>526</v>
      </c>
      <c r="D11" s="3">
        <f t="shared" si="5"/>
        <v>44625.001244444458</v>
      </c>
      <c r="E11" s="3">
        <f t="shared" si="0"/>
        <v>44633.001244444458</v>
      </c>
      <c r="F11">
        <f t="shared" si="1"/>
        <v>3</v>
      </c>
      <c r="G11" t="str">
        <f t="shared" si="2"/>
        <v>INSERT INTO [Bestellung] ([BestellungID], [KundeID], [AllgLieferAdrID], [Bestelldatum], [Wunschdatum], [Rabatt]) VALUES</v>
      </c>
      <c r="H11" t="str">
        <f t="shared" si="3"/>
        <v xml:space="preserve"> ('8', '3', '526', '2022-03-05', '2022-03-13', '3.00')</v>
      </c>
      <c r="M11">
        <f t="shared" si="4"/>
        <v>8</v>
      </c>
      <c r="N11">
        <f t="shared" si="6"/>
        <v>494</v>
      </c>
      <c r="T11" s="12"/>
    </row>
    <row r="12" spans="1:20" x14ac:dyDescent="0.3">
      <c r="A12">
        <v>9</v>
      </c>
      <c r="B12" s="5">
        <v>3</v>
      </c>
      <c r="C12">
        <v>568</v>
      </c>
      <c r="D12" s="3">
        <f t="shared" si="5"/>
        <v>44625.001511111128</v>
      </c>
      <c r="E12" s="3">
        <f t="shared" si="0"/>
        <v>44637.001511111128</v>
      </c>
      <c r="F12">
        <f t="shared" si="1"/>
        <v>3</v>
      </c>
      <c r="G12" t="str">
        <f t="shared" si="2"/>
        <v>INSERT INTO [Bestellung] ([BestellungID], [KundeID], [AllgLieferAdrID], [Bestelldatum], [Wunschdatum], [Rabatt]) VALUES</v>
      </c>
      <c r="H12" t="str">
        <f t="shared" si="3"/>
        <v xml:space="preserve"> ('9', '3', '568', '2022-03-05', '2022-03-17', '3.00')</v>
      </c>
      <c r="M12">
        <f t="shared" si="4"/>
        <v>9</v>
      </c>
      <c r="N12">
        <f t="shared" si="6"/>
        <v>526</v>
      </c>
    </row>
    <row r="13" spans="1:20" x14ac:dyDescent="0.3">
      <c r="A13">
        <v>10</v>
      </c>
      <c r="B13" s="5">
        <v>4</v>
      </c>
      <c r="C13">
        <v>162</v>
      </c>
      <c r="D13" s="3">
        <f t="shared" si="5"/>
        <v>44625.00180000002</v>
      </c>
      <c r="E13" s="3">
        <f t="shared" si="0"/>
        <v>44625.00180000002</v>
      </c>
      <c r="F13">
        <f t="shared" si="1"/>
        <v>0</v>
      </c>
      <c r="G13" t="str">
        <f t="shared" si="2"/>
        <v>INSERT INTO [Bestellung] ([BestellungID], [KundeID], [AllgLieferAdrID], [Bestelldatum], [Wunschdatum], [Rabatt]) VALUES</v>
      </c>
      <c r="H13" t="str">
        <f t="shared" si="3"/>
        <v xml:space="preserve"> ('10', '4', '162', '2022-03-05', '2022-03-05', '0.00')</v>
      </c>
      <c r="M13">
        <f t="shared" si="4"/>
        <v>10</v>
      </c>
      <c r="N13" t="str">
        <f t="shared" si="6"/>
        <v/>
      </c>
    </row>
    <row r="14" spans="1:20" x14ac:dyDescent="0.3">
      <c r="A14">
        <v>11</v>
      </c>
      <c r="B14" s="5">
        <v>4</v>
      </c>
      <c r="C14">
        <v>422</v>
      </c>
      <c r="D14" s="3">
        <f t="shared" si="5"/>
        <v>44625.002111111135</v>
      </c>
      <c r="E14" s="3">
        <f t="shared" si="0"/>
        <v>44632.002111111135</v>
      </c>
      <c r="F14">
        <f t="shared" si="1"/>
        <v>3</v>
      </c>
      <c r="G14" t="str">
        <f t="shared" si="2"/>
        <v>INSERT INTO [Bestellung] ([BestellungID], [KundeID], [AllgLieferAdrID], [Bestelldatum], [Wunschdatum], [Rabatt]) VALUES</v>
      </c>
      <c r="H14" t="str">
        <f t="shared" si="3"/>
        <v xml:space="preserve"> ('11', '4', '422', '2022-03-05', '2022-03-12', '3.00')</v>
      </c>
      <c r="M14">
        <f t="shared" si="4"/>
        <v>11</v>
      </c>
      <c r="N14">
        <f t="shared" si="6"/>
        <v>162</v>
      </c>
    </row>
    <row r="15" spans="1:20" x14ac:dyDescent="0.3">
      <c r="A15">
        <v>12</v>
      </c>
      <c r="B15" s="5">
        <v>4</v>
      </c>
      <c r="C15">
        <v>551</v>
      </c>
      <c r="D15" s="3">
        <f t="shared" si="5"/>
        <v>44625.002444444464</v>
      </c>
      <c r="E15" s="3">
        <f t="shared" si="0"/>
        <v>44637.002444444464</v>
      </c>
      <c r="F15">
        <f t="shared" si="1"/>
        <v>3</v>
      </c>
      <c r="G15" t="str">
        <f t="shared" si="2"/>
        <v>INSERT INTO [Bestellung] ([BestellungID], [KundeID], [AllgLieferAdrID], [Bestelldatum], [Wunschdatum], [Rabatt]) VALUES</v>
      </c>
      <c r="H15" t="str">
        <f t="shared" si="3"/>
        <v xml:space="preserve"> ('12', '4', '551', '2022-03-05', '2022-03-17', '3.00')</v>
      </c>
      <c r="M15">
        <f t="shared" si="4"/>
        <v>12</v>
      </c>
      <c r="N15">
        <f t="shared" si="6"/>
        <v>422</v>
      </c>
    </row>
    <row r="16" spans="1:20" x14ac:dyDescent="0.3">
      <c r="A16">
        <v>13</v>
      </c>
      <c r="B16" s="5">
        <v>5</v>
      </c>
      <c r="C16">
        <v>287</v>
      </c>
      <c r="D16" s="3">
        <f t="shared" si="5"/>
        <v>44625.002800000017</v>
      </c>
      <c r="E16" s="3">
        <f t="shared" si="0"/>
        <v>44636.002800000017</v>
      </c>
      <c r="F16">
        <f t="shared" si="1"/>
        <v>3</v>
      </c>
      <c r="G16" t="str">
        <f t="shared" si="2"/>
        <v>INSERT INTO [Bestellung] ([BestellungID], [KundeID], [AllgLieferAdrID], [Bestelldatum], [Wunschdatum], [Rabatt]) VALUES</v>
      </c>
      <c r="H16" t="str">
        <f t="shared" si="3"/>
        <v xml:space="preserve"> ('13', '5', '287', '2022-03-05', '2022-03-16', '3.00')</v>
      </c>
      <c r="M16">
        <f t="shared" si="4"/>
        <v>13</v>
      </c>
      <c r="N16" t="str">
        <f t="shared" si="6"/>
        <v/>
      </c>
    </row>
    <row r="17" spans="1:14" x14ac:dyDescent="0.3">
      <c r="A17">
        <v>14</v>
      </c>
      <c r="B17" s="5">
        <v>5</v>
      </c>
      <c r="C17">
        <v>638</v>
      </c>
      <c r="D17" s="3">
        <f t="shared" si="5"/>
        <v>44625.003177777791</v>
      </c>
      <c r="E17" s="3">
        <f t="shared" si="0"/>
        <v>44632.003177777791</v>
      </c>
      <c r="F17">
        <f t="shared" si="1"/>
        <v>3</v>
      </c>
      <c r="G17" t="str">
        <f t="shared" si="2"/>
        <v>INSERT INTO [Bestellung] ([BestellungID], [KundeID], [AllgLieferAdrID], [Bestelldatum], [Wunschdatum], [Rabatt]) VALUES</v>
      </c>
      <c r="H17" t="str">
        <f t="shared" si="3"/>
        <v xml:space="preserve"> ('14', '5', '638', '2022-03-05', '2022-03-12', '3.00')</v>
      </c>
      <c r="M17">
        <f t="shared" si="4"/>
        <v>14</v>
      </c>
      <c r="N17">
        <f t="shared" si="6"/>
        <v>287</v>
      </c>
    </row>
    <row r="18" spans="1:14" x14ac:dyDescent="0.3">
      <c r="A18">
        <v>15</v>
      </c>
      <c r="B18" s="5">
        <v>5</v>
      </c>
      <c r="C18">
        <v>721</v>
      </c>
      <c r="D18" s="3">
        <f t="shared" si="5"/>
        <v>44625.003577777788</v>
      </c>
      <c r="E18" s="3">
        <f t="shared" si="0"/>
        <v>44625.003577777788</v>
      </c>
      <c r="F18">
        <f t="shared" si="1"/>
        <v>0</v>
      </c>
      <c r="G18" t="str">
        <f t="shared" si="2"/>
        <v>INSERT INTO [Bestellung] ([BestellungID], [KundeID], [AllgLieferAdrID], [Bestelldatum], [Wunschdatum], [Rabatt]) VALUES</v>
      </c>
      <c r="H18" t="str">
        <f t="shared" si="3"/>
        <v xml:space="preserve"> ('15', '5', '721', '2022-03-05', '2022-03-05', '0.00')</v>
      </c>
      <c r="M18">
        <f t="shared" si="4"/>
        <v>15</v>
      </c>
      <c r="N18">
        <f t="shared" si="6"/>
        <v>638</v>
      </c>
    </row>
    <row r="19" spans="1:14" x14ac:dyDescent="0.3">
      <c r="A19">
        <v>16</v>
      </c>
      <c r="B19" s="5">
        <v>6</v>
      </c>
      <c r="C19">
        <v>588</v>
      </c>
      <c r="D19" s="3">
        <f t="shared" si="5"/>
        <v>44625.004000000008</v>
      </c>
      <c r="E19" s="3">
        <f t="shared" si="0"/>
        <v>44628.004000000008</v>
      </c>
      <c r="F19">
        <f t="shared" si="1"/>
        <v>1.5</v>
      </c>
      <c r="G19" t="str">
        <f t="shared" si="2"/>
        <v>INSERT INTO [Bestellung] ([BestellungID], [KundeID], [AllgLieferAdrID], [Bestelldatum], [Wunschdatum], [Rabatt]) VALUES</v>
      </c>
      <c r="H19" t="str">
        <f t="shared" si="3"/>
        <v xml:space="preserve"> ('16', '6', '588', '2022-03-05', '2022-03-08', '1.50')</v>
      </c>
      <c r="M19">
        <f t="shared" si="4"/>
        <v>16</v>
      </c>
      <c r="N19" t="str">
        <f t="shared" si="6"/>
        <v/>
      </c>
    </row>
    <row r="20" spans="1:14" x14ac:dyDescent="0.3">
      <c r="A20">
        <v>17</v>
      </c>
      <c r="B20" s="5">
        <v>6</v>
      </c>
      <c r="C20">
        <v>589</v>
      </c>
      <c r="D20" s="3">
        <f t="shared" si="5"/>
        <v>44625.00444444445</v>
      </c>
      <c r="E20" s="3">
        <f t="shared" si="0"/>
        <v>44633.00444444445</v>
      </c>
      <c r="F20">
        <f t="shared" si="1"/>
        <v>3</v>
      </c>
      <c r="G20" t="str">
        <f t="shared" si="2"/>
        <v>INSERT INTO [Bestellung] ([BestellungID], [KundeID], [AllgLieferAdrID], [Bestelldatum], [Wunschdatum], [Rabatt]) VALUES</v>
      </c>
      <c r="H20" t="str">
        <f t="shared" si="3"/>
        <v xml:space="preserve"> ('17', '6', '589', '2022-03-05', '2022-03-13', '3.00')</v>
      </c>
      <c r="M20">
        <f t="shared" si="4"/>
        <v>17</v>
      </c>
      <c r="N20">
        <f t="shared" si="6"/>
        <v>588</v>
      </c>
    </row>
    <row r="21" spans="1:14" x14ac:dyDescent="0.3">
      <c r="A21">
        <v>18</v>
      </c>
      <c r="B21" s="5">
        <v>6</v>
      </c>
      <c r="C21">
        <v>627</v>
      </c>
      <c r="D21" s="3">
        <f t="shared" si="5"/>
        <v>44625.004911111115</v>
      </c>
      <c r="E21" s="3">
        <f t="shared" si="0"/>
        <v>44631.004911111115</v>
      </c>
      <c r="F21">
        <f t="shared" si="1"/>
        <v>3</v>
      </c>
      <c r="G21" t="str">
        <f t="shared" si="2"/>
        <v>INSERT INTO [Bestellung] ([BestellungID], [KundeID], [AllgLieferAdrID], [Bestelldatum], [Wunschdatum], [Rabatt]) VALUES</v>
      </c>
      <c r="H21" t="str">
        <f t="shared" si="3"/>
        <v xml:space="preserve"> ('18', '6', '627', '2022-03-05', '2022-03-11', '3.00')</v>
      </c>
      <c r="M21">
        <f t="shared" si="4"/>
        <v>18</v>
      </c>
      <c r="N21">
        <f t="shared" si="6"/>
        <v>589</v>
      </c>
    </row>
    <row r="22" spans="1:14" x14ac:dyDescent="0.3">
      <c r="A22">
        <v>19</v>
      </c>
      <c r="B22" s="5">
        <v>7</v>
      </c>
      <c r="C22">
        <v>263</v>
      </c>
      <c r="D22" s="3">
        <f t="shared" si="5"/>
        <v>44625.005400000002</v>
      </c>
      <c r="E22" s="3">
        <f t="shared" si="0"/>
        <v>44627.005400000002</v>
      </c>
      <c r="F22">
        <f t="shared" si="1"/>
        <v>1</v>
      </c>
      <c r="G22" t="str">
        <f t="shared" si="2"/>
        <v>INSERT INTO [Bestellung] ([BestellungID], [KundeID], [AllgLieferAdrID], [Bestelldatum], [Wunschdatum], [Rabatt]) VALUES</v>
      </c>
      <c r="H22" t="str">
        <f t="shared" si="3"/>
        <v xml:space="preserve"> ('19', '7', '263', '2022-03-05', '2022-03-07', '1.00')</v>
      </c>
      <c r="M22">
        <f t="shared" si="4"/>
        <v>19</v>
      </c>
      <c r="N22" t="str">
        <f t="shared" si="6"/>
        <v/>
      </c>
    </row>
    <row r="23" spans="1:14" x14ac:dyDescent="0.3">
      <c r="A23">
        <v>20</v>
      </c>
      <c r="B23" s="5">
        <v>7</v>
      </c>
      <c r="C23">
        <v>652</v>
      </c>
      <c r="D23" s="3">
        <f t="shared" si="5"/>
        <v>44625.005911111111</v>
      </c>
      <c r="E23" s="3">
        <f t="shared" si="0"/>
        <v>44630.005911111111</v>
      </c>
      <c r="F23">
        <f t="shared" si="1"/>
        <v>2.5</v>
      </c>
      <c r="G23" t="str">
        <f t="shared" si="2"/>
        <v>INSERT INTO [Bestellung] ([BestellungID], [KundeID], [AllgLieferAdrID], [Bestelldatum], [Wunschdatum], [Rabatt]) VALUES</v>
      </c>
      <c r="H23" t="str">
        <f t="shared" si="3"/>
        <v xml:space="preserve"> ('20', '7', '652', '2022-03-05', '2022-03-10', '2.50')</v>
      </c>
      <c r="M23">
        <f t="shared" si="4"/>
        <v>20</v>
      </c>
      <c r="N23">
        <f t="shared" si="6"/>
        <v>263</v>
      </c>
    </row>
    <row r="24" spans="1:14" x14ac:dyDescent="0.3">
      <c r="A24">
        <v>21</v>
      </c>
      <c r="B24" s="5">
        <v>7</v>
      </c>
      <c r="C24">
        <v>742</v>
      </c>
      <c r="D24" s="3">
        <f t="shared" si="5"/>
        <v>44625.006444444443</v>
      </c>
      <c r="E24" s="3">
        <f t="shared" si="0"/>
        <v>44637.006444444443</v>
      </c>
      <c r="F24">
        <f t="shared" si="1"/>
        <v>3</v>
      </c>
      <c r="G24" t="str">
        <f t="shared" si="2"/>
        <v>INSERT INTO [Bestellung] ([BestellungID], [KundeID], [AllgLieferAdrID], [Bestelldatum], [Wunschdatum], [Rabatt]) VALUES</v>
      </c>
      <c r="H24" t="str">
        <f t="shared" si="3"/>
        <v xml:space="preserve"> ('21', '7', '742', '2022-03-05', '2022-03-17', '3.00')</v>
      </c>
      <c r="M24">
        <f t="shared" si="4"/>
        <v>21</v>
      </c>
      <c r="N24">
        <f t="shared" si="6"/>
        <v>652</v>
      </c>
    </row>
    <row r="25" spans="1:14" x14ac:dyDescent="0.3">
      <c r="A25">
        <v>22</v>
      </c>
      <c r="B25" s="5">
        <v>8</v>
      </c>
      <c r="C25">
        <v>22</v>
      </c>
      <c r="D25" s="3">
        <f t="shared" si="5"/>
        <v>44625.006999999998</v>
      </c>
      <c r="E25" s="3">
        <f t="shared" si="0"/>
        <v>44629.006999999998</v>
      </c>
      <c r="F25">
        <f t="shared" si="1"/>
        <v>2</v>
      </c>
      <c r="G25" t="str">
        <f t="shared" si="2"/>
        <v>INSERT INTO [Bestellung] ([BestellungID], [KundeID], [AllgLieferAdrID], [Bestelldatum], [Wunschdatum], [Rabatt]) VALUES</v>
      </c>
      <c r="H25" t="str">
        <f t="shared" si="3"/>
        <v xml:space="preserve"> ('22', '8', '22', '2022-03-05', '2022-03-09', '2.00')</v>
      </c>
      <c r="M25">
        <f t="shared" si="4"/>
        <v>22</v>
      </c>
      <c r="N25" t="str">
        <f t="shared" si="6"/>
        <v/>
      </c>
    </row>
    <row r="26" spans="1:14" x14ac:dyDescent="0.3">
      <c r="A26">
        <v>23</v>
      </c>
      <c r="B26" s="5">
        <v>8</v>
      </c>
      <c r="C26">
        <v>321</v>
      </c>
      <c r="D26" s="3">
        <f t="shared" si="5"/>
        <v>44625.007577777775</v>
      </c>
      <c r="E26" s="3">
        <f t="shared" si="0"/>
        <v>44628.007577777775</v>
      </c>
      <c r="F26">
        <f t="shared" si="1"/>
        <v>1.5</v>
      </c>
      <c r="G26" t="str">
        <f t="shared" si="2"/>
        <v>INSERT INTO [Bestellung] ([BestellungID], [KundeID], [AllgLieferAdrID], [Bestelldatum], [Wunschdatum], [Rabatt]) VALUES</v>
      </c>
      <c r="H26" t="str">
        <f t="shared" si="3"/>
        <v xml:space="preserve"> ('23', '8', '321', '2022-03-05', '2022-03-08', '1.50')</v>
      </c>
      <c r="M26">
        <f t="shared" si="4"/>
        <v>23</v>
      </c>
      <c r="N26">
        <f t="shared" si="6"/>
        <v>22</v>
      </c>
    </row>
    <row r="27" spans="1:14" x14ac:dyDescent="0.3">
      <c r="A27">
        <v>24</v>
      </c>
      <c r="B27" s="5">
        <v>8</v>
      </c>
      <c r="C27">
        <v>792</v>
      </c>
      <c r="D27" s="3">
        <f t="shared" si="5"/>
        <v>44625.008177777774</v>
      </c>
      <c r="E27" s="3">
        <f t="shared" si="0"/>
        <v>44628.008177777774</v>
      </c>
      <c r="F27">
        <f t="shared" si="1"/>
        <v>1.5</v>
      </c>
      <c r="G27" t="str">
        <f t="shared" si="2"/>
        <v>INSERT INTO [Bestellung] ([BestellungID], [KundeID], [AllgLieferAdrID], [Bestelldatum], [Wunschdatum], [Rabatt]) VALUES</v>
      </c>
      <c r="H27" t="str">
        <f t="shared" si="3"/>
        <v xml:space="preserve"> ('24', '8', '792', '2022-03-05', '2022-03-08', '1.50')</v>
      </c>
      <c r="M27">
        <f t="shared" si="4"/>
        <v>24</v>
      </c>
      <c r="N27">
        <f t="shared" si="6"/>
        <v>321</v>
      </c>
    </row>
    <row r="28" spans="1:14" x14ac:dyDescent="0.3">
      <c r="A28">
        <v>25</v>
      </c>
      <c r="B28" s="5">
        <v>9</v>
      </c>
      <c r="C28">
        <v>43</v>
      </c>
      <c r="D28" s="3">
        <f t="shared" si="5"/>
        <v>44625.008799999996</v>
      </c>
      <c r="E28" s="3">
        <f t="shared" si="0"/>
        <v>44635.008799999996</v>
      </c>
      <c r="F28">
        <f t="shared" si="1"/>
        <v>3</v>
      </c>
      <c r="G28" t="str">
        <f t="shared" si="2"/>
        <v>INSERT INTO [Bestellung] ([BestellungID], [KundeID], [AllgLieferAdrID], [Bestelldatum], [Wunschdatum], [Rabatt]) VALUES</v>
      </c>
      <c r="H28" t="str">
        <f t="shared" si="3"/>
        <v xml:space="preserve"> ('25', '9', '43', '2022-03-05', '2022-03-15', '3.00')</v>
      </c>
      <c r="M28">
        <f t="shared" si="4"/>
        <v>25</v>
      </c>
      <c r="N28" t="str">
        <f t="shared" si="6"/>
        <v/>
      </c>
    </row>
    <row r="29" spans="1:14" x14ac:dyDescent="0.3">
      <c r="A29">
        <v>26</v>
      </c>
      <c r="B29" s="5">
        <v>9</v>
      </c>
      <c r="C29">
        <v>403</v>
      </c>
      <c r="D29" s="3">
        <f t="shared" si="5"/>
        <v>44625.00944444444</v>
      </c>
      <c r="E29" s="3">
        <f t="shared" si="0"/>
        <v>44633.00944444444</v>
      </c>
      <c r="F29">
        <f t="shared" si="1"/>
        <v>3</v>
      </c>
      <c r="G29" t="str">
        <f t="shared" si="2"/>
        <v>INSERT INTO [Bestellung] ([BestellungID], [KundeID], [AllgLieferAdrID], [Bestelldatum], [Wunschdatum], [Rabatt]) VALUES</v>
      </c>
      <c r="H29" t="str">
        <f t="shared" si="3"/>
        <v xml:space="preserve"> ('26', '9', '403', '2022-03-05', '2022-03-13', '3.00')</v>
      </c>
      <c r="M29">
        <f t="shared" si="4"/>
        <v>26</v>
      </c>
      <c r="N29">
        <f t="shared" si="6"/>
        <v>43</v>
      </c>
    </row>
    <row r="30" spans="1:14" x14ac:dyDescent="0.3">
      <c r="A30">
        <v>27</v>
      </c>
      <c r="B30" s="5">
        <v>9</v>
      </c>
      <c r="C30">
        <v>599</v>
      </c>
      <c r="D30" s="3">
        <f t="shared" si="5"/>
        <v>44625.010111111107</v>
      </c>
      <c r="E30" s="3">
        <f t="shared" si="0"/>
        <v>44628.010111111107</v>
      </c>
      <c r="F30">
        <f t="shared" si="1"/>
        <v>1.5</v>
      </c>
      <c r="G30" t="str">
        <f t="shared" si="2"/>
        <v>INSERT INTO [Bestellung] ([BestellungID], [KundeID], [AllgLieferAdrID], [Bestelldatum], [Wunschdatum], [Rabatt]) VALUES</v>
      </c>
      <c r="H30" t="str">
        <f t="shared" si="3"/>
        <v xml:space="preserve"> ('27', '9', '599', '2022-03-05', '2022-03-08', '1.50')</v>
      </c>
      <c r="M30">
        <f t="shared" si="4"/>
        <v>27</v>
      </c>
      <c r="N30">
        <f t="shared" si="6"/>
        <v>403</v>
      </c>
    </row>
    <row r="31" spans="1:14" x14ac:dyDescent="0.3">
      <c r="A31">
        <v>28</v>
      </c>
      <c r="B31" s="5">
        <v>10</v>
      </c>
      <c r="C31">
        <v>93</v>
      </c>
      <c r="D31" s="3">
        <f t="shared" si="5"/>
        <v>44625.010799999996</v>
      </c>
      <c r="E31" s="3">
        <f t="shared" si="0"/>
        <v>44634.010799999996</v>
      </c>
      <c r="F31">
        <f t="shared" si="1"/>
        <v>3</v>
      </c>
      <c r="G31" t="str">
        <f t="shared" si="2"/>
        <v>INSERT INTO [Bestellung] ([BestellungID], [KundeID], [AllgLieferAdrID], [Bestelldatum], [Wunschdatum], [Rabatt]) VALUES</v>
      </c>
      <c r="H31" t="str">
        <f t="shared" si="3"/>
        <v xml:space="preserve"> ('28', '10', '93', '2022-03-05', '2022-03-14', '3.00')</v>
      </c>
      <c r="M31">
        <f t="shared" si="4"/>
        <v>28</v>
      </c>
      <c r="N31" t="str">
        <f t="shared" si="6"/>
        <v/>
      </c>
    </row>
    <row r="32" spans="1:14" x14ac:dyDescent="0.3">
      <c r="A32">
        <v>29</v>
      </c>
      <c r="B32" s="5">
        <v>10</v>
      </c>
      <c r="C32">
        <v>112</v>
      </c>
      <c r="D32" s="3">
        <f t="shared" si="5"/>
        <v>44625.011511111108</v>
      </c>
      <c r="E32" s="3">
        <f t="shared" si="0"/>
        <v>44633.011511111108</v>
      </c>
      <c r="F32">
        <f t="shared" si="1"/>
        <v>3</v>
      </c>
      <c r="G32" t="str">
        <f t="shared" si="2"/>
        <v>INSERT INTO [Bestellung] ([BestellungID], [KundeID], [AllgLieferAdrID], [Bestelldatum], [Wunschdatum], [Rabatt]) VALUES</v>
      </c>
      <c r="H32" t="str">
        <f t="shared" si="3"/>
        <v xml:space="preserve"> ('29', '10', '112', '2022-03-05', '2022-03-13', '3.00')</v>
      </c>
      <c r="M32">
        <f t="shared" si="4"/>
        <v>29</v>
      </c>
      <c r="N32">
        <f t="shared" si="6"/>
        <v>93</v>
      </c>
    </row>
    <row r="33" spans="1:14" x14ac:dyDescent="0.3">
      <c r="A33">
        <v>30</v>
      </c>
      <c r="B33" s="5">
        <v>10</v>
      </c>
      <c r="C33">
        <v>490</v>
      </c>
      <c r="D33" s="3">
        <f t="shared" si="5"/>
        <v>44625.012244444442</v>
      </c>
      <c r="E33" s="3">
        <f t="shared" si="0"/>
        <v>44625.012244444442</v>
      </c>
      <c r="F33">
        <f t="shared" si="1"/>
        <v>0</v>
      </c>
      <c r="G33" t="str">
        <f t="shared" si="2"/>
        <v>INSERT INTO [Bestellung] ([BestellungID], [KundeID], [AllgLieferAdrID], [Bestelldatum], [Wunschdatum], [Rabatt]) VALUES</v>
      </c>
      <c r="H33" t="str">
        <f t="shared" si="3"/>
        <v xml:space="preserve"> ('30', '10', '490', '2022-03-05', '2022-03-05', '0.00')</v>
      </c>
      <c r="M33">
        <f t="shared" si="4"/>
        <v>30</v>
      </c>
      <c r="N33">
        <f t="shared" si="6"/>
        <v>112</v>
      </c>
    </row>
    <row r="34" spans="1:14" x14ac:dyDescent="0.3">
      <c r="A34">
        <v>31</v>
      </c>
      <c r="B34" s="5">
        <v>11</v>
      </c>
      <c r="C34">
        <v>392</v>
      </c>
      <c r="D34" s="3">
        <f t="shared" si="5"/>
        <v>44625.012999999999</v>
      </c>
      <c r="E34" s="3">
        <f t="shared" si="0"/>
        <v>44627.012999999999</v>
      </c>
      <c r="F34">
        <f t="shared" si="1"/>
        <v>1</v>
      </c>
      <c r="G34" t="str">
        <f t="shared" si="2"/>
        <v>INSERT INTO [Bestellung] ([BestellungID], [KundeID], [AllgLieferAdrID], [Bestelldatum], [Wunschdatum], [Rabatt]) VALUES</v>
      </c>
      <c r="H34" t="str">
        <f t="shared" si="3"/>
        <v xml:space="preserve"> ('31', '11', '392', '2022-03-05', '2022-03-07', '1.00')</v>
      </c>
      <c r="M34">
        <f t="shared" si="4"/>
        <v>31</v>
      </c>
      <c r="N34" t="str">
        <f t="shared" si="6"/>
        <v/>
      </c>
    </row>
    <row r="35" spans="1:14" x14ac:dyDescent="0.3">
      <c r="A35">
        <v>32</v>
      </c>
      <c r="B35" s="5">
        <v>11</v>
      </c>
      <c r="C35">
        <v>469</v>
      </c>
      <c r="D35" s="3">
        <f t="shared" si="5"/>
        <v>44625.013777777778</v>
      </c>
      <c r="E35" s="3">
        <f t="shared" si="0"/>
        <v>44633.013777777778</v>
      </c>
      <c r="F35">
        <f t="shared" si="1"/>
        <v>3</v>
      </c>
      <c r="G35" t="str">
        <f t="shared" si="2"/>
        <v>INSERT INTO [Bestellung] ([BestellungID], [KundeID], [AllgLieferAdrID], [Bestelldatum], [Wunschdatum], [Rabatt]) VALUES</v>
      </c>
      <c r="H35" t="str">
        <f t="shared" si="3"/>
        <v xml:space="preserve"> ('32', '11', '469', '2022-03-05', '2022-03-13', '3.00')</v>
      </c>
      <c r="M35">
        <f t="shared" si="4"/>
        <v>32</v>
      </c>
      <c r="N35">
        <f t="shared" si="6"/>
        <v>392</v>
      </c>
    </row>
    <row r="36" spans="1:14" x14ac:dyDescent="0.3">
      <c r="A36">
        <v>33</v>
      </c>
      <c r="B36" s="5">
        <v>11</v>
      </c>
      <c r="C36">
        <v>601</v>
      </c>
      <c r="D36" s="3">
        <f t="shared" si="5"/>
        <v>44625.01457777778</v>
      </c>
      <c r="E36" s="3">
        <f t="shared" si="0"/>
        <v>44628.01457777778</v>
      </c>
      <c r="F36">
        <f t="shared" si="1"/>
        <v>1.5</v>
      </c>
      <c r="G36" t="str">
        <f t="shared" si="2"/>
        <v>INSERT INTO [Bestellung] ([BestellungID], [KundeID], [AllgLieferAdrID], [Bestelldatum], [Wunschdatum], [Rabatt]) VALUES</v>
      </c>
      <c r="H36" t="str">
        <f t="shared" si="3"/>
        <v xml:space="preserve"> ('33', '11', '601', '2022-03-05', '2022-03-08', '1.50')</v>
      </c>
      <c r="M36">
        <f t="shared" si="4"/>
        <v>33</v>
      </c>
      <c r="N36">
        <f t="shared" si="6"/>
        <v>469</v>
      </c>
    </row>
    <row r="37" spans="1:14" x14ac:dyDescent="0.3">
      <c r="A37">
        <v>34</v>
      </c>
      <c r="B37" s="5">
        <v>12</v>
      </c>
      <c r="C37">
        <v>239</v>
      </c>
      <c r="D37" s="3">
        <f t="shared" si="5"/>
        <v>44625.015400000004</v>
      </c>
      <c r="E37" s="3">
        <f t="shared" si="0"/>
        <v>44636.015400000004</v>
      </c>
      <c r="F37">
        <f t="shared" si="1"/>
        <v>3</v>
      </c>
      <c r="G37" t="str">
        <f t="shared" si="2"/>
        <v>INSERT INTO [Bestellung] ([BestellungID], [KundeID], [AllgLieferAdrID], [Bestelldatum], [Wunschdatum], [Rabatt]) VALUES</v>
      </c>
      <c r="H37" t="str">
        <f t="shared" si="3"/>
        <v xml:space="preserve"> ('34', '12', '239', '2022-03-05', '2022-03-16', '3.00')</v>
      </c>
      <c r="M37">
        <f t="shared" si="4"/>
        <v>34</v>
      </c>
      <c r="N37" t="str">
        <f t="shared" si="6"/>
        <v/>
      </c>
    </row>
    <row r="38" spans="1:14" x14ac:dyDescent="0.3">
      <c r="A38">
        <v>35</v>
      </c>
      <c r="B38" s="5">
        <v>12</v>
      </c>
      <c r="C38">
        <v>576</v>
      </c>
      <c r="D38" s="3">
        <f t="shared" si="5"/>
        <v>44625.01624444445</v>
      </c>
      <c r="E38" s="3">
        <f t="shared" si="0"/>
        <v>44625.01624444445</v>
      </c>
      <c r="F38">
        <f t="shared" si="1"/>
        <v>0</v>
      </c>
      <c r="G38" t="str">
        <f t="shared" si="2"/>
        <v>INSERT INTO [Bestellung] ([BestellungID], [KundeID], [AllgLieferAdrID], [Bestelldatum], [Wunschdatum], [Rabatt]) VALUES</v>
      </c>
      <c r="H38" t="str">
        <f t="shared" si="3"/>
        <v xml:space="preserve"> ('35', '12', '576', '2022-03-05', '2022-03-05', '0.00')</v>
      </c>
      <c r="M38">
        <f t="shared" si="4"/>
        <v>35</v>
      </c>
      <c r="N38">
        <f t="shared" si="6"/>
        <v>239</v>
      </c>
    </row>
    <row r="39" spans="1:14" x14ac:dyDescent="0.3">
      <c r="A39">
        <v>36</v>
      </c>
      <c r="B39" s="5">
        <v>12</v>
      </c>
      <c r="C39">
        <v>788</v>
      </c>
      <c r="D39" s="3">
        <f t="shared" si="5"/>
        <v>44625.017111111119</v>
      </c>
      <c r="E39" s="3">
        <f t="shared" si="0"/>
        <v>44628.017111111119</v>
      </c>
      <c r="F39">
        <f t="shared" si="1"/>
        <v>1.5</v>
      </c>
      <c r="G39" t="str">
        <f t="shared" si="2"/>
        <v>INSERT INTO [Bestellung] ([BestellungID], [KundeID], [AllgLieferAdrID], [Bestelldatum], [Wunschdatum], [Rabatt]) VALUES</v>
      </c>
      <c r="H39" t="str">
        <f t="shared" si="3"/>
        <v xml:space="preserve"> ('36', '12', '788', '2022-03-05', '2022-03-08', '1.50')</v>
      </c>
      <c r="M39">
        <f t="shared" si="4"/>
        <v>36</v>
      </c>
      <c r="N39">
        <f t="shared" si="6"/>
        <v>576</v>
      </c>
    </row>
    <row r="40" spans="1:14" x14ac:dyDescent="0.3">
      <c r="A40">
        <v>37</v>
      </c>
      <c r="B40" s="5">
        <v>13</v>
      </c>
      <c r="C40">
        <v>173</v>
      </c>
      <c r="D40" s="3">
        <f t="shared" si="5"/>
        <v>44625.018000000011</v>
      </c>
      <c r="E40" s="3">
        <f t="shared" si="0"/>
        <v>44636.018000000011</v>
      </c>
      <c r="F40">
        <f t="shared" si="1"/>
        <v>3</v>
      </c>
      <c r="G40" t="str">
        <f t="shared" si="2"/>
        <v>INSERT INTO [Bestellung] ([BestellungID], [KundeID], [AllgLieferAdrID], [Bestelldatum], [Wunschdatum], [Rabatt]) VALUES</v>
      </c>
      <c r="H40" t="str">
        <f t="shared" si="3"/>
        <v xml:space="preserve"> ('37', '13', '173', '2022-03-05', '2022-03-16', '3.00')</v>
      </c>
      <c r="M40">
        <f t="shared" si="4"/>
        <v>37</v>
      </c>
      <c r="N40" t="str">
        <f t="shared" si="6"/>
        <v/>
      </c>
    </row>
    <row r="41" spans="1:14" x14ac:dyDescent="0.3">
      <c r="A41">
        <v>38</v>
      </c>
      <c r="B41" s="5">
        <v>13</v>
      </c>
      <c r="C41">
        <v>623</v>
      </c>
      <c r="D41" s="3">
        <f t="shared" si="5"/>
        <v>44625.018911111125</v>
      </c>
      <c r="E41" s="3">
        <f t="shared" si="0"/>
        <v>44629.018911111125</v>
      </c>
      <c r="F41">
        <f t="shared" si="1"/>
        <v>2</v>
      </c>
      <c r="G41" t="str">
        <f t="shared" si="2"/>
        <v>INSERT INTO [Bestellung] ([BestellungID], [KundeID], [AllgLieferAdrID], [Bestelldatum], [Wunschdatum], [Rabatt]) VALUES</v>
      </c>
      <c r="H41" t="str">
        <f t="shared" si="3"/>
        <v xml:space="preserve"> ('38', '13', '623', '2022-03-05', '2022-03-09', '2.00')</v>
      </c>
      <c r="M41">
        <f t="shared" si="4"/>
        <v>38</v>
      </c>
      <c r="N41">
        <f t="shared" si="6"/>
        <v>173</v>
      </c>
    </row>
    <row r="42" spans="1:14" x14ac:dyDescent="0.3">
      <c r="A42">
        <v>39</v>
      </c>
      <c r="B42" s="5">
        <v>13</v>
      </c>
      <c r="C42">
        <v>749</v>
      </c>
      <c r="D42" s="3">
        <f t="shared" si="5"/>
        <v>44625.019844444461</v>
      </c>
      <c r="E42" s="3">
        <f t="shared" si="0"/>
        <v>44631.019844444461</v>
      </c>
      <c r="F42">
        <f t="shared" si="1"/>
        <v>3</v>
      </c>
      <c r="G42" t="str">
        <f t="shared" si="2"/>
        <v>INSERT INTO [Bestellung] ([BestellungID], [KundeID], [AllgLieferAdrID], [Bestelldatum], [Wunschdatum], [Rabatt]) VALUES</v>
      </c>
      <c r="H42" t="str">
        <f t="shared" si="3"/>
        <v xml:space="preserve"> ('39', '13', '749', '2022-03-05', '2022-03-11', '3.00')</v>
      </c>
      <c r="M42">
        <f t="shared" si="4"/>
        <v>39</v>
      </c>
      <c r="N42">
        <f t="shared" si="6"/>
        <v>623</v>
      </c>
    </row>
    <row r="43" spans="1:14" x14ac:dyDescent="0.3">
      <c r="A43">
        <v>40</v>
      </c>
      <c r="B43" s="5">
        <v>14</v>
      </c>
      <c r="C43">
        <v>514</v>
      </c>
      <c r="D43" s="3">
        <f t="shared" si="5"/>
        <v>44625.02080000002</v>
      </c>
      <c r="E43" s="3">
        <f t="shared" si="0"/>
        <v>44635.02080000002</v>
      </c>
      <c r="F43">
        <f t="shared" si="1"/>
        <v>3</v>
      </c>
      <c r="G43" t="str">
        <f t="shared" si="2"/>
        <v>INSERT INTO [Bestellung] ([BestellungID], [KundeID], [AllgLieferAdrID], [Bestelldatum], [Wunschdatum], [Rabatt]) VALUES</v>
      </c>
      <c r="H43" t="str">
        <f t="shared" si="3"/>
        <v xml:space="preserve"> ('40', '14', '514', '2022-03-05', '2022-03-15', '3.00')</v>
      </c>
      <c r="M43">
        <f t="shared" si="4"/>
        <v>40</v>
      </c>
      <c r="N43" t="str">
        <f t="shared" si="6"/>
        <v/>
      </c>
    </row>
    <row r="44" spans="1:14" x14ac:dyDescent="0.3">
      <c r="A44">
        <v>41</v>
      </c>
      <c r="B44" s="5">
        <v>14</v>
      </c>
      <c r="C44">
        <v>644</v>
      </c>
      <c r="D44" s="3">
        <f t="shared" si="5"/>
        <v>44625.021777777802</v>
      </c>
      <c r="E44" s="3">
        <f t="shared" si="0"/>
        <v>44629.021777777802</v>
      </c>
      <c r="F44">
        <f t="shared" si="1"/>
        <v>2</v>
      </c>
      <c r="G44" t="str">
        <f t="shared" si="2"/>
        <v>INSERT INTO [Bestellung] ([BestellungID], [KundeID], [AllgLieferAdrID], [Bestelldatum], [Wunschdatum], [Rabatt]) VALUES</v>
      </c>
      <c r="H44" t="str">
        <f t="shared" si="3"/>
        <v xml:space="preserve"> ('41', '14', '644', '2022-03-05', '2022-03-09', '2.00')</v>
      </c>
      <c r="M44">
        <f t="shared" si="4"/>
        <v>41</v>
      </c>
      <c r="N44">
        <f t="shared" si="6"/>
        <v>514</v>
      </c>
    </row>
    <row r="45" spans="1:14" x14ac:dyDescent="0.3">
      <c r="A45">
        <v>42</v>
      </c>
      <c r="B45" s="5">
        <v>14</v>
      </c>
      <c r="C45">
        <v>735</v>
      </c>
      <c r="D45" s="3">
        <f t="shared" si="5"/>
        <v>44625.022777777798</v>
      </c>
      <c r="E45" s="3">
        <f t="shared" si="0"/>
        <v>44625.022777777798</v>
      </c>
      <c r="F45">
        <f t="shared" si="1"/>
        <v>0</v>
      </c>
      <c r="G45" t="str">
        <f t="shared" si="2"/>
        <v>INSERT INTO [Bestellung] ([BestellungID], [KundeID], [AllgLieferAdrID], [Bestelldatum], [Wunschdatum], [Rabatt]) VALUES</v>
      </c>
      <c r="H45" t="str">
        <f t="shared" si="3"/>
        <v xml:space="preserve"> ('42', '14', '735', '2022-03-05', '2022-03-05', '0.00')</v>
      </c>
      <c r="M45">
        <f t="shared" si="4"/>
        <v>42</v>
      </c>
      <c r="N45">
        <f t="shared" si="6"/>
        <v>644</v>
      </c>
    </row>
    <row r="46" spans="1:14" x14ac:dyDescent="0.3">
      <c r="A46">
        <v>43</v>
      </c>
      <c r="B46" s="5">
        <v>15</v>
      </c>
      <c r="C46">
        <v>50</v>
      </c>
      <c r="D46" s="3">
        <f t="shared" si="5"/>
        <v>44625.023800000017</v>
      </c>
      <c r="E46" s="3">
        <f t="shared" si="0"/>
        <v>44630.023800000017</v>
      </c>
      <c r="F46">
        <f t="shared" si="1"/>
        <v>2.5</v>
      </c>
      <c r="G46" t="str">
        <f t="shared" si="2"/>
        <v>INSERT INTO [Bestellung] ([BestellungID], [KundeID], [AllgLieferAdrID], [Bestelldatum], [Wunschdatum], [Rabatt]) VALUES</v>
      </c>
      <c r="H46" t="str">
        <f t="shared" si="3"/>
        <v xml:space="preserve"> ('43', '15', '50', '2022-03-05', '2022-03-10', '2.50')</v>
      </c>
      <c r="M46">
        <f t="shared" si="4"/>
        <v>43</v>
      </c>
      <c r="N46" t="str">
        <f t="shared" si="6"/>
        <v/>
      </c>
    </row>
    <row r="47" spans="1:14" x14ac:dyDescent="0.3">
      <c r="A47">
        <v>44</v>
      </c>
      <c r="B47" s="5">
        <v>15</v>
      </c>
      <c r="C47">
        <v>89</v>
      </c>
      <c r="D47" s="3">
        <f t="shared" si="5"/>
        <v>44625.024844444459</v>
      </c>
      <c r="E47" s="3">
        <f t="shared" si="0"/>
        <v>44626.024844444459</v>
      </c>
      <c r="F47">
        <f t="shared" si="1"/>
        <v>0.5</v>
      </c>
      <c r="G47" t="str">
        <f t="shared" si="2"/>
        <v>INSERT INTO [Bestellung] ([BestellungID], [KundeID], [AllgLieferAdrID], [Bestelldatum], [Wunschdatum], [Rabatt]) VALUES</v>
      </c>
      <c r="H47" t="str">
        <f t="shared" si="3"/>
        <v xml:space="preserve"> ('44', '15', '89', '2022-03-05', '2022-03-06', '0.50')</v>
      </c>
      <c r="M47">
        <f t="shared" si="4"/>
        <v>44</v>
      </c>
      <c r="N47">
        <f t="shared" si="6"/>
        <v>50</v>
      </c>
    </row>
    <row r="48" spans="1:14" x14ac:dyDescent="0.3">
      <c r="A48">
        <v>45</v>
      </c>
      <c r="B48" s="5">
        <v>15</v>
      </c>
      <c r="C48">
        <v>414</v>
      </c>
      <c r="D48" s="3">
        <f t="shared" si="5"/>
        <v>44625.025911111123</v>
      </c>
      <c r="E48" s="3">
        <f t="shared" si="0"/>
        <v>44625.025911111123</v>
      </c>
      <c r="F48">
        <f t="shared" si="1"/>
        <v>0</v>
      </c>
      <c r="G48" t="str">
        <f t="shared" si="2"/>
        <v>INSERT INTO [Bestellung] ([BestellungID], [KundeID], [AllgLieferAdrID], [Bestelldatum], [Wunschdatum], [Rabatt]) VALUES</v>
      </c>
      <c r="H48" t="str">
        <f t="shared" si="3"/>
        <v xml:space="preserve"> ('45', '15', '414', '2022-03-05', '2022-03-05', '0.00')</v>
      </c>
      <c r="M48">
        <f t="shared" si="4"/>
        <v>45</v>
      </c>
      <c r="N48">
        <f t="shared" si="6"/>
        <v>89</v>
      </c>
    </row>
    <row r="49" spans="1:14" x14ac:dyDescent="0.3">
      <c r="A49">
        <v>46</v>
      </c>
      <c r="B49" s="5">
        <v>16</v>
      </c>
      <c r="C49">
        <v>140</v>
      </c>
      <c r="D49" s="3">
        <f t="shared" si="5"/>
        <v>44625.027000000009</v>
      </c>
      <c r="E49" s="3">
        <f t="shared" si="0"/>
        <v>44630.027000000009</v>
      </c>
      <c r="F49">
        <f t="shared" si="1"/>
        <v>2.5</v>
      </c>
      <c r="G49" t="str">
        <f t="shared" si="2"/>
        <v>INSERT INTO [Bestellung] ([BestellungID], [KundeID], [AllgLieferAdrID], [Bestelldatum], [Wunschdatum], [Rabatt]) VALUES</v>
      </c>
      <c r="H49" t="str">
        <f t="shared" si="3"/>
        <v xml:space="preserve"> ('46', '16', '140', '2022-03-05', '2022-03-10', '2.50')</v>
      </c>
      <c r="M49">
        <f t="shared" si="4"/>
        <v>46</v>
      </c>
      <c r="N49" t="str">
        <f t="shared" si="6"/>
        <v/>
      </c>
    </row>
    <row r="50" spans="1:14" x14ac:dyDescent="0.3">
      <c r="A50">
        <v>47</v>
      </c>
      <c r="B50" s="5">
        <v>16</v>
      </c>
      <c r="C50">
        <v>396</v>
      </c>
      <c r="D50" s="3">
        <f t="shared" si="5"/>
        <v>44625.028111111118</v>
      </c>
      <c r="E50" s="3">
        <f t="shared" si="0"/>
        <v>44637.028111111118</v>
      </c>
      <c r="F50">
        <f t="shared" si="1"/>
        <v>3</v>
      </c>
      <c r="G50" t="str">
        <f t="shared" si="2"/>
        <v>INSERT INTO [Bestellung] ([BestellungID], [KundeID], [AllgLieferAdrID], [Bestelldatum], [Wunschdatum], [Rabatt]) VALUES</v>
      </c>
      <c r="H50" t="str">
        <f t="shared" si="3"/>
        <v xml:space="preserve"> ('47', '16', '396', '2022-03-05', '2022-03-17', '3.00')</v>
      </c>
      <c r="M50">
        <f t="shared" si="4"/>
        <v>47</v>
      </c>
      <c r="N50">
        <f t="shared" si="6"/>
        <v>140</v>
      </c>
    </row>
    <row r="51" spans="1:14" x14ac:dyDescent="0.3">
      <c r="A51">
        <v>48</v>
      </c>
      <c r="B51" s="5">
        <v>16</v>
      </c>
      <c r="C51">
        <v>678</v>
      </c>
      <c r="D51" s="3">
        <f t="shared" si="5"/>
        <v>44625.029244444449</v>
      </c>
      <c r="E51" s="3">
        <f t="shared" si="0"/>
        <v>44634.029244444449</v>
      </c>
      <c r="F51">
        <f t="shared" si="1"/>
        <v>3</v>
      </c>
      <c r="G51" t="str">
        <f t="shared" si="2"/>
        <v>INSERT INTO [Bestellung] ([BestellungID], [KundeID], [AllgLieferAdrID], [Bestelldatum], [Wunschdatum], [Rabatt]) VALUES</v>
      </c>
      <c r="H51" t="str">
        <f t="shared" si="3"/>
        <v xml:space="preserve"> ('48', '16', '678', '2022-03-05', '2022-03-14', '3.00')</v>
      </c>
      <c r="M51">
        <f t="shared" si="4"/>
        <v>48</v>
      </c>
      <c r="N51">
        <f t="shared" si="6"/>
        <v>396</v>
      </c>
    </row>
    <row r="52" spans="1:14" x14ac:dyDescent="0.3">
      <c r="A52">
        <v>49</v>
      </c>
      <c r="B52" s="5">
        <v>17</v>
      </c>
      <c r="C52">
        <v>36</v>
      </c>
      <c r="D52" s="3">
        <f t="shared" si="5"/>
        <v>44625.030400000003</v>
      </c>
      <c r="E52" s="3">
        <f t="shared" si="0"/>
        <v>44634.030400000003</v>
      </c>
      <c r="F52">
        <f t="shared" si="1"/>
        <v>3</v>
      </c>
      <c r="G52" t="str">
        <f t="shared" si="2"/>
        <v>INSERT INTO [Bestellung] ([BestellungID], [KundeID], [AllgLieferAdrID], [Bestelldatum], [Wunschdatum], [Rabatt]) VALUES</v>
      </c>
      <c r="H52" t="str">
        <f t="shared" si="3"/>
        <v xml:space="preserve"> ('49', '17', '36', '2022-03-05', '2022-03-14', '3.00')</v>
      </c>
      <c r="M52">
        <f t="shared" si="4"/>
        <v>49</v>
      </c>
      <c r="N52" t="str">
        <f t="shared" si="6"/>
        <v/>
      </c>
    </row>
    <row r="53" spans="1:14" x14ac:dyDescent="0.3">
      <c r="A53">
        <v>50</v>
      </c>
      <c r="B53" s="5">
        <v>17</v>
      </c>
      <c r="C53">
        <v>154</v>
      </c>
      <c r="D53" s="3">
        <f t="shared" si="5"/>
        <v>44625.03157777778</v>
      </c>
      <c r="E53" s="3">
        <f t="shared" si="0"/>
        <v>44630.03157777778</v>
      </c>
      <c r="F53">
        <f t="shared" si="1"/>
        <v>2.5</v>
      </c>
      <c r="G53" t="str">
        <f t="shared" si="2"/>
        <v>INSERT INTO [Bestellung] ([BestellungID], [KundeID], [AllgLieferAdrID], [Bestelldatum], [Wunschdatum], [Rabatt]) VALUES</v>
      </c>
      <c r="H53" t="str">
        <f t="shared" si="3"/>
        <v xml:space="preserve"> ('50', '17', '154', '2022-03-05', '2022-03-10', '2.50')</v>
      </c>
      <c r="M53">
        <f t="shared" si="4"/>
        <v>50</v>
      </c>
      <c r="N53">
        <f t="shared" si="6"/>
        <v>36</v>
      </c>
    </row>
    <row r="54" spans="1:14" x14ac:dyDescent="0.3">
      <c r="A54">
        <v>51</v>
      </c>
      <c r="B54" s="5">
        <v>17</v>
      </c>
      <c r="C54">
        <v>763</v>
      </c>
      <c r="D54" s="3">
        <f t="shared" si="5"/>
        <v>44625.032777777778</v>
      </c>
      <c r="E54" s="3">
        <f t="shared" si="0"/>
        <v>44628.032777777778</v>
      </c>
      <c r="F54">
        <f t="shared" si="1"/>
        <v>1.5</v>
      </c>
      <c r="G54" t="str">
        <f t="shared" si="2"/>
        <v>INSERT INTO [Bestellung] ([BestellungID], [KundeID], [AllgLieferAdrID], [Bestelldatum], [Wunschdatum], [Rabatt]) VALUES</v>
      </c>
      <c r="H54" t="str">
        <f t="shared" si="3"/>
        <v xml:space="preserve"> ('51', '17', '763', '2022-03-05', '2022-03-08', '1.50')</v>
      </c>
      <c r="M54">
        <f t="shared" si="4"/>
        <v>51</v>
      </c>
      <c r="N54">
        <f t="shared" si="6"/>
        <v>154</v>
      </c>
    </row>
    <row r="55" spans="1:14" x14ac:dyDescent="0.3">
      <c r="A55">
        <v>52</v>
      </c>
      <c r="B55" s="5">
        <v>18</v>
      </c>
      <c r="C55">
        <v>433</v>
      </c>
      <c r="D55" s="3">
        <f t="shared" si="5"/>
        <v>44625.034</v>
      </c>
      <c r="E55" s="3">
        <f t="shared" si="0"/>
        <v>44626.034</v>
      </c>
      <c r="F55">
        <f t="shared" si="1"/>
        <v>0.5</v>
      </c>
      <c r="G55" t="str">
        <f t="shared" si="2"/>
        <v>INSERT INTO [Bestellung] ([BestellungID], [KundeID], [AllgLieferAdrID], [Bestelldatum], [Wunschdatum], [Rabatt]) VALUES</v>
      </c>
      <c r="H55" t="str">
        <f t="shared" si="3"/>
        <v xml:space="preserve"> ('52', '18', '433', '2022-03-05', '2022-03-06', '0.50')</v>
      </c>
      <c r="M55">
        <f t="shared" si="4"/>
        <v>52</v>
      </c>
      <c r="N55" t="str">
        <f t="shared" si="6"/>
        <v/>
      </c>
    </row>
    <row r="56" spans="1:14" x14ac:dyDescent="0.3">
      <c r="A56">
        <v>53</v>
      </c>
      <c r="B56" s="5">
        <v>18</v>
      </c>
      <c r="C56">
        <v>447</v>
      </c>
      <c r="D56" s="3">
        <f t="shared" si="5"/>
        <v>44625.035244444443</v>
      </c>
      <c r="E56" s="3">
        <f t="shared" si="0"/>
        <v>44631.035244444443</v>
      </c>
      <c r="F56">
        <f t="shared" si="1"/>
        <v>3</v>
      </c>
      <c r="G56" t="str">
        <f t="shared" si="2"/>
        <v>INSERT INTO [Bestellung] ([BestellungID], [KundeID], [AllgLieferAdrID], [Bestelldatum], [Wunschdatum], [Rabatt]) VALUES</v>
      </c>
      <c r="H56" t="str">
        <f t="shared" si="3"/>
        <v xml:space="preserve"> ('53', '18', '447', '2022-03-05', '2022-03-11', '3.00')</v>
      </c>
      <c r="M56">
        <f t="shared" si="4"/>
        <v>53</v>
      </c>
      <c r="N56">
        <f t="shared" si="6"/>
        <v>433</v>
      </c>
    </row>
    <row r="57" spans="1:14" x14ac:dyDescent="0.3">
      <c r="A57">
        <v>54</v>
      </c>
      <c r="B57" s="5">
        <v>18</v>
      </c>
      <c r="C57">
        <v>665</v>
      </c>
      <c r="D57" s="3">
        <f t="shared" si="5"/>
        <v>44625.03651111111</v>
      </c>
      <c r="E57" s="3">
        <f t="shared" si="0"/>
        <v>44625.03651111111</v>
      </c>
      <c r="F57">
        <f t="shared" si="1"/>
        <v>0</v>
      </c>
      <c r="G57" t="str">
        <f t="shared" si="2"/>
        <v>INSERT INTO [Bestellung] ([BestellungID], [KundeID], [AllgLieferAdrID], [Bestelldatum], [Wunschdatum], [Rabatt]) VALUES</v>
      </c>
      <c r="H57" t="str">
        <f t="shared" si="3"/>
        <v xml:space="preserve"> ('54', '18', '665', '2022-03-05', '2022-03-05', '0.00')</v>
      </c>
      <c r="M57">
        <f t="shared" si="4"/>
        <v>54</v>
      </c>
      <c r="N57">
        <f t="shared" si="6"/>
        <v>447</v>
      </c>
    </row>
    <row r="58" spans="1:14" x14ac:dyDescent="0.3">
      <c r="A58">
        <v>55</v>
      </c>
      <c r="B58" s="5">
        <v>19</v>
      </c>
      <c r="C58">
        <v>234</v>
      </c>
      <c r="D58" s="3">
        <f t="shared" si="5"/>
        <v>44625.037799999998</v>
      </c>
      <c r="E58" s="3">
        <f t="shared" si="0"/>
        <v>44625.037799999998</v>
      </c>
      <c r="F58">
        <f t="shared" si="1"/>
        <v>0</v>
      </c>
      <c r="G58" t="str">
        <f t="shared" si="2"/>
        <v>INSERT INTO [Bestellung] ([BestellungID], [KundeID], [AllgLieferAdrID], [Bestelldatum], [Wunschdatum], [Rabatt]) VALUES</v>
      </c>
      <c r="H58" t="str">
        <f t="shared" si="3"/>
        <v xml:space="preserve"> ('55', '19', '234', '2022-03-05', '2022-03-05', '0.00')</v>
      </c>
      <c r="M58">
        <f t="shared" si="4"/>
        <v>55</v>
      </c>
      <c r="N58" t="str">
        <f t="shared" si="6"/>
        <v/>
      </c>
    </row>
    <row r="59" spans="1:14" x14ac:dyDescent="0.3">
      <c r="A59">
        <v>56</v>
      </c>
      <c r="B59" s="5">
        <v>19</v>
      </c>
      <c r="C59">
        <v>593</v>
      </c>
      <c r="D59" s="3">
        <f t="shared" si="5"/>
        <v>44625.039111111109</v>
      </c>
      <c r="E59" s="3">
        <f t="shared" si="0"/>
        <v>44638.039111111109</v>
      </c>
      <c r="F59">
        <f t="shared" si="1"/>
        <v>3</v>
      </c>
      <c r="G59" t="str">
        <f t="shared" si="2"/>
        <v>INSERT INTO [Bestellung] ([BestellungID], [KundeID], [AllgLieferAdrID], [Bestelldatum], [Wunschdatum], [Rabatt]) VALUES</v>
      </c>
      <c r="H59" t="str">
        <f t="shared" si="3"/>
        <v xml:space="preserve"> ('56', '19', '593', '2022-03-05', '2022-03-18', '3.00')</v>
      </c>
      <c r="M59">
        <f t="shared" si="4"/>
        <v>56</v>
      </c>
      <c r="N59">
        <f t="shared" si="6"/>
        <v>234</v>
      </c>
    </row>
    <row r="60" spans="1:14" x14ac:dyDescent="0.3">
      <c r="A60">
        <v>57</v>
      </c>
      <c r="B60" s="5">
        <v>19</v>
      </c>
      <c r="C60">
        <v>657</v>
      </c>
      <c r="D60" s="3">
        <f t="shared" si="5"/>
        <v>44625.040444444443</v>
      </c>
      <c r="E60" s="3">
        <f t="shared" si="0"/>
        <v>44634.040444444443</v>
      </c>
      <c r="F60">
        <f t="shared" si="1"/>
        <v>3</v>
      </c>
      <c r="G60" t="str">
        <f t="shared" si="2"/>
        <v>INSERT INTO [Bestellung] ([BestellungID], [KundeID], [AllgLieferAdrID], [Bestelldatum], [Wunschdatum], [Rabatt]) VALUES</v>
      </c>
      <c r="H60" t="str">
        <f t="shared" si="3"/>
        <v xml:space="preserve"> ('57', '19', '657', '2022-03-05', '2022-03-14', '3.00')</v>
      </c>
      <c r="M60">
        <f t="shared" si="4"/>
        <v>57</v>
      </c>
      <c r="N60">
        <f t="shared" si="6"/>
        <v>593</v>
      </c>
    </row>
    <row r="61" spans="1:14" x14ac:dyDescent="0.3">
      <c r="A61">
        <v>58</v>
      </c>
      <c r="B61" s="5">
        <v>20</v>
      </c>
      <c r="C61">
        <v>64</v>
      </c>
      <c r="D61" s="3">
        <f t="shared" si="5"/>
        <v>44625.041799999999</v>
      </c>
      <c r="E61" s="3">
        <f t="shared" si="0"/>
        <v>44632.041799999999</v>
      </c>
      <c r="F61">
        <f t="shared" si="1"/>
        <v>3</v>
      </c>
      <c r="G61" t="str">
        <f t="shared" si="2"/>
        <v>INSERT INTO [Bestellung] ([BestellungID], [KundeID], [AllgLieferAdrID], [Bestelldatum], [Wunschdatum], [Rabatt]) VALUES</v>
      </c>
      <c r="H61" t="str">
        <f t="shared" si="3"/>
        <v xml:space="preserve"> ('58', '20', '64', '2022-03-05', '2022-03-12', '3.00')</v>
      </c>
      <c r="M61">
        <f t="shared" si="4"/>
        <v>58</v>
      </c>
      <c r="N61" t="str">
        <f t="shared" si="6"/>
        <v/>
      </c>
    </row>
    <row r="62" spans="1:14" x14ac:dyDescent="0.3">
      <c r="A62">
        <v>59</v>
      </c>
      <c r="B62" s="5">
        <v>20</v>
      </c>
      <c r="C62">
        <v>259</v>
      </c>
      <c r="D62" s="3">
        <f t="shared" si="5"/>
        <v>44625.043177777778</v>
      </c>
      <c r="E62" s="3">
        <f t="shared" si="0"/>
        <v>44636.043177777778</v>
      </c>
      <c r="F62">
        <f t="shared" si="1"/>
        <v>3</v>
      </c>
      <c r="G62" t="str">
        <f t="shared" si="2"/>
        <v>INSERT INTO [Bestellung] ([BestellungID], [KundeID], [AllgLieferAdrID], [Bestelldatum], [Wunschdatum], [Rabatt]) VALUES</v>
      </c>
      <c r="H62" t="str">
        <f t="shared" si="3"/>
        <v xml:space="preserve"> ('59', '20', '259', '2022-03-05', '2022-03-16', '3.00')</v>
      </c>
      <c r="M62">
        <f t="shared" si="4"/>
        <v>59</v>
      </c>
      <c r="N62">
        <f t="shared" si="6"/>
        <v>64</v>
      </c>
    </row>
    <row r="63" spans="1:14" x14ac:dyDescent="0.3">
      <c r="A63">
        <v>60</v>
      </c>
      <c r="B63" s="5">
        <v>20</v>
      </c>
      <c r="C63">
        <v>755</v>
      </c>
      <c r="D63" s="3">
        <f t="shared" si="5"/>
        <v>44625.044577777779</v>
      </c>
      <c r="E63" s="3">
        <f t="shared" si="0"/>
        <v>44625.044577777779</v>
      </c>
      <c r="F63">
        <f t="shared" si="1"/>
        <v>0</v>
      </c>
      <c r="G63" t="str">
        <f t="shared" si="2"/>
        <v>INSERT INTO [Bestellung] ([BestellungID], [KundeID], [AllgLieferAdrID], [Bestelldatum], [Wunschdatum], [Rabatt]) VALUES</v>
      </c>
      <c r="H63" t="str">
        <f t="shared" si="3"/>
        <v xml:space="preserve"> ('60', '20', '755', '2022-03-05', '2022-03-05', '0.00')</v>
      </c>
      <c r="M63">
        <f t="shared" si="4"/>
        <v>60</v>
      </c>
      <c r="N63">
        <f t="shared" si="6"/>
        <v>259</v>
      </c>
    </row>
    <row r="64" spans="1:14" x14ac:dyDescent="0.3">
      <c r="A64">
        <v>61</v>
      </c>
      <c r="B64" s="5">
        <v>21</v>
      </c>
      <c r="C64">
        <v>104</v>
      </c>
      <c r="D64" s="3">
        <f t="shared" si="5"/>
        <v>44625.046000000002</v>
      </c>
      <c r="E64" s="3">
        <f t="shared" si="0"/>
        <v>44639.046000000002</v>
      </c>
      <c r="F64">
        <f t="shared" si="1"/>
        <v>3</v>
      </c>
      <c r="G64" t="str">
        <f t="shared" si="2"/>
        <v>INSERT INTO [Bestellung] ([BestellungID], [KundeID], [AllgLieferAdrID], [Bestelldatum], [Wunschdatum], [Rabatt]) VALUES</v>
      </c>
      <c r="H64" t="str">
        <f t="shared" si="3"/>
        <v xml:space="preserve"> ('61', '21', '104', '2022-03-05', '2022-03-19', '3.00')</v>
      </c>
      <c r="M64">
        <f t="shared" si="4"/>
        <v>61</v>
      </c>
      <c r="N64" t="str">
        <f t="shared" si="6"/>
        <v/>
      </c>
    </row>
    <row r="65" spans="1:14" x14ac:dyDescent="0.3">
      <c r="A65">
        <v>62</v>
      </c>
      <c r="B65" s="5">
        <v>21</v>
      </c>
      <c r="C65">
        <v>214</v>
      </c>
      <c r="D65" s="3">
        <f t="shared" si="5"/>
        <v>44625.047444444448</v>
      </c>
      <c r="E65" s="3">
        <f t="shared" si="0"/>
        <v>44633.047444444448</v>
      </c>
      <c r="F65">
        <f t="shared" si="1"/>
        <v>3</v>
      </c>
      <c r="G65" t="str">
        <f t="shared" si="2"/>
        <v>INSERT INTO [Bestellung] ([BestellungID], [KundeID], [AllgLieferAdrID], [Bestelldatum], [Wunschdatum], [Rabatt]) VALUES</v>
      </c>
      <c r="H65" t="str">
        <f t="shared" si="3"/>
        <v xml:space="preserve"> ('62', '21', '214', '2022-03-05', '2022-03-13', '3.00')</v>
      </c>
      <c r="M65">
        <f t="shared" si="4"/>
        <v>62</v>
      </c>
      <c r="N65">
        <f t="shared" si="6"/>
        <v>104</v>
      </c>
    </row>
    <row r="66" spans="1:14" x14ac:dyDescent="0.3">
      <c r="A66">
        <v>63</v>
      </c>
      <c r="B66" s="5">
        <v>21</v>
      </c>
      <c r="C66">
        <v>726</v>
      </c>
      <c r="D66" s="3">
        <f t="shared" si="5"/>
        <v>44625.048911111116</v>
      </c>
      <c r="E66" s="3">
        <f t="shared" si="0"/>
        <v>44628.048911111116</v>
      </c>
      <c r="F66">
        <f t="shared" si="1"/>
        <v>1.5</v>
      </c>
      <c r="G66" t="str">
        <f t="shared" si="2"/>
        <v>INSERT INTO [Bestellung] ([BestellungID], [KundeID], [AllgLieferAdrID], [Bestelldatum], [Wunschdatum], [Rabatt]) VALUES</v>
      </c>
      <c r="H66" t="str">
        <f t="shared" si="3"/>
        <v xml:space="preserve"> ('63', '21', '726', '2022-03-05', '2022-03-08', '1.50')</v>
      </c>
      <c r="M66">
        <f t="shared" si="4"/>
        <v>63</v>
      </c>
      <c r="N66">
        <f t="shared" si="6"/>
        <v>214</v>
      </c>
    </row>
    <row r="67" spans="1:14" x14ac:dyDescent="0.3">
      <c r="A67">
        <v>64</v>
      </c>
      <c r="B67" s="5">
        <v>22</v>
      </c>
      <c r="C67">
        <v>56</v>
      </c>
      <c r="D67" s="3">
        <f t="shared" si="5"/>
        <v>44625.050400000007</v>
      </c>
      <c r="E67" s="3">
        <f t="shared" si="0"/>
        <v>44639.050400000007</v>
      </c>
      <c r="F67">
        <f t="shared" si="1"/>
        <v>3</v>
      </c>
      <c r="G67" t="str">
        <f t="shared" si="2"/>
        <v>INSERT INTO [Bestellung] ([BestellungID], [KundeID], [AllgLieferAdrID], [Bestelldatum], [Wunschdatum], [Rabatt]) VALUES</v>
      </c>
      <c r="H67" t="str">
        <f t="shared" si="3"/>
        <v xml:space="preserve"> ('64', '22', '56', '2022-03-05', '2022-03-19', '3.00')</v>
      </c>
      <c r="M67">
        <f t="shared" si="4"/>
        <v>64</v>
      </c>
      <c r="N67" t="str">
        <f t="shared" si="6"/>
        <v/>
      </c>
    </row>
    <row r="68" spans="1:14" x14ac:dyDescent="0.3">
      <c r="A68">
        <v>65</v>
      </c>
      <c r="B68" s="5">
        <v>22</v>
      </c>
      <c r="C68">
        <v>308</v>
      </c>
      <c r="D68" s="3">
        <f t="shared" si="5"/>
        <v>44625.051911111121</v>
      </c>
      <c r="E68" s="3">
        <f t="shared" si="0"/>
        <v>44635.051911111121</v>
      </c>
      <c r="F68">
        <f t="shared" si="1"/>
        <v>3</v>
      </c>
      <c r="G68" t="str">
        <f t="shared" si="2"/>
        <v>INSERT INTO [Bestellung] ([BestellungID], [KundeID], [AllgLieferAdrID], [Bestelldatum], [Wunschdatum], [Rabatt]) VALUES</v>
      </c>
      <c r="H68" t="str">
        <f t="shared" si="3"/>
        <v xml:space="preserve"> ('65', '22', '308', '2022-03-05', '2022-03-15', '3.00')</v>
      </c>
      <c r="M68">
        <f t="shared" si="4"/>
        <v>65</v>
      </c>
      <c r="N68">
        <f t="shared" si="6"/>
        <v>56</v>
      </c>
    </row>
    <row r="69" spans="1:14" x14ac:dyDescent="0.3">
      <c r="A69">
        <v>66</v>
      </c>
      <c r="B69" s="5">
        <v>22</v>
      </c>
      <c r="C69">
        <v>784</v>
      </c>
      <c r="D69" s="3">
        <f t="shared" si="5"/>
        <v>44625.053444444457</v>
      </c>
      <c r="E69" s="3">
        <f t="shared" ref="E69:E132" si="7">D69+MOD(A69*C69,15)</f>
        <v>44634.053444444457</v>
      </c>
      <c r="F69">
        <f t="shared" ref="F69:F132" si="8">MIN(IF(E69-D69&gt;0,(E69-D69)/2,0),3)</f>
        <v>3</v>
      </c>
      <c r="G69" t="str">
        <f t="shared" ref="G69:G132" si="9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69" t="str">
        <f t="shared" ref="H69:H132" si="10">" ('"&amp;A69&amp;"', '"&amp;B69&amp;"', '"&amp;C69&amp;"', '"&amp; TEXT(D69,"JJJJ-MM-TT") &amp;"', '"&amp; TEXT(E69,"JJJJ-MM-TT") &amp;"', '"&amp; REPLACE(TEXT(F69,"##0,00"),LEN(TEXT(F69,"##0,00"))-2,1,".") &amp;"')"</f>
        <v xml:space="preserve"> ('66', '22', '784', '2022-03-05', '2022-03-14', '3.00')</v>
      </c>
      <c r="M69">
        <f t="shared" ref="M69:M132" si="11">A69</f>
        <v>66</v>
      </c>
      <c r="N69">
        <f t="shared" si="6"/>
        <v>308</v>
      </c>
    </row>
    <row r="70" spans="1:14" x14ac:dyDescent="0.3">
      <c r="A70">
        <v>67</v>
      </c>
      <c r="B70" s="5">
        <v>23</v>
      </c>
      <c r="C70">
        <v>125</v>
      </c>
      <c r="D70" s="3">
        <f t="shared" ref="D70:D133" si="12">D69+(ROW(D70)/45000)</f>
        <v>44625.055000000015</v>
      </c>
      <c r="E70" s="3">
        <f t="shared" si="7"/>
        <v>44630.055000000015</v>
      </c>
      <c r="F70">
        <f t="shared" si="8"/>
        <v>2.5</v>
      </c>
      <c r="G70" t="str">
        <f t="shared" si="9"/>
        <v>INSERT INTO [Bestellung] ([BestellungID], [KundeID], [AllgLieferAdrID], [Bestelldatum], [Wunschdatum], [Rabatt]) VALUES</v>
      </c>
      <c r="H70" t="str">
        <f t="shared" si="10"/>
        <v xml:space="preserve"> ('67', '23', '125', '2022-03-05', '2022-03-10', '2.50')</v>
      </c>
      <c r="M70">
        <f t="shared" si="11"/>
        <v>67</v>
      </c>
      <c r="N70" t="str">
        <f t="shared" ref="N70:N133" si="13">IF(B70=B69,C69,"")</f>
        <v/>
      </c>
    </row>
    <row r="71" spans="1:14" x14ac:dyDescent="0.3">
      <c r="A71">
        <v>68</v>
      </c>
      <c r="B71" s="5">
        <v>23</v>
      </c>
      <c r="C71">
        <v>363</v>
      </c>
      <c r="D71" s="3">
        <f t="shared" si="12"/>
        <v>44625.056577777796</v>
      </c>
      <c r="E71" s="3">
        <f t="shared" si="7"/>
        <v>44634.056577777796</v>
      </c>
      <c r="F71">
        <f t="shared" si="8"/>
        <v>3</v>
      </c>
      <c r="G71" t="str">
        <f t="shared" si="9"/>
        <v>INSERT INTO [Bestellung] ([BestellungID], [KundeID], [AllgLieferAdrID], [Bestelldatum], [Wunschdatum], [Rabatt]) VALUES</v>
      </c>
      <c r="H71" t="str">
        <f t="shared" si="10"/>
        <v xml:space="preserve"> ('68', '23', '363', '2022-03-05', '2022-03-14', '3.00')</v>
      </c>
      <c r="M71">
        <f t="shared" si="11"/>
        <v>68</v>
      </c>
      <c r="N71">
        <f t="shared" si="13"/>
        <v>125</v>
      </c>
    </row>
    <row r="72" spans="1:14" x14ac:dyDescent="0.3">
      <c r="A72">
        <v>69</v>
      </c>
      <c r="B72" s="5">
        <v>23</v>
      </c>
      <c r="C72">
        <v>482</v>
      </c>
      <c r="D72" s="3">
        <f t="shared" si="12"/>
        <v>44625.058177777799</v>
      </c>
      <c r="E72" s="3">
        <f t="shared" si="7"/>
        <v>44628.058177777799</v>
      </c>
      <c r="F72">
        <f t="shared" si="8"/>
        <v>1.5</v>
      </c>
      <c r="G72" t="str">
        <f t="shared" si="9"/>
        <v>INSERT INTO [Bestellung] ([BestellungID], [KundeID], [AllgLieferAdrID], [Bestelldatum], [Wunschdatum], [Rabatt]) VALUES</v>
      </c>
      <c r="H72" t="str">
        <f t="shared" si="10"/>
        <v xml:space="preserve"> ('69', '23', '482', '2022-03-05', '2022-03-08', '1.50')</v>
      </c>
      <c r="M72">
        <f t="shared" si="11"/>
        <v>69</v>
      </c>
      <c r="N72">
        <f t="shared" si="13"/>
        <v>363</v>
      </c>
    </row>
    <row r="73" spans="1:14" x14ac:dyDescent="0.3">
      <c r="A73">
        <v>70</v>
      </c>
      <c r="B73" s="5">
        <v>24</v>
      </c>
      <c r="C73">
        <v>297</v>
      </c>
      <c r="D73" s="3">
        <f t="shared" si="12"/>
        <v>44625.059800000025</v>
      </c>
      <c r="E73" s="3">
        <f t="shared" si="7"/>
        <v>44625.059800000025</v>
      </c>
      <c r="F73">
        <f t="shared" si="8"/>
        <v>0</v>
      </c>
      <c r="G73" t="str">
        <f t="shared" si="9"/>
        <v>INSERT INTO [Bestellung] ([BestellungID], [KundeID], [AllgLieferAdrID], [Bestelldatum], [Wunschdatum], [Rabatt]) VALUES</v>
      </c>
      <c r="H73" t="str">
        <f t="shared" si="10"/>
        <v xml:space="preserve"> ('70', '24', '297', '2022-03-05', '2022-03-05', '0.00')</v>
      </c>
      <c r="M73">
        <f t="shared" si="11"/>
        <v>70</v>
      </c>
      <c r="N73" t="str">
        <f t="shared" si="13"/>
        <v/>
      </c>
    </row>
    <row r="74" spans="1:14" x14ac:dyDescent="0.3">
      <c r="A74">
        <v>71</v>
      </c>
      <c r="B74" s="5">
        <v>24</v>
      </c>
      <c r="C74">
        <v>577</v>
      </c>
      <c r="D74" s="3">
        <f t="shared" si="12"/>
        <v>44625.061444444465</v>
      </c>
      <c r="E74" s="3">
        <f t="shared" si="7"/>
        <v>44627.061444444465</v>
      </c>
      <c r="F74">
        <f t="shared" si="8"/>
        <v>1</v>
      </c>
      <c r="G74" t="str">
        <f t="shared" si="9"/>
        <v>INSERT INTO [Bestellung] ([BestellungID], [KundeID], [AllgLieferAdrID], [Bestelldatum], [Wunschdatum], [Rabatt]) VALUES</v>
      </c>
      <c r="H74" t="str">
        <f t="shared" si="10"/>
        <v xml:space="preserve"> ('71', '24', '577', '2022-03-05', '2022-03-07', '1.00')</v>
      </c>
      <c r="M74">
        <f t="shared" si="11"/>
        <v>71</v>
      </c>
      <c r="N74">
        <f t="shared" si="13"/>
        <v>297</v>
      </c>
    </row>
    <row r="75" spans="1:14" x14ac:dyDescent="0.3">
      <c r="A75">
        <v>72</v>
      </c>
      <c r="B75" s="5">
        <v>24</v>
      </c>
      <c r="C75">
        <v>776</v>
      </c>
      <c r="D75" s="3">
        <f t="shared" si="12"/>
        <v>44625.063111111129</v>
      </c>
      <c r="E75" s="3">
        <f t="shared" si="7"/>
        <v>44637.063111111129</v>
      </c>
      <c r="F75">
        <f t="shared" si="8"/>
        <v>3</v>
      </c>
      <c r="G75" t="str">
        <f t="shared" si="9"/>
        <v>INSERT INTO [Bestellung] ([BestellungID], [KundeID], [AllgLieferAdrID], [Bestelldatum], [Wunschdatum], [Rabatt]) VALUES</v>
      </c>
      <c r="H75" t="str">
        <f t="shared" si="10"/>
        <v xml:space="preserve"> ('72', '24', '776', '2022-03-05', '2022-03-17', '3.00')</v>
      </c>
      <c r="M75">
        <f t="shared" si="11"/>
        <v>72</v>
      </c>
      <c r="N75">
        <f t="shared" si="13"/>
        <v>577</v>
      </c>
    </row>
    <row r="76" spans="1:14" x14ac:dyDescent="0.3">
      <c r="A76">
        <v>73</v>
      </c>
      <c r="B76" s="5">
        <v>25</v>
      </c>
      <c r="C76">
        <v>85</v>
      </c>
      <c r="D76" s="3">
        <f t="shared" si="12"/>
        <v>44625.064800000015</v>
      </c>
      <c r="E76" s="3">
        <f t="shared" si="7"/>
        <v>44635.064800000015</v>
      </c>
      <c r="F76">
        <f t="shared" si="8"/>
        <v>3</v>
      </c>
      <c r="G76" t="str">
        <f t="shared" si="9"/>
        <v>INSERT INTO [Bestellung] ([BestellungID], [KundeID], [AllgLieferAdrID], [Bestelldatum], [Wunschdatum], [Rabatt]) VALUES</v>
      </c>
      <c r="H76" t="str">
        <f t="shared" si="10"/>
        <v xml:space="preserve"> ('73', '25', '85', '2022-03-05', '2022-03-15', '3.00')</v>
      </c>
      <c r="M76">
        <f t="shared" si="11"/>
        <v>73</v>
      </c>
      <c r="N76" t="str">
        <f t="shared" si="13"/>
        <v/>
      </c>
    </row>
    <row r="77" spans="1:14" x14ac:dyDescent="0.3">
      <c r="A77">
        <v>74</v>
      </c>
      <c r="B77" s="5">
        <v>25</v>
      </c>
      <c r="C77">
        <v>615</v>
      </c>
      <c r="D77" s="3">
        <f t="shared" si="12"/>
        <v>44625.066511111123</v>
      </c>
      <c r="E77" s="3">
        <f t="shared" si="7"/>
        <v>44625.066511111123</v>
      </c>
      <c r="F77">
        <f t="shared" si="8"/>
        <v>0</v>
      </c>
      <c r="G77" t="str">
        <f t="shared" si="9"/>
        <v>INSERT INTO [Bestellung] ([BestellungID], [KundeID], [AllgLieferAdrID], [Bestelldatum], [Wunschdatum], [Rabatt]) VALUES</v>
      </c>
      <c r="H77" t="str">
        <f t="shared" si="10"/>
        <v xml:space="preserve"> ('74', '25', '615', '2022-03-05', '2022-03-05', '0.00')</v>
      </c>
      <c r="M77">
        <f t="shared" si="11"/>
        <v>74</v>
      </c>
      <c r="N77">
        <f t="shared" si="13"/>
        <v>85</v>
      </c>
    </row>
    <row r="78" spans="1:14" x14ac:dyDescent="0.3">
      <c r="A78">
        <v>75</v>
      </c>
      <c r="B78" s="5">
        <v>25</v>
      </c>
      <c r="C78">
        <v>712</v>
      </c>
      <c r="D78" s="3">
        <f t="shared" si="12"/>
        <v>44625.068244444454</v>
      </c>
      <c r="E78" s="3">
        <f t="shared" si="7"/>
        <v>44625.068244444454</v>
      </c>
      <c r="F78">
        <f t="shared" si="8"/>
        <v>0</v>
      </c>
      <c r="G78" t="str">
        <f t="shared" si="9"/>
        <v>INSERT INTO [Bestellung] ([BestellungID], [KundeID], [AllgLieferAdrID], [Bestelldatum], [Wunschdatum], [Rabatt]) VALUES</v>
      </c>
      <c r="H78" t="str">
        <f t="shared" si="10"/>
        <v xml:space="preserve"> ('75', '25', '712', '2022-03-05', '2022-03-05', '0.00')</v>
      </c>
      <c r="M78">
        <f t="shared" si="11"/>
        <v>75</v>
      </c>
      <c r="N78">
        <f t="shared" si="13"/>
        <v>615</v>
      </c>
    </row>
    <row r="79" spans="1:14" x14ac:dyDescent="0.3">
      <c r="A79">
        <v>76</v>
      </c>
      <c r="B79" s="5">
        <v>26</v>
      </c>
      <c r="C79">
        <v>147</v>
      </c>
      <c r="D79" s="3">
        <f t="shared" si="12"/>
        <v>44625.070000000007</v>
      </c>
      <c r="E79" s="3">
        <f t="shared" si="7"/>
        <v>44637.070000000007</v>
      </c>
      <c r="F79">
        <f t="shared" si="8"/>
        <v>3</v>
      </c>
      <c r="G79" t="str">
        <f t="shared" si="9"/>
        <v>INSERT INTO [Bestellung] ([BestellungID], [KundeID], [AllgLieferAdrID], [Bestelldatum], [Wunschdatum], [Rabatt]) VALUES</v>
      </c>
      <c r="H79" t="str">
        <f t="shared" si="10"/>
        <v xml:space="preserve"> ('76', '26', '147', '2022-03-05', '2022-03-17', '3.00')</v>
      </c>
      <c r="M79">
        <f t="shared" si="11"/>
        <v>76</v>
      </c>
      <c r="N79" t="str">
        <f t="shared" si="13"/>
        <v/>
      </c>
    </row>
    <row r="80" spans="1:14" x14ac:dyDescent="0.3">
      <c r="A80">
        <v>77</v>
      </c>
      <c r="B80" s="5">
        <v>26</v>
      </c>
      <c r="C80">
        <v>564</v>
      </c>
      <c r="D80" s="3">
        <f t="shared" si="12"/>
        <v>44625.071777777783</v>
      </c>
      <c r="E80" s="3">
        <f t="shared" si="7"/>
        <v>44628.071777777783</v>
      </c>
      <c r="F80">
        <f t="shared" si="8"/>
        <v>1.5</v>
      </c>
      <c r="G80" t="str">
        <f t="shared" si="9"/>
        <v>INSERT INTO [Bestellung] ([BestellungID], [KundeID], [AllgLieferAdrID], [Bestelldatum], [Wunschdatum], [Rabatt]) VALUES</v>
      </c>
      <c r="H80" t="str">
        <f t="shared" si="10"/>
        <v xml:space="preserve"> ('77', '26', '564', '2022-03-05', '2022-03-08', '1.50')</v>
      </c>
      <c r="M80">
        <f t="shared" si="11"/>
        <v>77</v>
      </c>
      <c r="N80">
        <f t="shared" si="13"/>
        <v>147</v>
      </c>
    </row>
    <row r="81" spans="1:14" x14ac:dyDescent="0.3">
      <c r="A81">
        <v>78</v>
      </c>
      <c r="B81" s="5">
        <v>26</v>
      </c>
      <c r="C81">
        <v>670</v>
      </c>
      <c r="D81" s="3">
        <f t="shared" si="12"/>
        <v>44625.073577777781</v>
      </c>
      <c r="E81" s="3">
        <f t="shared" si="7"/>
        <v>44625.073577777781</v>
      </c>
      <c r="F81">
        <f t="shared" si="8"/>
        <v>0</v>
      </c>
      <c r="G81" t="str">
        <f t="shared" si="9"/>
        <v>INSERT INTO [Bestellung] ([BestellungID], [KundeID], [AllgLieferAdrID], [Bestelldatum], [Wunschdatum], [Rabatt]) VALUES</v>
      </c>
      <c r="H81" t="str">
        <f t="shared" si="10"/>
        <v xml:space="preserve"> ('78', '26', '670', '2022-03-05', '2022-03-05', '0.00')</v>
      </c>
      <c r="M81">
        <f t="shared" si="11"/>
        <v>78</v>
      </c>
      <c r="N81">
        <f t="shared" si="13"/>
        <v>564</v>
      </c>
    </row>
    <row r="82" spans="1:14" x14ac:dyDescent="0.3">
      <c r="A82">
        <v>79</v>
      </c>
      <c r="B82" s="5">
        <v>27</v>
      </c>
      <c r="C82">
        <v>27</v>
      </c>
      <c r="D82" s="3">
        <f t="shared" si="12"/>
        <v>44625.075400000002</v>
      </c>
      <c r="E82" s="3">
        <f t="shared" si="7"/>
        <v>44628.075400000002</v>
      </c>
      <c r="F82">
        <f t="shared" si="8"/>
        <v>1.5</v>
      </c>
      <c r="G82" t="str">
        <f t="shared" si="9"/>
        <v>INSERT INTO [Bestellung] ([BestellungID], [KundeID], [AllgLieferAdrID], [Bestelldatum], [Wunschdatum], [Rabatt]) VALUES</v>
      </c>
      <c r="H82" t="str">
        <f t="shared" si="10"/>
        <v xml:space="preserve"> ('79', '27', '27', '2022-03-05', '2022-03-08', '1.50')</v>
      </c>
      <c r="M82">
        <f t="shared" si="11"/>
        <v>79</v>
      </c>
      <c r="N82" t="str">
        <f t="shared" si="13"/>
        <v/>
      </c>
    </row>
    <row r="83" spans="1:14" x14ac:dyDescent="0.3">
      <c r="A83">
        <v>80</v>
      </c>
      <c r="B83" s="5">
        <v>27</v>
      </c>
      <c r="C83">
        <v>291</v>
      </c>
      <c r="D83" s="3">
        <f t="shared" si="12"/>
        <v>44625.077244444445</v>
      </c>
      <c r="E83" s="3">
        <f t="shared" si="7"/>
        <v>44625.077244444445</v>
      </c>
      <c r="F83">
        <f t="shared" si="8"/>
        <v>0</v>
      </c>
      <c r="G83" t="str">
        <f t="shared" si="9"/>
        <v>INSERT INTO [Bestellung] ([BestellungID], [KundeID], [AllgLieferAdrID], [Bestelldatum], [Wunschdatum], [Rabatt]) VALUES</v>
      </c>
      <c r="H83" t="str">
        <f t="shared" si="10"/>
        <v xml:space="preserve"> ('80', '27', '291', '2022-03-05', '2022-03-05', '0.00')</v>
      </c>
      <c r="M83">
        <f t="shared" si="11"/>
        <v>80</v>
      </c>
      <c r="N83">
        <f t="shared" si="13"/>
        <v>27</v>
      </c>
    </row>
    <row r="84" spans="1:14" x14ac:dyDescent="0.3">
      <c r="A84">
        <v>81</v>
      </c>
      <c r="B84" s="5">
        <v>27</v>
      </c>
      <c r="C84">
        <v>397</v>
      </c>
      <c r="D84" s="3">
        <f t="shared" si="12"/>
        <v>44625.07911111111</v>
      </c>
      <c r="E84" s="3">
        <f t="shared" si="7"/>
        <v>44637.07911111111</v>
      </c>
      <c r="F84">
        <f t="shared" si="8"/>
        <v>3</v>
      </c>
      <c r="G84" t="str">
        <f t="shared" si="9"/>
        <v>INSERT INTO [Bestellung] ([BestellungID], [KundeID], [AllgLieferAdrID], [Bestelldatum], [Wunschdatum], [Rabatt]) VALUES</v>
      </c>
      <c r="H84" t="str">
        <f t="shared" si="10"/>
        <v xml:space="preserve"> ('81', '27', '397', '2022-03-05', '2022-03-17', '3.00')</v>
      </c>
      <c r="M84">
        <f t="shared" si="11"/>
        <v>81</v>
      </c>
      <c r="N84">
        <f t="shared" si="13"/>
        <v>291</v>
      </c>
    </row>
    <row r="85" spans="1:14" x14ac:dyDescent="0.3">
      <c r="A85">
        <v>82</v>
      </c>
      <c r="B85" s="5">
        <v>28</v>
      </c>
      <c r="C85">
        <v>103</v>
      </c>
      <c r="D85" s="3">
        <f t="shared" si="12"/>
        <v>44625.080999999998</v>
      </c>
      <c r="E85" s="3">
        <f t="shared" si="7"/>
        <v>44626.080999999998</v>
      </c>
      <c r="F85">
        <f t="shared" si="8"/>
        <v>0.5</v>
      </c>
      <c r="G85" t="str">
        <f t="shared" si="9"/>
        <v>INSERT INTO [Bestellung] ([BestellungID], [KundeID], [AllgLieferAdrID], [Bestelldatum], [Wunschdatum], [Rabatt]) VALUES</v>
      </c>
      <c r="H85" t="str">
        <f t="shared" si="10"/>
        <v xml:space="preserve"> ('82', '28', '103', '2022-03-05', '2022-03-06', '0.50')</v>
      </c>
      <c r="M85">
        <f t="shared" si="11"/>
        <v>82</v>
      </c>
      <c r="N85" t="str">
        <f t="shared" si="13"/>
        <v/>
      </c>
    </row>
    <row r="86" spans="1:14" x14ac:dyDescent="0.3">
      <c r="A86">
        <v>83</v>
      </c>
      <c r="B86" s="5">
        <v>28</v>
      </c>
      <c r="C86">
        <v>251</v>
      </c>
      <c r="D86" s="3">
        <f t="shared" si="12"/>
        <v>44625.082911111109</v>
      </c>
      <c r="E86" s="3">
        <f t="shared" si="7"/>
        <v>44638.082911111109</v>
      </c>
      <c r="F86">
        <f t="shared" si="8"/>
        <v>3</v>
      </c>
      <c r="G86" t="str">
        <f t="shared" si="9"/>
        <v>INSERT INTO [Bestellung] ([BestellungID], [KundeID], [AllgLieferAdrID], [Bestelldatum], [Wunschdatum], [Rabatt]) VALUES</v>
      </c>
      <c r="H86" t="str">
        <f t="shared" si="10"/>
        <v xml:space="preserve"> ('83', '28', '251', '2022-03-05', '2022-03-18', '3.00')</v>
      </c>
      <c r="M86">
        <f t="shared" si="11"/>
        <v>83</v>
      </c>
      <c r="N86">
        <f t="shared" si="13"/>
        <v>103</v>
      </c>
    </row>
    <row r="87" spans="1:14" x14ac:dyDescent="0.3">
      <c r="A87">
        <v>84</v>
      </c>
      <c r="B87" s="5">
        <v>28</v>
      </c>
      <c r="C87">
        <v>338</v>
      </c>
      <c r="D87" s="3">
        <f t="shared" si="12"/>
        <v>44625.084844444442</v>
      </c>
      <c r="E87" s="3">
        <f t="shared" si="7"/>
        <v>44637.084844444442</v>
      </c>
      <c r="F87">
        <f t="shared" si="8"/>
        <v>3</v>
      </c>
      <c r="G87" t="str">
        <f t="shared" si="9"/>
        <v>INSERT INTO [Bestellung] ([BestellungID], [KundeID], [AllgLieferAdrID], [Bestelldatum], [Wunschdatum], [Rabatt]) VALUES</v>
      </c>
      <c r="H87" t="str">
        <f t="shared" si="10"/>
        <v xml:space="preserve"> ('84', '28', '338', '2022-03-05', '2022-03-17', '3.00')</v>
      </c>
      <c r="M87">
        <f t="shared" si="11"/>
        <v>84</v>
      </c>
      <c r="N87">
        <f t="shared" si="13"/>
        <v>251</v>
      </c>
    </row>
    <row r="88" spans="1:14" x14ac:dyDescent="0.3">
      <c r="A88">
        <v>85</v>
      </c>
      <c r="B88" s="5">
        <v>29</v>
      </c>
      <c r="C88">
        <v>199</v>
      </c>
      <c r="D88" s="3">
        <f t="shared" si="12"/>
        <v>44625.086799999997</v>
      </c>
      <c r="E88" s="3">
        <f t="shared" si="7"/>
        <v>44635.086799999997</v>
      </c>
      <c r="F88">
        <f t="shared" si="8"/>
        <v>3</v>
      </c>
      <c r="G88" t="str">
        <f t="shared" si="9"/>
        <v>INSERT INTO [Bestellung] ([BestellungID], [KundeID], [AllgLieferAdrID], [Bestelldatum], [Wunschdatum], [Rabatt]) VALUES</v>
      </c>
      <c r="H88" t="str">
        <f t="shared" si="10"/>
        <v xml:space="preserve"> ('85', '29', '199', '2022-03-05', '2022-03-15', '3.00')</v>
      </c>
      <c r="M88">
        <f t="shared" si="11"/>
        <v>85</v>
      </c>
      <c r="N88" t="str">
        <f t="shared" si="13"/>
        <v/>
      </c>
    </row>
    <row r="89" spans="1:14" x14ac:dyDescent="0.3">
      <c r="A89">
        <v>86</v>
      </c>
      <c r="B89" s="5">
        <v>29</v>
      </c>
      <c r="C89">
        <v>313</v>
      </c>
      <c r="D89" s="3">
        <f t="shared" si="12"/>
        <v>44625.088777777775</v>
      </c>
      <c r="E89" s="3">
        <f t="shared" si="7"/>
        <v>44633.088777777775</v>
      </c>
      <c r="F89">
        <f t="shared" si="8"/>
        <v>3</v>
      </c>
      <c r="G89" t="str">
        <f t="shared" si="9"/>
        <v>INSERT INTO [Bestellung] ([BestellungID], [KundeID], [AllgLieferAdrID], [Bestelldatum], [Wunschdatum], [Rabatt]) VALUES</v>
      </c>
      <c r="H89" t="str">
        <f t="shared" si="10"/>
        <v xml:space="preserve"> ('86', '29', '313', '2022-03-05', '2022-03-13', '3.00')</v>
      </c>
      <c r="M89">
        <f t="shared" si="11"/>
        <v>86</v>
      </c>
      <c r="N89">
        <f t="shared" si="13"/>
        <v>199</v>
      </c>
    </row>
    <row r="90" spans="1:14" x14ac:dyDescent="0.3">
      <c r="A90">
        <v>87</v>
      </c>
      <c r="B90" s="5">
        <v>29</v>
      </c>
      <c r="C90">
        <v>474</v>
      </c>
      <c r="D90" s="3">
        <f t="shared" si="12"/>
        <v>44625.090777777776</v>
      </c>
      <c r="E90" s="3">
        <f t="shared" si="7"/>
        <v>44628.090777777776</v>
      </c>
      <c r="F90">
        <f t="shared" si="8"/>
        <v>1.5</v>
      </c>
      <c r="G90" t="str">
        <f t="shared" si="9"/>
        <v>INSERT INTO [Bestellung] ([BestellungID], [KundeID], [AllgLieferAdrID], [Bestelldatum], [Wunschdatum], [Rabatt]) VALUES</v>
      </c>
      <c r="H90" t="str">
        <f t="shared" si="10"/>
        <v xml:space="preserve"> ('87', '29', '474', '2022-03-05', '2022-03-08', '1.50')</v>
      </c>
      <c r="M90">
        <f t="shared" si="11"/>
        <v>87</v>
      </c>
      <c r="N90">
        <f t="shared" si="13"/>
        <v>313</v>
      </c>
    </row>
    <row r="91" spans="1:14" x14ac:dyDescent="0.3">
      <c r="A91">
        <v>88</v>
      </c>
      <c r="B91" s="5">
        <v>30</v>
      </c>
      <c r="C91">
        <v>77</v>
      </c>
      <c r="D91" s="3">
        <f t="shared" si="12"/>
        <v>44625.092799999999</v>
      </c>
      <c r="E91" s="3">
        <f t="shared" si="7"/>
        <v>44636.092799999999</v>
      </c>
      <c r="F91">
        <f t="shared" si="8"/>
        <v>3</v>
      </c>
      <c r="G91" t="str">
        <f t="shared" si="9"/>
        <v>INSERT INTO [Bestellung] ([BestellungID], [KundeID], [AllgLieferAdrID], [Bestelldatum], [Wunschdatum], [Rabatt]) VALUES</v>
      </c>
      <c r="H91" t="str">
        <f t="shared" si="10"/>
        <v xml:space="preserve"> ('88', '30', '77', '2022-03-05', '2022-03-16', '3.00')</v>
      </c>
      <c r="M91">
        <f t="shared" si="11"/>
        <v>88</v>
      </c>
      <c r="N91" t="str">
        <f t="shared" si="13"/>
        <v/>
      </c>
    </row>
    <row r="92" spans="1:14" x14ac:dyDescent="0.3">
      <c r="A92">
        <v>89</v>
      </c>
      <c r="B92" s="5">
        <v>30</v>
      </c>
      <c r="C92">
        <v>276</v>
      </c>
      <c r="D92" s="3">
        <f t="shared" si="12"/>
        <v>44625.094844444444</v>
      </c>
      <c r="E92" s="3">
        <f t="shared" si="7"/>
        <v>44634.094844444444</v>
      </c>
      <c r="F92">
        <f t="shared" si="8"/>
        <v>3</v>
      </c>
      <c r="G92" t="str">
        <f t="shared" si="9"/>
        <v>INSERT INTO [Bestellung] ([BestellungID], [KundeID], [AllgLieferAdrID], [Bestelldatum], [Wunschdatum], [Rabatt]) VALUES</v>
      </c>
      <c r="H92" t="str">
        <f t="shared" si="10"/>
        <v xml:space="preserve"> ('89', '30', '276', '2022-03-05', '2022-03-14', '3.00')</v>
      </c>
      <c r="M92">
        <f t="shared" si="11"/>
        <v>89</v>
      </c>
      <c r="N92">
        <f t="shared" si="13"/>
        <v>77</v>
      </c>
    </row>
    <row r="93" spans="1:14" x14ac:dyDescent="0.3">
      <c r="A93">
        <v>90</v>
      </c>
      <c r="B93" s="5">
        <v>30</v>
      </c>
      <c r="C93">
        <v>607</v>
      </c>
      <c r="D93" s="3">
        <f t="shared" si="12"/>
        <v>44625.096911111112</v>
      </c>
      <c r="E93" s="3">
        <f t="shared" si="7"/>
        <v>44625.096911111112</v>
      </c>
      <c r="F93">
        <f t="shared" si="8"/>
        <v>0</v>
      </c>
      <c r="G93" t="str">
        <f t="shared" si="9"/>
        <v>INSERT INTO [Bestellung] ([BestellungID], [KundeID], [AllgLieferAdrID], [Bestelldatum], [Wunschdatum], [Rabatt]) VALUES</v>
      </c>
      <c r="H93" t="str">
        <f t="shared" si="10"/>
        <v xml:space="preserve"> ('90', '30', '607', '2022-03-05', '2022-03-05', '0.00')</v>
      </c>
      <c r="M93">
        <f t="shared" si="11"/>
        <v>90</v>
      </c>
      <c r="N93">
        <f t="shared" si="13"/>
        <v>276</v>
      </c>
    </row>
    <row r="94" spans="1:14" x14ac:dyDescent="0.3">
      <c r="A94">
        <v>91</v>
      </c>
      <c r="B94" s="5">
        <v>31</v>
      </c>
      <c r="C94">
        <v>453</v>
      </c>
      <c r="D94" s="3">
        <f t="shared" si="12"/>
        <v>44625.099000000002</v>
      </c>
      <c r="E94" s="3">
        <f t="shared" si="7"/>
        <v>44628.099000000002</v>
      </c>
      <c r="F94">
        <f t="shared" si="8"/>
        <v>1.5</v>
      </c>
      <c r="G94" t="str">
        <f t="shared" si="9"/>
        <v>INSERT INTO [Bestellung] ([BestellungID], [KundeID], [AllgLieferAdrID], [Bestelldatum], [Wunschdatum], [Rabatt]) VALUES</v>
      </c>
      <c r="H94" t="str">
        <f t="shared" si="10"/>
        <v xml:space="preserve"> ('91', '31', '453', '2022-03-05', '2022-03-08', '1.50')</v>
      </c>
      <c r="M94">
        <f t="shared" si="11"/>
        <v>91</v>
      </c>
      <c r="N94" t="str">
        <f t="shared" si="13"/>
        <v/>
      </c>
    </row>
    <row r="95" spans="1:14" x14ac:dyDescent="0.3">
      <c r="A95">
        <v>92</v>
      </c>
      <c r="B95" s="5">
        <v>31</v>
      </c>
      <c r="C95">
        <v>495</v>
      </c>
      <c r="D95" s="3">
        <f t="shared" si="12"/>
        <v>44625.101111111115</v>
      </c>
      <c r="E95" s="3">
        <f t="shared" si="7"/>
        <v>44625.101111111115</v>
      </c>
      <c r="F95">
        <f t="shared" si="8"/>
        <v>0</v>
      </c>
      <c r="G95" t="str">
        <f t="shared" si="9"/>
        <v>INSERT INTO [Bestellung] ([BestellungID], [KundeID], [AllgLieferAdrID], [Bestelldatum], [Wunschdatum], [Rabatt]) VALUES</v>
      </c>
      <c r="H95" t="str">
        <f t="shared" si="10"/>
        <v xml:space="preserve"> ('92', '31', '495', '2022-03-05', '2022-03-05', '0.00')</v>
      </c>
      <c r="M95">
        <f t="shared" si="11"/>
        <v>92</v>
      </c>
      <c r="N95">
        <f t="shared" si="13"/>
        <v>453</v>
      </c>
    </row>
    <row r="96" spans="1:14" x14ac:dyDescent="0.3">
      <c r="A96">
        <v>93</v>
      </c>
      <c r="B96" s="5">
        <v>31</v>
      </c>
      <c r="C96">
        <v>768</v>
      </c>
      <c r="D96" s="3">
        <f t="shared" si="12"/>
        <v>44625.10324444445</v>
      </c>
      <c r="E96" s="3">
        <f t="shared" si="7"/>
        <v>44634.10324444445</v>
      </c>
      <c r="F96">
        <f t="shared" si="8"/>
        <v>3</v>
      </c>
      <c r="G96" t="str">
        <f t="shared" si="9"/>
        <v>INSERT INTO [Bestellung] ([BestellungID], [KundeID], [AllgLieferAdrID], [Bestelldatum], [Wunschdatum], [Rabatt]) VALUES</v>
      </c>
      <c r="H96" t="str">
        <f t="shared" si="10"/>
        <v xml:space="preserve"> ('93', '31', '768', '2022-03-05', '2022-03-14', '3.00')</v>
      </c>
      <c r="M96">
        <f t="shared" si="11"/>
        <v>93</v>
      </c>
      <c r="N96">
        <f t="shared" si="13"/>
        <v>495</v>
      </c>
    </row>
    <row r="97" spans="1:14" x14ac:dyDescent="0.3">
      <c r="A97">
        <v>94</v>
      </c>
      <c r="B97" s="5">
        <v>32</v>
      </c>
      <c r="C97">
        <v>417</v>
      </c>
      <c r="D97" s="3">
        <f t="shared" si="12"/>
        <v>44625.105400000008</v>
      </c>
      <c r="E97" s="3">
        <f t="shared" si="7"/>
        <v>44628.105400000008</v>
      </c>
      <c r="F97">
        <f t="shared" si="8"/>
        <v>1.5</v>
      </c>
      <c r="G97" t="str">
        <f t="shared" si="9"/>
        <v>INSERT INTO [Bestellung] ([BestellungID], [KundeID], [AllgLieferAdrID], [Bestelldatum], [Wunschdatum], [Rabatt]) VALUES</v>
      </c>
      <c r="H97" t="str">
        <f t="shared" si="10"/>
        <v xml:space="preserve"> ('94', '32', '417', '2022-03-05', '2022-03-08', '1.50')</v>
      </c>
      <c r="M97">
        <f t="shared" si="11"/>
        <v>94</v>
      </c>
      <c r="N97" t="str">
        <f t="shared" si="13"/>
        <v/>
      </c>
    </row>
    <row r="98" spans="1:14" x14ac:dyDescent="0.3">
      <c r="A98">
        <v>95</v>
      </c>
      <c r="B98" s="5">
        <v>32</v>
      </c>
      <c r="C98">
        <v>483</v>
      </c>
      <c r="D98" s="3">
        <f t="shared" si="12"/>
        <v>44625.107577777788</v>
      </c>
      <c r="E98" s="3">
        <f t="shared" si="7"/>
        <v>44625.107577777788</v>
      </c>
      <c r="F98">
        <f t="shared" si="8"/>
        <v>0</v>
      </c>
      <c r="G98" t="str">
        <f t="shared" si="9"/>
        <v>INSERT INTO [Bestellung] ([BestellungID], [KundeID], [AllgLieferAdrID], [Bestelldatum], [Wunschdatum], [Rabatt]) VALUES</v>
      </c>
      <c r="H98" t="str">
        <f t="shared" si="10"/>
        <v xml:space="preserve"> ('95', '32', '483', '2022-03-05', '2022-03-05', '0.00')</v>
      </c>
      <c r="M98">
        <f t="shared" si="11"/>
        <v>95</v>
      </c>
      <c r="N98">
        <f t="shared" si="13"/>
        <v>417</v>
      </c>
    </row>
    <row r="99" spans="1:14" x14ac:dyDescent="0.3">
      <c r="A99">
        <v>96</v>
      </c>
      <c r="B99" s="5">
        <v>32</v>
      </c>
      <c r="C99">
        <v>581</v>
      </c>
      <c r="D99" s="3">
        <f t="shared" si="12"/>
        <v>44625.10977777779</v>
      </c>
      <c r="E99" s="3">
        <f t="shared" si="7"/>
        <v>44631.10977777779</v>
      </c>
      <c r="F99">
        <f t="shared" si="8"/>
        <v>3</v>
      </c>
      <c r="G99" t="str">
        <f t="shared" si="9"/>
        <v>INSERT INTO [Bestellung] ([BestellungID], [KundeID], [AllgLieferAdrID], [Bestelldatum], [Wunschdatum], [Rabatt]) VALUES</v>
      </c>
      <c r="H99" t="str">
        <f t="shared" si="10"/>
        <v xml:space="preserve"> ('96', '32', '581', '2022-03-05', '2022-03-11', '3.00')</v>
      </c>
      <c r="M99">
        <f t="shared" si="11"/>
        <v>96</v>
      </c>
      <c r="N99">
        <f t="shared" si="13"/>
        <v>483</v>
      </c>
    </row>
    <row r="100" spans="1:14" x14ac:dyDescent="0.3">
      <c r="A100">
        <v>97</v>
      </c>
      <c r="B100" s="5">
        <v>33</v>
      </c>
      <c r="C100">
        <v>13</v>
      </c>
      <c r="D100" s="3">
        <f t="shared" si="12"/>
        <v>44625.112000000016</v>
      </c>
      <c r="E100" s="3">
        <f t="shared" si="7"/>
        <v>44626.112000000016</v>
      </c>
      <c r="F100">
        <f t="shared" si="8"/>
        <v>0.5</v>
      </c>
      <c r="G100" t="str">
        <f t="shared" si="9"/>
        <v>INSERT INTO [Bestellung] ([BestellungID], [KundeID], [AllgLieferAdrID], [Bestelldatum], [Wunschdatum], [Rabatt]) VALUES</v>
      </c>
      <c r="H100" t="str">
        <f t="shared" si="10"/>
        <v xml:space="preserve"> ('97', '33', '13', '2022-03-05', '2022-03-06', '0.50')</v>
      </c>
      <c r="M100">
        <f t="shared" si="11"/>
        <v>97</v>
      </c>
      <c r="N100" t="str">
        <f t="shared" si="13"/>
        <v/>
      </c>
    </row>
    <row r="101" spans="1:14" x14ac:dyDescent="0.3">
      <c r="A101">
        <v>98</v>
      </c>
      <c r="B101" s="5">
        <v>33</v>
      </c>
      <c r="C101">
        <v>222</v>
      </c>
      <c r="D101" s="3">
        <f t="shared" si="12"/>
        <v>44625.114244444463</v>
      </c>
      <c r="E101" s="3">
        <f t="shared" si="7"/>
        <v>44631.114244444463</v>
      </c>
      <c r="F101">
        <f t="shared" si="8"/>
        <v>3</v>
      </c>
      <c r="G101" t="str">
        <f t="shared" si="9"/>
        <v>INSERT INTO [Bestellung] ([BestellungID], [KundeID], [AllgLieferAdrID], [Bestelldatum], [Wunschdatum], [Rabatt]) VALUES</v>
      </c>
      <c r="H101" t="str">
        <f t="shared" si="10"/>
        <v xml:space="preserve"> ('98', '33', '222', '2022-03-05', '2022-03-11', '3.00')</v>
      </c>
      <c r="M101">
        <f t="shared" si="11"/>
        <v>98</v>
      </c>
      <c r="N101">
        <f t="shared" si="13"/>
        <v>13</v>
      </c>
    </row>
    <row r="102" spans="1:14" x14ac:dyDescent="0.3">
      <c r="A102">
        <v>99</v>
      </c>
      <c r="B102" s="5">
        <v>33</v>
      </c>
      <c r="C102">
        <v>227</v>
      </c>
      <c r="D102" s="3">
        <f t="shared" si="12"/>
        <v>44625.116511111133</v>
      </c>
      <c r="E102" s="3">
        <f t="shared" si="7"/>
        <v>44628.116511111133</v>
      </c>
      <c r="F102">
        <f t="shared" si="8"/>
        <v>1.5</v>
      </c>
      <c r="G102" t="str">
        <f t="shared" si="9"/>
        <v>INSERT INTO [Bestellung] ([BestellungID], [KundeID], [AllgLieferAdrID], [Bestelldatum], [Wunschdatum], [Rabatt]) VALUES</v>
      </c>
      <c r="H102" t="str">
        <f t="shared" si="10"/>
        <v xml:space="preserve"> ('99', '33', '227', '2022-03-05', '2022-03-08', '1.50')</v>
      </c>
      <c r="M102">
        <f t="shared" si="11"/>
        <v>99</v>
      </c>
      <c r="N102">
        <f t="shared" si="13"/>
        <v>222</v>
      </c>
    </row>
    <row r="103" spans="1:14" x14ac:dyDescent="0.3">
      <c r="A103">
        <v>100</v>
      </c>
      <c r="B103" s="5">
        <v>34</v>
      </c>
      <c r="C103">
        <v>200</v>
      </c>
      <c r="D103" s="3">
        <f t="shared" si="12"/>
        <v>44625.118800000026</v>
      </c>
      <c r="E103" s="3">
        <f t="shared" si="7"/>
        <v>44630.118800000026</v>
      </c>
      <c r="F103">
        <f t="shared" si="8"/>
        <v>2.5</v>
      </c>
      <c r="G103" t="str">
        <f t="shared" si="9"/>
        <v>INSERT INTO [Bestellung] ([BestellungID], [KundeID], [AllgLieferAdrID], [Bestelldatum], [Wunschdatum], [Rabatt]) VALUES</v>
      </c>
      <c r="H103" t="str">
        <f t="shared" si="10"/>
        <v xml:space="preserve"> ('100', '34', '200', '2022-03-05', '2022-03-10', '2.50')</v>
      </c>
      <c r="M103">
        <f t="shared" si="11"/>
        <v>100</v>
      </c>
      <c r="N103" t="str">
        <f t="shared" si="13"/>
        <v/>
      </c>
    </row>
    <row r="104" spans="1:14" x14ac:dyDescent="0.3">
      <c r="A104">
        <v>101</v>
      </c>
      <c r="B104" s="5">
        <v>34</v>
      </c>
      <c r="C104">
        <v>285</v>
      </c>
      <c r="D104" s="3">
        <f t="shared" si="12"/>
        <v>44625.121111111133</v>
      </c>
      <c r="E104" s="3">
        <f t="shared" si="7"/>
        <v>44625.121111111133</v>
      </c>
      <c r="F104">
        <f t="shared" si="8"/>
        <v>0</v>
      </c>
      <c r="G104" t="str">
        <f t="shared" si="9"/>
        <v>INSERT INTO [Bestellung] ([BestellungID], [KundeID], [AllgLieferAdrID], [Bestelldatum], [Wunschdatum], [Rabatt]) VALUES</v>
      </c>
      <c r="H104" t="str">
        <f t="shared" si="10"/>
        <v xml:space="preserve"> ('101', '34', '285', '2022-03-05', '2022-03-05', '0.00')</v>
      </c>
      <c r="M104">
        <f t="shared" si="11"/>
        <v>101</v>
      </c>
      <c r="N104">
        <f t="shared" si="13"/>
        <v>200</v>
      </c>
    </row>
    <row r="105" spans="1:14" x14ac:dyDescent="0.3">
      <c r="A105">
        <v>102</v>
      </c>
      <c r="B105" s="5">
        <v>34</v>
      </c>
      <c r="C105">
        <v>506</v>
      </c>
      <c r="D105" s="3">
        <f t="shared" si="12"/>
        <v>44625.123444444464</v>
      </c>
      <c r="E105" s="3">
        <f t="shared" si="7"/>
        <v>44637.123444444464</v>
      </c>
      <c r="F105">
        <f t="shared" si="8"/>
        <v>3</v>
      </c>
      <c r="G105" t="str">
        <f t="shared" si="9"/>
        <v>INSERT INTO [Bestellung] ([BestellungID], [KundeID], [AllgLieferAdrID], [Bestelldatum], [Wunschdatum], [Rabatt]) VALUES</v>
      </c>
      <c r="H105" t="str">
        <f t="shared" si="10"/>
        <v xml:space="preserve"> ('102', '34', '506', '2022-03-05', '2022-03-17', '3.00')</v>
      </c>
      <c r="M105">
        <f t="shared" si="11"/>
        <v>102</v>
      </c>
      <c r="N105">
        <f t="shared" si="13"/>
        <v>285</v>
      </c>
    </row>
    <row r="106" spans="1:14" x14ac:dyDescent="0.3">
      <c r="A106">
        <v>103</v>
      </c>
      <c r="B106" s="5">
        <v>35</v>
      </c>
      <c r="C106">
        <v>130</v>
      </c>
      <c r="D106" s="3">
        <f t="shared" si="12"/>
        <v>44625.125800000016</v>
      </c>
      <c r="E106" s="3">
        <f t="shared" si="7"/>
        <v>44635.125800000016</v>
      </c>
      <c r="F106">
        <f t="shared" si="8"/>
        <v>3</v>
      </c>
      <c r="G106" t="str">
        <f t="shared" si="9"/>
        <v>INSERT INTO [Bestellung] ([BestellungID], [KundeID], [AllgLieferAdrID], [Bestelldatum], [Wunschdatum], [Rabatt]) VALUES</v>
      </c>
      <c r="H106" t="str">
        <f t="shared" si="10"/>
        <v xml:space="preserve"> ('103', '35', '130', '2022-03-05', '2022-03-15', '3.00')</v>
      </c>
      <c r="M106">
        <f t="shared" si="11"/>
        <v>103</v>
      </c>
      <c r="N106" t="str">
        <f t="shared" si="13"/>
        <v/>
      </c>
    </row>
    <row r="107" spans="1:14" x14ac:dyDescent="0.3">
      <c r="A107">
        <v>104</v>
      </c>
      <c r="B107" s="5">
        <v>35</v>
      </c>
      <c r="C107">
        <v>238</v>
      </c>
      <c r="D107" s="3">
        <f t="shared" si="12"/>
        <v>44625.128177777791</v>
      </c>
      <c r="E107" s="3">
        <f t="shared" si="7"/>
        <v>44627.128177777791</v>
      </c>
      <c r="F107">
        <f t="shared" si="8"/>
        <v>1</v>
      </c>
      <c r="G107" t="str">
        <f t="shared" si="9"/>
        <v>INSERT INTO [Bestellung] ([BestellungID], [KundeID], [AllgLieferAdrID], [Bestelldatum], [Wunschdatum], [Rabatt]) VALUES</v>
      </c>
      <c r="H107" t="str">
        <f t="shared" si="10"/>
        <v xml:space="preserve"> ('104', '35', '238', '2022-03-05', '2022-03-07', '1.00')</v>
      </c>
      <c r="M107">
        <f t="shared" si="11"/>
        <v>104</v>
      </c>
      <c r="N107">
        <f t="shared" si="13"/>
        <v>130</v>
      </c>
    </row>
    <row r="108" spans="1:14" x14ac:dyDescent="0.3">
      <c r="A108">
        <v>105</v>
      </c>
      <c r="B108" s="5">
        <v>35</v>
      </c>
      <c r="C108">
        <v>691</v>
      </c>
      <c r="D108" s="3">
        <f t="shared" si="12"/>
        <v>44625.130577777789</v>
      </c>
      <c r="E108" s="3">
        <f t="shared" si="7"/>
        <v>44625.130577777789</v>
      </c>
      <c r="F108">
        <f t="shared" si="8"/>
        <v>0</v>
      </c>
      <c r="G108" t="str">
        <f t="shared" si="9"/>
        <v>INSERT INTO [Bestellung] ([BestellungID], [KundeID], [AllgLieferAdrID], [Bestelldatum], [Wunschdatum], [Rabatt]) VALUES</v>
      </c>
      <c r="H108" t="str">
        <f t="shared" si="10"/>
        <v xml:space="preserve"> ('105', '35', '691', '2022-03-05', '2022-03-05', '0.00')</v>
      </c>
      <c r="M108">
        <f t="shared" si="11"/>
        <v>105</v>
      </c>
      <c r="N108">
        <f t="shared" si="13"/>
        <v>238</v>
      </c>
    </row>
    <row r="109" spans="1:14" x14ac:dyDescent="0.3">
      <c r="A109">
        <v>106</v>
      </c>
      <c r="B109" s="5">
        <v>36</v>
      </c>
      <c r="C109">
        <v>289</v>
      </c>
      <c r="D109" s="3">
        <f t="shared" si="12"/>
        <v>44625.133000000009</v>
      </c>
      <c r="E109" s="3">
        <f t="shared" si="7"/>
        <v>44629.133000000009</v>
      </c>
      <c r="F109">
        <f t="shared" si="8"/>
        <v>2</v>
      </c>
      <c r="G109" t="str">
        <f t="shared" si="9"/>
        <v>INSERT INTO [Bestellung] ([BestellungID], [KundeID], [AllgLieferAdrID], [Bestelldatum], [Wunschdatum], [Rabatt]) VALUES</v>
      </c>
      <c r="H109" t="str">
        <f t="shared" si="10"/>
        <v xml:space="preserve"> ('106', '36', '289', '2022-03-05', '2022-03-09', '2.00')</v>
      </c>
      <c r="M109">
        <f t="shared" si="11"/>
        <v>106</v>
      </c>
      <c r="N109" t="str">
        <f t="shared" si="13"/>
        <v/>
      </c>
    </row>
    <row r="110" spans="1:14" x14ac:dyDescent="0.3">
      <c r="A110">
        <v>107</v>
      </c>
      <c r="B110" s="5">
        <v>36</v>
      </c>
      <c r="C110">
        <v>636</v>
      </c>
      <c r="D110" s="3">
        <f t="shared" si="12"/>
        <v>44625.135444444451</v>
      </c>
      <c r="E110" s="3">
        <f t="shared" si="7"/>
        <v>44637.135444444451</v>
      </c>
      <c r="F110">
        <f t="shared" si="8"/>
        <v>3</v>
      </c>
      <c r="G110" t="str">
        <f t="shared" si="9"/>
        <v>INSERT INTO [Bestellung] ([BestellungID], [KundeID], [AllgLieferAdrID], [Bestelldatum], [Wunschdatum], [Rabatt]) VALUES</v>
      </c>
      <c r="H110" t="str">
        <f t="shared" si="10"/>
        <v xml:space="preserve"> ('107', '36', '636', '2022-03-05', '2022-03-17', '3.00')</v>
      </c>
      <c r="M110">
        <f t="shared" si="11"/>
        <v>107</v>
      </c>
      <c r="N110">
        <f t="shared" si="13"/>
        <v>289</v>
      </c>
    </row>
    <row r="111" spans="1:14" x14ac:dyDescent="0.3">
      <c r="A111">
        <v>108</v>
      </c>
      <c r="B111" s="5">
        <v>36</v>
      </c>
      <c r="C111">
        <v>666</v>
      </c>
      <c r="D111" s="3">
        <f t="shared" si="12"/>
        <v>44625.137911111116</v>
      </c>
      <c r="E111" s="3">
        <f t="shared" si="7"/>
        <v>44628.137911111116</v>
      </c>
      <c r="F111">
        <f t="shared" si="8"/>
        <v>1.5</v>
      </c>
      <c r="G111" t="str">
        <f t="shared" si="9"/>
        <v>INSERT INTO [Bestellung] ([BestellungID], [KundeID], [AllgLieferAdrID], [Bestelldatum], [Wunschdatum], [Rabatt]) VALUES</v>
      </c>
      <c r="H111" t="str">
        <f t="shared" si="10"/>
        <v xml:space="preserve"> ('108', '36', '666', '2022-03-05', '2022-03-08', '1.50')</v>
      </c>
      <c r="M111">
        <f t="shared" si="11"/>
        <v>108</v>
      </c>
      <c r="N111">
        <f t="shared" si="13"/>
        <v>636</v>
      </c>
    </row>
    <row r="112" spans="1:14" x14ac:dyDescent="0.3">
      <c r="A112">
        <v>109</v>
      </c>
      <c r="B112" s="5">
        <v>37</v>
      </c>
      <c r="C112">
        <v>384</v>
      </c>
      <c r="D112" s="3">
        <f t="shared" si="12"/>
        <v>44625.140400000004</v>
      </c>
      <c r="E112" s="3">
        <f t="shared" si="7"/>
        <v>44631.140400000004</v>
      </c>
      <c r="F112">
        <f t="shared" si="8"/>
        <v>3</v>
      </c>
      <c r="G112" t="str">
        <f t="shared" si="9"/>
        <v>INSERT INTO [Bestellung] ([BestellungID], [KundeID], [AllgLieferAdrID], [Bestelldatum], [Wunschdatum], [Rabatt]) VALUES</v>
      </c>
      <c r="H112" t="str">
        <f t="shared" si="10"/>
        <v xml:space="preserve"> ('109', '37', '384', '2022-03-05', '2022-03-11', '3.00')</v>
      </c>
      <c r="M112">
        <f t="shared" si="11"/>
        <v>109</v>
      </c>
      <c r="N112" t="str">
        <f t="shared" si="13"/>
        <v/>
      </c>
    </row>
    <row r="113" spans="1:14" x14ac:dyDescent="0.3">
      <c r="A113">
        <v>110</v>
      </c>
      <c r="B113" s="5">
        <v>37</v>
      </c>
      <c r="C113">
        <v>429</v>
      </c>
      <c r="D113" s="3">
        <f t="shared" si="12"/>
        <v>44625.142911111114</v>
      </c>
      <c r="E113" s="3">
        <f t="shared" si="7"/>
        <v>44625.142911111114</v>
      </c>
      <c r="F113">
        <f t="shared" si="8"/>
        <v>0</v>
      </c>
      <c r="G113" t="str">
        <f t="shared" si="9"/>
        <v>INSERT INTO [Bestellung] ([BestellungID], [KundeID], [AllgLieferAdrID], [Bestelldatum], [Wunschdatum], [Rabatt]) VALUES</v>
      </c>
      <c r="H113" t="str">
        <f t="shared" si="10"/>
        <v xml:space="preserve"> ('110', '37', '429', '2022-03-05', '2022-03-05', '0.00')</v>
      </c>
      <c r="M113">
        <f t="shared" si="11"/>
        <v>110</v>
      </c>
      <c r="N113">
        <f t="shared" si="13"/>
        <v>384</v>
      </c>
    </row>
    <row r="114" spans="1:14" x14ac:dyDescent="0.3">
      <c r="A114">
        <v>111</v>
      </c>
      <c r="B114" s="5">
        <v>37</v>
      </c>
      <c r="C114">
        <v>620</v>
      </c>
      <c r="D114" s="3">
        <f t="shared" si="12"/>
        <v>44625.145444444446</v>
      </c>
      <c r="E114" s="3">
        <f t="shared" si="7"/>
        <v>44625.145444444446</v>
      </c>
      <c r="F114">
        <f t="shared" si="8"/>
        <v>0</v>
      </c>
      <c r="G114" t="str">
        <f t="shared" si="9"/>
        <v>INSERT INTO [Bestellung] ([BestellungID], [KundeID], [AllgLieferAdrID], [Bestelldatum], [Wunschdatum], [Rabatt]) VALUES</v>
      </c>
      <c r="H114" t="str">
        <f t="shared" si="10"/>
        <v xml:space="preserve"> ('111', '37', '620', '2022-03-05', '2022-03-05', '0.00')</v>
      </c>
      <c r="M114">
        <f t="shared" si="11"/>
        <v>111</v>
      </c>
      <c r="N114">
        <f t="shared" si="13"/>
        <v>429</v>
      </c>
    </row>
    <row r="115" spans="1:14" x14ac:dyDescent="0.3">
      <c r="A115">
        <v>112</v>
      </c>
      <c r="B115" s="5">
        <v>38</v>
      </c>
      <c r="C115">
        <v>215</v>
      </c>
      <c r="D115" s="3">
        <f t="shared" si="12"/>
        <v>44625.148000000001</v>
      </c>
      <c r="E115" s="3">
        <f t="shared" si="7"/>
        <v>44630.148000000001</v>
      </c>
      <c r="F115">
        <f t="shared" si="8"/>
        <v>2.5</v>
      </c>
      <c r="G115" t="str">
        <f t="shared" si="9"/>
        <v>INSERT INTO [Bestellung] ([BestellungID], [KundeID], [AllgLieferAdrID], [Bestelldatum], [Wunschdatum], [Rabatt]) VALUES</v>
      </c>
      <c r="H115" t="str">
        <f t="shared" si="10"/>
        <v xml:space="preserve"> ('112', '38', '215', '2022-03-05', '2022-03-10', '2.50')</v>
      </c>
      <c r="M115">
        <f t="shared" si="11"/>
        <v>112</v>
      </c>
      <c r="N115" t="str">
        <f t="shared" si="13"/>
        <v/>
      </c>
    </row>
    <row r="116" spans="1:14" x14ac:dyDescent="0.3">
      <c r="A116">
        <v>113</v>
      </c>
      <c r="B116" s="5">
        <v>38</v>
      </c>
      <c r="C116">
        <v>376</v>
      </c>
      <c r="D116" s="3">
        <f t="shared" si="12"/>
        <v>44625.150577777778</v>
      </c>
      <c r="E116" s="3">
        <f t="shared" si="7"/>
        <v>44633.150577777778</v>
      </c>
      <c r="F116">
        <f t="shared" si="8"/>
        <v>3</v>
      </c>
      <c r="G116" t="str">
        <f t="shared" si="9"/>
        <v>INSERT INTO [Bestellung] ([BestellungID], [KundeID], [AllgLieferAdrID], [Bestelldatum], [Wunschdatum], [Rabatt]) VALUES</v>
      </c>
      <c r="H116" t="str">
        <f t="shared" si="10"/>
        <v xml:space="preserve"> ('113', '38', '376', '2022-03-05', '2022-03-13', '3.00')</v>
      </c>
      <c r="M116">
        <f t="shared" si="11"/>
        <v>113</v>
      </c>
      <c r="N116">
        <f t="shared" si="13"/>
        <v>215</v>
      </c>
    </row>
    <row r="117" spans="1:14" x14ac:dyDescent="0.3">
      <c r="A117">
        <v>114</v>
      </c>
      <c r="B117" s="5">
        <v>38</v>
      </c>
      <c r="C117">
        <v>464</v>
      </c>
      <c r="D117" s="3">
        <f t="shared" si="12"/>
        <v>44625.153177777778</v>
      </c>
      <c r="E117" s="3">
        <f t="shared" si="7"/>
        <v>44631.153177777778</v>
      </c>
      <c r="F117">
        <f t="shared" si="8"/>
        <v>3</v>
      </c>
      <c r="G117" t="str">
        <f t="shared" si="9"/>
        <v>INSERT INTO [Bestellung] ([BestellungID], [KundeID], [AllgLieferAdrID], [Bestelldatum], [Wunschdatum], [Rabatt]) VALUES</v>
      </c>
      <c r="H117" t="str">
        <f t="shared" si="10"/>
        <v xml:space="preserve"> ('114', '38', '464', '2022-03-05', '2022-03-11', '3.00')</v>
      </c>
      <c r="M117">
        <f t="shared" si="11"/>
        <v>114</v>
      </c>
      <c r="N117">
        <f t="shared" si="13"/>
        <v>376</v>
      </c>
    </row>
    <row r="118" spans="1:14" x14ac:dyDescent="0.3">
      <c r="A118">
        <v>115</v>
      </c>
      <c r="B118" s="5">
        <v>39</v>
      </c>
      <c r="C118">
        <v>69</v>
      </c>
      <c r="D118" s="3">
        <f t="shared" si="12"/>
        <v>44625.1558</v>
      </c>
      <c r="E118" s="3">
        <f t="shared" si="7"/>
        <v>44625.1558</v>
      </c>
      <c r="F118">
        <f t="shared" si="8"/>
        <v>0</v>
      </c>
      <c r="G118" t="str">
        <f t="shared" si="9"/>
        <v>INSERT INTO [Bestellung] ([BestellungID], [KundeID], [AllgLieferAdrID], [Bestelldatum], [Wunschdatum], [Rabatt]) VALUES</v>
      </c>
      <c r="H118" t="str">
        <f t="shared" si="10"/>
        <v xml:space="preserve"> ('115', '39', '69', '2022-03-05', '2022-03-05', '0.00')</v>
      </c>
      <c r="M118">
        <f t="shared" si="11"/>
        <v>115</v>
      </c>
      <c r="N118" t="str">
        <f t="shared" si="13"/>
        <v/>
      </c>
    </row>
    <row r="119" spans="1:14" x14ac:dyDescent="0.3">
      <c r="A119">
        <v>116</v>
      </c>
      <c r="B119" s="5">
        <v>39</v>
      </c>
      <c r="C119">
        <v>372</v>
      </c>
      <c r="D119" s="3">
        <f t="shared" si="12"/>
        <v>44625.158444444445</v>
      </c>
      <c r="E119" s="3">
        <f t="shared" si="7"/>
        <v>44637.158444444445</v>
      </c>
      <c r="F119">
        <f t="shared" si="8"/>
        <v>3</v>
      </c>
      <c r="G119" t="str">
        <f t="shared" si="9"/>
        <v>INSERT INTO [Bestellung] ([BestellungID], [KundeID], [AllgLieferAdrID], [Bestelldatum], [Wunschdatum], [Rabatt]) VALUES</v>
      </c>
      <c r="H119" t="str">
        <f t="shared" si="10"/>
        <v xml:space="preserve"> ('116', '39', '372', '2022-03-05', '2022-03-17', '3.00')</v>
      </c>
      <c r="M119">
        <f t="shared" si="11"/>
        <v>116</v>
      </c>
      <c r="N119">
        <f t="shared" si="13"/>
        <v>69</v>
      </c>
    </row>
    <row r="120" spans="1:14" x14ac:dyDescent="0.3">
      <c r="A120">
        <v>117</v>
      </c>
      <c r="B120" s="5">
        <v>39</v>
      </c>
      <c r="C120">
        <v>432</v>
      </c>
      <c r="D120" s="3">
        <f t="shared" si="12"/>
        <v>44625.161111111112</v>
      </c>
      <c r="E120" s="3">
        <f t="shared" si="7"/>
        <v>44634.161111111112</v>
      </c>
      <c r="F120">
        <f t="shared" si="8"/>
        <v>3</v>
      </c>
      <c r="G120" t="str">
        <f t="shared" si="9"/>
        <v>INSERT INTO [Bestellung] ([BestellungID], [KundeID], [AllgLieferAdrID], [Bestelldatum], [Wunschdatum], [Rabatt]) VALUES</v>
      </c>
      <c r="H120" t="str">
        <f t="shared" si="10"/>
        <v xml:space="preserve"> ('117', '39', '432', '2022-03-05', '2022-03-14', '3.00')</v>
      </c>
      <c r="M120">
        <f t="shared" si="11"/>
        <v>117</v>
      </c>
      <c r="N120">
        <f t="shared" si="13"/>
        <v>372</v>
      </c>
    </row>
    <row r="121" spans="1:14" x14ac:dyDescent="0.3">
      <c r="A121">
        <v>118</v>
      </c>
      <c r="B121" s="5">
        <v>40</v>
      </c>
      <c r="C121">
        <v>487</v>
      </c>
      <c r="D121" s="3">
        <f t="shared" si="12"/>
        <v>44625.163800000002</v>
      </c>
      <c r="E121" s="3">
        <f t="shared" si="7"/>
        <v>44626.163800000002</v>
      </c>
      <c r="F121">
        <f t="shared" si="8"/>
        <v>0.5</v>
      </c>
      <c r="G121" t="str">
        <f t="shared" si="9"/>
        <v>INSERT INTO [Bestellung] ([BestellungID], [KundeID], [AllgLieferAdrID], [Bestelldatum], [Wunschdatum], [Rabatt]) VALUES</v>
      </c>
      <c r="H121" t="str">
        <f t="shared" si="10"/>
        <v xml:space="preserve"> ('118', '40', '487', '2022-03-05', '2022-03-06', '0.50')</v>
      </c>
      <c r="M121">
        <f t="shared" si="11"/>
        <v>118</v>
      </c>
      <c r="N121" t="str">
        <f t="shared" si="13"/>
        <v/>
      </c>
    </row>
    <row r="122" spans="1:14" x14ac:dyDescent="0.3">
      <c r="A122">
        <v>119</v>
      </c>
      <c r="B122" s="5">
        <v>40</v>
      </c>
      <c r="C122">
        <v>528</v>
      </c>
      <c r="D122" s="3">
        <f t="shared" si="12"/>
        <v>44625.166511111114</v>
      </c>
      <c r="E122" s="3">
        <f t="shared" si="7"/>
        <v>44637.166511111114</v>
      </c>
      <c r="F122">
        <f t="shared" si="8"/>
        <v>3</v>
      </c>
      <c r="G122" t="str">
        <f t="shared" si="9"/>
        <v>INSERT INTO [Bestellung] ([BestellungID], [KundeID], [AllgLieferAdrID], [Bestelldatum], [Wunschdatum], [Rabatt]) VALUES</v>
      </c>
      <c r="H122" t="str">
        <f t="shared" si="10"/>
        <v xml:space="preserve"> ('119', '40', '528', '2022-03-05', '2022-03-17', '3.00')</v>
      </c>
      <c r="M122">
        <f t="shared" si="11"/>
        <v>119</v>
      </c>
      <c r="N122">
        <f t="shared" si="13"/>
        <v>487</v>
      </c>
    </row>
    <row r="123" spans="1:14" x14ac:dyDescent="0.3">
      <c r="A123">
        <v>120</v>
      </c>
      <c r="B123" s="5">
        <v>40</v>
      </c>
      <c r="C123">
        <v>679</v>
      </c>
      <c r="D123" s="3">
        <f t="shared" si="12"/>
        <v>44625.169244444449</v>
      </c>
      <c r="E123" s="3">
        <f t="shared" si="7"/>
        <v>44625.169244444449</v>
      </c>
      <c r="F123">
        <f t="shared" si="8"/>
        <v>0</v>
      </c>
      <c r="G123" t="str">
        <f t="shared" si="9"/>
        <v>INSERT INTO [Bestellung] ([BestellungID], [KundeID], [AllgLieferAdrID], [Bestelldatum], [Wunschdatum], [Rabatt]) VALUES</v>
      </c>
      <c r="H123" t="str">
        <f t="shared" si="10"/>
        <v xml:space="preserve"> ('120', '40', '679', '2022-03-05', '2022-03-05', '0.00')</v>
      </c>
      <c r="M123">
        <f t="shared" si="11"/>
        <v>120</v>
      </c>
      <c r="N123">
        <f t="shared" si="13"/>
        <v>528</v>
      </c>
    </row>
    <row r="124" spans="1:14" x14ac:dyDescent="0.3">
      <c r="A124">
        <v>121</v>
      </c>
      <c r="B124" s="5">
        <v>41</v>
      </c>
      <c r="C124">
        <v>191</v>
      </c>
      <c r="D124" s="3">
        <f t="shared" si="12"/>
        <v>44625.172000000006</v>
      </c>
      <c r="E124" s="3">
        <f t="shared" si="7"/>
        <v>44636.172000000006</v>
      </c>
      <c r="F124">
        <f t="shared" si="8"/>
        <v>3</v>
      </c>
      <c r="G124" t="str">
        <f t="shared" si="9"/>
        <v>INSERT INTO [Bestellung] ([BestellungID], [KundeID], [AllgLieferAdrID], [Bestelldatum], [Wunschdatum], [Rabatt]) VALUES</v>
      </c>
      <c r="H124" t="str">
        <f t="shared" si="10"/>
        <v xml:space="preserve"> ('121', '41', '191', '2022-03-05', '2022-03-16', '3.00')</v>
      </c>
      <c r="M124">
        <f t="shared" si="11"/>
        <v>121</v>
      </c>
      <c r="N124" t="str">
        <f t="shared" si="13"/>
        <v/>
      </c>
    </row>
    <row r="125" spans="1:14" x14ac:dyDescent="0.3">
      <c r="A125">
        <v>122</v>
      </c>
      <c r="B125" s="5">
        <v>41</v>
      </c>
      <c r="C125">
        <v>502</v>
      </c>
      <c r="D125" s="3">
        <f t="shared" si="12"/>
        <v>44625.174777777785</v>
      </c>
      <c r="E125" s="3">
        <f t="shared" si="7"/>
        <v>44639.174777777785</v>
      </c>
      <c r="F125">
        <f t="shared" si="8"/>
        <v>3</v>
      </c>
      <c r="G125" t="str">
        <f t="shared" si="9"/>
        <v>INSERT INTO [Bestellung] ([BestellungID], [KundeID], [AllgLieferAdrID], [Bestelldatum], [Wunschdatum], [Rabatt]) VALUES</v>
      </c>
      <c r="H125" t="str">
        <f t="shared" si="10"/>
        <v xml:space="preserve"> ('122', '41', '502', '2022-03-05', '2022-03-19', '3.00')</v>
      </c>
      <c r="M125">
        <f t="shared" si="11"/>
        <v>122</v>
      </c>
      <c r="N125">
        <f t="shared" si="13"/>
        <v>191</v>
      </c>
    </row>
    <row r="126" spans="1:14" x14ac:dyDescent="0.3">
      <c r="A126">
        <v>123</v>
      </c>
      <c r="B126" s="5">
        <v>41</v>
      </c>
      <c r="C126">
        <v>565</v>
      </c>
      <c r="D126" s="3">
        <f t="shared" si="12"/>
        <v>44625.177577777788</v>
      </c>
      <c r="E126" s="3">
        <f t="shared" si="7"/>
        <v>44625.177577777788</v>
      </c>
      <c r="F126">
        <f t="shared" si="8"/>
        <v>0</v>
      </c>
      <c r="G126" t="str">
        <f t="shared" si="9"/>
        <v>INSERT INTO [Bestellung] ([BestellungID], [KundeID], [AllgLieferAdrID], [Bestelldatum], [Wunschdatum], [Rabatt]) VALUES</v>
      </c>
      <c r="H126" t="str">
        <f t="shared" si="10"/>
        <v xml:space="preserve"> ('123', '41', '565', '2022-03-05', '2022-03-05', '0.00')</v>
      </c>
      <c r="M126">
        <f t="shared" si="11"/>
        <v>123</v>
      </c>
      <c r="N126">
        <f t="shared" si="13"/>
        <v>502</v>
      </c>
    </row>
    <row r="127" spans="1:14" x14ac:dyDescent="0.3">
      <c r="A127">
        <v>124</v>
      </c>
      <c r="B127" s="5">
        <v>42</v>
      </c>
      <c r="C127">
        <v>516</v>
      </c>
      <c r="D127" s="3">
        <f t="shared" si="12"/>
        <v>44625.180400000012</v>
      </c>
      <c r="E127" s="3">
        <f t="shared" si="7"/>
        <v>44634.180400000012</v>
      </c>
      <c r="F127">
        <f t="shared" si="8"/>
        <v>3</v>
      </c>
      <c r="G127" t="str">
        <f t="shared" si="9"/>
        <v>INSERT INTO [Bestellung] ([BestellungID], [KundeID], [AllgLieferAdrID], [Bestelldatum], [Wunschdatum], [Rabatt]) VALUES</v>
      </c>
      <c r="H127" t="str">
        <f t="shared" si="10"/>
        <v xml:space="preserve"> ('124', '42', '516', '2022-03-05', '2022-03-14', '3.00')</v>
      </c>
      <c r="M127">
        <f t="shared" si="11"/>
        <v>124</v>
      </c>
      <c r="N127" t="str">
        <f t="shared" si="13"/>
        <v/>
      </c>
    </row>
    <row r="128" spans="1:14" x14ac:dyDescent="0.3">
      <c r="A128">
        <v>125</v>
      </c>
      <c r="B128" s="5">
        <v>42</v>
      </c>
      <c r="C128">
        <v>718</v>
      </c>
      <c r="D128" s="3">
        <f t="shared" si="12"/>
        <v>44625.183244444459</v>
      </c>
      <c r="E128" s="3">
        <f t="shared" si="7"/>
        <v>44630.183244444459</v>
      </c>
      <c r="F128">
        <f t="shared" si="8"/>
        <v>2.5</v>
      </c>
      <c r="G128" t="str">
        <f t="shared" si="9"/>
        <v>INSERT INTO [Bestellung] ([BestellungID], [KundeID], [AllgLieferAdrID], [Bestelldatum], [Wunschdatum], [Rabatt]) VALUES</v>
      </c>
      <c r="H128" t="str">
        <f t="shared" si="10"/>
        <v xml:space="preserve"> ('125', '42', '718', '2022-03-05', '2022-03-10', '2.50')</v>
      </c>
      <c r="M128">
        <f t="shared" si="11"/>
        <v>125</v>
      </c>
      <c r="N128">
        <f t="shared" si="13"/>
        <v>516</v>
      </c>
    </row>
    <row r="129" spans="1:14" x14ac:dyDescent="0.3">
      <c r="A129">
        <v>126</v>
      </c>
      <c r="B129" s="5">
        <v>42</v>
      </c>
      <c r="C129">
        <v>747</v>
      </c>
      <c r="D129" s="3">
        <f t="shared" si="12"/>
        <v>44625.186111111128</v>
      </c>
      <c r="E129" s="3">
        <f t="shared" si="7"/>
        <v>44637.186111111128</v>
      </c>
      <c r="F129">
        <f t="shared" si="8"/>
        <v>3</v>
      </c>
      <c r="G129" t="str">
        <f t="shared" si="9"/>
        <v>INSERT INTO [Bestellung] ([BestellungID], [KundeID], [AllgLieferAdrID], [Bestelldatum], [Wunschdatum], [Rabatt]) VALUES</v>
      </c>
      <c r="H129" t="str">
        <f t="shared" si="10"/>
        <v xml:space="preserve"> ('126', '42', '747', '2022-03-05', '2022-03-17', '3.00')</v>
      </c>
      <c r="M129">
        <f t="shared" si="11"/>
        <v>126</v>
      </c>
      <c r="N129">
        <f t="shared" si="13"/>
        <v>718</v>
      </c>
    </row>
    <row r="130" spans="1:14" x14ac:dyDescent="0.3">
      <c r="A130">
        <v>127</v>
      </c>
      <c r="B130" s="5">
        <v>43</v>
      </c>
      <c r="C130">
        <v>109</v>
      </c>
      <c r="D130" s="3">
        <f t="shared" si="12"/>
        <v>44625.18900000002</v>
      </c>
      <c r="E130" s="3">
        <f t="shared" si="7"/>
        <v>44638.18900000002</v>
      </c>
      <c r="F130">
        <f t="shared" si="8"/>
        <v>3</v>
      </c>
      <c r="G130" t="str">
        <f t="shared" si="9"/>
        <v>INSERT INTO [Bestellung] ([BestellungID], [KundeID], [AllgLieferAdrID], [Bestelldatum], [Wunschdatum], [Rabatt]) VALUES</v>
      </c>
      <c r="H130" t="str">
        <f t="shared" si="10"/>
        <v xml:space="preserve"> ('127', '43', '109', '2022-03-05', '2022-03-18', '3.00')</v>
      </c>
      <c r="M130">
        <f t="shared" si="11"/>
        <v>127</v>
      </c>
      <c r="N130" t="str">
        <f t="shared" si="13"/>
        <v/>
      </c>
    </row>
    <row r="131" spans="1:14" x14ac:dyDescent="0.3">
      <c r="A131">
        <v>128</v>
      </c>
      <c r="B131" s="5">
        <v>43</v>
      </c>
      <c r="C131">
        <v>628</v>
      </c>
      <c r="D131" s="3">
        <f t="shared" si="12"/>
        <v>44625.191911111135</v>
      </c>
      <c r="E131" s="3">
        <f t="shared" si="7"/>
        <v>44639.191911111135</v>
      </c>
      <c r="F131">
        <f t="shared" si="8"/>
        <v>3</v>
      </c>
      <c r="G131" t="str">
        <f t="shared" si="9"/>
        <v>INSERT INTO [Bestellung] ([BestellungID], [KundeID], [AllgLieferAdrID], [Bestelldatum], [Wunschdatum], [Rabatt]) VALUES</v>
      </c>
      <c r="H131" t="str">
        <f t="shared" si="10"/>
        <v xml:space="preserve"> ('128', '43', '628', '2022-03-05', '2022-03-19', '3.00')</v>
      </c>
      <c r="M131">
        <f t="shared" si="11"/>
        <v>128</v>
      </c>
      <c r="N131">
        <f t="shared" si="13"/>
        <v>109</v>
      </c>
    </row>
    <row r="132" spans="1:14" x14ac:dyDescent="0.3">
      <c r="A132">
        <v>129</v>
      </c>
      <c r="B132" s="5">
        <v>43</v>
      </c>
      <c r="C132">
        <v>680</v>
      </c>
      <c r="D132" s="3">
        <f t="shared" si="12"/>
        <v>44625.194844444472</v>
      </c>
      <c r="E132" s="3">
        <f t="shared" si="7"/>
        <v>44625.194844444472</v>
      </c>
      <c r="F132">
        <f t="shared" si="8"/>
        <v>0</v>
      </c>
      <c r="G132" t="str">
        <f t="shared" si="9"/>
        <v>INSERT INTO [Bestellung] ([BestellungID], [KundeID], [AllgLieferAdrID], [Bestelldatum], [Wunschdatum], [Rabatt]) VALUES</v>
      </c>
      <c r="H132" t="str">
        <f t="shared" si="10"/>
        <v xml:space="preserve"> ('129', '43', '680', '2022-03-05', '2022-03-05', '0.00')</v>
      </c>
      <c r="M132">
        <f t="shared" si="11"/>
        <v>129</v>
      </c>
      <c r="N132">
        <f t="shared" si="13"/>
        <v>628</v>
      </c>
    </row>
    <row r="133" spans="1:14" x14ac:dyDescent="0.3">
      <c r="A133">
        <v>130</v>
      </c>
      <c r="B133" s="5">
        <v>44</v>
      </c>
      <c r="C133">
        <v>159</v>
      </c>
      <c r="D133" s="3">
        <f t="shared" si="12"/>
        <v>44625.197800000024</v>
      </c>
      <c r="E133" s="3">
        <f t="shared" ref="E133:E196" si="14">D133+MOD(A133*C133,15)</f>
        <v>44625.197800000024</v>
      </c>
      <c r="F133">
        <f t="shared" ref="F133:F196" si="15">MIN(IF(E133-D133&gt;0,(E133-D133)/2,0),3)</f>
        <v>0</v>
      </c>
      <c r="G133" t="str">
        <f t="shared" ref="G133:G196" si="16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33" t="str">
        <f t="shared" ref="H133:H196" si="17">" ('"&amp;A133&amp;"', '"&amp;B133&amp;"', '"&amp;C133&amp;"', '"&amp; TEXT(D133,"JJJJ-MM-TT") &amp;"', '"&amp; TEXT(E133,"JJJJ-MM-TT") &amp;"', '"&amp; REPLACE(TEXT(F133,"##0,00"),LEN(TEXT(F133,"##0,00"))-2,1,".") &amp;"')"</f>
        <v xml:space="preserve"> ('130', '44', '159', '2022-03-05', '2022-03-05', '0.00')</v>
      </c>
      <c r="M133">
        <f t="shared" ref="M133:M196" si="18">A133</f>
        <v>130</v>
      </c>
      <c r="N133" t="str">
        <f t="shared" si="13"/>
        <v/>
      </c>
    </row>
    <row r="134" spans="1:14" x14ac:dyDescent="0.3">
      <c r="A134">
        <v>131</v>
      </c>
      <c r="B134" s="5">
        <v>44</v>
      </c>
      <c r="C134">
        <v>705</v>
      </c>
      <c r="D134" s="3">
        <f t="shared" ref="D134:D197" si="19">D133+(ROW(D134)/45000)</f>
        <v>44625.200777777798</v>
      </c>
      <c r="E134" s="3">
        <f t="shared" si="14"/>
        <v>44625.200777777798</v>
      </c>
      <c r="F134">
        <f t="shared" si="15"/>
        <v>0</v>
      </c>
      <c r="G134" t="str">
        <f t="shared" si="16"/>
        <v>INSERT INTO [Bestellung] ([BestellungID], [KundeID], [AllgLieferAdrID], [Bestelldatum], [Wunschdatum], [Rabatt]) VALUES</v>
      </c>
      <c r="H134" t="str">
        <f t="shared" si="17"/>
        <v xml:space="preserve"> ('131', '44', '705', '2022-03-05', '2022-03-05', '0.00')</v>
      </c>
      <c r="M134">
        <f t="shared" si="18"/>
        <v>131</v>
      </c>
      <c r="N134">
        <f t="shared" ref="N134:N197" si="20">IF(B134=B133,C133,"")</f>
        <v>159</v>
      </c>
    </row>
    <row r="135" spans="1:14" x14ac:dyDescent="0.3">
      <c r="A135">
        <v>132</v>
      </c>
      <c r="B135" s="5">
        <v>44</v>
      </c>
      <c r="C135">
        <v>731</v>
      </c>
      <c r="D135" s="3">
        <f t="shared" si="19"/>
        <v>44625.203777777795</v>
      </c>
      <c r="E135" s="3">
        <f t="shared" si="14"/>
        <v>44637.203777777795</v>
      </c>
      <c r="F135">
        <f t="shared" si="15"/>
        <v>3</v>
      </c>
      <c r="G135" t="str">
        <f t="shared" si="16"/>
        <v>INSERT INTO [Bestellung] ([BestellungID], [KundeID], [AllgLieferAdrID], [Bestelldatum], [Wunschdatum], [Rabatt]) VALUES</v>
      </c>
      <c r="H135" t="str">
        <f t="shared" si="17"/>
        <v xml:space="preserve"> ('132', '44', '731', '2022-03-05', '2022-03-17', '3.00')</v>
      </c>
      <c r="M135">
        <f t="shared" si="18"/>
        <v>132</v>
      </c>
      <c r="N135">
        <f t="shared" si="20"/>
        <v>705</v>
      </c>
    </row>
    <row r="136" spans="1:14" x14ac:dyDescent="0.3">
      <c r="A136">
        <v>133</v>
      </c>
      <c r="B136" s="5">
        <v>45</v>
      </c>
      <c r="C136">
        <v>48</v>
      </c>
      <c r="D136" s="3">
        <f t="shared" si="19"/>
        <v>44625.206800000014</v>
      </c>
      <c r="E136" s="3">
        <f t="shared" si="14"/>
        <v>44634.206800000014</v>
      </c>
      <c r="F136">
        <f t="shared" si="15"/>
        <v>3</v>
      </c>
      <c r="G136" t="str">
        <f t="shared" si="16"/>
        <v>INSERT INTO [Bestellung] ([BestellungID], [KundeID], [AllgLieferAdrID], [Bestelldatum], [Wunschdatum], [Rabatt]) VALUES</v>
      </c>
      <c r="H136" t="str">
        <f t="shared" si="17"/>
        <v xml:space="preserve"> ('133', '45', '48', '2022-03-05', '2022-03-14', '3.00')</v>
      </c>
      <c r="M136">
        <f t="shared" si="18"/>
        <v>133</v>
      </c>
      <c r="N136" t="str">
        <f t="shared" si="20"/>
        <v/>
      </c>
    </row>
    <row r="137" spans="1:14" x14ac:dyDescent="0.3">
      <c r="A137">
        <v>134</v>
      </c>
      <c r="B137" s="5">
        <v>45</v>
      </c>
      <c r="C137">
        <v>143</v>
      </c>
      <c r="D137" s="3">
        <f t="shared" si="19"/>
        <v>44625.209844444456</v>
      </c>
      <c r="E137" s="3">
        <f t="shared" si="14"/>
        <v>44632.209844444456</v>
      </c>
      <c r="F137">
        <f t="shared" si="15"/>
        <v>3</v>
      </c>
      <c r="G137" t="str">
        <f t="shared" si="16"/>
        <v>INSERT INTO [Bestellung] ([BestellungID], [KundeID], [AllgLieferAdrID], [Bestelldatum], [Wunschdatum], [Rabatt]) VALUES</v>
      </c>
      <c r="H137" t="str">
        <f t="shared" si="17"/>
        <v xml:space="preserve"> ('134', '45', '143', '2022-03-05', '2022-03-12', '3.00')</v>
      </c>
      <c r="M137">
        <f t="shared" si="18"/>
        <v>134</v>
      </c>
      <c r="N137">
        <f t="shared" si="20"/>
        <v>48</v>
      </c>
    </row>
    <row r="138" spans="1:14" x14ac:dyDescent="0.3">
      <c r="A138">
        <v>135</v>
      </c>
      <c r="B138" s="5">
        <v>45</v>
      </c>
      <c r="C138">
        <v>727</v>
      </c>
      <c r="D138" s="3">
        <f t="shared" si="19"/>
        <v>44625.212911111121</v>
      </c>
      <c r="E138" s="3">
        <f t="shared" si="14"/>
        <v>44625.212911111121</v>
      </c>
      <c r="F138">
        <f t="shared" si="15"/>
        <v>0</v>
      </c>
      <c r="G138" t="str">
        <f t="shared" si="16"/>
        <v>INSERT INTO [Bestellung] ([BestellungID], [KundeID], [AllgLieferAdrID], [Bestelldatum], [Wunschdatum], [Rabatt]) VALUES</v>
      </c>
      <c r="H138" t="str">
        <f t="shared" si="17"/>
        <v xml:space="preserve"> ('135', '45', '727', '2022-03-05', '2022-03-05', '0.00')</v>
      </c>
      <c r="M138">
        <f t="shared" si="18"/>
        <v>135</v>
      </c>
      <c r="N138">
        <f t="shared" si="20"/>
        <v>143</v>
      </c>
    </row>
    <row r="139" spans="1:14" x14ac:dyDescent="0.3">
      <c r="A139">
        <v>136</v>
      </c>
      <c r="B139" s="5">
        <v>46</v>
      </c>
      <c r="C139">
        <v>32</v>
      </c>
      <c r="D139" s="3">
        <f t="shared" si="19"/>
        <v>44625.216000000008</v>
      </c>
      <c r="E139" s="3">
        <f t="shared" si="14"/>
        <v>44627.216000000008</v>
      </c>
      <c r="F139">
        <f t="shared" si="15"/>
        <v>1</v>
      </c>
      <c r="G139" t="str">
        <f t="shared" si="16"/>
        <v>INSERT INTO [Bestellung] ([BestellungID], [KundeID], [AllgLieferAdrID], [Bestelldatum], [Wunschdatum], [Rabatt]) VALUES</v>
      </c>
      <c r="H139" t="str">
        <f t="shared" si="17"/>
        <v xml:space="preserve"> ('136', '46', '32', '2022-03-05', '2022-03-07', '1.00')</v>
      </c>
      <c r="M139">
        <f t="shared" si="18"/>
        <v>136</v>
      </c>
      <c r="N139" t="str">
        <f t="shared" si="20"/>
        <v/>
      </c>
    </row>
    <row r="140" spans="1:14" x14ac:dyDescent="0.3">
      <c r="A140">
        <v>137</v>
      </c>
      <c r="B140" s="5">
        <v>46</v>
      </c>
      <c r="C140">
        <v>368</v>
      </c>
      <c r="D140" s="3">
        <f t="shared" si="19"/>
        <v>44625.219111111117</v>
      </c>
      <c r="E140" s="3">
        <f t="shared" si="14"/>
        <v>44626.219111111117</v>
      </c>
      <c r="F140">
        <f t="shared" si="15"/>
        <v>0.5</v>
      </c>
      <c r="G140" t="str">
        <f t="shared" si="16"/>
        <v>INSERT INTO [Bestellung] ([BestellungID], [KundeID], [AllgLieferAdrID], [Bestelldatum], [Wunschdatum], [Rabatt]) VALUES</v>
      </c>
      <c r="H140" t="str">
        <f t="shared" si="17"/>
        <v xml:space="preserve"> ('137', '46', '368', '2022-03-05', '2022-03-06', '0.50')</v>
      </c>
      <c r="M140">
        <f t="shared" si="18"/>
        <v>137</v>
      </c>
      <c r="N140">
        <f t="shared" si="20"/>
        <v>32</v>
      </c>
    </row>
    <row r="141" spans="1:14" x14ac:dyDescent="0.3">
      <c r="A141">
        <v>138</v>
      </c>
      <c r="B141" s="5">
        <v>46</v>
      </c>
      <c r="C141">
        <v>456</v>
      </c>
      <c r="D141" s="3">
        <f t="shared" si="19"/>
        <v>44625.222244444449</v>
      </c>
      <c r="E141" s="3">
        <f t="shared" si="14"/>
        <v>44628.222244444449</v>
      </c>
      <c r="F141">
        <f t="shared" si="15"/>
        <v>1.5</v>
      </c>
      <c r="G141" t="str">
        <f t="shared" si="16"/>
        <v>INSERT INTO [Bestellung] ([BestellungID], [KundeID], [AllgLieferAdrID], [Bestelldatum], [Wunschdatum], [Rabatt]) VALUES</v>
      </c>
      <c r="H141" t="str">
        <f t="shared" si="17"/>
        <v xml:space="preserve"> ('138', '46', '456', '2022-03-05', '2022-03-08', '1.50')</v>
      </c>
      <c r="M141">
        <f t="shared" si="18"/>
        <v>138</v>
      </c>
      <c r="N141">
        <f t="shared" si="20"/>
        <v>368</v>
      </c>
    </row>
    <row r="142" spans="1:14" x14ac:dyDescent="0.3">
      <c r="A142">
        <v>139</v>
      </c>
      <c r="B142" s="5">
        <v>47</v>
      </c>
      <c r="C142">
        <v>6</v>
      </c>
      <c r="D142" s="3">
        <f t="shared" si="19"/>
        <v>44625.225400000003</v>
      </c>
      <c r="E142" s="3">
        <f t="shared" si="14"/>
        <v>44634.225400000003</v>
      </c>
      <c r="F142">
        <f t="shared" si="15"/>
        <v>3</v>
      </c>
      <c r="G142" t="str">
        <f t="shared" si="16"/>
        <v>INSERT INTO [Bestellung] ([BestellungID], [KundeID], [AllgLieferAdrID], [Bestelldatum], [Wunschdatum], [Rabatt]) VALUES</v>
      </c>
      <c r="H142" t="str">
        <f t="shared" si="17"/>
        <v xml:space="preserve"> ('139', '47', '6', '2022-03-05', '2022-03-14', '3.00')</v>
      </c>
      <c r="M142">
        <f t="shared" si="18"/>
        <v>139</v>
      </c>
      <c r="N142" t="str">
        <f t="shared" si="20"/>
        <v/>
      </c>
    </row>
    <row r="143" spans="1:14" x14ac:dyDescent="0.3">
      <c r="A143">
        <v>140</v>
      </c>
      <c r="B143" s="5">
        <v>47</v>
      </c>
      <c r="C143">
        <v>331</v>
      </c>
      <c r="D143" s="3">
        <f t="shared" si="19"/>
        <v>44625.22857777778</v>
      </c>
      <c r="E143" s="3">
        <f t="shared" si="14"/>
        <v>44630.22857777778</v>
      </c>
      <c r="F143">
        <f t="shared" si="15"/>
        <v>2.5</v>
      </c>
      <c r="G143" t="str">
        <f t="shared" si="16"/>
        <v>INSERT INTO [Bestellung] ([BestellungID], [KundeID], [AllgLieferAdrID], [Bestelldatum], [Wunschdatum], [Rabatt]) VALUES</v>
      </c>
      <c r="H143" t="str">
        <f t="shared" si="17"/>
        <v xml:space="preserve"> ('140', '47', '331', '2022-03-05', '2022-03-10', '2.50')</v>
      </c>
      <c r="M143">
        <f t="shared" si="18"/>
        <v>140</v>
      </c>
      <c r="N143">
        <f t="shared" si="20"/>
        <v>6</v>
      </c>
    </row>
    <row r="144" spans="1:14" x14ac:dyDescent="0.3">
      <c r="A144">
        <v>141</v>
      </c>
      <c r="B144" s="5">
        <v>47</v>
      </c>
      <c r="C144">
        <v>424</v>
      </c>
      <c r="D144" s="3">
        <f t="shared" si="19"/>
        <v>44625.231777777779</v>
      </c>
      <c r="E144" s="3">
        <f t="shared" si="14"/>
        <v>44634.231777777779</v>
      </c>
      <c r="F144">
        <f t="shared" si="15"/>
        <v>3</v>
      </c>
      <c r="G144" t="str">
        <f t="shared" si="16"/>
        <v>INSERT INTO [Bestellung] ([BestellungID], [KundeID], [AllgLieferAdrID], [Bestelldatum], [Wunschdatum], [Rabatt]) VALUES</v>
      </c>
      <c r="H144" t="str">
        <f t="shared" si="17"/>
        <v xml:space="preserve"> ('141', '47', '424', '2022-03-05', '2022-03-14', '3.00')</v>
      </c>
      <c r="M144">
        <f t="shared" si="18"/>
        <v>141</v>
      </c>
      <c r="N144">
        <f t="shared" si="20"/>
        <v>331</v>
      </c>
    </row>
    <row r="145" spans="1:14" x14ac:dyDescent="0.3">
      <c r="A145">
        <v>142</v>
      </c>
      <c r="B145" s="5">
        <v>48</v>
      </c>
      <c r="C145">
        <v>210</v>
      </c>
      <c r="D145" s="3">
        <f t="shared" si="19"/>
        <v>44625.235000000001</v>
      </c>
      <c r="E145" s="3">
        <f t="shared" si="14"/>
        <v>44625.235000000001</v>
      </c>
      <c r="F145">
        <f t="shared" si="15"/>
        <v>0</v>
      </c>
      <c r="G145" t="str">
        <f t="shared" si="16"/>
        <v>INSERT INTO [Bestellung] ([BestellungID], [KundeID], [AllgLieferAdrID], [Bestelldatum], [Wunschdatum], [Rabatt]) VALUES</v>
      </c>
      <c r="H145" t="str">
        <f t="shared" si="17"/>
        <v xml:space="preserve"> ('142', '48', '210', '2022-03-05', '2022-03-05', '0.00')</v>
      </c>
      <c r="M145">
        <f t="shared" si="18"/>
        <v>142</v>
      </c>
      <c r="N145" t="str">
        <f t="shared" si="20"/>
        <v/>
      </c>
    </row>
    <row r="146" spans="1:14" x14ac:dyDescent="0.3">
      <c r="A146">
        <v>143</v>
      </c>
      <c r="B146" s="5">
        <v>48</v>
      </c>
      <c r="C146">
        <v>326</v>
      </c>
      <c r="D146" s="3">
        <f t="shared" si="19"/>
        <v>44625.238244444445</v>
      </c>
      <c r="E146" s="3">
        <f t="shared" si="14"/>
        <v>44638.238244444445</v>
      </c>
      <c r="F146">
        <f t="shared" si="15"/>
        <v>3</v>
      </c>
      <c r="G146" t="str">
        <f t="shared" si="16"/>
        <v>INSERT INTO [Bestellung] ([BestellungID], [KundeID], [AllgLieferAdrID], [Bestelldatum], [Wunschdatum], [Rabatt]) VALUES</v>
      </c>
      <c r="H146" t="str">
        <f t="shared" si="17"/>
        <v xml:space="preserve"> ('143', '48', '326', '2022-03-05', '2022-03-18', '3.00')</v>
      </c>
      <c r="M146">
        <f t="shared" si="18"/>
        <v>143</v>
      </c>
      <c r="N146">
        <f t="shared" si="20"/>
        <v>210</v>
      </c>
    </row>
    <row r="147" spans="1:14" x14ac:dyDescent="0.3">
      <c r="A147">
        <v>144</v>
      </c>
      <c r="B147" s="5">
        <v>48</v>
      </c>
      <c r="C147">
        <v>777</v>
      </c>
      <c r="D147" s="3">
        <f t="shared" si="19"/>
        <v>44625.241511111111</v>
      </c>
      <c r="E147" s="3">
        <f t="shared" si="14"/>
        <v>44628.241511111111</v>
      </c>
      <c r="F147">
        <f t="shared" si="15"/>
        <v>1.5</v>
      </c>
      <c r="G147" t="str">
        <f t="shared" si="16"/>
        <v>INSERT INTO [Bestellung] ([BestellungID], [KundeID], [AllgLieferAdrID], [Bestelldatum], [Wunschdatum], [Rabatt]) VALUES</v>
      </c>
      <c r="H147" t="str">
        <f t="shared" si="17"/>
        <v xml:space="preserve"> ('144', '48', '777', '2022-03-05', '2022-03-08', '1.50')</v>
      </c>
      <c r="M147">
        <f t="shared" si="18"/>
        <v>144</v>
      </c>
      <c r="N147">
        <f t="shared" si="20"/>
        <v>326</v>
      </c>
    </row>
    <row r="148" spans="1:14" x14ac:dyDescent="0.3">
      <c r="A148">
        <v>145</v>
      </c>
      <c r="B148" s="5">
        <v>49</v>
      </c>
      <c r="C148">
        <v>507</v>
      </c>
      <c r="D148" s="3">
        <f t="shared" si="19"/>
        <v>44625.2448</v>
      </c>
      <c r="E148" s="3">
        <f t="shared" si="14"/>
        <v>44625.2448</v>
      </c>
      <c r="F148">
        <f t="shared" si="15"/>
        <v>0</v>
      </c>
      <c r="G148" t="str">
        <f t="shared" si="16"/>
        <v>INSERT INTO [Bestellung] ([BestellungID], [KundeID], [AllgLieferAdrID], [Bestelldatum], [Wunschdatum], [Rabatt]) VALUES</v>
      </c>
      <c r="H148" t="str">
        <f t="shared" si="17"/>
        <v xml:space="preserve"> ('145', '49', '507', '2022-03-05', '2022-03-05', '0.00')</v>
      </c>
      <c r="M148">
        <f t="shared" si="18"/>
        <v>145</v>
      </c>
      <c r="N148" t="str">
        <f t="shared" si="20"/>
        <v/>
      </c>
    </row>
    <row r="149" spans="1:14" x14ac:dyDescent="0.3">
      <c r="A149">
        <v>146</v>
      </c>
      <c r="B149" s="5">
        <v>49</v>
      </c>
      <c r="C149">
        <v>523</v>
      </c>
      <c r="D149" s="3">
        <f t="shared" si="19"/>
        <v>44625.248111111112</v>
      </c>
      <c r="E149" s="3">
        <f t="shared" si="14"/>
        <v>44633.248111111112</v>
      </c>
      <c r="F149">
        <f t="shared" si="15"/>
        <v>3</v>
      </c>
      <c r="G149" t="str">
        <f t="shared" si="16"/>
        <v>INSERT INTO [Bestellung] ([BestellungID], [KundeID], [AllgLieferAdrID], [Bestelldatum], [Wunschdatum], [Rabatt]) VALUES</v>
      </c>
      <c r="H149" t="str">
        <f t="shared" si="17"/>
        <v xml:space="preserve"> ('146', '49', '523', '2022-03-05', '2022-03-13', '3.00')</v>
      </c>
      <c r="M149">
        <f t="shared" si="18"/>
        <v>146</v>
      </c>
      <c r="N149">
        <f t="shared" si="20"/>
        <v>507</v>
      </c>
    </row>
    <row r="150" spans="1:14" x14ac:dyDescent="0.3">
      <c r="A150">
        <v>147</v>
      </c>
      <c r="B150" s="5">
        <v>49</v>
      </c>
      <c r="C150">
        <v>641</v>
      </c>
      <c r="D150" s="3">
        <f t="shared" si="19"/>
        <v>44625.251444444446</v>
      </c>
      <c r="E150" s="3">
        <f t="shared" si="14"/>
        <v>44637.251444444446</v>
      </c>
      <c r="F150">
        <f t="shared" si="15"/>
        <v>3</v>
      </c>
      <c r="G150" t="str">
        <f t="shared" si="16"/>
        <v>INSERT INTO [Bestellung] ([BestellungID], [KundeID], [AllgLieferAdrID], [Bestelldatum], [Wunschdatum], [Rabatt]) VALUES</v>
      </c>
      <c r="H150" t="str">
        <f t="shared" si="17"/>
        <v xml:space="preserve"> ('147', '49', '641', '2022-03-05', '2022-03-17', '3.00')</v>
      </c>
      <c r="M150">
        <f t="shared" si="18"/>
        <v>147</v>
      </c>
      <c r="N150">
        <f t="shared" si="20"/>
        <v>523</v>
      </c>
    </row>
    <row r="151" spans="1:14" x14ac:dyDescent="0.3">
      <c r="A151">
        <v>148</v>
      </c>
      <c r="B151" s="5">
        <v>50</v>
      </c>
      <c r="C151">
        <v>355</v>
      </c>
      <c r="D151" s="3">
        <f t="shared" si="19"/>
        <v>44625.254800000002</v>
      </c>
      <c r="E151" s="3">
        <f t="shared" si="14"/>
        <v>44635.254800000002</v>
      </c>
      <c r="F151">
        <f t="shared" si="15"/>
        <v>3</v>
      </c>
      <c r="G151" t="str">
        <f t="shared" si="16"/>
        <v>INSERT INTO [Bestellung] ([BestellungID], [KundeID], [AllgLieferAdrID], [Bestelldatum], [Wunschdatum], [Rabatt]) VALUES</v>
      </c>
      <c r="H151" t="str">
        <f t="shared" si="17"/>
        <v xml:space="preserve"> ('148', '50', '355', '2022-03-05', '2022-03-15', '3.00')</v>
      </c>
      <c r="M151">
        <f t="shared" si="18"/>
        <v>148</v>
      </c>
      <c r="N151" t="str">
        <f t="shared" si="20"/>
        <v/>
      </c>
    </row>
    <row r="152" spans="1:14" x14ac:dyDescent="0.3">
      <c r="A152">
        <v>149</v>
      </c>
      <c r="B152" s="5">
        <v>50</v>
      </c>
      <c r="C152">
        <v>358</v>
      </c>
      <c r="D152" s="3">
        <f t="shared" si="19"/>
        <v>44625.258177777781</v>
      </c>
      <c r="E152" s="3">
        <f t="shared" si="14"/>
        <v>44627.258177777781</v>
      </c>
      <c r="F152">
        <f t="shared" si="15"/>
        <v>1</v>
      </c>
      <c r="G152" t="str">
        <f t="shared" si="16"/>
        <v>INSERT INTO [Bestellung] ([BestellungID], [KundeID], [AllgLieferAdrID], [Bestelldatum], [Wunschdatum], [Rabatt]) VALUES</v>
      </c>
      <c r="H152" t="str">
        <f t="shared" si="17"/>
        <v xml:space="preserve"> ('149', '50', '358', '2022-03-05', '2022-03-07', '1.00')</v>
      </c>
      <c r="M152">
        <f t="shared" si="18"/>
        <v>149</v>
      </c>
      <c r="N152">
        <f t="shared" si="20"/>
        <v>355</v>
      </c>
    </row>
    <row r="153" spans="1:14" x14ac:dyDescent="0.3">
      <c r="A153">
        <v>150</v>
      </c>
      <c r="B153" s="5">
        <v>50</v>
      </c>
      <c r="C153">
        <v>533</v>
      </c>
      <c r="D153" s="3">
        <f t="shared" si="19"/>
        <v>44625.261577777783</v>
      </c>
      <c r="E153" s="3">
        <f t="shared" si="14"/>
        <v>44625.261577777783</v>
      </c>
      <c r="F153">
        <f t="shared" si="15"/>
        <v>0</v>
      </c>
      <c r="G153" t="str">
        <f t="shared" si="16"/>
        <v>INSERT INTO [Bestellung] ([BestellungID], [KundeID], [AllgLieferAdrID], [Bestelldatum], [Wunschdatum], [Rabatt]) VALUES</v>
      </c>
      <c r="H153" t="str">
        <f t="shared" si="17"/>
        <v xml:space="preserve"> ('150', '50', '533', '2022-03-05', '2022-03-05', '0.00')</v>
      </c>
      <c r="M153">
        <f t="shared" si="18"/>
        <v>150</v>
      </c>
      <c r="N153">
        <f t="shared" si="20"/>
        <v>358</v>
      </c>
    </row>
    <row r="154" spans="1:14" x14ac:dyDescent="0.3">
      <c r="A154">
        <v>151</v>
      </c>
      <c r="B154" s="5">
        <v>51</v>
      </c>
      <c r="C154">
        <v>19</v>
      </c>
      <c r="D154" s="3">
        <f t="shared" si="19"/>
        <v>44625.265000000007</v>
      </c>
      <c r="E154" s="3">
        <f t="shared" si="14"/>
        <v>44629.265000000007</v>
      </c>
      <c r="F154">
        <f t="shared" si="15"/>
        <v>2</v>
      </c>
      <c r="G154" t="str">
        <f t="shared" si="16"/>
        <v>INSERT INTO [Bestellung] ([BestellungID], [KundeID], [AllgLieferAdrID], [Bestelldatum], [Wunschdatum], [Rabatt]) VALUES</v>
      </c>
      <c r="H154" t="str">
        <f t="shared" si="17"/>
        <v xml:space="preserve"> ('151', '51', '19', '2022-03-05', '2022-03-09', '2.00')</v>
      </c>
      <c r="M154">
        <f t="shared" si="18"/>
        <v>151</v>
      </c>
      <c r="N154" t="str">
        <f t="shared" si="20"/>
        <v/>
      </c>
    </row>
    <row r="155" spans="1:14" x14ac:dyDescent="0.3">
      <c r="A155">
        <v>152</v>
      </c>
      <c r="B155" s="5">
        <v>51</v>
      </c>
      <c r="C155">
        <v>252</v>
      </c>
      <c r="D155" s="3">
        <f t="shared" si="19"/>
        <v>44625.268444444453</v>
      </c>
      <c r="E155" s="3">
        <f t="shared" si="14"/>
        <v>44634.268444444453</v>
      </c>
      <c r="F155">
        <f t="shared" si="15"/>
        <v>3</v>
      </c>
      <c r="G155" t="str">
        <f t="shared" si="16"/>
        <v>INSERT INTO [Bestellung] ([BestellungID], [KundeID], [AllgLieferAdrID], [Bestelldatum], [Wunschdatum], [Rabatt]) VALUES</v>
      </c>
      <c r="H155" t="str">
        <f t="shared" si="17"/>
        <v xml:space="preserve"> ('152', '51', '252', '2022-03-05', '2022-03-14', '3.00')</v>
      </c>
      <c r="M155">
        <f t="shared" si="18"/>
        <v>152</v>
      </c>
      <c r="N155">
        <f t="shared" si="20"/>
        <v>19</v>
      </c>
    </row>
    <row r="156" spans="1:14" x14ac:dyDescent="0.3">
      <c r="A156">
        <v>153</v>
      </c>
      <c r="B156" s="5">
        <v>51</v>
      </c>
      <c r="C156">
        <v>277</v>
      </c>
      <c r="D156" s="3">
        <f t="shared" si="19"/>
        <v>44625.271911111122</v>
      </c>
      <c r="E156" s="3">
        <f t="shared" si="14"/>
        <v>44631.271911111122</v>
      </c>
      <c r="F156">
        <f t="shared" si="15"/>
        <v>3</v>
      </c>
      <c r="G156" t="str">
        <f t="shared" si="16"/>
        <v>INSERT INTO [Bestellung] ([BestellungID], [KundeID], [AllgLieferAdrID], [Bestelldatum], [Wunschdatum], [Rabatt]) VALUES</v>
      </c>
      <c r="H156" t="str">
        <f t="shared" si="17"/>
        <v xml:space="preserve"> ('153', '51', '277', '2022-03-05', '2022-03-11', '3.00')</v>
      </c>
      <c r="M156">
        <f t="shared" si="18"/>
        <v>153</v>
      </c>
      <c r="N156">
        <f t="shared" si="20"/>
        <v>252</v>
      </c>
    </row>
    <row r="157" spans="1:14" x14ac:dyDescent="0.3">
      <c r="A157">
        <v>154</v>
      </c>
      <c r="B157" s="5">
        <v>52</v>
      </c>
      <c r="C157">
        <v>336</v>
      </c>
      <c r="D157" s="3">
        <f t="shared" si="19"/>
        <v>44625.275400000013</v>
      </c>
      <c r="E157" s="3">
        <f t="shared" si="14"/>
        <v>44634.275400000013</v>
      </c>
      <c r="F157">
        <f t="shared" si="15"/>
        <v>3</v>
      </c>
      <c r="G157" t="str">
        <f t="shared" si="16"/>
        <v>INSERT INTO [Bestellung] ([BestellungID], [KundeID], [AllgLieferAdrID], [Bestelldatum], [Wunschdatum], [Rabatt]) VALUES</v>
      </c>
      <c r="H157" t="str">
        <f t="shared" si="17"/>
        <v xml:space="preserve"> ('154', '52', '336', '2022-03-05', '2022-03-14', '3.00')</v>
      </c>
      <c r="M157">
        <f t="shared" si="18"/>
        <v>154</v>
      </c>
      <c r="N157" t="str">
        <f t="shared" si="20"/>
        <v/>
      </c>
    </row>
    <row r="158" spans="1:14" x14ac:dyDescent="0.3">
      <c r="A158">
        <v>155</v>
      </c>
      <c r="B158" s="5">
        <v>52</v>
      </c>
      <c r="C158">
        <v>401</v>
      </c>
      <c r="D158" s="3">
        <f t="shared" si="19"/>
        <v>44625.278911111127</v>
      </c>
      <c r="E158" s="3">
        <f t="shared" si="14"/>
        <v>44635.278911111127</v>
      </c>
      <c r="F158">
        <f t="shared" si="15"/>
        <v>3</v>
      </c>
      <c r="G158" t="str">
        <f t="shared" si="16"/>
        <v>INSERT INTO [Bestellung] ([BestellungID], [KundeID], [AllgLieferAdrID], [Bestelldatum], [Wunschdatum], [Rabatt]) VALUES</v>
      </c>
      <c r="H158" t="str">
        <f t="shared" si="17"/>
        <v xml:space="preserve"> ('155', '52', '401', '2022-03-05', '2022-03-15', '3.00')</v>
      </c>
      <c r="M158">
        <f t="shared" si="18"/>
        <v>155</v>
      </c>
      <c r="N158">
        <f t="shared" si="20"/>
        <v>336</v>
      </c>
    </row>
    <row r="159" spans="1:14" x14ac:dyDescent="0.3">
      <c r="A159">
        <v>156</v>
      </c>
      <c r="B159" s="5">
        <v>52</v>
      </c>
      <c r="C159">
        <v>789</v>
      </c>
      <c r="D159" s="3">
        <f t="shared" si="19"/>
        <v>44625.282444444463</v>
      </c>
      <c r="E159" s="3">
        <f t="shared" si="14"/>
        <v>44634.282444444463</v>
      </c>
      <c r="F159">
        <f t="shared" si="15"/>
        <v>3</v>
      </c>
      <c r="G159" t="str">
        <f t="shared" si="16"/>
        <v>INSERT INTO [Bestellung] ([BestellungID], [KundeID], [AllgLieferAdrID], [Bestelldatum], [Wunschdatum], [Rabatt]) VALUES</v>
      </c>
      <c r="H159" t="str">
        <f t="shared" si="17"/>
        <v xml:space="preserve"> ('156', '52', '789', '2022-03-05', '2022-03-14', '3.00')</v>
      </c>
      <c r="M159">
        <f t="shared" si="18"/>
        <v>156</v>
      </c>
      <c r="N159">
        <f t="shared" si="20"/>
        <v>401</v>
      </c>
    </row>
    <row r="160" spans="1:14" x14ac:dyDescent="0.3">
      <c r="A160">
        <v>157</v>
      </c>
      <c r="B160" s="5">
        <v>53</v>
      </c>
      <c r="C160">
        <v>170</v>
      </c>
      <c r="D160" s="3">
        <f t="shared" si="19"/>
        <v>44625.286000000022</v>
      </c>
      <c r="E160" s="3">
        <f t="shared" si="14"/>
        <v>44630.286000000022</v>
      </c>
      <c r="F160">
        <f t="shared" si="15"/>
        <v>2.5</v>
      </c>
      <c r="G160" t="str">
        <f t="shared" si="16"/>
        <v>INSERT INTO [Bestellung] ([BestellungID], [KundeID], [AllgLieferAdrID], [Bestelldatum], [Wunschdatum], [Rabatt]) VALUES</v>
      </c>
      <c r="H160" t="str">
        <f t="shared" si="17"/>
        <v xml:space="preserve"> ('157', '53', '170', '2022-03-05', '2022-03-10', '2.50')</v>
      </c>
      <c r="M160">
        <f t="shared" si="18"/>
        <v>157</v>
      </c>
      <c r="N160" t="str">
        <f t="shared" si="20"/>
        <v/>
      </c>
    </row>
    <row r="161" spans="1:14" x14ac:dyDescent="0.3">
      <c r="A161">
        <v>158</v>
      </c>
      <c r="B161" s="5">
        <v>53</v>
      </c>
      <c r="C161">
        <v>398</v>
      </c>
      <c r="D161" s="3">
        <f t="shared" si="19"/>
        <v>44625.289577777803</v>
      </c>
      <c r="E161" s="3">
        <f t="shared" si="14"/>
        <v>44629.289577777803</v>
      </c>
      <c r="F161">
        <f t="shared" si="15"/>
        <v>2</v>
      </c>
      <c r="G161" t="str">
        <f t="shared" si="16"/>
        <v>INSERT INTO [Bestellung] ([BestellungID], [KundeID], [AllgLieferAdrID], [Bestelldatum], [Wunschdatum], [Rabatt]) VALUES</v>
      </c>
      <c r="H161" t="str">
        <f t="shared" si="17"/>
        <v xml:space="preserve"> ('158', '53', '398', '2022-03-05', '2022-03-09', '2.00')</v>
      </c>
      <c r="M161">
        <f t="shared" si="18"/>
        <v>158</v>
      </c>
      <c r="N161">
        <f t="shared" si="20"/>
        <v>170</v>
      </c>
    </row>
    <row r="162" spans="1:14" x14ac:dyDescent="0.3">
      <c r="A162">
        <v>159</v>
      </c>
      <c r="B162" s="5">
        <v>53</v>
      </c>
      <c r="C162">
        <v>463</v>
      </c>
      <c r="D162" s="3">
        <f t="shared" si="19"/>
        <v>44625.293177777799</v>
      </c>
      <c r="E162" s="3">
        <f t="shared" si="14"/>
        <v>44637.293177777799</v>
      </c>
      <c r="F162">
        <f t="shared" si="15"/>
        <v>3</v>
      </c>
      <c r="G162" t="str">
        <f t="shared" si="16"/>
        <v>INSERT INTO [Bestellung] ([BestellungID], [KundeID], [AllgLieferAdrID], [Bestelldatum], [Wunschdatum], [Rabatt]) VALUES</v>
      </c>
      <c r="H162" t="str">
        <f t="shared" si="17"/>
        <v xml:space="preserve"> ('159', '53', '463', '2022-03-05', '2022-03-17', '3.00')</v>
      </c>
      <c r="M162">
        <f t="shared" si="18"/>
        <v>159</v>
      </c>
      <c r="N162">
        <f t="shared" si="20"/>
        <v>398</v>
      </c>
    </row>
    <row r="163" spans="1:14" x14ac:dyDescent="0.3">
      <c r="A163">
        <v>160</v>
      </c>
      <c r="B163" s="5">
        <v>54</v>
      </c>
      <c r="C163">
        <v>28</v>
      </c>
      <c r="D163" s="3">
        <f t="shared" si="19"/>
        <v>44625.296800000018</v>
      </c>
      <c r="E163" s="3">
        <f t="shared" si="14"/>
        <v>44635.296800000018</v>
      </c>
      <c r="F163">
        <f t="shared" si="15"/>
        <v>3</v>
      </c>
      <c r="G163" t="str">
        <f t="shared" si="16"/>
        <v>INSERT INTO [Bestellung] ([BestellungID], [KundeID], [AllgLieferAdrID], [Bestelldatum], [Wunschdatum], [Rabatt]) VALUES</v>
      </c>
      <c r="H163" t="str">
        <f t="shared" si="17"/>
        <v xml:space="preserve"> ('160', '54', '28', '2022-03-05', '2022-03-15', '3.00')</v>
      </c>
      <c r="M163">
        <f t="shared" si="18"/>
        <v>160</v>
      </c>
      <c r="N163" t="str">
        <f t="shared" si="20"/>
        <v/>
      </c>
    </row>
    <row r="164" spans="1:14" x14ac:dyDescent="0.3">
      <c r="A164">
        <v>161</v>
      </c>
      <c r="B164" s="5">
        <v>54</v>
      </c>
      <c r="C164">
        <v>290</v>
      </c>
      <c r="D164" s="3">
        <f t="shared" si="19"/>
        <v>44625.30044444446</v>
      </c>
      <c r="E164" s="3">
        <f t="shared" si="14"/>
        <v>44635.30044444446</v>
      </c>
      <c r="F164">
        <f t="shared" si="15"/>
        <v>3</v>
      </c>
      <c r="G164" t="str">
        <f t="shared" si="16"/>
        <v>INSERT INTO [Bestellung] ([BestellungID], [KundeID], [AllgLieferAdrID], [Bestelldatum], [Wunschdatum], [Rabatt]) VALUES</v>
      </c>
      <c r="H164" t="str">
        <f t="shared" si="17"/>
        <v xml:space="preserve"> ('161', '54', '290', '2022-03-05', '2022-03-15', '3.00')</v>
      </c>
      <c r="M164">
        <f t="shared" si="18"/>
        <v>161</v>
      </c>
      <c r="N164">
        <f t="shared" si="20"/>
        <v>28</v>
      </c>
    </row>
    <row r="165" spans="1:14" x14ac:dyDescent="0.3">
      <c r="A165">
        <v>162</v>
      </c>
      <c r="B165" s="5">
        <v>54</v>
      </c>
      <c r="C165">
        <v>606</v>
      </c>
      <c r="D165" s="3">
        <f t="shared" si="19"/>
        <v>44625.304111111123</v>
      </c>
      <c r="E165" s="3">
        <f t="shared" si="14"/>
        <v>44637.304111111123</v>
      </c>
      <c r="F165">
        <f t="shared" si="15"/>
        <v>3</v>
      </c>
      <c r="G165" t="str">
        <f t="shared" si="16"/>
        <v>INSERT INTO [Bestellung] ([BestellungID], [KundeID], [AllgLieferAdrID], [Bestelldatum], [Wunschdatum], [Rabatt]) VALUES</v>
      </c>
      <c r="H165" t="str">
        <f t="shared" si="17"/>
        <v xml:space="preserve"> ('162', '54', '606', '2022-03-05', '2022-03-17', '3.00')</v>
      </c>
      <c r="M165">
        <f t="shared" si="18"/>
        <v>162</v>
      </c>
      <c r="N165">
        <f t="shared" si="20"/>
        <v>290</v>
      </c>
    </row>
    <row r="166" spans="1:14" x14ac:dyDescent="0.3">
      <c r="A166">
        <v>163</v>
      </c>
      <c r="B166" s="5">
        <v>55</v>
      </c>
      <c r="C166">
        <v>90</v>
      </c>
      <c r="D166" s="3">
        <f t="shared" si="19"/>
        <v>44625.30780000001</v>
      </c>
      <c r="E166" s="3">
        <f t="shared" si="14"/>
        <v>44625.30780000001</v>
      </c>
      <c r="F166">
        <f t="shared" si="15"/>
        <v>0</v>
      </c>
      <c r="G166" t="str">
        <f t="shared" si="16"/>
        <v>INSERT INTO [Bestellung] ([BestellungID], [KundeID], [AllgLieferAdrID], [Bestelldatum], [Wunschdatum], [Rabatt]) VALUES</v>
      </c>
      <c r="H166" t="str">
        <f t="shared" si="17"/>
        <v xml:space="preserve"> ('163', '55', '90', '2022-03-05', '2022-03-05', '0.00')</v>
      </c>
      <c r="M166">
        <f t="shared" si="18"/>
        <v>163</v>
      </c>
      <c r="N166" t="str">
        <f t="shared" si="20"/>
        <v/>
      </c>
    </row>
    <row r="167" spans="1:14" x14ac:dyDescent="0.3">
      <c r="A167">
        <v>164</v>
      </c>
      <c r="B167" s="5">
        <v>55</v>
      </c>
      <c r="C167">
        <v>496</v>
      </c>
      <c r="D167" s="3">
        <f t="shared" si="19"/>
        <v>44625.311511111118</v>
      </c>
      <c r="E167" s="3">
        <f t="shared" si="14"/>
        <v>44639.311511111118</v>
      </c>
      <c r="F167">
        <f t="shared" si="15"/>
        <v>3</v>
      </c>
      <c r="G167" t="str">
        <f t="shared" si="16"/>
        <v>INSERT INTO [Bestellung] ([BestellungID], [KundeID], [AllgLieferAdrID], [Bestelldatum], [Wunschdatum], [Rabatt]) VALUES</v>
      </c>
      <c r="H167" t="str">
        <f t="shared" si="17"/>
        <v xml:space="preserve"> ('164', '55', '496', '2022-03-05', '2022-03-19', '3.00')</v>
      </c>
      <c r="M167">
        <f t="shared" si="18"/>
        <v>164</v>
      </c>
      <c r="N167">
        <f t="shared" si="20"/>
        <v>90</v>
      </c>
    </row>
    <row r="168" spans="1:14" x14ac:dyDescent="0.3">
      <c r="A168">
        <v>165</v>
      </c>
      <c r="B168" s="5">
        <v>55</v>
      </c>
      <c r="C168">
        <v>497</v>
      </c>
      <c r="D168" s="3">
        <f t="shared" si="19"/>
        <v>44625.315244444449</v>
      </c>
      <c r="E168" s="3">
        <f t="shared" si="14"/>
        <v>44625.315244444449</v>
      </c>
      <c r="F168">
        <f t="shared" si="15"/>
        <v>0</v>
      </c>
      <c r="G168" t="str">
        <f t="shared" si="16"/>
        <v>INSERT INTO [Bestellung] ([BestellungID], [KundeID], [AllgLieferAdrID], [Bestelldatum], [Wunschdatum], [Rabatt]) VALUES</v>
      </c>
      <c r="H168" t="str">
        <f t="shared" si="17"/>
        <v xml:space="preserve"> ('165', '55', '497', '2022-03-05', '2022-03-05', '0.00')</v>
      </c>
      <c r="M168">
        <f t="shared" si="18"/>
        <v>165</v>
      </c>
      <c r="N168">
        <f t="shared" si="20"/>
        <v>496</v>
      </c>
    </row>
    <row r="169" spans="1:14" x14ac:dyDescent="0.3">
      <c r="A169">
        <v>166</v>
      </c>
      <c r="B169" s="5">
        <v>56</v>
      </c>
      <c r="C169">
        <v>117</v>
      </c>
      <c r="D169" s="3">
        <f t="shared" si="19"/>
        <v>44625.319000000003</v>
      </c>
      <c r="E169" s="3">
        <f t="shared" si="14"/>
        <v>44637.319000000003</v>
      </c>
      <c r="F169">
        <f t="shared" si="15"/>
        <v>3</v>
      </c>
      <c r="G169" t="str">
        <f t="shared" si="16"/>
        <v>INSERT INTO [Bestellung] ([BestellungID], [KundeID], [AllgLieferAdrID], [Bestelldatum], [Wunschdatum], [Rabatt]) VALUES</v>
      </c>
      <c r="H169" t="str">
        <f t="shared" si="17"/>
        <v xml:space="preserve"> ('166', '56', '117', '2022-03-05', '2022-03-17', '3.00')</v>
      </c>
      <c r="M169">
        <f t="shared" si="18"/>
        <v>166</v>
      </c>
      <c r="N169" t="str">
        <f t="shared" si="20"/>
        <v/>
      </c>
    </row>
    <row r="170" spans="1:14" x14ac:dyDescent="0.3">
      <c r="A170">
        <v>167</v>
      </c>
      <c r="B170" s="5">
        <v>56</v>
      </c>
      <c r="C170">
        <v>650</v>
      </c>
      <c r="D170" s="3">
        <f t="shared" si="19"/>
        <v>44625.322777777779</v>
      </c>
      <c r="E170" s="3">
        <f t="shared" si="14"/>
        <v>44635.322777777779</v>
      </c>
      <c r="F170">
        <f t="shared" si="15"/>
        <v>3</v>
      </c>
      <c r="G170" t="str">
        <f t="shared" si="16"/>
        <v>INSERT INTO [Bestellung] ([BestellungID], [KundeID], [AllgLieferAdrID], [Bestelldatum], [Wunschdatum], [Rabatt]) VALUES</v>
      </c>
      <c r="H170" t="str">
        <f t="shared" si="17"/>
        <v xml:space="preserve"> ('167', '56', '650', '2022-03-05', '2022-03-15', '3.00')</v>
      </c>
      <c r="M170">
        <f t="shared" si="18"/>
        <v>167</v>
      </c>
      <c r="N170">
        <f t="shared" si="20"/>
        <v>117</v>
      </c>
    </row>
    <row r="171" spans="1:14" x14ac:dyDescent="0.3">
      <c r="A171">
        <v>168</v>
      </c>
      <c r="B171" s="5">
        <v>56</v>
      </c>
      <c r="C171">
        <v>744</v>
      </c>
      <c r="D171" s="3">
        <f t="shared" si="19"/>
        <v>44625.326577777778</v>
      </c>
      <c r="E171" s="3">
        <f t="shared" si="14"/>
        <v>44637.326577777778</v>
      </c>
      <c r="F171">
        <f t="shared" si="15"/>
        <v>3</v>
      </c>
      <c r="G171" t="str">
        <f t="shared" si="16"/>
        <v>INSERT INTO [Bestellung] ([BestellungID], [KundeID], [AllgLieferAdrID], [Bestelldatum], [Wunschdatum], [Rabatt]) VALUES</v>
      </c>
      <c r="H171" t="str">
        <f t="shared" si="17"/>
        <v xml:space="preserve"> ('168', '56', '744', '2022-03-05', '2022-03-17', '3.00')</v>
      </c>
      <c r="M171">
        <f t="shared" si="18"/>
        <v>168</v>
      </c>
      <c r="N171">
        <f t="shared" si="20"/>
        <v>650</v>
      </c>
    </row>
    <row r="172" spans="1:14" x14ac:dyDescent="0.3">
      <c r="A172">
        <v>169</v>
      </c>
      <c r="B172" s="5">
        <v>57</v>
      </c>
      <c r="C172">
        <v>78</v>
      </c>
      <c r="D172" s="3">
        <f t="shared" si="19"/>
        <v>44625.330399999999</v>
      </c>
      <c r="E172" s="3">
        <f t="shared" si="14"/>
        <v>44637.330399999999</v>
      </c>
      <c r="F172">
        <f t="shared" si="15"/>
        <v>3</v>
      </c>
      <c r="G172" t="str">
        <f t="shared" si="16"/>
        <v>INSERT INTO [Bestellung] ([BestellungID], [KundeID], [AllgLieferAdrID], [Bestelldatum], [Wunschdatum], [Rabatt]) VALUES</v>
      </c>
      <c r="H172" t="str">
        <f t="shared" si="17"/>
        <v xml:space="preserve"> ('169', '57', '78', '2022-03-05', '2022-03-17', '3.00')</v>
      </c>
      <c r="M172">
        <f t="shared" si="18"/>
        <v>169</v>
      </c>
      <c r="N172" t="str">
        <f t="shared" si="20"/>
        <v/>
      </c>
    </row>
    <row r="173" spans="1:14" x14ac:dyDescent="0.3">
      <c r="A173">
        <v>170</v>
      </c>
      <c r="B173" s="5">
        <v>57</v>
      </c>
      <c r="C173">
        <v>269</v>
      </c>
      <c r="D173" s="3">
        <f t="shared" si="19"/>
        <v>44625.334244444442</v>
      </c>
      <c r="E173" s="3">
        <f t="shared" si="14"/>
        <v>44635.334244444442</v>
      </c>
      <c r="F173">
        <f t="shared" si="15"/>
        <v>3</v>
      </c>
      <c r="G173" t="str">
        <f t="shared" si="16"/>
        <v>INSERT INTO [Bestellung] ([BestellungID], [KundeID], [AllgLieferAdrID], [Bestelldatum], [Wunschdatum], [Rabatt]) VALUES</v>
      </c>
      <c r="H173" t="str">
        <f t="shared" si="17"/>
        <v xml:space="preserve"> ('170', '57', '269', '2022-03-05', '2022-03-15', '3.00')</v>
      </c>
      <c r="M173">
        <f t="shared" si="18"/>
        <v>170</v>
      </c>
      <c r="N173">
        <f t="shared" si="20"/>
        <v>78</v>
      </c>
    </row>
    <row r="174" spans="1:14" x14ac:dyDescent="0.3">
      <c r="A174">
        <v>171</v>
      </c>
      <c r="B174" s="5">
        <v>57</v>
      </c>
      <c r="C174">
        <v>471</v>
      </c>
      <c r="D174" s="3">
        <f t="shared" si="19"/>
        <v>44625.338111111108</v>
      </c>
      <c r="E174" s="3">
        <f t="shared" si="14"/>
        <v>44631.338111111108</v>
      </c>
      <c r="F174">
        <f t="shared" si="15"/>
        <v>3</v>
      </c>
      <c r="G174" t="str">
        <f t="shared" si="16"/>
        <v>INSERT INTO [Bestellung] ([BestellungID], [KundeID], [AllgLieferAdrID], [Bestelldatum], [Wunschdatum], [Rabatt]) VALUES</v>
      </c>
      <c r="H174" t="str">
        <f t="shared" si="17"/>
        <v xml:space="preserve"> ('171', '57', '471', '2022-03-05', '2022-03-11', '3.00')</v>
      </c>
      <c r="M174">
        <f t="shared" si="18"/>
        <v>171</v>
      </c>
      <c r="N174">
        <f t="shared" si="20"/>
        <v>269</v>
      </c>
    </row>
    <row r="175" spans="1:14" x14ac:dyDescent="0.3">
      <c r="A175">
        <v>172</v>
      </c>
      <c r="B175" s="5">
        <v>58</v>
      </c>
      <c r="C175">
        <v>45</v>
      </c>
      <c r="D175" s="3">
        <f t="shared" si="19"/>
        <v>44625.341999999997</v>
      </c>
      <c r="E175" s="3">
        <f t="shared" si="14"/>
        <v>44625.341999999997</v>
      </c>
      <c r="F175">
        <f t="shared" si="15"/>
        <v>0</v>
      </c>
      <c r="G175" t="str">
        <f t="shared" si="16"/>
        <v>INSERT INTO [Bestellung] ([BestellungID], [KundeID], [AllgLieferAdrID], [Bestelldatum], [Wunschdatum], [Rabatt]) VALUES</v>
      </c>
      <c r="H175" t="str">
        <f t="shared" si="17"/>
        <v xml:space="preserve"> ('172', '58', '45', '2022-03-05', '2022-03-05', '0.00')</v>
      </c>
      <c r="M175">
        <f t="shared" si="18"/>
        <v>172</v>
      </c>
      <c r="N175" t="str">
        <f t="shared" si="20"/>
        <v/>
      </c>
    </row>
    <row r="176" spans="1:14" x14ac:dyDescent="0.3">
      <c r="A176">
        <v>173</v>
      </c>
      <c r="B176" s="5">
        <v>58</v>
      </c>
      <c r="C176">
        <v>323</v>
      </c>
      <c r="D176" s="3">
        <f t="shared" si="19"/>
        <v>44625.345911111108</v>
      </c>
      <c r="E176" s="3">
        <f t="shared" si="14"/>
        <v>44629.345911111108</v>
      </c>
      <c r="F176">
        <f t="shared" si="15"/>
        <v>2</v>
      </c>
      <c r="G176" t="str">
        <f t="shared" si="16"/>
        <v>INSERT INTO [Bestellung] ([BestellungID], [KundeID], [AllgLieferAdrID], [Bestelldatum], [Wunschdatum], [Rabatt]) VALUES</v>
      </c>
      <c r="H176" t="str">
        <f t="shared" si="17"/>
        <v xml:space="preserve"> ('173', '58', '323', '2022-03-05', '2022-03-09', '2.00')</v>
      </c>
      <c r="M176">
        <f t="shared" si="18"/>
        <v>173</v>
      </c>
      <c r="N176">
        <f t="shared" si="20"/>
        <v>45</v>
      </c>
    </row>
    <row r="177" spans="1:14" x14ac:dyDescent="0.3">
      <c r="A177">
        <v>174</v>
      </c>
      <c r="B177" s="5">
        <v>58</v>
      </c>
      <c r="C177">
        <v>573</v>
      </c>
      <c r="D177" s="3">
        <f t="shared" si="19"/>
        <v>44625.349844444441</v>
      </c>
      <c r="E177" s="3">
        <f t="shared" si="14"/>
        <v>44637.349844444441</v>
      </c>
      <c r="F177">
        <f t="shared" si="15"/>
        <v>3</v>
      </c>
      <c r="G177" t="str">
        <f t="shared" si="16"/>
        <v>INSERT INTO [Bestellung] ([BestellungID], [KundeID], [AllgLieferAdrID], [Bestelldatum], [Wunschdatum], [Rabatt]) VALUES</v>
      </c>
      <c r="H177" t="str">
        <f t="shared" si="17"/>
        <v xml:space="preserve"> ('174', '58', '573', '2022-03-05', '2022-03-17', '3.00')</v>
      </c>
      <c r="M177">
        <f t="shared" si="18"/>
        <v>174</v>
      </c>
      <c r="N177">
        <f t="shared" si="20"/>
        <v>323</v>
      </c>
    </row>
    <row r="178" spans="1:14" x14ac:dyDescent="0.3">
      <c r="A178">
        <v>175</v>
      </c>
      <c r="B178" s="5">
        <v>59</v>
      </c>
      <c r="C178">
        <v>265</v>
      </c>
      <c r="D178" s="3">
        <f t="shared" si="19"/>
        <v>44625.353799999997</v>
      </c>
      <c r="E178" s="3">
        <f t="shared" si="14"/>
        <v>44635.353799999997</v>
      </c>
      <c r="F178">
        <f t="shared" si="15"/>
        <v>3</v>
      </c>
      <c r="G178" t="str">
        <f t="shared" si="16"/>
        <v>INSERT INTO [Bestellung] ([BestellungID], [KundeID], [AllgLieferAdrID], [Bestelldatum], [Wunschdatum], [Rabatt]) VALUES</v>
      </c>
      <c r="H178" t="str">
        <f t="shared" si="17"/>
        <v xml:space="preserve"> ('175', '59', '265', '2022-03-05', '2022-03-15', '3.00')</v>
      </c>
      <c r="M178">
        <f t="shared" si="18"/>
        <v>175</v>
      </c>
      <c r="N178" t="str">
        <f t="shared" si="20"/>
        <v/>
      </c>
    </row>
    <row r="179" spans="1:14" x14ac:dyDescent="0.3">
      <c r="A179">
        <v>176</v>
      </c>
      <c r="B179" s="5">
        <v>59</v>
      </c>
      <c r="C179">
        <v>524</v>
      </c>
      <c r="D179" s="3">
        <f t="shared" si="19"/>
        <v>44625.357777777775</v>
      </c>
      <c r="E179" s="3">
        <f t="shared" si="14"/>
        <v>44629.357777777775</v>
      </c>
      <c r="F179">
        <f t="shared" si="15"/>
        <v>2</v>
      </c>
      <c r="G179" t="str">
        <f t="shared" si="16"/>
        <v>INSERT INTO [Bestellung] ([BestellungID], [KundeID], [AllgLieferAdrID], [Bestelldatum], [Wunschdatum], [Rabatt]) VALUES</v>
      </c>
      <c r="H179" t="str">
        <f t="shared" si="17"/>
        <v xml:space="preserve"> ('176', '59', '524', '2022-03-05', '2022-03-09', '2.00')</v>
      </c>
      <c r="M179">
        <f t="shared" si="18"/>
        <v>176</v>
      </c>
      <c r="N179">
        <f t="shared" si="20"/>
        <v>265</v>
      </c>
    </row>
    <row r="180" spans="1:14" x14ac:dyDescent="0.3">
      <c r="A180">
        <v>177</v>
      </c>
      <c r="B180" s="5">
        <v>59</v>
      </c>
      <c r="C180">
        <v>710</v>
      </c>
      <c r="D180" s="3">
        <f t="shared" si="19"/>
        <v>44625.361777777776</v>
      </c>
      <c r="E180" s="3">
        <f t="shared" si="14"/>
        <v>44625.361777777776</v>
      </c>
      <c r="F180">
        <f t="shared" si="15"/>
        <v>0</v>
      </c>
      <c r="G180" t="str">
        <f t="shared" si="16"/>
        <v>INSERT INTO [Bestellung] ([BestellungID], [KundeID], [AllgLieferAdrID], [Bestelldatum], [Wunschdatum], [Rabatt]) VALUES</v>
      </c>
      <c r="H180" t="str">
        <f t="shared" si="17"/>
        <v xml:space="preserve"> ('177', '59', '710', '2022-03-05', '2022-03-05', '0.00')</v>
      </c>
      <c r="M180">
        <f t="shared" si="18"/>
        <v>177</v>
      </c>
      <c r="N180">
        <f t="shared" si="20"/>
        <v>524</v>
      </c>
    </row>
    <row r="181" spans="1:14" x14ac:dyDescent="0.3">
      <c r="A181">
        <v>178</v>
      </c>
      <c r="B181" s="5">
        <v>60</v>
      </c>
      <c r="C181">
        <v>437</v>
      </c>
      <c r="D181" s="3">
        <f t="shared" si="19"/>
        <v>44625.3658</v>
      </c>
      <c r="E181" s="3">
        <f t="shared" si="14"/>
        <v>44636.3658</v>
      </c>
      <c r="F181">
        <f t="shared" si="15"/>
        <v>3</v>
      </c>
      <c r="G181" t="str">
        <f t="shared" si="16"/>
        <v>INSERT INTO [Bestellung] ([BestellungID], [KundeID], [AllgLieferAdrID], [Bestelldatum], [Wunschdatum], [Rabatt]) VALUES</v>
      </c>
      <c r="H181" t="str">
        <f t="shared" si="17"/>
        <v xml:space="preserve"> ('178', '60', '437', '2022-03-05', '2022-03-16', '3.00')</v>
      </c>
      <c r="M181">
        <f t="shared" si="18"/>
        <v>178</v>
      </c>
      <c r="N181" t="str">
        <f t="shared" si="20"/>
        <v/>
      </c>
    </row>
    <row r="182" spans="1:14" x14ac:dyDescent="0.3">
      <c r="A182">
        <v>179</v>
      </c>
      <c r="B182" s="5">
        <v>60</v>
      </c>
      <c r="C182">
        <v>520</v>
      </c>
      <c r="D182" s="3">
        <f t="shared" si="19"/>
        <v>44625.369844444445</v>
      </c>
      <c r="E182" s="3">
        <f t="shared" si="14"/>
        <v>44630.369844444445</v>
      </c>
      <c r="F182">
        <f t="shared" si="15"/>
        <v>2.5</v>
      </c>
      <c r="G182" t="str">
        <f t="shared" si="16"/>
        <v>INSERT INTO [Bestellung] ([BestellungID], [KundeID], [AllgLieferAdrID], [Bestelldatum], [Wunschdatum], [Rabatt]) VALUES</v>
      </c>
      <c r="H182" t="str">
        <f t="shared" si="17"/>
        <v xml:space="preserve"> ('179', '60', '520', '2022-03-05', '2022-03-10', '2.50')</v>
      </c>
      <c r="M182">
        <f t="shared" si="18"/>
        <v>179</v>
      </c>
      <c r="N182">
        <f t="shared" si="20"/>
        <v>437</v>
      </c>
    </row>
    <row r="183" spans="1:14" x14ac:dyDescent="0.3">
      <c r="A183">
        <v>180</v>
      </c>
      <c r="B183" s="5">
        <v>60</v>
      </c>
      <c r="C183">
        <v>765</v>
      </c>
      <c r="D183" s="3">
        <f t="shared" si="19"/>
        <v>44625.373911111114</v>
      </c>
      <c r="E183" s="3">
        <f t="shared" si="14"/>
        <v>44625.373911111114</v>
      </c>
      <c r="F183">
        <f t="shared" si="15"/>
        <v>0</v>
      </c>
      <c r="G183" t="str">
        <f t="shared" si="16"/>
        <v>INSERT INTO [Bestellung] ([BestellungID], [KundeID], [AllgLieferAdrID], [Bestelldatum], [Wunschdatum], [Rabatt]) VALUES</v>
      </c>
      <c r="H183" t="str">
        <f t="shared" si="17"/>
        <v xml:space="preserve"> ('180', '60', '765', '2022-03-05', '2022-03-05', '0.00')</v>
      </c>
      <c r="M183">
        <f t="shared" si="18"/>
        <v>180</v>
      </c>
      <c r="N183">
        <f t="shared" si="20"/>
        <v>520</v>
      </c>
    </row>
    <row r="184" spans="1:14" x14ac:dyDescent="0.3">
      <c r="A184">
        <v>181</v>
      </c>
      <c r="B184" s="5">
        <v>61</v>
      </c>
      <c r="C184">
        <v>342</v>
      </c>
      <c r="D184" s="3">
        <f t="shared" si="19"/>
        <v>44625.378000000004</v>
      </c>
      <c r="E184" s="3">
        <f t="shared" si="14"/>
        <v>44637.378000000004</v>
      </c>
      <c r="F184">
        <f t="shared" si="15"/>
        <v>3</v>
      </c>
      <c r="G184" t="str">
        <f t="shared" si="16"/>
        <v>INSERT INTO [Bestellung] ([BestellungID], [KundeID], [AllgLieferAdrID], [Bestelldatum], [Wunschdatum], [Rabatt]) VALUES</v>
      </c>
      <c r="H184" t="str">
        <f t="shared" si="17"/>
        <v xml:space="preserve"> ('181', '61', '342', '2022-03-05', '2022-03-17', '3.00')</v>
      </c>
      <c r="M184">
        <f t="shared" si="18"/>
        <v>181</v>
      </c>
      <c r="N184" t="str">
        <f t="shared" si="20"/>
        <v/>
      </c>
    </row>
    <row r="185" spans="1:14" x14ac:dyDescent="0.3">
      <c r="A185">
        <v>182</v>
      </c>
      <c r="B185" s="5">
        <v>61</v>
      </c>
      <c r="C185">
        <v>580</v>
      </c>
      <c r="D185" s="3">
        <f t="shared" si="19"/>
        <v>44625.382111111117</v>
      </c>
      <c r="E185" s="3">
        <f t="shared" si="14"/>
        <v>44630.382111111117</v>
      </c>
      <c r="F185">
        <f t="shared" si="15"/>
        <v>2.5</v>
      </c>
      <c r="G185" t="str">
        <f t="shared" si="16"/>
        <v>INSERT INTO [Bestellung] ([BestellungID], [KundeID], [AllgLieferAdrID], [Bestelldatum], [Wunschdatum], [Rabatt]) VALUES</v>
      </c>
      <c r="H185" t="str">
        <f t="shared" si="17"/>
        <v xml:space="preserve"> ('182', '61', '580', '2022-03-05', '2022-03-10', '2.50')</v>
      </c>
      <c r="M185">
        <f t="shared" si="18"/>
        <v>182</v>
      </c>
      <c r="N185">
        <f t="shared" si="20"/>
        <v>342</v>
      </c>
    </row>
    <row r="186" spans="1:14" x14ac:dyDescent="0.3">
      <c r="A186">
        <v>183</v>
      </c>
      <c r="B186" s="5">
        <v>61</v>
      </c>
      <c r="C186">
        <v>752</v>
      </c>
      <c r="D186" s="3">
        <f t="shared" si="19"/>
        <v>44625.386244444453</v>
      </c>
      <c r="E186" s="3">
        <f t="shared" si="14"/>
        <v>44631.386244444453</v>
      </c>
      <c r="F186">
        <f t="shared" si="15"/>
        <v>3</v>
      </c>
      <c r="G186" t="str">
        <f t="shared" si="16"/>
        <v>INSERT INTO [Bestellung] ([BestellungID], [KundeID], [AllgLieferAdrID], [Bestelldatum], [Wunschdatum], [Rabatt]) VALUES</v>
      </c>
      <c r="H186" t="str">
        <f t="shared" si="17"/>
        <v xml:space="preserve"> ('183', '61', '752', '2022-03-05', '2022-03-11', '3.00')</v>
      </c>
      <c r="M186">
        <f t="shared" si="18"/>
        <v>183</v>
      </c>
      <c r="N186">
        <f t="shared" si="20"/>
        <v>580</v>
      </c>
    </row>
    <row r="187" spans="1:14" x14ac:dyDescent="0.3">
      <c r="A187">
        <v>184</v>
      </c>
      <c r="B187" s="5">
        <v>62</v>
      </c>
      <c r="C187">
        <v>11</v>
      </c>
      <c r="D187" s="3">
        <f t="shared" si="19"/>
        <v>44625.390400000011</v>
      </c>
      <c r="E187" s="3">
        <f t="shared" si="14"/>
        <v>44639.390400000011</v>
      </c>
      <c r="F187">
        <f t="shared" si="15"/>
        <v>3</v>
      </c>
      <c r="G187" t="str">
        <f t="shared" si="16"/>
        <v>INSERT INTO [Bestellung] ([BestellungID], [KundeID], [AllgLieferAdrID], [Bestelldatum], [Wunschdatum], [Rabatt]) VALUES</v>
      </c>
      <c r="H187" t="str">
        <f t="shared" si="17"/>
        <v xml:space="preserve"> ('184', '62', '11', '2022-03-05', '2022-03-19', '3.00')</v>
      </c>
      <c r="M187">
        <f t="shared" si="18"/>
        <v>184</v>
      </c>
      <c r="N187" t="str">
        <f t="shared" si="20"/>
        <v/>
      </c>
    </row>
    <row r="188" spans="1:14" x14ac:dyDescent="0.3">
      <c r="A188">
        <v>185</v>
      </c>
      <c r="B188" s="5">
        <v>62</v>
      </c>
      <c r="C188">
        <v>552</v>
      </c>
      <c r="D188" s="3">
        <f t="shared" si="19"/>
        <v>44625.394577777792</v>
      </c>
      <c r="E188" s="3">
        <f t="shared" si="14"/>
        <v>44625.394577777792</v>
      </c>
      <c r="F188">
        <f t="shared" si="15"/>
        <v>0</v>
      </c>
      <c r="G188" t="str">
        <f t="shared" si="16"/>
        <v>INSERT INTO [Bestellung] ([BestellungID], [KundeID], [AllgLieferAdrID], [Bestelldatum], [Wunschdatum], [Rabatt]) VALUES</v>
      </c>
      <c r="H188" t="str">
        <f t="shared" si="17"/>
        <v xml:space="preserve"> ('185', '62', '552', '2022-03-05', '2022-03-05', '0.00')</v>
      </c>
      <c r="M188">
        <f t="shared" si="18"/>
        <v>185</v>
      </c>
      <c r="N188">
        <f t="shared" si="20"/>
        <v>11</v>
      </c>
    </row>
    <row r="189" spans="1:14" x14ac:dyDescent="0.3">
      <c r="A189">
        <v>186</v>
      </c>
      <c r="B189" s="5">
        <v>62</v>
      </c>
      <c r="C189">
        <v>717</v>
      </c>
      <c r="D189" s="3">
        <f t="shared" si="19"/>
        <v>44625.398777777795</v>
      </c>
      <c r="E189" s="3">
        <f t="shared" si="14"/>
        <v>44637.398777777795</v>
      </c>
      <c r="F189">
        <f t="shared" si="15"/>
        <v>3</v>
      </c>
      <c r="G189" t="str">
        <f t="shared" si="16"/>
        <v>INSERT INTO [Bestellung] ([BestellungID], [KundeID], [AllgLieferAdrID], [Bestelldatum], [Wunschdatum], [Rabatt]) VALUES</v>
      </c>
      <c r="H189" t="str">
        <f t="shared" si="17"/>
        <v xml:space="preserve"> ('186', '62', '717', '2022-03-05', '2022-03-17', '3.00')</v>
      </c>
      <c r="M189">
        <f t="shared" si="18"/>
        <v>186</v>
      </c>
      <c r="N189">
        <f t="shared" si="20"/>
        <v>552</v>
      </c>
    </row>
    <row r="190" spans="1:14" x14ac:dyDescent="0.3">
      <c r="A190">
        <v>187</v>
      </c>
      <c r="B190" s="5">
        <v>63</v>
      </c>
      <c r="C190">
        <v>66</v>
      </c>
      <c r="D190" s="3">
        <f t="shared" si="19"/>
        <v>44625.40300000002</v>
      </c>
      <c r="E190" s="3">
        <f t="shared" si="14"/>
        <v>44637.40300000002</v>
      </c>
      <c r="F190">
        <f t="shared" si="15"/>
        <v>3</v>
      </c>
      <c r="G190" t="str">
        <f t="shared" si="16"/>
        <v>INSERT INTO [Bestellung] ([BestellungID], [KundeID], [AllgLieferAdrID], [Bestelldatum], [Wunschdatum], [Rabatt]) VALUES</v>
      </c>
      <c r="H190" t="str">
        <f t="shared" si="17"/>
        <v xml:space="preserve"> ('187', '63', '66', '2022-03-05', '2022-03-17', '3.00')</v>
      </c>
      <c r="M190">
        <f t="shared" si="18"/>
        <v>187</v>
      </c>
      <c r="N190" t="str">
        <f t="shared" si="20"/>
        <v/>
      </c>
    </row>
    <row r="191" spans="1:14" x14ac:dyDescent="0.3">
      <c r="A191">
        <v>188</v>
      </c>
      <c r="B191" s="5">
        <v>63</v>
      </c>
      <c r="C191">
        <v>448</v>
      </c>
      <c r="D191" s="3">
        <f t="shared" si="19"/>
        <v>44625.407244444468</v>
      </c>
      <c r="E191" s="3">
        <f t="shared" si="14"/>
        <v>44639.407244444468</v>
      </c>
      <c r="F191">
        <f t="shared" si="15"/>
        <v>3</v>
      </c>
      <c r="G191" t="str">
        <f t="shared" si="16"/>
        <v>INSERT INTO [Bestellung] ([BestellungID], [KundeID], [AllgLieferAdrID], [Bestelldatum], [Wunschdatum], [Rabatt]) VALUES</v>
      </c>
      <c r="H191" t="str">
        <f t="shared" si="17"/>
        <v xml:space="preserve"> ('188', '63', '448', '2022-03-05', '2022-03-19', '3.00')</v>
      </c>
      <c r="M191">
        <f t="shared" si="18"/>
        <v>188</v>
      </c>
      <c r="N191">
        <f t="shared" si="20"/>
        <v>66</v>
      </c>
    </row>
    <row r="192" spans="1:14" x14ac:dyDescent="0.3">
      <c r="A192">
        <v>189</v>
      </c>
      <c r="B192" s="5">
        <v>63</v>
      </c>
      <c r="C192">
        <v>609</v>
      </c>
      <c r="D192" s="3">
        <f t="shared" si="19"/>
        <v>44625.411511111131</v>
      </c>
      <c r="E192" s="3">
        <f t="shared" si="14"/>
        <v>44631.411511111131</v>
      </c>
      <c r="F192">
        <f t="shared" si="15"/>
        <v>3</v>
      </c>
      <c r="G192" t="str">
        <f t="shared" si="16"/>
        <v>INSERT INTO [Bestellung] ([BestellungID], [KundeID], [AllgLieferAdrID], [Bestelldatum], [Wunschdatum], [Rabatt]) VALUES</v>
      </c>
      <c r="H192" t="str">
        <f t="shared" si="17"/>
        <v xml:space="preserve"> ('189', '63', '609', '2022-03-05', '2022-03-11', '3.00')</v>
      </c>
      <c r="M192">
        <f t="shared" si="18"/>
        <v>189</v>
      </c>
      <c r="N192">
        <f t="shared" si="20"/>
        <v>448</v>
      </c>
    </row>
    <row r="193" spans="1:14" x14ac:dyDescent="0.3">
      <c r="A193">
        <v>190</v>
      </c>
      <c r="B193" s="5">
        <v>64</v>
      </c>
      <c r="C193">
        <v>18</v>
      </c>
      <c r="D193" s="3">
        <f t="shared" si="19"/>
        <v>44625.415800000017</v>
      </c>
      <c r="E193" s="3">
        <f t="shared" si="14"/>
        <v>44625.415800000017</v>
      </c>
      <c r="F193">
        <f t="shared" si="15"/>
        <v>0</v>
      </c>
      <c r="G193" t="str">
        <f t="shared" si="16"/>
        <v>INSERT INTO [Bestellung] ([BestellungID], [KundeID], [AllgLieferAdrID], [Bestelldatum], [Wunschdatum], [Rabatt]) VALUES</v>
      </c>
      <c r="H193" t="str">
        <f t="shared" si="17"/>
        <v xml:space="preserve"> ('190', '64', '18', '2022-03-05', '2022-03-05', '0.00')</v>
      </c>
      <c r="M193">
        <f t="shared" si="18"/>
        <v>190</v>
      </c>
      <c r="N193" t="str">
        <f t="shared" si="20"/>
        <v/>
      </c>
    </row>
    <row r="194" spans="1:14" x14ac:dyDescent="0.3">
      <c r="A194">
        <v>191</v>
      </c>
      <c r="B194" s="5">
        <v>64</v>
      </c>
      <c r="C194">
        <v>138</v>
      </c>
      <c r="D194" s="3">
        <f t="shared" si="19"/>
        <v>44625.420111111125</v>
      </c>
      <c r="E194" s="3">
        <f t="shared" si="14"/>
        <v>44628.420111111125</v>
      </c>
      <c r="F194">
        <f t="shared" si="15"/>
        <v>1.5</v>
      </c>
      <c r="G194" t="str">
        <f t="shared" si="16"/>
        <v>INSERT INTO [Bestellung] ([BestellungID], [KundeID], [AllgLieferAdrID], [Bestelldatum], [Wunschdatum], [Rabatt]) VALUES</v>
      </c>
      <c r="H194" t="str">
        <f t="shared" si="17"/>
        <v xml:space="preserve"> ('191', '64', '138', '2022-03-05', '2022-03-08', '1.50')</v>
      </c>
      <c r="M194">
        <f t="shared" si="18"/>
        <v>191</v>
      </c>
      <c r="N194">
        <f t="shared" si="20"/>
        <v>18</v>
      </c>
    </row>
    <row r="195" spans="1:14" x14ac:dyDescent="0.3">
      <c r="A195">
        <v>192</v>
      </c>
      <c r="B195" s="5">
        <v>64</v>
      </c>
      <c r="C195">
        <v>412</v>
      </c>
      <c r="D195" s="3">
        <f t="shared" si="19"/>
        <v>44625.424444444456</v>
      </c>
      <c r="E195" s="3">
        <f t="shared" si="14"/>
        <v>44634.424444444456</v>
      </c>
      <c r="F195">
        <f t="shared" si="15"/>
        <v>3</v>
      </c>
      <c r="G195" t="str">
        <f t="shared" si="16"/>
        <v>INSERT INTO [Bestellung] ([BestellungID], [KundeID], [AllgLieferAdrID], [Bestelldatum], [Wunschdatum], [Rabatt]) VALUES</v>
      </c>
      <c r="H195" t="str">
        <f t="shared" si="17"/>
        <v xml:space="preserve"> ('192', '64', '412', '2022-03-05', '2022-03-14', '3.00')</v>
      </c>
      <c r="M195">
        <f t="shared" si="18"/>
        <v>192</v>
      </c>
      <c r="N195">
        <f t="shared" si="20"/>
        <v>138</v>
      </c>
    </row>
    <row r="196" spans="1:14" x14ac:dyDescent="0.3">
      <c r="A196">
        <v>193</v>
      </c>
      <c r="B196" s="5">
        <v>65</v>
      </c>
      <c r="C196">
        <v>421</v>
      </c>
      <c r="D196" s="3">
        <f t="shared" si="19"/>
        <v>44625.428800000009</v>
      </c>
      <c r="E196" s="3">
        <f t="shared" si="14"/>
        <v>44638.428800000009</v>
      </c>
      <c r="F196">
        <f t="shared" si="15"/>
        <v>3</v>
      </c>
      <c r="G196" t="str">
        <f t="shared" si="16"/>
        <v>INSERT INTO [Bestellung] ([BestellungID], [KundeID], [AllgLieferAdrID], [Bestelldatum], [Wunschdatum], [Rabatt]) VALUES</v>
      </c>
      <c r="H196" t="str">
        <f t="shared" si="17"/>
        <v xml:space="preserve"> ('193', '65', '421', '2022-03-05', '2022-03-18', '3.00')</v>
      </c>
      <c r="M196">
        <f t="shared" si="18"/>
        <v>193</v>
      </c>
      <c r="N196" t="str">
        <f t="shared" si="20"/>
        <v/>
      </c>
    </row>
    <row r="197" spans="1:14" x14ac:dyDescent="0.3">
      <c r="A197">
        <v>194</v>
      </c>
      <c r="B197" s="5">
        <v>65</v>
      </c>
      <c r="C197">
        <v>613</v>
      </c>
      <c r="D197" s="3">
        <f t="shared" si="19"/>
        <v>44625.433177777784</v>
      </c>
      <c r="E197" s="3">
        <f t="shared" ref="E197:E260" si="21">D197+MOD(A197*C197,15)</f>
        <v>44627.433177777784</v>
      </c>
      <c r="F197">
        <f t="shared" ref="F197:F260" si="22">MIN(IF(E197-D197&gt;0,(E197-D197)/2,0),3)</f>
        <v>1</v>
      </c>
      <c r="G197" t="str">
        <f t="shared" ref="G197:G260" si="23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97" t="str">
        <f t="shared" ref="H197:H260" si="24">" ('"&amp;A197&amp;"', '"&amp;B197&amp;"', '"&amp;C197&amp;"', '"&amp; TEXT(D197,"JJJJ-MM-TT") &amp;"', '"&amp; TEXT(E197,"JJJJ-MM-TT") &amp;"', '"&amp; REPLACE(TEXT(F197,"##0,00"),LEN(TEXT(F197,"##0,00"))-2,1,".") &amp;"')"</f>
        <v xml:space="preserve"> ('194', '65', '613', '2022-03-05', '2022-03-07', '1.00')</v>
      </c>
      <c r="M197">
        <f t="shared" ref="M197:M260" si="25">A197</f>
        <v>194</v>
      </c>
      <c r="N197">
        <f t="shared" si="20"/>
        <v>421</v>
      </c>
    </row>
    <row r="198" spans="1:14" x14ac:dyDescent="0.3">
      <c r="A198">
        <v>195</v>
      </c>
      <c r="B198" s="5">
        <v>65</v>
      </c>
      <c r="C198">
        <v>738</v>
      </c>
      <c r="D198" s="3">
        <f t="shared" ref="D198:D261" si="26">D197+(ROW(D198)/45000)</f>
        <v>44625.437577777782</v>
      </c>
      <c r="E198" s="3">
        <f t="shared" si="21"/>
        <v>44625.437577777782</v>
      </c>
      <c r="F198">
        <f t="shared" si="22"/>
        <v>0</v>
      </c>
      <c r="G198" t="str">
        <f t="shared" si="23"/>
        <v>INSERT INTO [Bestellung] ([BestellungID], [KundeID], [AllgLieferAdrID], [Bestelldatum], [Wunschdatum], [Rabatt]) VALUES</v>
      </c>
      <c r="H198" t="str">
        <f t="shared" si="24"/>
        <v xml:space="preserve"> ('195', '65', '738', '2022-03-05', '2022-03-05', '0.00')</v>
      </c>
      <c r="M198">
        <f t="shared" si="25"/>
        <v>195</v>
      </c>
      <c r="N198">
        <f t="shared" ref="N198:N261" si="27">IF(B198=B197,C197,"")</f>
        <v>613</v>
      </c>
    </row>
    <row r="199" spans="1:14" x14ac:dyDescent="0.3">
      <c r="A199">
        <v>196</v>
      </c>
      <c r="B199" s="5">
        <v>66</v>
      </c>
      <c r="C199">
        <v>127</v>
      </c>
      <c r="D199" s="3">
        <f t="shared" si="26"/>
        <v>44625.442000000003</v>
      </c>
      <c r="E199" s="3">
        <f t="shared" si="21"/>
        <v>44632.442000000003</v>
      </c>
      <c r="F199">
        <f t="shared" si="22"/>
        <v>3</v>
      </c>
      <c r="G199" t="str">
        <f t="shared" si="23"/>
        <v>INSERT INTO [Bestellung] ([BestellungID], [KundeID], [AllgLieferAdrID], [Bestelldatum], [Wunschdatum], [Rabatt]) VALUES</v>
      </c>
      <c r="H199" t="str">
        <f t="shared" si="24"/>
        <v xml:space="preserve"> ('196', '66', '127', '2022-03-05', '2022-03-12', '3.00')</v>
      </c>
      <c r="M199">
        <f t="shared" si="25"/>
        <v>196</v>
      </c>
      <c r="N199" t="str">
        <f t="shared" si="27"/>
        <v/>
      </c>
    </row>
    <row r="200" spans="1:14" x14ac:dyDescent="0.3">
      <c r="A200">
        <v>197</v>
      </c>
      <c r="B200" s="5">
        <v>66</v>
      </c>
      <c r="C200">
        <v>156</v>
      </c>
      <c r="D200" s="3">
        <f t="shared" si="26"/>
        <v>44625.446444444446</v>
      </c>
      <c r="E200" s="3">
        <f t="shared" si="21"/>
        <v>44637.446444444446</v>
      </c>
      <c r="F200">
        <f t="shared" si="22"/>
        <v>3</v>
      </c>
      <c r="G200" t="str">
        <f t="shared" si="23"/>
        <v>INSERT INTO [Bestellung] ([BestellungID], [KundeID], [AllgLieferAdrID], [Bestelldatum], [Wunschdatum], [Rabatt]) VALUES</v>
      </c>
      <c r="H200" t="str">
        <f t="shared" si="24"/>
        <v xml:space="preserve"> ('197', '66', '156', '2022-03-05', '2022-03-17', '3.00')</v>
      </c>
      <c r="M200">
        <f t="shared" si="25"/>
        <v>197</v>
      </c>
      <c r="N200">
        <f t="shared" si="27"/>
        <v>127</v>
      </c>
    </row>
    <row r="201" spans="1:14" x14ac:dyDescent="0.3">
      <c r="A201">
        <v>198</v>
      </c>
      <c r="B201" s="5">
        <v>66</v>
      </c>
      <c r="C201">
        <v>549</v>
      </c>
      <c r="D201" s="3">
        <f t="shared" si="26"/>
        <v>44625.450911111111</v>
      </c>
      <c r="E201" s="3">
        <f t="shared" si="21"/>
        <v>44637.450911111111</v>
      </c>
      <c r="F201">
        <f t="shared" si="22"/>
        <v>3</v>
      </c>
      <c r="G201" t="str">
        <f t="shared" si="23"/>
        <v>INSERT INTO [Bestellung] ([BestellungID], [KundeID], [AllgLieferAdrID], [Bestelldatum], [Wunschdatum], [Rabatt]) VALUES</v>
      </c>
      <c r="H201" t="str">
        <f t="shared" si="24"/>
        <v xml:space="preserve"> ('198', '66', '549', '2022-03-05', '2022-03-17', '3.00')</v>
      </c>
      <c r="M201">
        <f t="shared" si="25"/>
        <v>198</v>
      </c>
      <c r="N201">
        <f t="shared" si="27"/>
        <v>156</v>
      </c>
    </row>
    <row r="202" spans="1:14" x14ac:dyDescent="0.3">
      <c r="A202">
        <v>199</v>
      </c>
      <c r="B202" s="5">
        <v>67</v>
      </c>
      <c r="C202">
        <v>445</v>
      </c>
      <c r="D202" s="3">
        <f t="shared" si="26"/>
        <v>44625.455399999999</v>
      </c>
      <c r="E202" s="3">
        <f t="shared" si="21"/>
        <v>44635.455399999999</v>
      </c>
      <c r="F202">
        <f t="shared" si="22"/>
        <v>3</v>
      </c>
      <c r="G202" t="str">
        <f t="shared" si="23"/>
        <v>INSERT INTO [Bestellung] ([BestellungID], [KundeID], [AllgLieferAdrID], [Bestelldatum], [Wunschdatum], [Rabatt]) VALUES</v>
      </c>
      <c r="H202" t="str">
        <f t="shared" si="24"/>
        <v xml:space="preserve"> ('199', '67', '445', '2022-03-05', '2022-03-15', '3.00')</v>
      </c>
      <c r="M202">
        <f t="shared" si="25"/>
        <v>199</v>
      </c>
      <c r="N202" t="str">
        <f t="shared" si="27"/>
        <v/>
      </c>
    </row>
    <row r="203" spans="1:14" x14ac:dyDescent="0.3">
      <c r="A203">
        <v>200</v>
      </c>
      <c r="B203" s="5">
        <v>67</v>
      </c>
      <c r="C203">
        <v>662</v>
      </c>
      <c r="D203" s="3">
        <f t="shared" si="26"/>
        <v>44625.459911111109</v>
      </c>
      <c r="E203" s="3">
        <f t="shared" si="21"/>
        <v>44635.459911111109</v>
      </c>
      <c r="F203">
        <f t="shared" si="22"/>
        <v>3</v>
      </c>
      <c r="G203" t="str">
        <f t="shared" si="23"/>
        <v>INSERT INTO [Bestellung] ([BestellungID], [KundeID], [AllgLieferAdrID], [Bestelldatum], [Wunschdatum], [Rabatt]) VALUES</v>
      </c>
      <c r="H203" t="str">
        <f t="shared" si="24"/>
        <v xml:space="preserve"> ('200', '67', '662', '2022-03-05', '2022-03-15', '3.00')</v>
      </c>
      <c r="M203">
        <f t="shared" si="25"/>
        <v>200</v>
      </c>
      <c r="N203">
        <f t="shared" si="27"/>
        <v>445</v>
      </c>
    </row>
    <row r="204" spans="1:14" x14ac:dyDescent="0.3">
      <c r="A204">
        <v>201</v>
      </c>
      <c r="B204" s="5">
        <v>67</v>
      </c>
      <c r="C204">
        <v>757</v>
      </c>
      <c r="D204" s="3">
        <f t="shared" si="26"/>
        <v>44625.464444444442</v>
      </c>
      <c r="E204" s="3">
        <f t="shared" si="21"/>
        <v>44637.464444444442</v>
      </c>
      <c r="F204">
        <f t="shared" si="22"/>
        <v>3</v>
      </c>
      <c r="G204" t="str">
        <f t="shared" si="23"/>
        <v>INSERT INTO [Bestellung] ([BestellungID], [KundeID], [AllgLieferAdrID], [Bestelldatum], [Wunschdatum], [Rabatt]) VALUES</v>
      </c>
      <c r="H204" t="str">
        <f t="shared" si="24"/>
        <v xml:space="preserve"> ('201', '67', '757', '2022-03-05', '2022-03-17', '3.00')</v>
      </c>
      <c r="M204">
        <f t="shared" si="25"/>
        <v>201</v>
      </c>
      <c r="N204">
        <f t="shared" si="27"/>
        <v>662</v>
      </c>
    </row>
    <row r="205" spans="1:14" x14ac:dyDescent="0.3">
      <c r="A205">
        <v>202</v>
      </c>
      <c r="B205" s="5">
        <v>68</v>
      </c>
      <c r="C205">
        <v>545</v>
      </c>
      <c r="D205" s="3">
        <f t="shared" si="26"/>
        <v>44625.468999999997</v>
      </c>
      <c r="E205" s="3">
        <f t="shared" si="21"/>
        <v>44630.468999999997</v>
      </c>
      <c r="F205">
        <f t="shared" si="22"/>
        <v>2.5</v>
      </c>
      <c r="G205" t="str">
        <f t="shared" si="23"/>
        <v>INSERT INTO [Bestellung] ([BestellungID], [KundeID], [AllgLieferAdrID], [Bestelldatum], [Wunschdatum], [Rabatt]) VALUES</v>
      </c>
      <c r="H205" t="str">
        <f t="shared" si="24"/>
        <v xml:space="preserve"> ('202', '68', '545', '2022-03-05', '2022-03-10', '2.50')</v>
      </c>
      <c r="M205">
        <f t="shared" si="25"/>
        <v>202</v>
      </c>
      <c r="N205" t="str">
        <f t="shared" si="27"/>
        <v/>
      </c>
    </row>
    <row r="206" spans="1:14" x14ac:dyDescent="0.3">
      <c r="A206">
        <v>203</v>
      </c>
      <c r="B206" s="5">
        <v>68</v>
      </c>
      <c r="C206">
        <v>570</v>
      </c>
      <c r="D206" s="3">
        <f t="shared" si="26"/>
        <v>44625.473577777775</v>
      </c>
      <c r="E206" s="3">
        <f t="shared" si="21"/>
        <v>44625.473577777775</v>
      </c>
      <c r="F206">
        <f t="shared" si="22"/>
        <v>0</v>
      </c>
      <c r="G206" t="str">
        <f t="shared" si="23"/>
        <v>INSERT INTO [Bestellung] ([BestellungID], [KundeID], [AllgLieferAdrID], [Bestelldatum], [Wunschdatum], [Rabatt]) VALUES</v>
      </c>
      <c r="H206" t="str">
        <f t="shared" si="24"/>
        <v xml:space="preserve"> ('203', '68', '570', '2022-03-05', '2022-03-05', '0.00')</v>
      </c>
      <c r="M206">
        <f t="shared" si="25"/>
        <v>203</v>
      </c>
      <c r="N206">
        <f t="shared" si="27"/>
        <v>545</v>
      </c>
    </row>
    <row r="207" spans="1:14" x14ac:dyDescent="0.3">
      <c r="A207">
        <v>204</v>
      </c>
      <c r="B207" s="5">
        <v>68</v>
      </c>
      <c r="C207">
        <v>675</v>
      </c>
      <c r="D207" s="3">
        <f t="shared" si="26"/>
        <v>44625.478177777775</v>
      </c>
      <c r="E207" s="3">
        <f t="shared" si="21"/>
        <v>44625.478177777775</v>
      </c>
      <c r="F207">
        <f t="shared" si="22"/>
        <v>0</v>
      </c>
      <c r="G207" t="str">
        <f t="shared" si="23"/>
        <v>INSERT INTO [Bestellung] ([BestellungID], [KundeID], [AllgLieferAdrID], [Bestelldatum], [Wunschdatum], [Rabatt]) VALUES</v>
      </c>
      <c r="H207" t="str">
        <f t="shared" si="24"/>
        <v xml:space="preserve"> ('204', '68', '675', '2022-03-05', '2022-03-05', '0.00')</v>
      </c>
      <c r="M207">
        <f t="shared" si="25"/>
        <v>204</v>
      </c>
      <c r="N207">
        <f t="shared" si="27"/>
        <v>570</v>
      </c>
    </row>
    <row r="208" spans="1:14" x14ac:dyDescent="0.3">
      <c r="A208">
        <v>205</v>
      </c>
      <c r="B208" s="5">
        <v>69</v>
      </c>
      <c r="C208">
        <v>39</v>
      </c>
      <c r="D208" s="3">
        <f t="shared" si="26"/>
        <v>44625.482799999998</v>
      </c>
      <c r="E208" s="3">
        <f t="shared" si="21"/>
        <v>44625.482799999998</v>
      </c>
      <c r="F208">
        <f t="shared" si="22"/>
        <v>0</v>
      </c>
      <c r="G208" t="str">
        <f t="shared" si="23"/>
        <v>INSERT INTO [Bestellung] ([BestellungID], [KundeID], [AllgLieferAdrID], [Bestelldatum], [Wunschdatum], [Rabatt]) VALUES</v>
      </c>
      <c r="H208" t="str">
        <f t="shared" si="24"/>
        <v xml:space="preserve"> ('205', '69', '39', '2022-03-05', '2022-03-05', '0.00')</v>
      </c>
      <c r="M208">
        <f t="shared" si="25"/>
        <v>205</v>
      </c>
      <c r="N208" t="str">
        <f t="shared" si="27"/>
        <v/>
      </c>
    </row>
    <row r="209" spans="1:14" x14ac:dyDescent="0.3">
      <c r="A209">
        <v>206</v>
      </c>
      <c r="B209" s="5">
        <v>69</v>
      </c>
      <c r="C209">
        <v>188</v>
      </c>
      <c r="D209" s="3">
        <f t="shared" si="26"/>
        <v>44625.487444444443</v>
      </c>
      <c r="E209" s="3">
        <f t="shared" si="21"/>
        <v>44638.487444444443</v>
      </c>
      <c r="F209">
        <f t="shared" si="22"/>
        <v>3</v>
      </c>
      <c r="G209" t="str">
        <f t="shared" si="23"/>
        <v>INSERT INTO [Bestellung] ([BestellungID], [KundeID], [AllgLieferAdrID], [Bestelldatum], [Wunschdatum], [Rabatt]) VALUES</v>
      </c>
      <c r="H209" t="str">
        <f t="shared" si="24"/>
        <v xml:space="preserve"> ('206', '69', '188', '2022-03-05', '2022-03-18', '3.00')</v>
      </c>
      <c r="M209">
        <f t="shared" si="25"/>
        <v>206</v>
      </c>
      <c r="N209">
        <f t="shared" si="27"/>
        <v>39</v>
      </c>
    </row>
    <row r="210" spans="1:14" x14ac:dyDescent="0.3">
      <c r="A210">
        <v>207</v>
      </c>
      <c r="B210" s="5">
        <v>69</v>
      </c>
      <c r="C210">
        <v>189</v>
      </c>
      <c r="D210" s="3">
        <f t="shared" si="26"/>
        <v>44625.492111111111</v>
      </c>
      <c r="E210" s="3">
        <f t="shared" si="21"/>
        <v>44628.492111111111</v>
      </c>
      <c r="F210">
        <f t="shared" si="22"/>
        <v>1.5</v>
      </c>
      <c r="G210" t="str">
        <f t="shared" si="23"/>
        <v>INSERT INTO [Bestellung] ([BestellungID], [KundeID], [AllgLieferAdrID], [Bestelldatum], [Wunschdatum], [Rabatt]) VALUES</v>
      </c>
      <c r="H210" t="str">
        <f t="shared" si="24"/>
        <v xml:space="preserve"> ('207', '69', '189', '2022-03-05', '2022-03-08', '1.50')</v>
      </c>
      <c r="M210">
        <f t="shared" si="25"/>
        <v>207</v>
      </c>
      <c r="N210">
        <f t="shared" si="27"/>
        <v>188</v>
      </c>
    </row>
    <row r="211" spans="1:14" x14ac:dyDescent="0.3">
      <c r="A211">
        <v>208</v>
      </c>
      <c r="B211" s="5">
        <v>70</v>
      </c>
      <c r="C211">
        <v>217</v>
      </c>
      <c r="D211" s="3">
        <f t="shared" si="26"/>
        <v>44625.496800000001</v>
      </c>
      <c r="E211" s="3">
        <f t="shared" si="21"/>
        <v>44626.496800000001</v>
      </c>
      <c r="F211">
        <f t="shared" si="22"/>
        <v>0.5</v>
      </c>
      <c r="G211" t="str">
        <f t="shared" si="23"/>
        <v>INSERT INTO [Bestellung] ([BestellungID], [KundeID], [AllgLieferAdrID], [Bestelldatum], [Wunschdatum], [Rabatt]) VALUES</v>
      </c>
      <c r="H211" t="str">
        <f t="shared" si="24"/>
        <v xml:space="preserve"> ('208', '70', '217', '2022-03-05', '2022-03-06', '0.50')</v>
      </c>
      <c r="M211">
        <f t="shared" si="25"/>
        <v>208</v>
      </c>
      <c r="N211" t="str">
        <f t="shared" si="27"/>
        <v/>
      </c>
    </row>
    <row r="212" spans="1:14" x14ac:dyDescent="0.3">
      <c r="A212">
        <v>209</v>
      </c>
      <c r="B212" s="5">
        <v>70</v>
      </c>
      <c r="C212">
        <v>529</v>
      </c>
      <c r="D212" s="3">
        <f t="shared" si="26"/>
        <v>44625.501511111113</v>
      </c>
      <c r="E212" s="3">
        <f t="shared" si="21"/>
        <v>44636.501511111113</v>
      </c>
      <c r="F212">
        <f t="shared" si="22"/>
        <v>3</v>
      </c>
      <c r="G212" t="str">
        <f t="shared" si="23"/>
        <v>INSERT INTO [Bestellung] ([BestellungID], [KundeID], [AllgLieferAdrID], [Bestelldatum], [Wunschdatum], [Rabatt]) VALUES</v>
      </c>
      <c r="H212" t="str">
        <f t="shared" si="24"/>
        <v xml:space="preserve"> ('209', '70', '529', '2022-03-05', '2022-03-16', '3.00')</v>
      </c>
      <c r="M212">
        <f t="shared" si="25"/>
        <v>209</v>
      </c>
      <c r="N212">
        <f t="shared" si="27"/>
        <v>217</v>
      </c>
    </row>
    <row r="213" spans="1:14" x14ac:dyDescent="0.3">
      <c r="A213">
        <v>210</v>
      </c>
      <c r="B213" s="5">
        <v>70</v>
      </c>
      <c r="C213">
        <v>778</v>
      </c>
      <c r="D213" s="3">
        <f t="shared" si="26"/>
        <v>44625.506244444448</v>
      </c>
      <c r="E213" s="3">
        <f t="shared" si="21"/>
        <v>44625.506244444448</v>
      </c>
      <c r="F213">
        <f t="shared" si="22"/>
        <v>0</v>
      </c>
      <c r="G213" t="str">
        <f t="shared" si="23"/>
        <v>INSERT INTO [Bestellung] ([BestellungID], [KundeID], [AllgLieferAdrID], [Bestelldatum], [Wunschdatum], [Rabatt]) VALUES</v>
      </c>
      <c r="H213" t="str">
        <f t="shared" si="24"/>
        <v xml:space="preserve"> ('210', '70', '778', '2022-03-05', '2022-03-05', '0.00')</v>
      </c>
      <c r="M213">
        <f t="shared" si="25"/>
        <v>210</v>
      </c>
      <c r="N213">
        <f t="shared" si="27"/>
        <v>529</v>
      </c>
    </row>
    <row r="214" spans="1:14" x14ac:dyDescent="0.3">
      <c r="A214">
        <v>211</v>
      </c>
      <c r="B214" s="5">
        <v>71</v>
      </c>
      <c r="C214">
        <v>58</v>
      </c>
      <c r="D214" s="3">
        <f t="shared" si="26"/>
        <v>44625.511000000006</v>
      </c>
      <c r="E214" s="3">
        <f t="shared" si="21"/>
        <v>44638.511000000006</v>
      </c>
      <c r="F214">
        <f t="shared" si="22"/>
        <v>3</v>
      </c>
      <c r="G214" t="str">
        <f t="shared" si="23"/>
        <v>INSERT INTO [Bestellung] ([BestellungID], [KundeID], [AllgLieferAdrID], [Bestelldatum], [Wunschdatum], [Rabatt]) VALUES</v>
      </c>
      <c r="H214" t="str">
        <f t="shared" si="24"/>
        <v xml:space="preserve"> ('211', '71', '58', '2022-03-05', '2022-03-18', '3.00')</v>
      </c>
      <c r="M214">
        <f t="shared" si="25"/>
        <v>211</v>
      </c>
      <c r="N214" t="str">
        <f t="shared" si="27"/>
        <v/>
      </c>
    </row>
    <row r="215" spans="1:14" x14ac:dyDescent="0.3">
      <c r="A215">
        <v>212</v>
      </c>
      <c r="B215" s="5">
        <v>71</v>
      </c>
      <c r="C215">
        <v>122</v>
      </c>
      <c r="D215" s="3">
        <f t="shared" si="26"/>
        <v>44625.515777777786</v>
      </c>
      <c r="E215" s="3">
        <f t="shared" si="21"/>
        <v>44629.515777777786</v>
      </c>
      <c r="F215">
        <f t="shared" si="22"/>
        <v>2</v>
      </c>
      <c r="G215" t="str">
        <f t="shared" si="23"/>
        <v>INSERT INTO [Bestellung] ([BestellungID], [KundeID], [AllgLieferAdrID], [Bestelldatum], [Wunschdatum], [Rabatt]) VALUES</v>
      </c>
      <c r="H215" t="str">
        <f t="shared" si="24"/>
        <v xml:space="preserve"> ('212', '71', '122', '2022-03-05', '2022-03-09', '2.00')</v>
      </c>
      <c r="M215">
        <f t="shared" si="25"/>
        <v>212</v>
      </c>
      <c r="N215">
        <f t="shared" si="27"/>
        <v>58</v>
      </c>
    </row>
    <row r="216" spans="1:14" x14ac:dyDescent="0.3">
      <c r="A216">
        <v>213</v>
      </c>
      <c r="B216" s="5">
        <v>71</v>
      </c>
      <c r="C216">
        <v>569</v>
      </c>
      <c r="D216" s="3">
        <f t="shared" si="26"/>
        <v>44625.520577777788</v>
      </c>
      <c r="E216" s="3">
        <f t="shared" si="21"/>
        <v>44637.520577777788</v>
      </c>
      <c r="F216">
        <f t="shared" si="22"/>
        <v>3</v>
      </c>
      <c r="G216" t="str">
        <f t="shared" si="23"/>
        <v>INSERT INTO [Bestellung] ([BestellungID], [KundeID], [AllgLieferAdrID], [Bestelldatum], [Wunschdatum], [Rabatt]) VALUES</v>
      </c>
      <c r="H216" t="str">
        <f t="shared" si="24"/>
        <v xml:space="preserve"> ('213', '71', '569', '2022-03-05', '2022-03-17', '3.00')</v>
      </c>
      <c r="M216">
        <f t="shared" si="25"/>
        <v>213</v>
      </c>
      <c r="N216">
        <f t="shared" si="27"/>
        <v>122</v>
      </c>
    </row>
    <row r="217" spans="1:14" x14ac:dyDescent="0.3">
      <c r="A217">
        <v>214</v>
      </c>
      <c r="B217" s="5">
        <v>72</v>
      </c>
      <c r="C217">
        <v>261</v>
      </c>
      <c r="D217" s="3">
        <f t="shared" si="26"/>
        <v>44625.525400000013</v>
      </c>
      <c r="E217" s="3">
        <f t="shared" si="21"/>
        <v>44634.525400000013</v>
      </c>
      <c r="F217">
        <f t="shared" si="22"/>
        <v>3</v>
      </c>
      <c r="G217" t="str">
        <f t="shared" si="23"/>
        <v>INSERT INTO [Bestellung] ([BestellungID], [KundeID], [AllgLieferAdrID], [Bestelldatum], [Wunschdatum], [Rabatt]) VALUES</v>
      </c>
      <c r="H217" t="str">
        <f t="shared" si="24"/>
        <v xml:space="preserve"> ('214', '72', '261', '2022-03-05', '2022-03-14', '3.00')</v>
      </c>
      <c r="M217">
        <f t="shared" si="25"/>
        <v>214</v>
      </c>
      <c r="N217" t="str">
        <f t="shared" si="27"/>
        <v/>
      </c>
    </row>
    <row r="218" spans="1:14" x14ac:dyDescent="0.3">
      <c r="A218">
        <v>215</v>
      </c>
      <c r="B218" s="5">
        <v>72</v>
      </c>
      <c r="C218">
        <v>365</v>
      </c>
      <c r="D218" s="3">
        <f t="shared" si="26"/>
        <v>44625.530244444461</v>
      </c>
      <c r="E218" s="3">
        <f t="shared" si="21"/>
        <v>44635.530244444461</v>
      </c>
      <c r="F218">
        <f t="shared" si="22"/>
        <v>3</v>
      </c>
      <c r="G218" t="str">
        <f t="shared" si="23"/>
        <v>INSERT INTO [Bestellung] ([BestellungID], [KundeID], [AllgLieferAdrID], [Bestelldatum], [Wunschdatum], [Rabatt]) VALUES</v>
      </c>
      <c r="H218" t="str">
        <f t="shared" si="24"/>
        <v xml:space="preserve"> ('215', '72', '365', '2022-03-05', '2022-03-15', '3.00')</v>
      </c>
      <c r="M218">
        <f t="shared" si="25"/>
        <v>215</v>
      </c>
      <c r="N218">
        <f t="shared" si="27"/>
        <v>261</v>
      </c>
    </row>
    <row r="219" spans="1:14" x14ac:dyDescent="0.3">
      <c r="A219">
        <v>216</v>
      </c>
      <c r="B219" s="5">
        <v>72</v>
      </c>
      <c r="C219">
        <v>440</v>
      </c>
      <c r="D219" s="3">
        <f t="shared" si="26"/>
        <v>44625.53511111113</v>
      </c>
      <c r="E219" s="3">
        <f t="shared" si="21"/>
        <v>44625.53511111113</v>
      </c>
      <c r="F219">
        <f t="shared" si="22"/>
        <v>0</v>
      </c>
      <c r="G219" t="str">
        <f t="shared" si="23"/>
        <v>INSERT INTO [Bestellung] ([BestellungID], [KundeID], [AllgLieferAdrID], [Bestelldatum], [Wunschdatum], [Rabatt]) VALUES</v>
      </c>
      <c r="H219" t="str">
        <f t="shared" si="24"/>
        <v xml:space="preserve"> ('216', '72', '440', '2022-03-05', '2022-03-05', '0.00')</v>
      </c>
      <c r="M219">
        <f t="shared" si="25"/>
        <v>216</v>
      </c>
      <c r="N219">
        <f t="shared" si="27"/>
        <v>365</v>
      </c>
    </row>
    <row r="220" spans="1:14" x14ac:dyDescent="0.3">
      <c r="A220">
        <v>217</v>
      </c>
      <c r="B220" s="5">
        <v>73</v>
      </c>
      <c r="C220">
        <v>53</v>
      </c>
      <c r="D220" s="3">
        <f t="shared" si="26"/>
        <v>44625.540000000023</v>
      </c>
      <c r="E220" s="3">
        <f t="shared" si="21"/>
        <v>44636.540000000023</v>
      </c>
      <c r="F220">
        <f t="shared" si="22"/>
        <v>3</v>
      </c>
      <c r="G220" t="str">
        <f t="shared" si="23"/>
        <v>INSERT INTO [Bestellung] ([BestellungID], [KundeID], [AllgLieferAdrID], [Bestelldatum], [Wunschdatum], [Rabatt]) VALUES</v>
      </c>
      <c r="H220" t="str">
        <f t="shared" si="24"/>
        <v xml:space="preserve"> ('217', '73', '53', '2022-03-05', '2022-03-16', '3.00')</v>
      </c>
      <c r="M220">
        <f t="shared" si="25"/>
        <v>217</v>
      </c>
      <c r="N220" t="str">
        <f t="shared" si="27"/>
        <v/>
      </c>
    </row>
    <row r="221" spans="1:14" x14ac:dyDescent="0.3">
      <c r="A221">
        <v>218</v>
      </c>
      <c r="B221" s="5">
        <v>73</v>
      </c>
      <c r="C221">
        <v>720</v>
      </c>
      <c r="D221" s="3">
        <f t="shared" si="26"/>
        <v>44625.54491111113</v>
      </c>
      <c r="E221" s="3">
        <f t="shared" si="21"/>
        <v>44625.54491111113</v>
      </c>
      <c r="F221">
        <f t="shared" si="22"/>
        <v>0</v>
      </c>
      <c r="G221" t="str">
        <f t="shared" si="23"/>
        <v>INSERT INTO [Bestellung] ([BestellungID], [KundeID], [AllgLieferAdrID], [Bestelldatum], [Wunschdatum], [Rabatt]) VALUES</v>
      </c>
      <c r="H221" t="str">
        <f t="shared" si="24"/>
        <v xml:space="preserve"> ('218', '73', '720', '2022-03-05', '2022-03-05', '0.00')</v>
      </c>
      <c r="M221">
        <f t="shared" si="25"/>
        <v>218</v>
      </c>
      <c r="N221">
        <f t="shared" si="27"/>
        <v>53</v>
      </c>
    </row>
    <row r="222" spans="1:14" x14ac:dyDescent="0.3">
      <c r="A222">
        <v>219</v>
      </c>
      <c r="B222" s="5">
        <v>73</v>
      </c>
      <c r="C222">
        <v>723</v>
      </c>
      <c r="D222" s="3">
        <f t="shared" si="26"/>
        <v>44625.54984444446</v>
      </c>
      <c r="E222" s="3">
        <f t="shared" si="21"/>
        <v>44637.54984444446</v>
      </c>
      <c r="F222">
        <f t="shared" si="22"/>
        <v>3</v>
      </c>
      <c r="G222" t="str">
        <f t="shared" si="23"/>
        <v>INSERT INTO [Bestellung] ([BestellungID], [KundeID], [AllgLieferAdrID], [Bestelldatum], [Wunschdatum], [Rabatt]) VALUES</v>
      </c>
      <c r="H222" t="str">
        <f t="shared" si="24"/>
        <v xml:space="preserve"> ('219', '73', '723', '2022-03-05', '2022-03-17', '3.00')</v>
      </c>
      <c r="M222">
        <f t="shared" si="25"/>
        <v>219</v>
      </c>
      <c r="N222">
        <f t="shared" si="27"/>
        <v>720</v>
      </c>
    </row>
    <row r="223" spans="1:14" x14ac:dyDescent="0.3">
      <c r="A223">
        <v>220</v>
      </c>
      <c r="B223" s="5">
        <v>74</v>
      </c>
      <c r="C223">
        <v>164</v>
      </c>
      <c r="D223" s="3">
        <f t="shared" si="26"/>
        <v>44625.554800000013</v>
      </c>
      <c r="E223" s="3">
        <f t="shared" si="21"/>
        <v>44630.554800000013</v>
      </c>
      <c r="F223">
        <f t="shared" si="22"/>
        <v>2.5</v>
      </c>
      <c r="G223" t="str">
        <f t="shared" si="23"/>
        <v>INSERT INTO [Bestellung] ([BestellungID], [KundeID], [AllgLieferAdrID], [Bestelldatum], [Wunschdatum], [Rabatt]) VALUES</v>
      </c>
      <c r="H223" t="str">
        <f t="shared" si="24"/>
        <v xml:space="preserve"> ('220', '74', '164', '2022-03-05', '2022-03-10', '2.50')</v>
      </c>
      <c r="M223">
        <f t="shared" si="25"/>
        <v>220</v>
      </c>
      <c r="N223" t="str">
        <f t="shared" si="27"/>
        <v/>
      </c>
    </row>
    <row r="224" spans="1:14" x14ac:dyDescent="0.3">
      <c r="A224">
        <v>221</v>
      </c>
      <c r="B224" s="5">
        <v>74</v>
      </c>
      <c r="C224">
        <v>306</v>
      </c>
      <c r="D224" s="3">
        <f t="shared" si="26"/>
        <v>44625.559777777788</v>
      </c>
      <c r="E224" s="3">
        <f t="shared" si="21"/>
        <v>44631.559777777788</v>
      </c>
      <c r="F224">
        <f t="shared" si="22"/>
        <v>3</v>
      </c>
      <c r="G224" t="str">
        <f t="shared" si="23"/>
        <v>INSERT INTO [Bestellung] ([BestellungID], [KundeID], [AllgLieferAdrID], [Bestelldatum], [Wunschdatum], [Rabatt]) VALUES</v>
      </c>
      <c r="H224" t="str">
        <f t="shared" si="24"/>
        <v xml:space="preserve"> ('221', '74', '306', '2022-03-05', '2022-03-11', '3.00')</v>
      </c>
      <c r="M224">
        <f t="shared" si="25"/>
        <v>221</v>
      </c>
      <c r="N224">
        <f t="shared" si="27"/>
        <v>164</v>
      </c>
    </row>
    <row r="225" spans="1:14" x14ac:dyDescent="0.3">
      <c r="A225">
        <v>222</v>
      </c>
      <c r="B225" s="5">
        <v>74</v>
      </c>
      <c r="C225">
        <v>659</v>
      </c>
      <c r="D225" s="3">
        <f t="shared" si="26"/>
        <v>44625.564777777785</v>
      </c>
      <c r="E225" s="3">
        <f t="shared" si="21"/>
        <v>44628.564777777785</v>
      </c>
      <c r="F225">
        <f t="shared" si="22"/>
        <v>1.5</v>
      </c>
      <c r="G225" t="str">
        <f t="shared" si="23"/>
        <v>INSERT INTO [Bestellung] ([BestellungID], [KundeID], [AllgLieferAdrID], [Bestelldatum], [Wunschdatum], [Rabatt]) VALUES</v>
      </c>
      <c r="H225" t="str">
        <f t="shared" si="24"/>
        <v xml:space="preserve"> ('222', '74', '659', '2022-03-05', '2022-03-08', '1.50')</v>
      </c>
      <c r="M225">
        <f t="shared" si="25"/>
        <v>222</v>
      </c>
      <c r="N225">
        <f t="shared" si="27"/>
        <v>306</v>
      </c>
    </row>
    <row r="226" spans="1:14" x14ac:dyDescent="0.3">
      <c r="A226">
        <v>223</v>
      </c>
      <c r="B226" s="5">
        <v>75</v>
      </c>
      <c r="C226">
        <v>150</v>
      </c>
      <c r="D226" s="3">
        <f t="shared" si="26"/>
        <v>44625.569800000005</v>
      </c>
      <c r="E226" s="3">
        <f t="shared" si="21"/>
        <v>44625.569800000005</v>
      </c>
      <c r="F226">
        <f t="shared" si="22"/>
        <v>0</v>
      </c>
      <c r="G226" t="str">
        <f t="shared" si="23"/>
        <v>INSERT INTO [Bestellung] ([BestellungID], [KundeID], [AllgLieferAdrID], [Bestelldatum], [Wunschdatum], [Rabatt]) VALUES</v>
      </c>
      <c r="H226" t="str">
        <f t="shared" si="24"/>
        <v xml:space="preserve"> ('223', '75', '150', '2022-03-05', '2022-03-05', '0.00')</v>
      </c>
      <c r="M226">
        <f t="shared" si="25"/>
        <v>223</v>
      </c>
      <c r="N226" t="str">
        <f t="shared" si="27"/>
        <v/>
      </c>
    </row>
    <row r="227" spans="1:14" x14ac:dyDescent="0.3">
      <c r="A227">
        <v>224</v>
      </c>
      <c r="B227" s="5">
        <v>75</v>
      </c>
      <c r="C227">
        <v>278</v>
      </c>
      <c r="D227" s="3">
        <f t="shared" si="26"/>
        <v>44625.574844444447</v>
      </c>
      <c r="E227" s="3">
        <f t="shared" si="21"/>
        <v>44632.574844444447</v>
      </c>
      <c r="F227">
        <f t="shared" si="22"/>
        <v>3</v>
      </c>
      <c r="G227" t="str">
        <f t="shared" si="23"/>
        <v>INSERT INTO [Bestellung] ([BestellungID], [KundeID], [AllgLieferAdrID], [Bestelldatum], [Wunschdatum], [Rabatt]) VALUES</v>
      </c>
      <c r="H227" t="str">
        <f t="shared" si="24"/>
        <v xml:space="preserve"> ('224', '75', '278', '2022-03-05', '2022-03-12', '3.00')</v>
      </c>
      <c r="M227">
        <f t="shared" si="25"/>
        <v>224</v>
      </c>
      <c r="N227">
        <f t="shared" si="27"/>
        <v>150</v>
      </c>
    </row>
    <row r="228" spans="1:14" x14ac:dyDescent="0.3">
      <c r="A228">
        <v>225</v>
      </c>
      <c r="B228" s="5">
        <v>75</v>
      </c>
      <c r="C228">
        <v>504</v>
      </c>
      <c r="D228" s="3">
        <f t="shared" si="26"/>
        <v>44625.579911111112</v>
      </c>
      <c r="E228" s="3">
        <f t="shared" si="21"/>
        <v>44625.579911111112</v>
      </c>
      <c r="F228">
        <f t="shared" si="22"/>
        <v>0</v>
      </c>
      <c r="G228" t="str">
        <f t="shared" si="23"/>
        <v>INSERT INTO [Bestellung] ([BestellungID], [KundeID], [AllgLieferAdrID], [Bestelldatum], [Wunschdatum], [Rabatt]) VALUES</v>
      </c>
      <c r="H228" t="str">
        <f t="shared" si="24"/>
        <v xml:space="preserve"> ('225', '75', '504', '2022-03-05', '2022-03-05', '0.00')</v>
      </c>
      <c r="M228">
        <f t="shared" si="25"/>
        <v>225</v>
      </c>
      <c r="N228">
        <f t="shared" si="27"/>
        <v>278</v>
      </c>
    </row>
    <row r="229" spans="1:14" x14ac:dyDescent="0.3">
      <c r="A229">
        <v>226</v>
      </c>
      <c r="B229" s="5">
        <v>76</v>
      </c>
      <c r="C229">
        <v>400</v>
      </c>
      <c r="D229" s="3">
        <f t="shared" si="26"/>
        <v>44625.584999999999</v>
      </c>
      <c r="E229" s="3">
        <f t="shared" si="21"/>
        <v>44635.584999999999</v>
      </c>
      <c r="F229">
        <f t="shared" si="22"/>
        <v>3</v>
      </c>
      <c r="G229" t="str">
        <f t="shared" si="23"/>
        <v>INSERT INTO [Bestellung] ([BestellungID], [KundeID], [AllgLieferAdrID], [Bestelldatum], [Wunschdatum], [Rabatt]) VALUES</v>
      </c>
      <c r="H229" t="str">
        <f t="shared" si="24"/>
        <v xml:space="preserve"> ('226', '76', '400', '2022-03-05', '2022-03-15', '3.00')</v>
      </c>
      <c r="M229">
        <f t="shared" si="25"/>
        <v>226</v>
      </c>
      <c r="N229" t="str">
        <f t="shared" si="27"/>
        <v/>
      </c>
    </row>
    <row r="230" spans="1:14" x14ac:dyDescent="0.3">
      <c r="A230">
        <v>227</v>
      </c>
      <c r="B230" s="5">
        <v>76</v>
      </c>
      <c r="C230">
        <v>592</v>
      </c>
      <c r="D230" s="3">
        <f t="shared" si="26"/>
        <v>44625.590111111109</v>
      </c>
      <c r="E230" s="3">
        <f t="shared" si="21"/>
        <v>44639.590111111109</v>
      </c>
      <c r="F230">
        <f t="shared" si="22"/>
        <v>3</v>
      </c>
      <c r="G230" t="str">
        <f t="shared" si="23"/>
        <v>INSERT INTO [Bestellung] ([BestellungID], [KundeID], [AllgLieferAdrID], [Bestelldatum], [Wunschdatum], [Rabatt]) VALUES</v>
      </c>
      <c r="H230" t="str">
        <f t="shared" si="24"/>
        <v xml:space="preserve"> ('227', '76', '592', '2022-03-05', '2022-03-19', '3.00')</v>
      </c>
      <c r="M230">
        <f t="shared" si="25"/>
        <v>227</v>
      </c>
      <c r="N230">
        <f t="shared" si="27"/>
        <v>400</v>
      </c>
    </row>
    <row r="231" spans="1:14" x14ac:dyDescent="0.3">
      <c r="A231">
        <v>228</v>
      </c>
      <c r="B231" s="5">
        <v>76</v>
      </c>
      <c r="C231">
        <v>773</v>
      </c>
      <c r="D231" s="3">
        <f t="shared" si="26"/>
        <v>44625.595244444441</v>
      </c>
      <c r="E231" s="3">
        <f t="shared" si="21"/>
        <v>44634.595244444441</v>
      </c>
      <c r="F231">
        <f t="shared" si="22"/>
        <v>3</v>
      </c>
      <c r="G231" t="str">
        <f t="shared" si="23"/>
        <v>INSERT INTO [Bestellung] ([BestellungID], [KundeID], [AllgLieferAdrID], [Bestelldatum], [Wunschdatum], [Rabatt]) VALUES</v>
      </c>
      <c r="H231" t="str">
        <f t="shared" si="24"/>
        <v xml:space="preserve"> ('228', '76', '773', '2022-03-05', '2022-03-14', '3.00')</v>
      </c>
      <c r="M231">
        <f t="shared" si="25"/>
        <v>228</v>
      </c>
      <c r="N231">
        <f t="shared" si="27"/>
        <v>592</v>
      </c>
    </row>
    <row r="232" spans="1:14" x14ac:dyDescent="0.3">
      <c r="A232">
        <v>229</v>
      </c>
      <c r="B232" s="5">
        <v>77</v>
      </c>
      <c r="C232">
        <v>203</v>
      </c>
      <c r="D232" s="3">
        <f t="shared" si="26"/>
        <v>44625.600399999996</v>
      </c>
      <c r="E232" s="3">
        <f t="shared" si="21"/>
        <v>44627.600399999996</v>
      </c>
      <c r="F232">
        <f t="shared" si="22"/>
        <v>1</v>
      </c>
      <c r="G232" t="str">
        <f t="shared" si="23"/>
        <v>INSERT INTO [Bestellung] ([BestellungID], [KundeID], [AllgLieferAdrID], [Bestelldatum], [Wunschdatum], [Rabatt]) VALUES</v>
      </c>
      <c r="H232" t="str">
        <f t="shared" si="24"/>
        <v xml:space="preserve"> ('229', '77', '203', '2022-03-05', '2022-03-07', '1.00')</v>
      </c>
      <c r="M232">
        <f t="shared" si="25"/>
        <v>229</v>
      </c>
      <c r="N232" t="str">
        <f t="shared" si="27"/>
        <v/>
      </c>
    </row>
    <row r="233" spans="1:14" x14ac:dyDescent="0.3">
      <c r="A233">
        <v>230</v>
      </c>
      <c r="B233" s="5">
        <v>77</v>
      </c>
      <c r="C233">
        <v>503</v>
      </c>
      <c r="D233" s="3">
        <f t="shared" si="26"/>
        <v>44625.605577777773</v>
      </c>
      <c r="E233" s="3">
        <f t="shared" si="21"/>
        <v>44635.605577777773</v>
      </c>
      <c r="F233">
        <f t="shared" si="22"/>
        <v>3</v>
      </c>
      <c r="G233" t="str">
        <f t="shared" si="23"/>
        <v>INSERT INTO [Bestellung] ([BestellungID], [KundeID], [AllgLieferAdrID], [Bestelldatum], [Wunschdatum], [Rabatt]) VALUES</v>
      </c>
      <c r="H233" t="str">
        <f t="shared" si="24"/>
        <v xml:space="preserve"> ('230', '77', '503', '2022-03-05', '2022-03-15', '3.00')</v>
      </c>
      <c r="M233">
        <f t="shared" si="25"/>
        <v>230</v>
      </c>
      <c r="N233">
        <f t="shared" si="27"/>
        <v>203</v>
      </c>
    </row>
    <row r="234" spans="1:14" x14ac:dyDescent="0.3">
      <c r="A234">
        <v>231</v>
      </c>
      <c r="B234" s="5">
        <v>77</v>
      </c>
      <c r="C234">
        <v>685</v>
      </c>
      <c r="D234" s="3">
        <f t="shared" si="26"/>
        <v>44625.610777777772</v>
      </c>
      <c r="E234" s="3">
        <f t="shared" si="21"/>
        <v>44625.610777777772</v>
      </c>
      <c r="F234">
        <f t="shared" si="22"/>
        <v>0</v>
      </c>
      <c r="G234" t="str">
        <f t="shared" si="23"/>
        <v>INSERT INTO [Bestellung] ([BestellungID], [KundeID], [AllgLieferAdrID], [Bestelldatum], [Wunschdatum], [Rabatt]) VALUES</v>
      </c>
      <c r="H234" t="str">
        <f t="shared" si="24"/>
        <v xml:space="preserve"> ('231', '77', '685', '2022-03-05', '2022-03-05', '0.00')</v>
      </c>
      <c r="M234">
        <f t="shared" si="25"/>
        <v>231</v>
      </c>
      <c r="N234">
        <f t="shared" si="27"/>
        <v>503</v>
      </c>
    </row>
    <row r="235" spans="1:14" x14ac:dyDescent="0.3">
      <c r="A235">
        <v>232</v>
      </c>
      <c r="B235" s="5">
        <v>78</v>
      </c>
      <c r="C235">
        <v>361</v>
      </c>
      <c r="D235" s="3">
        <f t="shared" si="26"/>
        <v>44625.615999999995</v>
      </c>
      <c r="E235" s="3">
        <f t="shared" si="21"/>
        <v>44632.615999999995</v>
      </c>
      <c r="F235">
        <f t="shared" si="22"/>
        <v>3</v>
      </c>
      <c r="G235" t="str">
        <f t="shared" si="23"/>
        <v>INSERT INTO [Bestellung] ([BestellungID], [KundeID], [AllgLieferAdrID], [Bestelldatum], [Wunschdatum], [Rabatt]) VALUES</v>
      </c>
      <c r="H235" t="str">
        <f t="shared" si="24"/>
        <v xml:space="preserve"> ('232', '78', '361', '2022-03-05', '2022-03-12', '3.00')</v>
      </c>
      <c r="M235">
        <f t="shared" si="25"/>
        <v>232</v>
      </c>
      <c r="N235" t="str">
        <f t="shared" si="27"/>
        <v/>
      </c>
    </row>
    <row r="236" spans="1:14" x14ac:dyDescent="0.3">
      <c r="A236">
        <v>233</v>
      </c>
      <c r="B236" s="5">
        <v>78</v>
      </c>
      <c r="C236">
        <v>476</v>
      </c>
      <c r="D236" s="3">
        <f t="shared" si="26"/>
        <v>44625.621244444439</v>
      </c>
      <c r="E236" s="3">
        <f t="shared" si="21"/>
        <v>44638.621244444439</v>
      </c>
      <c r="F236">
        <f t="shared" si="22"/>
        <v>3</v>
      </c>
      <c r="G236" t="str">
        <f t="shared" si="23"/>
        <v>INSERT INTO [Bestellung] ([BestellungID], [KundeID], [AllgLieferAdrID], [Bestelldatum], [Wunschdatum], [Rabatt]) VALUES</v>
      </c>
      <c r="H236" t="str">
        <f t="shared" si="24"/>
        <v xml:space="preserve"> ('233', '78', '476', '2022-03-05', '2022-03-18', '3.00')</v>
      </c>
      <c r="M236">
        <f t="shared" si="25"/>
        <v>233</v>
      </c>
      <c r="N236">
        <f t="shared" si="27"/>
        <v>361</v>
      </c>
    </row>
    <row r="237" spans="1:14" x14ac:dyDescent="0.3">
      <c r="A237">
        <v>234</v>
      </c>
      <c r="B237" s="5">
        <v>78</v>
      </c>
      <c r="C237">
        <v>693</v>
      </c>
      <c r="D237" s="3">
        <f t="shared" si="26"/>
        <v>44625.626511111106</v>
      </c>
      <c r="E237" s="3">
        <f t="shared" si="21"/>
        <v>44637.626511111106</v>
      </c>
      <c r="F237">
        <f t="shared" si="22"/>
        <v>3</v>
      </c>
      <c r="G237" t="str">
        <f t="shared" si="23"/>
        <v>INSERT INTO [Bestellung] ([BestellungID], [KundeID], [AllgLieferAdrID], [Bestelldatum], [Wunschdatum], [Rabatt]) VALUES</v>
      </c>
      <c r="H237" t="str">
        <f t="shared" si="24"/>
        <v xml:space="preserve"> ('234', '78', '693', '2022-03-05', '2022-03-17', '3.00')</v>
      </c>
      <c r="M237">
        <f t="shared" si="25"/>
        <v>234</v>
      </c>
      <c r="N237">
        <f t="shared" si="27"/>
        <v>476</v>
      </c>
    </row>
    <row r="238" spans="1:14" x14ac:dyDescent="0.3">
      <c r="A238">
        <v>235</v>
      </c>
      <c r="B238" s="5">
        <v>79</v>
      </c>
      <c r="C238">
        <v>24</v>
      </c>
      <c r="D238" s="3">
        <f t="shared" si="26"/>
        <v>44625.631799999996</v>
      </c>
      <c r="E238" s="3">
        <f t="shared" si="21"/>
        <v>44625.631799999996</v>
      </c>
      <c r="F238">
        <f t="shared" si="22"/>
        <v>0</v>
      </c>
      <c r="G238" t="str">
        <f t="shared" si="23"/>
        <v>INSERT INTO [Bestellung] ([BestellungID], [KundeID], [AllgLieferAdrID], [Bestelldatum], [Wunschdatum], [Rabatt]) VALUES</v>
      </c>
      <c r="H238" t="str">
        <f t="shared" si="24"/>
        <v xml:space="preserve"> ('235', '79', '24', '2022-03-05', '2022-03-05', '0.00')</v>
      </c>
      <c r="M238">
        <f t="shared" si="25"/>
        <v>235</v>
      </c>
      <c r="N238" t="str">
        <f t="shared" si="27"/>
        <v/>
      </c>
    </row>
    <row r="239" spans="1:14" x14ac:dyDescent="0.3">
      <c r="A239">
        <v>236</v>
      </c>
      <c r="B239" s="5">
        <v>79</v>
      </c>
      <c r="C239">
        <v>667</v>
      </c>
      <c r="D239" s="3">
        <f t="shared" si="26"/>
        <v>44625.637111111108</v>
      </c>
      <c r="E239" s="3">
        <f t="shared" si="21"/>
        <v>44627.637111111108</v>
      </c>
      <c r="F239">
        <f t="shared" si="22"/>
        <v>1</v>
      </c>
      <c r="G239" t="str">
        <f t="shared" si="23"/>
        <v>INSERT INTO [Bestellung] ([BestellungID], [KundeID], [AllgLieferAdrID], [Bestelldatum], [Wunschdatum], [Rabatt]) VALUES</v>
      </c>
      <c r="H239" t="str">
        <f t="shared" si="24"/>
        <v xml:space="preserve"> ('236', '79', '667', '2022-03-05', '2022-03-07', '1.00')</v>
      </c>
      <c r="M239">
        <f t="shared" si="25"/>
        <v>236</v>
      </c>
      <c r="N239">
        <f t="shared" si="27"/>
        <v>24</v>
      </c>
    </row>
    <row r="240" spans="1:14" x14ac:dyDescent="0.3">
      <c r="A240">
        <v>237</v>
      </c>
      <c r="B240" s="5">
        <v>79</v>
      </c>
      <c r="C240">
        <v>780</v>
      </c>
      <c r="D240" s="3">
        <f t="shared" si="26"/>
        <v>44625.642444444442</v>
      </c>
      <c r="E240" s="3">
        <f t="shared" si="21"/>
        <v>44625.642444444442</v>
      </c>
      <c r="F240">
        <f t="shared" si="22"/>
        <v>0</v>
      </c>
      <c r="G240" t="str">
        <f t="shared" si="23"/>
        <v>INSERT INTO [Bestellung] ([BestellungID], [KundeID], [AllgLieferAdrID], [Bestelldatum], [Wunschdatum], [Rabatt]) VALUES</v>
      </c>
      <c r="H240" t="str">
        <f t="shared" si="24"/>
        <v xml:space="preserve"> ('237', '79', '780', '2022-03-05', '2022-03-05', '0.00')</v>
      </c>
      <c r="M240">
        <f t="shared" si="25"/>
        <v>237</v>
      </c>
      <c r="N240">
        <f t="shared" si="27"/>
        <v>667</v>
      </c>
    </row>
    <row r="241" spans="1:14" x14ac:dyDescent="0.3">
      <c r="A241">
        <v>238</v>
      </c>
      <c r="B241" s="5">
        <v>80</v>
      </c>
      <c r="C241">
        <v>266</v>
      </c>
      <c r="D241" s="3">
        <f t="shared" si="26"/>
        <v>44625.647799999999</v>
      </c>
      <c r="E241" s="3">
        <f t="shared" si="21"/>
        <v>44633.647799999999</v>
      </c>
      <c r="F241">
        <f t="shared" si="22"/>
        <v>3</v>
      </c>
      <c r="G241" t="str">
        <f t="shared" si="23"/>
        <v>INSERT INTO [Bestellung] ([BestellungID], [KundeID], [AllgLieferAdrID], [Bestelldatum], [Wunschdatum], [Rabatt]) VALUES</v>
      </c>
      <c r="H241" t="str">
        <f t="shared" si="24"/>
        <v xml:space="preserve"> ('238', '80', '266', '2022-03-05', '2022-03-13', '3.00')</v>
      </c>
      <c r="M241">
        <f t="shared" si="25"/>
        <v>238</v>
      </c>
      <c r="N241" t="str">
        <f t="shared" si="27"/>
        <v/>
      </c>
    </row>
    <row r="242" spans="1:14" x14ac:dyDescent="0.3">
      <c r="A242">
        <v>239</v>
      </c>
      <c r="B242" s="5">
        <v>80</v>
      </c>
      <c r="C242">
        <v>654</v>
      </c>
      <c r="D242" s="3">
        <f t="shared" si="26"/>
        <v>44625.653177777778</v>
      </c>
      <c r="E242" s="3">
        <f t="shared" si="21"/>
        <v>44631.653177777778</v>
      </c>
      <c r="F242">
        <f t="shared" si="22"/>
        <v>3</v>
      </c>
      <c r="G242" t="str">
        <f t="shared" si="23"/>
        <v>INSERT INTO [Bestellung] ([BestellungID], [KundeID], [AllgLieferAdrID], [Bestelldatum], [Wunschdatum], [Rabatt]) VALUES</v>
      </c>
      <c r="H242" t="str">
        <f t="shared" si="24"/>
        <v xml:space="preserve"> ('239', '80', '654', '2022-03-05', '2022-03-11', '3.00')</v>
      </c>
      <c r="M242">
        <f t="shared" si="25"/>
        <v>239</v>
      </c>
      <c r="N242">
        <f t="shared" si="27"/>
        <v>266</v>
      </c>
    </row>
    <row r="243" spans="1:14" x14ac:dyDescent="0.3">
      <c r="A243">
        <v>240</v>
      </c>
      <c r="B243" s="5">
        <v>80</v>
      </c>
      <c r="C243">
        <v>770</v>
      </c>
      <c r="D243" s="3">
        <f t="shared" si="26"/>
        <v>44625.65857777778</v>
      </c>
      <c r="E243" s="3">
        <f t="shared" si="21"/>
        <v>44625.65857777778</v>
      </c>
      <c r="F243">
        <f t="shared" si="22"/>
        <v>0</v>
      </c>
      <c r="G243" t="str">
        <f t="shared" si="23"/>
        <v>INSERT INTO [Bestellung] ([BestellungID], [KundeID], [AllgLieferAdrID], [Bestelldatum], [Wunschdatum], [Rabatt]) VALUES</v>
      </c>
      <c r="H243" t="str">
        <f t="shared" si="24"/>
        <v xml:space="preserve"> ('240', '80', '770', '2022-03-05', '2022-03-05', '0.00')</v>
      </c>
      <c r="M243">
        <f t="shared" si="25"/>
        <v>240</v>
      </c>
      <c r="N243">
        <f t="shared" si="27"/>
        <v>654</v>
      </c>
    </row>
    <row r="244" spans="1:14" x14ac:dyDescent="0.3">
      <c r="A244">
        <v>241</v>
      </c>
      <c r="B244" s="5">
        <v>81</v>
      </c>
      <c r="C244">
        <v>21</v>
      </c>
      <c r="D244" s="3">
        <f t="shared" si="26"/>
        <v>44625.664000000004</v>
      </c>
      <c r="E244" s="3">
        <f t="shared" si="21"/>
        <v>44631.664000000004</v>
      </c>
      <c r="F244">
        <f t="shared" si="22"/>
        <v>3</v>
      </c>
      <c r="G244" t="str">
        <f t="shared" si="23"/>
        <v>INSERT INTO [Bestellung] ([BestellungID], [KundeID], [AllgLieferAdrID], [Bestelldatum], [Wunschdatum], [Rabatt]) VALUES</v>
      </c>
      <c r="H244" t="str">
        <f t="shared" si="24"/>
        <v xml:space="preserve"> ('241', '81', '21', '2022-03-05', '2022-03-11', '3.00')</v>
      </c>
      <c r="M244">
        <f t="shared" si="25"/>
        <v>241</v>
      </c>
      <c r="N244" t="str">
        <f t="shared" si="27"/>
        <v/>
      </c>
    </row>
    <row r="245" spans="1:14" x14ac:dyDescent="0.3">
      <c r="A245">
        <v>242</v>
      </c>
      <c r="B245" s="5">
        <v>81</v>
      </c>
      <c r="C245">
        <v>177</v>
      </c>
      <c r="D245" s="3">
        <f t="shared" si="26"/>
        <v>44625.669444444451</v>
      </c>
      <c r="E245" s="3">
        <f t="shared" si="21"/>
        <v>44634.669444444451</v>
      </c>
      <c r="F245">
        <f t="shared" si="22"/>
        <v>3</v>
      </c>
      <c r="G245" t="str">
        <f t="shared" si="23"/>
        <v>INSERT INTO [Bestellung] ([BestellungID], [KundeID], [AllgLieferAdrID], [Bestelldatum], [Wunschdatum], [Rabatt]) VALUES</v>
      </c>
      <c r="H245" t="str">
        <f t="shared" si="24"/>
        <v xml:space="preserve"> ('242', '81', '177', '2022-03-05', '2022-03-14', '3.00')</v>
      </c>
      <c r="M245">
        <f t="shared" si="25"/>
        <v>242</v>
      </c>
      <c r="N245">
        <f t="shared" si="27"/>
        <v>21</v>
      </c>
    </row>
    <row r="246" spans="1:14" x14ac:dyDescent="0.3">
      <c r="A246">
        <v>243</v>
      </c>
      <c r="B246" s="5">
        <v>81</v>
      </c>
      <c r="C246">
        <v>472</v>
      </c>
      <c r="D246" s="3">
        <f t="shared" si="26"/>
        <v>44625.67491111112</v>
      </c>
      <c r="E246" s="3">
        <f t="shared" si="21"/>
        <v>44631.67491111112</v>
      </c>
      <c r="F246">
        <f t="shared" si="22"/>
        <v>3</v>
      </c>
      <c r="G246" t="str">
        <f t="shared" si="23"/>
        <v>INSERT INTO [Bestellung] ([BestellungID], [KundeID], [AllgLieferAdrID], [Bestelldatum], [Wunschdatum], [Rabatt]) VALUES</v>
      </c>
      <c r="H246" t="str">
        <f t="shared" si="24"/>
        <v xml:space="preserve"> ('243', '81', '472', '2022-03-05', '2022-03-11', '3.00')</v>
      </c>
      <c r="M246">
        <f t="shared" si="25"/>
        <v>243</v>
      </c>
      <c r="N246">
        <f t="shared" si="27"/>
        <v>177</v>
      </c>
    </row>
    <row r="247" spans="1:14" x14ac:dyDescent="0.3">
      <c r="A247">
        <v>244</v>
      </c>
      <c r="B247" s="5">
        <v>82</v>
      </c>
      <c r="C247">
        <v>71</v>
      </c>
      <c r="D247" s="3">
        <f t="shared" si="26"/>
        <v>44625.680400000012</v>
      </c>
      <c r="E247" s="3">
        <f t="shared" si="21"/>
        <v>44639.680400000012</v>
      </c>
      <c r="F247">
        <f t="shared" si="22"/>
        <v>3</v>
      </c>
      <c r="G247" t="str">
        <f t="shared" si="23"/>
        <v>INSERT INTO [Bestellung] ([BestellungID], [KundeID], [AllgLieferAdrID], [Bestelldatum], [Wunschdatum], [Rabatt]) VALUES</v>
      </c>
      <c r="H247" t="str">
        <f t="shared" si="24"/>
        <v xml:space="preserve"> ('244', '82', '71', '2022-03-05', '2022-03-19', '3.00')</v>
      </c>
      <c r="M247">
        <f t="shared" si="25"/>
        <v>244</v>
      </c>
      <c r="N247" t="str">
        <f t="shared" si="27"/>
        <v/>
      </c>
    </row>
    <row r="248" spans="1:14" x14ac:dyDescent="0.3">
      <c r="A248">
        <v>245</v>
      </c>
      <c r="B248" s="5">
        <v>82</v>
      </c>
      <c r="C248">
        <v>74</v>
      </c>
      <c r="D248" s="3">
        <f t="shared" si="26"/>
        <v>44625.685911111126</v>
      </c>
      <c r="E248" s="3">
        <f t="shared" si="21"/>
        <v>44635.685911111126</v>
      </c>
      <c r="F248">
        <f t="shared" si="22"/>
        <v>3</v>
      </c>
      <c r="G248" t="str">
        <f t="shared" si="23"/>
        <v>INSERT INTO [Bestellung] ([BestellungID], [KundeID], [AllgLieferAdrID], [Bestelldatum], [Wunschdatum], [Rabatt]) VALUES</v>
      </c>
      <c r="H248" t="str">
        <f t="shared" si="24"/>
        <v xml:space="preserve"> ('245', '82', '74', '2022-03-05', '2022-03-15', '3.00')</v>
      </c>
      <c r="M248">
        <f t="shared" si="25"/>
        <v>245</v>
      </c>
      <c r="N248">
        <f t="shared" si="27"/>
        <v>71</v>
      </c>
    </row>
    <row r="249" spans="1:14" x14ac:dyDescent="0.3">
      <c r="A249">
        <v>246</v>
      </c>
      <c r="B249" s="5">
        <v>82</v>
      </c>
      <c r="C249">
        <v>79</v>
      </c>
      <c r="D249" s="3">
        <f t="shared" si="26"/>
        <v>44625.691444444463</v>
      </c>
      <c r="E249" s="3">
        <f t="shared" si="21"/>
        <v>44634.691444444463</v>
      </c>
      <c r="F249">
        <f t="shared" si="22"/>
        <v>3</v>
      </c>
      <c r="G249" t="str">
        <f t="shared" si="23"/>
        <v>INSERT INTO [Bestellung] ([BestellungID], [KundeID], [AllgLieferAdrID], [Bestelldatum], [Wunschdatum], [Rabatt]) VALUES</v>
      </c>
      <c r="H249" t="str">
        <f t="shared" si="24"/>
        <v xml:space="preserve"> ('246', '82', '79', '2022-03-05', '2022-03-14', '3.00')</v>
      </c>
      <c r="M249">
        <f t="shared" si="25"/>
        <v>246</v>
      </c>
      <c r="N249">
        <f t="shared" si="27"/>
        <v>74</v>
      </c>
    </row>
    <row r="250" spans="1:14" x14ac:dyDescent="0.3">
      <c r="A250">
        <v>247</v>
      </c>
      <c r="B250" s="5">
        <v>83</v>
      </c>
      <c r="C250">
        <v>175</v>
      </c>
      <c r="D250" s="3">
        <f t="shared" si="26"/>
        <v>44625.697000000022</v>
      </c>
      <c r="E250" s="3">
        <f t="shared" si="21"/>
        <v>44635.697000000022</v>
      </c>
      <c r="F250">
        <f t="shared" si="22"/>
        <v>3</v>
      </c>
      <c r="G250" t="str">
        <f t="shared" si="23"/>
        <v>INSERT INTO [Bestellung] ([BestellungID], [KundeID], [AllgLieferAdrID], [Bestelldatum], [Wunschdatum], [Rabatt]) VALUES</v>
      </c>
      <c r="H250" t="str">
        <f t="shared" si="24"/>
        <v xml:space="preserve"> ('247', '83', '175', '2022-03-05', '2022-03-15', '3.00')</v>
      </c>
      <c r="M250">
        <f t="shared" si="25"/>
        <v>247</v>
      </c>
      <c r="N250" t="str">
        <f t="shared" si="27"/>
        <v/>
      </c>
    </row>
    <row r="251" spans="1:14" x14ac:dyDescent="0.3">
      <c r="A251">
        <v>248</v>
      </c>
      <c r="B251" s="5">
        <v>83</v>
      </c>
      <c r="C251">
        <v>492</v>
      </c>
      <c r="D251" s="3">
        <f t="shared" si="26"/>
        <v>44625.702577777796</v>
      </c>
      <c r="E251" s="3">
        <f t="shared" si="21"/>
        <v>44631.702577777796</v>
      </c>
      <c r="F251">
        <f t="shared" si="22"/>
        <v>3</v>
      </c>
      <c r="G251" t="str">
        <f t="shared" si="23"/>
        <v>INSERT INTO [Bestellung] ([BestellungID], [KundeID], [AllgLieferAdrID], [Bestelldatum], [Wunschdatum], [Rabatt]) VALUES</v>
      </c>
      <c r="H251" t="str">
        <f t="shared" si="24"/>
        <v xml:space="preserve"> ('248', '83', '492', '2022-03-05', '2022-03-11', '3.00')</v>
      </c>
      <c r="M251">
        <f t="shared" si="25"/>
        <v>248</v>
      </c>
      <c r="N251">
        <f t="shared" si="27"/>
        <v>175</v>
      </c>
    </row>
    <row r="252" spans="1:14" x14ac:dyDescent="0.3">
      <c r="A252">
        <v>249</v>
      </c>
      <c r="B252" s="5">
        <v>83</v>
      </c>
      <c r="C252">
        <v>544</v>
      </c>
      <c r="D252" s="3">
        <f t="shared" si="26"/>
        <v>44625.708177777793</v>
      </c>
      <c r="E252" s="3">
        <f t="shared" si="21"/>
        <v>44631.708177777793</v>
      </c>
      <c r="F252">
        <f t="shared" si="22"/>
        <v>3</v>
      </c>
      <c r="G252" t="str">
        <f t="shared" si="23"/>
        <v>INSERT INTO [Bestellung] ([BestellungID], [KundeID], [AllgLieferAdrID], [Bestelldatum], [Wunschdatum], [Rabatt]) VALUES</v>
      </c>
      <c r="H252" t="str">
        <f t="shared" si="24"/>
        <v xml:space="preserve"> ('249', '83', '544', '2022-03-05', '2022-03-11', '3.00')</v>
      </c>
      <c r="M252">
        <f t="shared" si="25"/>
        <v>249</v>
      </c>
      <c r="N252">
        <f t="shared" si="27"/>
        <v>492</v>
      </c>
    </row>
    <row r="253" spans="1:14" x14ac:dyDescent="0.3">
      <c r="A253">
        <v>250</v>
      </c>
      <c r="B253" s="5">
        <v>84</v>
      </c>
      <c r="C253">
        <v>132</v>
      </c>
      <c r="D253" s="3">
        <f t="shared" si="26"/>
        <v>44625.713800000012</v>
      </c>
      <c r="E253" s="3">
        <f t="shared" si="21"/>
        <v>44625.713800000012</v>
      </c>
      <c r="F253">
        <f t="shared" si="22"/>
        <v>0</v>
      </c>
      <c r="G253" t="str">
        <f t="shared" si="23"/>
        <v>INSERT INTO [Bestellung] ([BestellungID], [KundeID], [AllgLieferAdrID], [Bestelldatum], [Wunschdatum], [Rabatt]) VALUES</v>
      </c>
      <c r="H253" t="str">
        <f t="shared" si="24"/>
        <v xml:space="preserve"> ('250', '84', '132', '2022-03-05', '2022-03-05', '0.00')</v>
      </c>
      <c r="M253">
        <f t="shared" si="25"/>
        <v>250</v>
      </c>
      <c r="N253" t="str">
        <f t="shared" si="27"/>
        <v/>
      </c>
    </row>
    <row r="254" spans="1:14" x14ac:dyDescent="0.3">
      <c r="A254">
        <v>251</v>
      </c>
      <c r="B254" s="5">
        <v>84</v>
      </c>
      <c r="C254">
        <v>360</v>
      </c>
      <c r="D254" s="3">
        <f t="shared" si="26"/>
        <v>44625.719444444454</v>
      </c>
      <c r="E254" s="3">
        <f t="shared" si="21"/>
        <v>44625.719444444454</v>
      </c>
      <c r="F254">
        <f t="shared" si="22"/>
        <v>0</v>
      </c>
      <c r="G254" t="str">
        <f t="shared" si="23"/>
        <v>INSERT INTO [Bestellung] ([BestellungID], [KundeID], [AllgLieferAdrID], [Bestelldatum], [Wunschdatum], [Rabatt]) VALUES</v>
      </c>
      <c r="H254" t="str">
        <f t="shared" si="24"/>
        <v xml:space="preserve"> ('251', '84', '360', '2022-03-05', '2022-03-05', '0.00')</v>
      </c>
      <c r="M254">
        <f t="shared" si="25"/>
        <v>251</v>
      </c>
      <c r="N254">
        <f t="shared" si="27"/>
        <v>132</v>
      </c>
    </row>
    <row r="255" spans="1:14" x14ac:dyDescent="0.3">
      <c r="A255">
        <v>252</v>
      </c>
      <c r="B255" s="5">
        <v>84</v>
      </c>
      <c r="C255">
        <v>766</v>
      </c>
      <c r="D255" s="3">
        <f t="shared" si="26"/>
        <v>44625.725111111118</v>
      </c>
      <c r="E255" s="3">
        <f t="shared" si="21"/>
        <v>44637.725111111118</v>
      </c>
      <c r="F255">
        <f t="shared" si="22"/>
        <v>3</v>
      </c>
      <c r="G255" t="str">
        <f t="shared" si="23"/>
        <v>INSERT INTO [Bestellung] ([BestellungID], [KundeID], [AllgLieferAdrID], [Bestelldatum], [Wunschdatum], [Rabatt]) VALUES</v>
      </c>
      <c r="H255" t="str">
        <f t="shared" si="24"/>
        <v xml:space="preserve"> ('252', '84', '766', '2022-03-05', '2022-03-17', '3.00')</v>
      </c>
      <c r="M255">
        <f t="shared" si="25"/>
        <v>252</v>
      </c>
      <c r="N255">
        <f t="shared" si="27"/>
        <v>360</v>
      </c>
    </row>
    <row r="256" spans="1:14" x14ac:dyDescent="0.3">
      <c r="A256">
        <v>253</v>
      </c>
      <c r="B256" s="5">
        <v>85</v>
      </c>
      <c r="C256">
        <v>101</v>
      </c>
      <c r="D256" s="3">
        <f t="shared" si="26"/>
        <v>44625.730800000005</v>
      </c>
      <c r="E256" s="3">
        <f t="shared" si="21"/>
        <v>44633.730800000005</v>
      </c>
      <c r="F256">
        <f t="shared" si="22"/>
        <v>3</v>
      </c>
      <c r="G256" t="str">
        <f t="shared" si="23"/>
        <v>INSERT INTO [Bestellung] ([BestellungID], [KundeID], [AllgLieferAdrID], [Bestelldatum], [Wunschdatum], [Rabatt]) VALUES</v>
      </c>
      <c r="H256" t="str">
        <f t="shared" si="24"/>
        <v xml:space="preserve"> ('253', '85', '101', '2022-03-05', '2022-03-13', '3.00')</v>
      </c>
      <c r="M256">
        <f t="shared" si="25"/>
        <v>253</v>
      </c>
      <c r="N256" t="str">
        <f t="shared" si="27"/>
        <v/>
      </c>
    </row>
    <row r="257" spans="1:14" x14ac:dyDescent="0.3">
      <c r="A257">
        <v>254</v>
      </c>
      <c r="B257" s="5">
        <v>85</v>
      </c>
      <c r="C257">
        <v>579</v>
      </c>
      <c r="D257" s="3">
        <f t="shared" si="26"/>
        <v>44625.736511111114</v>
      </c>
      <c r="E257" s="3">
        <f t="shared" si="21"/>
        <v>44631.736511111114</v>
      </c>
      <c r="F257">
        <f t="shared" si="22"/>
        <v>3</v>
      </c>
      <c r="G257" t="str">
        <f t="shared" si="23"/>
        <v>INSERT INTO [Bestellung] ([BestellungID], [KundeID], [AllgLieferAdrID], [Bestelldatum], [Wunschdatum], [Rabatt]) VALUES</v>
      </c>
      <c r="H257" t="str">
        <f t="shared" si="24"/>
        <v xml:space="preserve"> ('254', '85', '579', '2022-03-05', '2022-03-11', '3.00')</v>
      </c>
      <c r="M257">
        <f t="shared" si="25"/>
        <v>254</v>
      </c>
      <c r="N257">
        <f t="shared" si="27"/>
        <v>101</v>
      </c>
    </row>
    <row r="258" spans="1:14" x14ac:dyDescent="0.3">
      <c r="A258">
        <v>255</v>
      </c>
      <c r="B258" s="5">
        <v>85</v>
      </c>
      <c r="C258">
        <v>701</v>
      </c>
      <c r="D258" s="3">
        <f t="shared" si="26"/>
        <v>44625.742244444446</v>
      </c>
      <c r="E258" s="3">
        <f t="shared" si="21"/>
        <v>44625.742244444446</v>
      </c>
      <c r="F258">
        <f t="shared" si="22"/>
        <v>0</v>
      </c>
      <c r="G258" t="str">
        <f t="shared" si="23"/>
        <v>INSERT INTO [Bestellung] ([BestellungID], [KundeID], [AllgLieferAdrID], [Bestelldatum], [Wunschdatum], [Rabatt]) VALUES</v>
      </c>
      <c r="H258" t="str">
        <f t="shared" si="24"/>
        <v xml:space="preserve"> ('255', '85', '701', '2022-03-05', '2022-03-05', '0.00')</v>
      </c>
      <c r="M258">
        <f t="shared" si="25"/>
        <v>255</v>
      </c>
      <c r="N258">
        <f t="shared" si="27"/>
        <v>579</v>
      </c>
    </row>
    <row r="259" spans="1:14" x14ac:dyDescent="0.3">
      <c r="A259">
        <v>256</v>
      </c>
      <c r="B259" s="5">
        <v>86</v>
      </c>
      <c r="C259">
        <v>237</v>
      </c>
      <c r="D259" s="3">
        <f t="shared" si="26"/>
        <v>44625.748</v>
      </c>
      <c r="E259" s="3">
        <f t="shared" si="21"/>
        <v>44637.748</v>
      </c>
      <c r="F259">
        <f t="shared" si="22"/>
        <v>3</v>
      </c>
      <c r="G259" t="str">
        <f t="shared" si="23"/>
        <v>INSERT INTO [Bestellung] ([BestellungID], [KundeID], [AllgLieferAdrID], [Bestelldatum], [Wunschdatum], [Rabatt]) VALUES</v>
      </c>
      <c r="H259" t="str">
        <f t="shared" si="24"/>
        <v xml:space="preserve"> ('256', '86', '237', '2022-03-05', '2022-03-17', '3.00')</v>
      </c>
      <c r="M259">
        <f t="shared" si="25"/>
        <v>256</v>
      </c>
      <c r="N259" t="str">
        <f t="shared" si="27"/>
        <v/>
      </c>
    </row>
    <row r="260" spans="1:14" x14ac:dyDescent="0.3">
      <c r="A260">
        <v>257</v>
      </c>
      <c r="B260" s="5">
        <v>86</v>
      </c>
      <c r="C260">
        <v>622</v>
      </c>
      <c r="D260" s="3">
        <f t="shared" si="26"/>
        <v>44625.753777777776</v>
      </c>
      <c r="E260" s="3">
        <f t="shared" si="21"/>
        <v>44639.753777777776</v>
      </c>
      <c r="F260">
        <f t="shared" si="22"/>
        <v>3</v>
      </c>
      <c r="G260" t="str">
        <f t="shared" si="23"/>
        <v>INSERT INTO [Bestellung] ([BestellungID], [KundeID], [AllgLieferAdrID], [Bestelldatum], [Wunschdatum], [Rabatt]) VALUES</v>
      </c>
      <c r="H260" t="str">
        <f t="shared" si="24"/>
        <v xml:space="preserve"> ('257', '86', '622', '2022-03-05', '2022-03-19', '3.00')</v>
      </c>
      <c r="M260">
        <f t="shared" si="25"/>
        <v>257</v>
      </c>
      <c r="N260">
        <f t="shared" si="27"/>
        <v>237</v>
      </c>
    </row>
    <row r="261" spans="1:14" x14ac:dyDescent="0.3">
      <c r="A261">
        <v>258</v>
      </c>
      <c r="B261" s="5">
        <v>86</v>
      </c>
      <c r="C261">
        <v>625</v>
      </c>
      <c r="D261" s="3">
        <f t="shared" si="26"/>
        <v>44625.759577777775</v>
      </c>
      <c r="E261" s="3">
        <f t="shared" ref="E261:E324" si="28">D261+MOD(A261*C261,15)</f>
        <v>44625.759577777775</v>
      </c>
      <c r="F261">
        <f t="shared" ref="F261:F324" si="29">MIN(IF(E261-D261&gt;0,(E261-D261)/2,0),3)</f>
        <v>0</v>
      </c>
      <c r="G261" t="str">
        <f t="shared" ref="G261:G324" si="30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261" t="str">
        <f t="shared" ref="H261:H324" si="31">" ('"&amp;A261&amp;"', '"&amp;B261&amp;"', '"&amp;C261&amp;"', '"&amp; TEXT(D261,"JJJJ-MM-TT") &amp;"', '"&amp; TEXT(E261,"JJJJ-MM-TT") &amp;"', '"&amp; REPLACE(TEXT(F261,"##0,00"),LEN(TEXT(F261,"##0,00"))-2,1,".") &amp;"')"</f>
        <v xml:space="preserve"> ('258', '86', '625', '2022-03-05', '2022-03-05', '0.00')</v>
      </c>
      <c r="M261">
        <f t="shared" ref="M261:M324" si="32">A261</f>
        <v>258</v>
      </c>
      <c r="N261">
        <f t="shared" si="27"/>
        <v>622</v>
      </c>
    </row>
    <row r="262" spans="1:14" x14ac:dyDescent="0.3">
      <c r="A262">
        <v>259</v>
      </c>
      <c r="B262" s="5">
        <v>87</v>
      </c>
      <c r="C262">
        <v>2</v>
      </c>
      <c r="D262" s="3">
        <f t="shared" ref="D262:D325" si="33">D261+(ROW(D262)/45000)</f>
        <v>44625.765399999997</v>
      </c>
      <c r="E262" s="3">
        <f t="shared" si="28"/>
        <v>44633.765399999997</v>
      </c>
      <c r="F262">
        <f t="shared" si="29"/>
        <v>3</v>
      </c>
      <c r="G262" t="str">
        <f t="shared" si="30"/>
        <v>INSERT INTO [Bestellung] ([BestellungID], [KundeID], [AllgLieferAdrID], [Bestelldatum], [Wunschdatum], [Rabatt]) VALUES</v>
      </c>
      <c r="H262" t="str">
        <f t="shared" si="31"/>
        <v xml:space="preserve"> ('259', '87', '2', '2022-03-05', '2022-03-13', '3.00')</v>
      </c>
      <c r="M262">
        <f t="shared" si="32"/>
        <v>259</v>
      </c>
      <c r="N262" t="str">
        <f t="shared" ref="N262:N325" si="34">IF(B262=B261,C261,"")</f>
        <v/>
      </c>
    </row>
    <row r="263" spans="1:14" x14ac:dyDescent="0.3">
      <c r="A263">
        <v>260</v>
      </c>
      <c r="B263" s="5">
        <v>87</v>
      </c>
      <c r="C263">
        <v>67</v>
      </c>
      <c r="D263" s="3">
        <f t="shared" si="33"/>
        <v>44625.771244444441</v>
      </c>
      <c r="E263" s="3">
        <f t="shared" si="28"/>
        <v>44630.771244444441</v>
      </c>
      <c r="F263">
        <f t="shared" si="29"/>
        <v>2.5</v>
      </c>
      <c r="G263" t="str">
        <f t="shared" si="30"/>
        <v>INSERT INTO [Bestellung] ([BestellungID], [KundeID], [AllgLieferAdrID], [Bestelldatum], [Wunschdatum], [Rabatt]) VALUES</v>
      </c>
      <c r="H263" t="str">
        <f t="shared" si="31"/>
        <v xml:space="preserve"> ('260', '87', '67', '2022-03-05', '2022-03-10', '2.50')</v>
      </c>
      <c r="M263">
        <f t="shared" si="32"/>
        <v>260</v>
      </c>
      <c r="N263">
        <f t="shared" si="34"/>
        <v>2</v>
      </c>
    </row>
    <row r="264" spans="1:14" x14ac:dyDescent="0.3">
      <c r="A264">
        <v>261</v>
      </c>
      <c r="B264" s="5">
        <v>87</v>
      </c>
      <c r="C264">
        <v>318</v>
      </c>
      <c r="D264" s="3">
        <f t="shared" si="33"/>
        <v>44625.777111111107</v>
      </c>
      <c r="E264" s="3">
        <f t="shared" si="28"/>
        <v>44628.777111111107</v>
      </c>
      <c r="F264">
        <f t="shared" si="29"/>
        <v>1.5</v>
      </c>
      <c r="G264" t="str">
        <f t="shared" si="30"/>
        <v>INSERT INTO [Bestellung] ([BestellungID], [KundeID], [AllgLieferAdrID], [Bestelldatum], [Wunschdatum], [Rabatt]) VALUES</v>
      </c>
      <c r="H264" t="str">
        <f t="shared" si="31"/>
        <v xml:space="preserve"> ('261', '87', '318', '2022-03-05', '2022-03-08', '1.50')</v>
      </c>
      <c r="M264">
        <f t="shared" si="32"/>
        <v>261</v>
      </c>
      <c r="N264">
        <f t="shared" si="34"/>
        <v>67</v>
      </c>
    </row>
    <row r="265" spans="1:14" x14ac:dyDescent="0.3">
      <c r="A265">
        <v>262</v>
      </c>
      <c r="B265" s="5">
        <v>88</v>
      </c>
      <c r="C265">
        <v>193</v>
      </c>
      <c r="D265" s="3">
        <f t="shared" si="33"/>
        <v>44625.782999999996</v>
      </c>
      <c r="E265" s="3">
        <f t="shared" si="28"/>
        <v>44626.782999999996</v>
      </c>
      <c r="F265">
        <f t="shared" si="29"/>
        <v>0.5</v>
      </c>
      <c r="G265" t="str">
        <f t="shared" si="30"/>
        <v>INSERT INTO [Bestellung] ([BestellungID], [KundeID], [AllgLieferAdrID], [Bestelldatum], [Wunschdatum], [Rabatt]) VALUES</v>
      </c>
      <c r="H265" t="str">
        <f t="shared" si="31"/>
        <v xml:space="preserve"> ('262', '88', '193', '2022-03-05', '2022-03-06', '0.50')</v>
      </c>
      <c r="M265">
        <f t="shared" si="32"/>
        <v>262</v>
      </c>
      <c r="N265" t="str">
        <f t="shared" si="34"/>
        <v/>
      </c>
    </row>
    <row r="266" spans="1:14" x14ac:dyDescent="0.3">
      <c r="A266">
        <v>263</v>
      </c>
      <c r="B266" s="5">
        <v>88</v>
      </c>
      <c r="C266">
        <v>224</v>
      </c>
      <c r="D266" s="3">
        <f t="shared" si="33"/>
        <v>44625.788911111107</v>
      </c>
      <c r="E266" s="3">
        <f t="shared" si="28"/>
        <v>44632.788911111107</v>
      </c>
      <c r="F266">
        <f t="shared" si="29"/>
        <v>3</v>
      </c>
      <c r="G266" t="str">
        <f t="shared" si="30"/>
        <v>INSERT INTO [Bestellung] ([BestellungID], [KundeID], [AllgLieferAdrID], [Bestelldatum], [Wunschdatum], [Rabatt]) VALUES</v>
      </c>
      <c r="H266" t="str">
        <f t="shared" si="31"/>
        <v xml:space="preserve"> ('263', '88', '224', '2022-03-05', '2022-03-12', '3.00')</v>
      </c>
      <c r="M266">
        <f t="shared" si="32"/>
        <v>263</v>
      </c>
      <c r="N266">
        <f t="shared" si="34"/>
        <v>193</v>
      </c>
    </row>
    <row r="267" spans="1:14" x14ac:dyDescent="0.3">
      <c r="A267">
        <v>264</v>
      </c>
      <c r="B267" s="5">
        <v>88</v>
      </c>
      <c r="C267">
        <v>273</v>
      </c>
      <c r="D267" s="3">
        <f t="shared" si="33"/>
        <v>44625.794844444441</v>
      </c>
      <c r="E267" s="3">
        <f t="shared" si="28"/>
        <v>44637.794844444441</v>
      </c>
      <c r="F267">
        <f t="shared" si="29"/>
        <v>3</v>
      </c>
      <c r="G267" t="str">
        <f t="shared" si="30"/>
        <v>INSERT INTO [Bestellung] ([BestellungID], [KundeID], [AllgLieferAdrID], [Bestelldatum], [Wunschdatum], [Rabatt]) VALUES</v>
      </c>
      <c r="H267" t="str">
        <f t="shared" si="31"/>
        <v xml:space="preserve"> ('264', '88', '273', '2022-03-05', '2022-03-17', '3.00')</v>
      </c>
      <c r="M267">
        <f t="shared" si="32"/>
        <v>264</v>
      </c>
      <c r="N267">
        <f t="shared" si="34"/>
        <v>224</v>
      </c>
    </row>
    <row r="268" spans="1:14" x14ac:dyDescent="0.3">
      <c r="A268">
        <v>265</v>
      </c>
      <c r="B268" s="5">
        <v>89</v>
      </c>
      <c r="C268">
        <v>81</v>
      </c>
      <c r="D268" s="3">
        <f t="shared" si="33"/>
        <v>44625.800799999997</v>
      </c>
      <c r="E268" s="3">
        <f t="shared" si="28"/>
        <v>44625.800799999997</v>
      </c>
      <c r="F268">
        <f t="shared" si="29"/>
        <v>0</v>
      </c>
      <c r="G268" t="str">
        <f t="shared" si="30"/>
        <v>INSERT INTO [Bestellung] ([BestellungID], [KundeID], [AllgLieferAdrID], [Bestelldatum], [Wunschdatum], [Rabatt]) VALUES</v>
      </c>
      <c r="H268" t="str">
        <f t="shared" si="31"/>
        <v xml:space="preserve"> ('265', '89', '81', '2022-03-05', '2022-03-05', '0.00')</v>
      </c>
      <c r="M268">
        <f t="shared" si="32"/>
        <v>265</v>
      </c>
      <c r="N268" t="str">
        <f t="shared" si="34"/>
        <v/>
      </c>
    </row>
    <row r="269" spans="1:14" x14ac:dyDescent="0.3">
      <c r="A269">
        <v>266</v>
      </c>
      <c r="B269" s="5">
        <v>89</v>
      </c>
      <c r="C269">
        <v>399</v>
      </c>
      <c r="D269" s="3">
        <f t="shared" si="33"/>
        <v>44625.806777777776</v>
      </c>
      <c r="E269" s="3">
        <f t="shared" si="28"/>
        <v>44634.806777777776</v>
      </c>
      <c r="F269">
        <f t="shared" si="29"/>
        <v>3</v>
      </c>
      <c r="G269" t="str">
        <f t="shared" si="30"/>
        <v>INSERT INTO [Bestellung] ([BestellungID], [KundeID], [AllgLieferAdrID], [Bestelldatum], [Wunschdatum], [Rabatt]) VALUES</v>
      </c>
      <c r="H269" t="str">
        <f t="shared" si="31"/>
        <v xml:space="preserve"> ('266', '89', '399', '2022-03-05', '2022-03-14', '3.00')</v>
      </c>
      <c r="M269">
        <f t="shared" si="32"/>
        <v>266</v>
      </c>
      <c r="N269">
        <f t="shared" si="34"/>
        <v>81</v>
      </c>
    </row>
    <row r="270" spans="1:14" x14ac:dyDescent="0.3">
      <c r="A270">
        <v>267</v>
      </c>
      <c r="B270" s="5">
        <v>89</v>
      </c>
      <c r="C270">
        <v>681</v>
      </c>
      <c r="D270" s="3">
        <f t="shared" si="33"/>
        <v>44625.812777777777</v>
      </c>
      <c r="E270" s="3">
        <f t="shared" si="28"/>
        <v>44637.812777777777</v>
      </c>
      <c r="F270">
        <f t="shared" si="29"/>
        <v>3</v>
      </c>
      <c r="G270" t="str">
        <f t="shared" si="30"/>
        <v>INSERT INTO [Bestellung] ([BestellungID], [KundeID], [AllgLieferAdrID], [Bestelldatum], [Wunschdatum], [Rabatt]) VALUES</v>
      </c>
      <c r="H270" t="str">
        <f t="shared" si="31"/>
        <v xml:space="preserve"> ('267', '89', '681', '2022-03-05', '2022-03-17', '3.00')</v>
      </c>
      <c r="M270">
        <f t="shared" si="32"/>
        <v>267</v>
      </c>
      <c r="N270">
        <f t="shared" si="34"/>
        <v>399</v>
      </c>
    </row>
    <row r="271" spans="1:14" x14ac:dyDescent="0.3">
      <c r="A271">
        <v>268</v>
      </c>
      <c r="B271" s="5">
        <v>90</v>
      </c>
      <c r="C271">
        <v>128</v>
      </c>
      <c r="D271" s="3">
        <f t="shared" si="33"/>
        <v>44625.818800000001</v>
      </c>
      <c r="E271" s="3">
        <f t="shared" si="28"/>
        <v>44639.818800000001</v>
      </c>
      <c r="F271">
        <f t="shared" si="29"/>
        <v>3</v>
      </c>
      <c r="G271" t="str">
        <f t="shared" si="30"/>
        <v>INSERT INTO [Bestellung] ([BestellungID], [KundeID], [AllgLieferAdrID], [Bestelldatum], [Wunschdatum], [Rabatt]) VALUES</v>
      </c>
      <c r="H271" t="str">
        <f t="shared" si="31"/>
        <v xml:space="preserve"> ('268', '90', '128', '2022-03-05', '2022-03-19', '3.00')</v>
      </c>
      <c r="M271">
        <f t="shared" si="32"/>
        <v>268</v>
      </c>
      <c r="N271" t="str">
        <f t="shared" si="34"/>
        <v/>
      </c>
    </row>
    <row r="272" spans="1:14" x14ac:dyDescent="0.3">
      <c r="A272">
        <v>269</v>
      </c>
      <c r="B272" s="5">
        <v>90</v>
      </c>
      <c r="C272">
        <v>221</v>
      </c>
      <c r="D272" s="3">
        <f t="shared" si="33"/>
        <v>44625.824844444447</v>
      </c>
      <c r="E272" s="3">
        <f t="shared" si="28"/>
        <v>44629.824844444447</v>
      </c>
      <c r="F272">
        <f t="shared" si="29"/>
        <v>2</v>
      </c>
      <c r="G272" t="str">
        <f t="shared" si="30"/>
        <v>INSERT INTO [Bestellung] ([BestellungID], [KundeID], [AllgLieferAdrID], [Bestelldatum], [Wunschdatum], [Rabatt]) VALUES</v>
      </c>
      <c r="H272" t="str">
        <f t="shared" si="31"/>
        <v xml:space="preserve"> ('269', '90', '221', '2022-03-05', '2022-03-09', '2.00')</v>
      </c>
      <c r="M272">
        <f t="shared" si="32"/>
        <v>269</v>
      </c>
      <c r="N272">
        <f t="shared" si="34"/>
        <v>128</v>
      </c>
    </row>
    <row r="273" spans="1:14" x14ac:dyDescent="0.3">
      <c r="A273">
        <v>270</v>
      </c>
      <c r="B273" s="5">
        <v>90</v>
      </c>
      <c r="C273">
        <v>521</v>
      </c>
      <c r="D273" s="3">
        <f t="shared" si="33"/>
        <v>44625.830911111116</v>
      </c>
      <c r="E273" s="3">
        <f t="shared" si="28"/>
        <v>44625.830911111116</v>
      </c>
      <c r="F273">
        <f t="shared" si="29"/>
        <v>0</v>
      </c>
      <c r="G273" t="str">
        <f t="shared" si="30"/>
        <v>INSERT INTO [Bestellung] ([BestellungID], [KundeID], [AllgLieferAdrID], [Bestelldatum], [Wunschdatum], [Rabatt]) VALUES</v>
      </c>
      <c r="H273" t="str">
        <f t="shared" si="31"/>
        <v xml:space="preserve"> ('270', '90', '521', '2022-03-05', '2022-03-05', '0.00')</v>
      </c>
      <c r="M273">
        <f t="shared" si="32"/>
        <v>270</v>
      </c>
      <c r="N273">
        <f t="shared" si="34"/>
        <v>221</v>
      </c>
    </row>
    <row r="274" spans="1:14" x14ac:dyDescent="0.3">
      <c r="A274">
        <v>271</v>
      </c>
      <c r="B274" s="5">
        <v>91</v>
      </c>
      <c r="C274">
        <v>208</v>
      </c>
      <c r="D274" s="3">
        <f t="shared" si="33"/>
        <v>44625.837000000007</v>
      </c>
      <c r="E274" s="3">
        <f t="shared" si="28"/>
        <v>44638.837000000007</v>
      </c>
      <c r="F274">
        <f t="shared" si="29"/>
        <v>3</v>
      </c>
      <c r="G274" t="str">
        <f t="shared" si="30"/>
        <v>INSERT INTO [Bestellung] ([BestellungID], [KundeID], [AllgLieferAdrID], [Bestelldatum], [Wunschdatum], [Rabatt]) VALUES</v>
      </c>
      <c r="H274" t="str">
        <f t="shared" si="31"/>
        <v xml:space="preserve"> ('271', '91', '208', '2022-03-05', '2022-03-18', '3.00')</v>
      </c>
      <c r="M274">
        <f t="shared" si="32"/>
        <v>271</v>
      </c>
      <c r="N274" t="str">
        <f t="shared" si="34"/>
        <v/>
      </c>
    </row>
    <row r="275" spans="1:14" x14ac:dyDescent="0.3">
      <c r="A275">
        <v>272</v>
      </c>
      <c r="B275" s="5">
        <v>91</v>
      </c>
      <c r="C275">
        <v>229</v>
      </c>
      <c r="D275" s="3">
        <f t="shared" si="33"/>
        <v>44625.84311111112</v>
      </c>
      <c r="E275" s="3">
        <f t="shared" si="28"/>
        <v>44633.84311111112</v>
      </c>
      <c r="F275">
        <f t="shared" si="29"/>
        <v>3</v>
      </c>
      <c r="G275" t="str">
        <f t="shared" si="30"/>
        <v>INSERT INTO [Bestellung] ([BestellungID], [KundeID], [AllgLieferAdrID], [Bestelldatum], [Wunschdatum], [Rabatt]) VALUES</v>
      </c>
      <c r="H275" t="str">
        <f t="shared" si="31"/>
        <v xml:space="preserve"> ('272', '91', '229', '2022-03-05', '2022-03-13', '3.00')</v>
      </c>
      <c r="M275">
        <f t="shared" si="32"/>
        <v>272</v>
      </c>
      <c r="N275">
        <f t="shared" si="34"/>
        <v>208</v>
      </c>
    </row>
    <row r="276" spans="1:14" x14ac:dyDescent="0.3">
      <c r="A276">
        <v>273</v>
      </c>
      <c r="B276" s="5">
        <v>91</v>
      </c>
      <c r="C276">
        <v>634</v>
      </c>
      <c r="D276" s="3">
        <f t="shared" si="33"/>
        <v>44625.849244444456</v>
      </c>
      <c r="E276" s="3">
        <f t="shared" si="28"/>
        <v>44637.849244444456</v>
      </c>
      <c r="F276">
        <f t="shared" si="29"/>
        <v>3</v>
      </c>
      <c r="G276" t="str">
        <f t="shared" si="30"/>
        <v>INSERT INTO [Bestellung] ([BestellungID], [KundeID], [AllgLieferAdrID], [Bestelldatum], [Wunschdatum], [Rabatt]) VALUES</v>
      </c>
      <c r="H276" t="str">
        <f t="shared" si="31"/>
        <v xml:space="preserve"> ('273', '91', '634', '2022-03-05', '2022-03-17', '3.00')</v>
      </c>
      <c r="M276">
        <f t="shared" si="32"/>
        <v>273</v>
      </c>
      <c r="N276">
        <f t="shared" si="34"/>
        <v>229</v>
      </c>
    </row>
    <row r="277" spans="1:14" x14ac:dyDescent="0.3">
      <c r="A277">
        <v>274</v>
      </c>
      <c r="B277" s="5">
        <v>92</v>
      </c>
      <c r="C277">
        <v>310</v>
      </c>
      <c r="D277" s="3">
        <f t="shared" si="33"/>
        <v>44625.855400000015</v>
      </c>
      <c r="E277" s="3">
        <f t="shared" si="28"/>
        <v>44635.855400000015</v>
      </c>
      <c r="F277">
        <f t="shared" si="29"/>
        <v>3</v>
      </c>
      <c r="G277" t="str">
        <f t="shared" si="30"/>
        <v>INSERT INTO [Bestellung] ([BestellungID], [KundeID], [AllgLieferAdrID], [Bestelldatum], [Wunschdatum], [Rabatt]) VALUES</v>
      </c>
      <c r="H277" t="str">
        <f t="shared" si="31"/>
        <v xml:space="preserve"> ('274', '92', '310', '2022-03-05', '2022-03-15', '3.00')</v>
      </c>
      <c r="M277">
        <f t="shared" si="32"/>
        <v>274</v>
      </c>
      <c r="N277" t="str">
        <f t="shared" si="34"/>
        <v/>
      </c>
    </row>
    <row r="278" spans="1:14" x14ac:dyDescent="0.3">
      <c r="A278">
        <v>275</v>
      </c>
      <c r="B278" s="5">
        <v>92</v>
      </c>
      <c r="C278">
        <v>596</v>
      </c>
      <c r="D278" s="3">
        <f t="shared" si="33"/>
        <v>44625.861577777796</v>
      </c>
      <c r="E278" s="3">
        <f t="shared" si="28"/>
        <v>44635.861577777796</v>
      </c>
      <c r="F278">
        <f t="shared" si="29"/>
        <v>3</v>
      </c>
      <c r="G278" t="str">
        <f t="shared" si="30"/>
        <v>INSERT INTO [Bestellung] ([BestellungID], [KundeID], [AllgLieferAdrID], [Bestelldatum], [Wunschdatum], [Rabatt]) VALUES</v>
      </c>
      <c r="H278" t="str">
        <f t="shared" si="31"/>
        <v xml:space="preserve"> ('275', '92', '596', '2022-03-05', '2022-03-15', '3.00')</v>
      </c>
      <c r="M278">
        <f t="shared" si="32"/>
        <v>275</v>
      </c>
      <c r="N278">
        <f t="shared" si="34"/>
        <v>310</v>
      </c>
    </row>
    <row r="279" spans="1:14" x14ac:dyDescent="0.3">
      <c r="A279">
        <v>276</v>
      </c>
      <c r="B279" s="5">
        <v>92</v>
      </c>
      <c r="C279">
        <v>683</v>
      </c>
      <c r="D279" s="3">
        <f t="shared" si="33"/>
        <v>44625.867777777799</v>
      </c>
      <c r="E279" s="3">
        <f t="shared" si="28"/>
        <v>44628.867777777799</v>
      </c>
      <c r="F279">
        <f t="shared" si="29"/>
        <v>1.5</v>
      </c>
      <c r="G279" t="str">
        <f t="shared" si="30"/>
        <v>INSERT INTO [Bestellung] ([BestellungID], [KundeID], [AllgLieferAdrID], [Bestelldatum], [Wunschdatum], [Rabatt]) VALUES</v>
      </c>
      <c r="H279" t="str">
        <f t="shared" si="31"/>
        <v xml:space="preserve"> ('276', '92', '683', '2022-03-05', '2022-03-08', '1.50')</v>
      </c>
      <c r="M279">
        <f t="shared" si="32"/>
        <v>276</v>
      </c>
      <c r="N279">
        <f t="shared" si="34"/>
        <v>596</v>
      </c>
    </row>
    <row r="280" spans="1:14" x14ac:dyDescent="0.3">
      <c r="A280">
        <v>277</v>
      </c>
      <c r="B280" s="5">
        <v>93</v>
      </c>
      <c r="C280">
        <v>113</v>
      </c>
      <c r="D280" s="3">
        <f t="shared" si="33"/>
        <v>44625.874000000018</v>
      </c>
      <c r="E280" s="3">
        <f t="shared" si="28"/>
        <v>44636.874000000018</v>
      </c>
      <c r="F280">
        <f t="shared" si="29"/>
        <v>3</v>
      </c>
      <c r="G280" t="str">
        <f t="shared" si="30"/>
        <v>INSERT INTO [Bestellung] ([BestellungID], [KundeID], [AllgLieferAdrID], [Bestelldatum], [Wunschdatum], [Rabatt]) VALUES</v>
      </c>
      <c r="H280" t="str">
        <f t="shared" si="31"/>
        <v xml:space="preserve"> ('277', '93', '113', '2022-03-05', '2022-03-16', '3.00')</v>
      </c>
      <c r="M280">
        <f t="shared" si="32"/>
        <v>277</v>
      </c>
      <c r="N280" t="str">
        <f t="shared" si="34"/>
        <v/>
      </c>
    </row>
    <row r="281" spans="1:14" x14ac:dyDescent="0.3">
      <c r="A281">
        <v>278</v>
      </c>
      <c r="B281" s="5">
        <v>93</v>
      </c>
      <c r="C281">
        <v>315</v>
      </c>
      <c r="D281" s="3">
        <f t="shared" si="33"/>
        <v>44625.880244444459</v>
      </c>
      <c r="E281" s="3">
        <f t="shared" si="28"/>
        <v>44625.880244444459</v>
      </c>
      <c r="F281">
        <f t="shared" si="29"/>
        <v>0</v>
      </c>
      <c r="G281" t="str">
        <f t="shared" si="30"/>
        <v>INSERT INTO [Bestellung] ([BestellungID], [KundeID], [AllgLieferAdrID], [Bestelldatum], [Wunschdatum], [Rabatt]) VALUES</v>
      </c>
      <c r="H281" t="str">
        <f t="shared" si="31"/>
        <v xml:space="preserve"> ('278', '93', '315', '2022-03-05', '2022-03-05', '0.00')</v>
      </c>
      <c r="M281">
        <f t="shared" si="32"/>
        <v>278</v>
      </c>
      <c r="N281">
        <f t="shared" si="34"/>
        <v>113</v>
      </c>
    </row>
    <row r="282" spans="1:14" x14ac:dyDescent="0.3">
      <c r="A282">
        <v>279</v>
      </c>
      <c r="B282" s="5">
        <v>93</v>
      </c>
      <c r="C282">
        <v>548</v>
      </c>
      <c r="D282" s="3">
        <f t="shared" si="33"/>
        <v>44625.886511111123</v>
      </c>
      <c r="E282" s="3">
        <f t="shared" si="28"/>
        <v>44637.886511111123</v>
      </c>
      <c r="F282">
        <f t="shared" si="29"/>
        <v>3</v>
      </c>
      <c r="G282" t="str">
        <f t="shared" si="30"/>
        <v>INSERT INTO [Bestellung] ([BestellungID], [KundeID], [AllgLieferAdrID], [Bestelldatum], [Wunschdatum], [Rabatt]) VALUES</v>
      </c>
      <c r="H282" t="str">
        <f t="shared" si="31"/>
        <v xml:space="preserve"> ('279', '93', '548', '2022-03-05', '2022-03-17', '3.00')</v>
      </c>
      <c r="M282">
        <f t="shared" si="32"/>
        <v>279</v>
      </c>
      <c r="N282">
        <f t="shared" si="34"/>
        <v>315</v>
      </c>
    </row>
    <row r="283" spans="1:14" x14ac:dyDescent="0.3">
      <c r="A283">
        <v>280</v>
      </c>
      <c r="B283" s="5">
        <v>94</v>
      </c>
      <c r="C283">
        <v>145</v>
      </c>
      <c r="D283" s="3">
        <f t="shared" si="33"/>
        <v>44625.892800000009</v>
      </c>
      <c r="E283" s="3">
        <f t="shared" si="28"/>
        <v>44635.892800000009</v>
      </c>
      <c r="F283">
        <f t="shared" si="29"/>
        <v>3</v>
      </c>
      <c r="G283" t="str">
        <f t="shared" si="30"/>
        <v>INSERT INTO [Bestellung] ([BestellungID], [KundeID], [AllgLieferAdrID], [Bestelldatum], [Wunschdatum], [Rabatt]) VALUES</v>
      </c>
      <c r="H283" t="str">
        <f t="shared" si="31"/>
        <v xml:space="preserve"> ('280', '94', '145', '2022-03-05', '2022-03-15', '3.00')</v>
      </c>
      <c r="M283">
        <f t="shared" si="32"/>
        <v>280</v>
      </c>
      <c r="N283" t="str">
        <f t="shared" si="34"/>
        <v/>
      </c>
    </row>
    <row r="284" spans="1:14" x14ac:dyDescent="0.3">
      <c r="A284">
        <v>281</v>
      </c>
      <c r="B284" s="5">
        <v>94</v>
      </c>
      <c r="C284">
        <v>373</v>
      </c>
      <c r="D284" s="3">
        <f t="shared" si="33"/>
        <v>44625.899111111117</v>
      </c>
      <c r="E284" s="3">
        <f t="shared" si="28"/>
        <v>44633.899111111117</v>
      </c>
      <c r="F284">
        <f t="shared" si="29"/>
        <v>3</v>
      </c>
      <c r="G284" t="str">
        <f t="shared" si="30"/>
        <v>INSERT INTO [Bestellung] ([BestellungID], [KundeID], [AllgLieferAdrID], [Bestelldatum], [Wunschdatum], [Rabatt]) VALUES</v>
      </c>
      <c r="H284" t="str">
        <f t="shared" si="31"/>
        <v xml:space="preserve"> ('281', '94', '373', '2022-03-05', '2022-03-13', '3.00')</v>
      </c>
      <c r="M284">
        <f t="shared" si="32"/>
        <v>281</v>
      </c>
      <c r="N284">
        <f t="shared" si="34"/>
        <v>145</v>
      </c>
    </row>
    <row r="285" spans="1:14" x14ac:dyDescent="0.3">
      <c r="A285">
        <v>282</v>
      </c>
      <c r="B285" s="5">
        <v>94</v>
      </c>
      <c r="C285">
        <v>779</v>
      </c>
      <c r="D285" s="3">
        <f t="shared" si="33"/>
        <v>44625.905444444448</v>
      </c>
      <c r="E285" s="3">
        <f t="shared" si="28"/>
        <v>44628.905444444448</v>
      </c>
      <c r="F285">
        <f t="shared" si="29"/>
        <v>1.5</v>
      </c>
      <c r="G285" t="str">
        <f t="shared" si="30"/>
        <v>INSERT INTO [Bestellung] ([BestellungID], [KundeID], [AllgLieferAdrID], [Bestelldatum], [Wunschdatum], [Rabatt]) VALUES</v>
      </c>
      <c r="H285" t="str">
        <f t="shared" si="31"/>
        <v xml:space="preserve"> ('282', '94', '779', '2022-03-05', '2022-03-08', '1.50')</v>
      </c>
      <c r="M285">
        <f t="shared" si="32"/>
        <v>282</v>
      </c>
      <c r="N285">
        <f t="shared" si="34"/>
        <v>373</v>
      </c>
    </row>
    <row r="286" spans="1:14" x14ac:dyDescent="0.3">
      <c r="A286">
        <v>283</v>
      </c>
      <c r="B286" s="5">
        <v>95</v>
      </c>
      <c r="C286">
        <v>264</v>
      </c>
      <c r="D286" s="3">
        <f t="shared" si="33"/>
        <v>44625.911800000002</v>
      </c>
      <c r="E286" s="3">
        <f t="shared" si="28"/>
        <v>44637.911800000002</v>
      </c>
      <c r="F286">
        <f t="shared" si="29"/>
        <v>3</v>
      </c>
      <c r="G286" t="str">
        <f t="shared" si="30"/>
        <v>INSERT INTO [Bestellung] ([BestellungID], [KundeID], [AllgLieferAdrID], [Bestelldatum], [Wunschdatum], [Rabatt]) VALUES</v>
      </c>
      <c r="H286" t="str">
        <f t="shared" si="31"/>
        <v xml:space="preserve"> ('283', '95', '264', '2022-03-05', '2022-03-17', '3.00')</v>
      </c>
      <c r="M286">
        <f t="shared" si="32"/>
        <v>283</v>
      </c>
      <c r="N286" t="str">
        <f t="shared" si="34"/>
        <v/>
      </c>
    </row>
    <row r="287" spans="1:14" x14ac:dyDescent="0.3">
      <c r="A287">
        <v>284</v>
      </c>
      <c r="B287" s="5">
        <v>95</v>
      </c>
      <c r="C287">
        <v>350</v>
      </c>
      <c r="D287" s="3">
        <f t="shared" si="33"/>
        <v>44625.918177777778</v>
      </c>
      <c r="E287" s="3">
        <f t="shared" si="28"/>
        <v>44635.918177777778</v>
      </c>
      <c r="F287">
        <f t="shared" si="29"/>
        <v>3</v>
      </c>
      <c r="G287" t="str">
        <f t="shared" si="30"/>
        <v>INSERT INTO [Bestellung] ([BestellungID], [KundeID], [AllgLieferAdrID], [Bestelldatum], [Wunschdatum], [Rabatt]) VALUES</v>
      </c>
      <c r="H287" t="str">
        <f t="shared" si="31"/>
        <v xml:space="preserve"> ('284', '95', '350', '2022-03-05', '2022-03-15', '3.00')</v>
      </c>
      <c r="M287">
        <f t="shared" si="32"/>
        <v>284</v>
      </c>
      <c r="N287">
        <f t="shared" si="34"/>
        <v>264</v>
      </c>
    </row>
    <row r="288" spans="1:14" x14ac:dyDescent="0.3">
      <c r="A288">
        <v>285</v>
      </c>
      <c r="B288" s="5">
        <v>95</v>
      </c>
      <c r="C288">
        <v>786</v>
      </c>
      <c r="D288" s="3">
        <f t="shared" si="33"/>
        <v>44625.924577777776</v>
      </c>
      <c r="E288" s="3">
        <f t="shared" si="28"/>
        <v>44625.924577777776</v>
      </c>
      <c r="F288">
        <f t="shared" si="29"/>
        <v>0</v>
      </c>
      <c r="G288" t="str">
        <f t="shared" si="30"/>
        <v>INSERT INTO [Bestellung] ([BestellungID], [KundeID], [AllgLieferAdrID], [Bestelldatum], [Wunschdatum], [Rabatt]) VALUES</v>
      </c>
      <c r="H288" t="str">
        <f t="shared" si="31"/>
        <v xml:space="preserve"> ('285', '95', '786', '2022-03-05', '2022-03-05', '0.00')</v>
      </c>
      <c r="M288">
        <f t="shared" si="32"/>
        <v>285</v>
      </c>
      <c r="N288">
        <f t="shared" si="34"/>
        <v>350</v>
      </c>
    </row>
    <row r="289" spans="1:14" x14ac:dyDescent="0.3">
      <c r="A289">
        <v>286</v>
      </c>
      <c r="B289" s="5">
        <v>96</v>
      </c>
      <c r="C289">
        <v>426</v>
      </c>
      <c r="D289" s="3">
        <f t="shared" si="33"/>
        <v>44625.930999999997</v>
      </c>
      <c r="E289" s="3">
        <f t="shared" si="28"/>
        <v>44631.930999999997</v>
      </c>
      <c r="F289">
        <f t="shared" si="29"/>
        <v>3</v>
      </c>
      <c r="G289" t="str">
        <f t="shared" si="30"/>
        <v>INSERT INTO [Bestellung] ([BestellungID], [KundeID], [AllgLieferAdrID], [Bestelldatum], [Wunschdatum], [Rabatt]) VALUES</v>
      </c>
      <c r="H289" t="str">
        <f t="shared" si="31"/>
        <v xml:space="preserve"> ('286', '96', '426', '2022-03-05', '2022-03-11', '3.00')</v>
      </c>
      <c r="M289">
        <f t="shared" si="32"/>
        <v>286</v>
      </c>
      <c r="N289" t="str">
        <f t="shared" si="34"/>
        <v/>
      </c>
    </row>
    <row r="290" spans="1:14" x14ac:dyDescent="0.3">
      <c r="A290">
        <v>287</v>
      </c>
      <c r="B290" s="5">
        <v>96</v>
      </c>
      <c r="C290">
        <v>694</v>
      </c>
      <c r="D290" s="3">
        <f t="shared" si="33"/>
        <v>44625.93744444444</v>
      </c>
      <c r="E290" s="3">
        <f t="shared" si="28"/>
        <v>44633.93744444444</v>
      </c>
      <c r="F290">
        <f t="shared" si="29"/>
        <v>3</v>
      </c>
      <c r="G290" t="str">
        <f t="shared" si="30"/>
        <v>INSERT INTO [Bestellung] ([BestellungID], [KundeID], [AllgLieferAdrID], [Bestelldatum], [Wunschdatum], [Rabatt]) VALUES</v>
      </c>
      <c r="H290" t="str">
        <f t="shared" si="31"/>
        <v xml:space="preserve"> ('287', '96', '694', '2022-03-05', '2022-03-13', '3.00')</v>
      </c>
      <c r="M290">
        <f t="shared" si="32"/>
        <v>287</v>
      </c>
      <c r="N290">
        <f t="shared" si="34"/>
        <v>426</v>
      </c>
    </row>
    <row r="291" spans="1:14" x14ac:dyDescent="0.3">
      <c r="A291">
        <v>288</v>
      </c>
      <c r="B291" s="5">
        <v>96</v>
      </c>
      <c r="C291">
        <v>736</v>
      </c>
      <c r="D291" s="3">
        <f t="shared" si="33"/>
        <v>44625.943911111106</v>
      </c>
      <c r="E291" s="3">
        <f t="shared" si="28"/>
        <v>44628.943911111106</v>
      </c>
      <c r="F291">
        <f t="shared" si="29"/>
        <v>1.5</v>
      </c>
      <c r="G291" t="str">
        <f t="shared" si="30"/>
        <v>INSERT INTO [Bestellung] ([BestellungID], [KundeID], [AllgLieferAdrID], [Bestelldatum], [Wunschdatum], [Rabatt]) VALUES</v>
      </c>
      <c r="H291" t="str">
        <f t="shared" si="31"/>
        <v xml:space="preserve"> ('288', '96', '736', '2022-03-05', '2022-03-08', '1.50')</v>
      </c>
      <c r="M291">
        <f t="shared" si="32"/>
        <v>288</v>
      </c>
      <c r="N291">
        <f t="shared" si="34"/>
        <v>694</v>
      </c>
    </row>
    <row r="292" spans="1:14" x14ac:dyDescent="0.3">
      <c r="A292">
        <v>289</v>
      </c>
      <c r="B292" s="5">
        <v>97</v>
      </c>
      <c r="C292">
        <v>80</v>
      </c>
      <c r="D292" s="3">
        <f t="shared" si="33"/>
        <v>44625.950399999994</v>
      </c>
      <c r="E292" s="3">
        <f t="shared" si="28"/>
        <v>44630.950399999994</v>
      </c>
      <c r="F292">
        <f t="shared" si="29"/>
        <v>2.5</v>
      </c>
      <c r="G292" t="str">
        <f t="shared" si="30"/>
        <v>INSERT INTO [Bestellung] ([BestellungID], [KundeID], [AllgLieferAdrID], [Bestelldatum], [Wunschdatum], [Rabatt]) VALUES</v>
      </c>
      <c r="H292" t="str">
        <f t="shared" si="31"/>
        <v xml:space="preserve"> ('289', '97', '80', '2022-03-05', '2022-03-10', '2.50')</v>
      </c>
      <c r="M292">
        <f t="shared" si="32"/>
        <v>289</v>
      </c>
      <c r="N292" t="str">
        <f t="shared" si="34"/>
        <v/>
      </c>
    </row>
    <row r="293" spans="1:14" x14ac:dyDescent="0.3">
      <c r="A293">
        <v>290</v>
      </c>
      <c r="B293" s="5">
        <v>97</v>
      </c>
      <c r="C293">
        <v>391</v>
      </c>
      <c r="D293" s="3">
        <f t="shared" si="33"/>
        <v>44625.956911111105</v>
      </c>
      <c r="E293" s="3">
        <f t="shared" si="28"/>
        <v>44630.956911111105</v>
      </c>
      <c r="F293">
        <f t="shared" si="29"/>
        <v>2.5</v>
      </c>
      <c r="G293" t="str">
        <f t="shared" si="30"/>
        <v>INSERT INTO [Bestellung] ([BestellungID], [KundeID], [AllgLieferAdrID], [Bestelldatum], [Wunschdatum], [Rabatt]) VALUES</v>
      </c>
      <c r="H293" t="str">
        <f t="shared" si="31"/>
        <v xml:space="preserve"> ('290', '97', '391', '2022-03-05', '2022-03-10', '2.50')</v>
      </c>
      <c r="M293">
        <f t="shared" si="32"/>
        <v>290</v>
      </c>
      <c r="N293">
        <f t="shared" si="34"/>
        <v>80</v>
      </c>
    </row>
    <row r="294" spans="1:14" x14ac:dyDescent="0.3">
      <c r="A294">
        <v>291</v>
      </c>
      <c r="B294" s="5">
        <v>97</v>
      </c>
      <c r="C294">
        <v>484</v>
      </c>
      <c r="D294" s="3">
        <f t="shared" si="33"/>
        <v>44625.963444444438</v>
      </c>
      <c r="E294" s="3">
        <f t="shared" si="28"/>
        <v>44634.963444444438</v>
      </c>
      <c r="F294">
        <f t="shared" si="29"/>
        <v>3</v>
      </c>
      <c r="G294" t="str">
        <f t="shared" si="30"/>
        <v>INSERT INTO [Bestellung] ([BestellungID], [KundeID], [AllgLieferAdrID], [Bestelldatum], [Wunschdatum], [Rabatt]) VALUES</v>
      </c>
      <c r="H294" t="str">
        <f t="shared" si="31"/>
        <v xml:space="preserve"> ('291', '97', '484', '2022-03-05', '2022-03-14', '3.00')</v>
      </c>
      <c r="M294">
        <f t="shared" si="32"/>
        <v>291</v>
      </c>
      <c r="N294">
        <f t="shared" si="34"/>
        <v>391</v>
      </c>
    </row>
    <row r="295" spans="1:14" x14ac:dyDescent="0.3">
      <c r="A295">
        <v>292</v>
      </c>
      <c r="B295" s="5">
        <v>98</v>
      </c>
      <c r="C295">
        <v>87</v>
      </c>
      <c r="D295" s="3">
        <f t="shared" si="33"/>
        <v>44625.969999999994</v>
      </c>
      <c r="E295" s="3">
        <f t="shared" si="28"/>
        <v>44634.969999999994</v>
      </c>
      <c r="F295">
        <f t="shared" si="29"/>
        <v>3</v>
      </c>
      <c r="G295" t="str">
        <f t="shared" si="30"/>
        <v>INSERT INTO [Bestellung] ([BestellungID], [KundeID], [AllgLieferAdrID], [Bestelldatum], [Wunschdatum], [Rabatt]) VALUES</v>
      </c>
      <c r="H295" t="str">
        <f t="shared" si="31"/>
        <v xml:space="preserve"> ('292', '98', '87', '2022-03-05', '2022-03-14', '3.00')</v>
      </c>
      <c r="M295">
        <f t="shared" si="32"/>
        <v>292</v>
      </c>
      <c r="N295" t="str">
        <f t="shared" si="34"/>
        <v/>
      </c>
    </row>
    <row r="296" spans="1:14" x14ac:dyDescent="0.3">
      <c r="A296">
        <v>293</v>
      </c>
      <c r="B296" s="5">
        <v>98</v>
      </c>
      <c r="C296">
        <v>386</v>
      </c>
      <c r="D296" s="3">
        <f t="shared" si="33"/>
        <v>44625.976577777772</v>
      </c>
      <c r="E296" s="3">
        <f t="shared" si="28"/>
        <v>44638.976577777772</v>
      </c>
      <c r="F296">
        <f t="shared" si="29"/>
        <v>3</v>
      </c>
      <c r="G296" t="str">
        <f t="shared" si="30"/>
        <v>INSERT INTO [Bestellung] ([BestellungID], [KundeID], [AllgLieferAdrID], [Bestelldatum], [Wunschdatum], [Rabatt]) VALUES</v>
      </c>
      <c r="H296" t="str">
        <f t="shared" si="31"/>
        <v xml:space="preserve"> ('293', '98', '386', '2022-03-05', '2022-03-18', '3.00')</v>
      </c>
      <c r="M296">
        <f t="shared" si="32"/>
        <v>293</v>
      </c>
      <c r="N296">
        <f t="shared" si="34"/>
        <v>87</v>
      </c>
    </row>
    <row r="297" spans="1:14" x14ac:dyDescent="0.3">
      <c r="A297">
        <v>294</v>
      </c>
      <c r="B297" s="5">
        <v>98</v>
      </c>
      <c r="C297">
        <v>559</v>
      </c>
      <c r="D297" s="3">
        <f t="shared" si="33"/>
        <v>44625.983177777773</v>
      </c>
      <c r="E297" s="3">
        <f t="shared" si="28"/>
        <v>44631.983177777773</v>
      </c>
      <c r="F297">
        <f t="shared" si="29"/>
        <v>3</v>
      </c>
      <c r="G297" t="str">
        <f t="shared" si="30"/>
        <v>INSERT INTO [Bestellung] ([BestellungID], [KundeID], [AllgLieferAdrID], [Bestelldatum], [Wunschdatum], [Rabatt]) VALUES</v>
      </c>
      <c r="H297" t="str">
        <f t="shared" si="31"/>
        <v xml:space="preserve"> ('294', '98', '559', '2022-03-05', '2022-03-11', '3.00')</v>
      </c>
      <c r="M297">
        <f t="shared" si="32"/>
        <v>294</v>
      </c>
      <c r="N297">
        <f t="shared" si="34"/>
        <v>386</v>
      </c>
    </row>
    <row r="298" spans="1:14" x14ac:dyDescent="0.3">
      <c r="A298">
        <v>295</v>
      </c>
      <c r="B298" s="5">
        <v>99</v>
      </c>
      <c r="C298">
        <v>37</v>
      </c>
      <c r="D298" s="3">
        <f t="shared" si="33"/>
        <v>44625.989799999996</v>
      </c>
      <c r="E298" s="3">
        <f t="shared" si="28"/>
        <v>44635.989799999996</v>
      </c>
      <c r="F298">
        <f t="shared" si="29"/>
        <v>3</v>
      </c>
      <c r="G298" t="str">
        <f t="shared" si="30"/>
        <v>INSERT INTO [Bestellung] ([BestellungID], [KundeID], [AllgLieferAdrID], [Bestelldatum], [Wunschdatum], [Rabatt]) VALUES</v>
      </c>
      <c r="H298" t="str">
        <f t="shared" si="31"/>
        <v xml:space="preserve"> ('295', '99', '37', '2022-03-05', '2022-03-15', '3.00')</v>
      </c>
      <c r="M298">
        <f t="shared" si="32"/>
        <v>295</v>
      </c>
      <c r="N298" t="str">
        <f t="shared" si="34"/>
        <v/>
      </c>
    </row>
    <row r="299" spans="1:14" x14ac:dyDescent="0.3">
      <c r="A299">
        <v>296</v>
      </c>
      <c r="B299" s="5">
        <v>99</v>
      </c>
      <c r="C299">
        <v>281</v>
      </c>
      <c r="D299" s="3">
        <f t="shared" si="33"/>
        <v>44625.996444444441</v>
      </c>
      <c r="E299" s="3">
        <f t="shared" si="28"/>
        <v>44626.996444444441</v>
      </c>
      <c r="F299">
        <f t="shared" si="29"/>
        <v>0.5</v>
      </c>
      <c r="G299" t="str">
        <f t="shared" si="30"/>
        <v>INSERT INTO [Bestellung] ([BestellungID], [KundeID], [AllgLieferAdrID], [Bestelldatum], [Wunschdatum], [Rabatt]) VALUES</v>
      </c>
      <c r="H299" t="str">
        <f t="shared" si="31"/>
        <v xml:space="preserve"> ('296', '99', '281', '2022-03-05', '2022-03-06', '0.50')</v>
      </c>
      <c r="M299">
        <f t="shared" si="32"/>
        <v>296</v>
      </c>
      <c r="N299">
        <f t="shared" si="34"/>
        <v>37</v>
      </c>
    </row>
    <row r="300" spans="1:14" x14ac:dyDescent="0.3">
      <c r="A300">
        <v>297</v>
      </c>
      <c r="B300" s="5">
        <v>99</v>
      </c>
      <c r="C300">
        <v>505</v>
      </c>
      <c r="D300" s="3">
        <f t="shared" si="33"/>
        <v>44626.003111111109</v>
      </c>
      <c r="E300" s="3">
        <f t="shared" si="28"/>
        <v>44626.003111111109</v>
      </c>
      <c r="F300">
        <f t="shared" si="29"/>
        <v>0</v>
      </c>
      <c r="G300" t="str">
        <f t="shared" si="30"/>
        <v>INSERT INTO [Bestellung] ([BestellungID], [KundeID], [AllgLieferAdrID], [Bestelldatum], [Wunschdatum], [Rabatt]) VALUES</v>
      </c>
      <c r="H300" t="str">
        <f t="shared" si="31"/>
        <v xml:space="preserve"> ('297', '99', '505', '2022-03-06', '2022-03-06', '0.00')</v>
      </c>
      <c r="M300">
        <f t="shared" si="32"/>
        <v>297</v>
      </c>
      <c r="N300">
        <f t="shared" si="34"/>
        <v>281</v>
      </c>
    </row>
    <row r="301" spans="1:14" x14ac:dyDescent="0.3">
      <c r="A301">
        <v>298</v>
      </c>
      <c r="B301" s="5">
        <v>100</v>
      </c>
      <c r="C301">
        <v>204</v>
      </c>
      <c r="D301" s="3">
        <f t="shared" si="33"/>
        <v>44626.0098</v>
      </c>
      <c r="E301" s="3">
        <f t="shared" si="28"/>
        <v>44638.0098</v>
      </c>
      <c r="F301">
        <f t="shared" si="29"/>
        <v>3</v>
      </c>
      <c r="G301" t="str">
        <f t="shared" si="30"/>
        <v>INSERT INTO [Bestellung] ([BestellungID], [KundeID], [AllgLieferAdrID], [Bestelldatum], [Wunschdatum], [Rabatt]) VALUES</v>
      </c>
      <c r="H301" t="str">
        <f t="shared" si="31"/>
        <v xml:space="preserve"> ('298', '100', '204', '2022-03-06', '2022-03-18', '3.00')</v>
      </c>
      <c r="M301">
        <f t="shared" si="32"/>
        <v>298</v>
      </c>
      <c r="N301" t="str">
        <f t="shared" si="34"/>
        <v/>
      </c>
    </row>
    <row r="302" spans="1:14" x14ac:dyDescent="0.3">
      <c r="A302">
        <v>299</v>
      </c>
      <c r="B302" s="5">
        <v>100</v>
      </c>
      <c r="C302">
        <v>408</v>
      </c>
      <c r="D302" s="3">
        <f t="shared" si="33"/>
        <v>44626.016511111113</v>
      </c>
      <c r="E302" s="3">
        <f t="shared" si="28"/>
        <v>44638.016511111113</v>
      </c>
      <c r="F302">
        <f t="shared" si="29"/>
        <v>3</v>
      </c>
      <c r="G302" t="str">
        <f t="shared" si="30"/>
        <v>INSERT INTO [Bestellung] ([BestellungID], [KundeID], [AllgLieferAdrID], [Bestelldatum], [Wunschdatum], [Rabatt]) VALUES</v>
      </c>
      <c r="H302" t="str">
        <f t="shared" si="31"/>
        <v xml:space="preserve"> ('299', '100', '408', '2022-03-06', '2022-03-18', '3.00')</v>
      </c>
      <c r="M302">
        <f t="shared" si="32"/>
        <v>299</v>
      </c>
      <c r="N302">
        <f t="shared" si="34"/>
        <v>204</v>
      </c>
    </row>
    <row r="303" spans="1:14" x14ac:dyDescent="0.3">
      <c r="A303">
        <v>300</v>
      </c>
      <c r="B303" s="5">
        <v>100</v>
      </c>
      <c r="C303">
        <v>543</v>
      </c>
      <c r="D303" s="3">
        <f t="shared" si="33"/>
        <v>44626.023244444448</v>
      </c>
      <c r="E303" s="3">
        <f t="shared" si="28"/>
        <v>44626.023244444448</v>
      </c>
      <c r="F303">
        <f t="shared" si="29"/>
        <v>0</v>
      </c>
      <c r="G303" t="str">
        <f t="shared" si="30"/>
        <v>INSERT INTO [Bestellung] ([BestellungID], [KundeID], [AllgLieferAdrID], [Bestelldatum], [Wunschdatum], [Rabatt]) VALUES</v>
      </c>
      <c r="H303" t="str">
        <f t="shared" si="31"/>
        <v xml:space="preserve"> ('300', '100', '543', '2022-03-06', '2022-03-06', '0.00')</v>
      </c>
      <c r="M303">
        <f t="shared" si="32"/>
        <v>300</v>
      </c>
      <c r="N303">
        <f t="shared" si="34"/>
        <v>408</v>
      </c>
    </row>
    <row r="304" spans="1:14" x14ac:dyDescent="0.3">
      <c r="A304">
        <v>301</v>
      </c>
      <c r="B304" s="5">
        <v>101</v>
      </c>
      <c r="C304">
        <v>253</v>
      </c>
      <c r="D304" s="3">
        <f t="shared" si="33"/>
        <v>44626.030000000006</v>
      </c>
      <c r="E304" s="3">
        <f t="shared" si="28"/>
        <v>44639.030000000006</v>
      </c>
      <c r="F304">
        <f t="shared" si="29"/>
        <v>3</v>
      </c>
      <c r="G304" t="str">
        <f t="shared" si="30"/>
        <v>INSERT INTO [Bestellung] ([BestellungID], [KundeID], [AllgLieferAdrID], [Bestelldatum], [Wunschdatum], [Rabatt]) VALUES</v>
      </c>
      <c r="H304" t="str">
        <f t="shared" si="31"/>
        <v xml:space="preserve"> ('301', '101', '253', '2022-03-06', '2022-03-19', '3.00')</v>
      </c>
      <c r="M304">
        <f t="shared" si="32"/>
        <v>301</v>
      </c>
      <c r="N304" t="str">
        <f t="shared" si="34"/>
        <v/>
      </c>
    </row>
    <row r="305" spans="1:14" x14ac:dyDescent="0.3">
      <c r="A305">
        <v>302</v>
      </c>
      <c r="B305" s="5">
        <v>101</v>
      </c>
      <c r="C305">
        <v>431</v>
      </c>
      <c r="D305" s="3">
        <f t="shared" si="33"/>
        <v>44626.036777777786</v>
      </c>
      <c r="E305" s="3">
        <f t="shared" si="28"/>
        <v>44633.036777777786</v>
      </c>
      <c r="F305">
        <f t="shared" si="29"/>
        <v>3</v>
      </c>
      <c r="G305" t="str">
        <f t="shared" si="30"/>
        <v>INSERT INTO [Bestellung] ([BestellungID], [KundeID], [AllgLieferAdrID], [Bestelldatum], [Wunschdatum], [Rabatt]) VALUES</v>
      </c>
      <c r="H305" t="str">
        <f t="shared" si="31"/>
        <v xml:space="preserve"> ('302', '101', '431', '2022-03-06', '2022-03-13', '3.00')</v>
      </c>
      <c r="M305">
        <f t="shared" si="32"/>
        <v>302</v>
      </c>
      <c r="N305">
        <f t="shared" si="34"/>
        <v>253</v>
      </c>
    </row>
    <row r="306" spans="1:14" x14ac:dyDescent="0.3">
      <c r="A306">
        <v>303</v>
      </c>
      <c r="B306" s="5">
        <v>101</v>
      </c>
      <c r="C306">
        <v>536</v>
      </c>
      <c r="D306" s="3">
        <f t="shared" si="33"/>
        <v>44626.043577777789</v>
      </c>
      <c r="E306" s="3">
        <f t="shared" si="28"/>
        <v>44629.043577777789</v>
      </c>
      <c r="F306">
        <f t="shared" si="29"/>
        <v>1.5</v>
      </c>
      <c r="G306" t="str">
        <f t="shared" si="30"/>
        <v>INSERT INTO [Bestellung] ([BestellungID], [KundeID], [AllgLieferAdrID], [Bestelldatum], [Wunschdatum], [Rabatt]) VALUES</v>
      </c>
      <c r="H306" t="str">
        <f t="shared" si="31"/>
        <v xml:space="preserve"> ('303', '101', '536', '2022-03-06', '2022-03-09', '1.50')</v>
      </c>
      <c r="M306">
        <f t="shared" si="32"/>
        <v>303</v>
      </c>
      <c r="N306">
        <f t="shared" si="34"/>
        <v>431</v>
      </c>
    </row>
    <row r="307" spans="1:14" x14ac:dyDescent="0.3">
      <c r="A307">
        <v>304</v>
      </c>
      <c r="B307" s="5">
        <v>102</v>
      </c>
      <c r="C307">
        <v>166</v>
      </c>
      <c r="D307" s="3">
        <f t="shared" si="33"/>
        <v>44626.050400000015</v>
      </c>
      <c r="E307" s="3">
        <f t="shared" si="28"/>
        <v>44630.050400000015</v>
      </c>
      <c r="F307">
        <f t="shared" si="29"/>
        <v>2</v>
      </c>
      <c r="G307" t="str">
        <f t="shared" si="30"/>
        <v>INSERT INTO [Bestellung] ([BestellungID], [KundeID], [AllgLieferAdrID], [Bestelldatum], [Wunschdatum], [Rabatt]) VALUES</v>
      </c>
      <c r="H307" t="str">
        <f t="shared" si="31"/>
        <v xml:space="preserve"> ('304', '102', '166', '2022-03-06', '2022-03-10', '2.00')</v>
      </c>
      <c r="M307">
        <f t="shared" si="32"/>
        <v>304</v>
      </c>
      <c r="N307" t="str">
        <f t="shared" si="34"/>
        <v/>
      </c>
    </row>
    <row r="308" spans="1:14" x14ac:dyDescent="0.3">
      <c r="A308">
        <v>305</v>
      </c>
      <c r="B308" s="5">
        <v>102</v>
      </c>
      <c r="C308">
        <v>351</v>
      </c>
      <c r="D308" s="3">
        <f t="shared" si="33"/>
        <v>44626.057244444462</v>
      </c>
      <c r="E308" s="3">
        <f t="shared" si="28"/>
        <v>44626.057244444462</v>
      </c>
      <c r="F308">
        <f t="shared" si="29"/>
        <v>0</v>
      </c>
      <c r="G308" t="str">
        <f t="shared" si="30"/>
        <v>INSERT INTO [Bestellung] ([BestellungID], [KundeID], [AllgLieferAdrID], [Bestelldatum], [Wunschdatum], [Rabatt]) VALUES</v>
      </c>
      <c r="H308" t="str">
        <f t="shared" si="31"/>
        <v xml:space="preserve"> ('305', '102', '351', '2022-03-06', '2022-03-06', '0.00')</v>
      </c>
      <c r="M308">
        <f t="shared" si="32"/>
        <v>305</v>
      </c>
      <c r="N308">
        <f t="shared" si="34"/>
        <v>166</v>
      </c>
    </row>
    <row r="309" spans="1:14" x14ac:dyDescent="0.3">
      <c r="A309">
        <v>306</v>
      </c>
      <c r="B309" s="5">
        <v>102</v>
      </c>
      <c r="C309">
        <v>707</v>
      </c>
      <c r="D309" s="3">
        <f t="shared" si="33"/>
        <v>44626.064111111133</v>
      </c>
      <c r="E309" s="3">
        <f t="shared" si="28"/>
        <v>44638.064111111133</v>
      </c>
      <c r="F309">
        <f t="shared" si="29"/>
        <v>3</v>
      </c>
      <c r="G309" t="str">
        <f t="shared" si="30"/>
        <v>INSERT INTO [Bestellung] ([BestellungID], [KundeID], [AllgLieferAdrID], [Bestelldatum], [Wunschdatum], [Rabatt]) VALUES</v>
      </c>
      <c r="H309" t="str">
        <f t="shared" si="31"/>
        <v xml:space="preserve"> ('306', '102', '707', '2022-03-06', '2022-03-18', '3.00')</v>
      </c>
      <c r="M309">
        <f t="shared" si="32"/>
        <v>306</v>
      </c>
      <c r="N309">
        <f t="shared" si="34"/>
        <v>351</v>
      </c>
    </row>
    <row r="310" spans="1:14" x14ac:dyDescent="0.3">
      <c r="A310">
        <v>307</v>
      </c>
      <c r="B310" s="5">
        <v>103</v>
      </c>
      <c r="C310">
        <v>584</v>
      </c>
      <c r="D310" s="3">
        <f t="shared" si="33"/>
        <v>44626.071000000018</v>
      </c>
      <c r="E310" s="3">
        <f t="shared" si="28"/>
        <v>44634.071000000018</v>
      </c>
      <c r="F310">
        <f t="shared" si="29"/>
        <v>3</v>
      </c>
      <c r="G310" t="str">
        <f t="shared" si="30"/>
        <v>INSERT INTO [Bestellung] ([BestellungID], [KundeID], [AllgLieferAdrID], [Bestelldatum], [Wunschdatum], [Rabatt]) VALUES</v>
      </c>
      <c r="H310" t="str">
        <f t="shared" si="31"/>
        <v xml:space="preserve"> ('307', '103', '584', '2022-03-06', '2022-03-14', '3.00')</v>
      </c>
      <c r="M310">
        <f t="shared" si="32"/>
        <v>307</v>
      </c>
      <c r="N310" t="str">
        <f t="shared" si="34"/>
        <v/>
      </c>
    </row>
    <row r="311" spans="1:14" x14ac:dyDescent="0.3">
      <c r="A311">
        <v>308</v>
      </c>
      <c r="B311" s="5">
        <v>103</v>
      </c>
      <c r="C311">
        <v>594</v>
      </c>
      <c r="D311" s="3">
        <f t="shared" si="33"/>
        <v>44626.077911111126</v>
      </c>
      <c r="E311" s="3">
        <f t="shared" si="28"/>
        <v>44638.077911111126</v>
      </c>
      <c r="F311">
        <f t="shared" si="29"/>
        <v>3</v>
      </c>
      <c r="G311" t="str">
        <f t="shared" si="30"/>
        <v>INSERT INTO [Bestellung] ([BestellungID], [KundeID], [AllgLieferAdrID], [Bestelldatum], [Wunschdatum], [Rabatt]) VALUES</v>
      </c>
      <c r="H311" t="str">
        <f t="shared" si="31"/>
        <v xml:space="preserve"> ('308', '103', '594', '2022-03-06', '2022-03-18', '3.00')</v>
      </c>
      <c r="M311">
        <f t="shared" si="32"/>
        <v>308</v>
      </c>
      <c r="N311">
        <f t="shared" si="34"/>
        <v>584</v>
      </c>
    </row>
    <row r="312" spans="1:14" x14ac:dyDescent="0.3">
      <c r="A312">
        <v>309</v>
      </c>
      <c r="B312" s="5">
        <v>103</v>
      </c>
      <c r="C312">
        <v>745</v>
      </c>
      <c r="D312" s="3">
        <f t="shared" si="33"/>
        <v>44626.084844444456</v>
      </c>
      <c r="E312" s="3">
        <f t="shared" si="28"/>
        <v>44626.084844444456</v>
      </c>
      <c r="F312">
        <f t="shared" si="29"/>
        <v>0</v>
      </c>
      <c r="G312" t="str">
        <f t="shared" si="30"/>
        <v>INSERT INTO [Bestellung] ([BestellungID], [KundeID], [AllgLieferAdrID], [Bestelldatum], [Wunschdatum], [Rabatt]) VALUES</v>
      </c>
      <c r="H312" t="str">
        <f t="shared" si="31"/>
        <v xml:space="preserve"> ('309', '103', '745', '2022-03-06', '2022-03-06', '0.00')</v>
      </c>
      <c r="M312">
        <f t="shared" si="32"/>
        <v>309</v>
      </c>
      <c r="N312">
        <f t="shared" si="34"/>
        <v>594</v>
      </c>
    </row>
    <row r="313" spans="1:14" x14ac:dyDescent="0.3">
      <c r="A313">
        <v>310</v>
      </c>
      <c r="B313" s="5">
        <v>104</v>
      </c>
      <c r="C313">
        <v>339</v>
      </c>
      <c r="D313" s="3">
        <f t="shared" si="33"/>
        <v>44626.091800000009</v>
      </c>
      <c r="E313" s="3">
        <f t="shared" si="28"/>
        <v>44626.091800000009</v>
      </c>
      <c r="F313">
        <f t="shared" si="29"/>
        <v>0</v>
      </c>
      <c r="G313" t="str">
        <f t="shared" si="30"/>
        <v>INSERT INTO [Bestellung] ([BestellungID], [KundeID], [AllgLieferAdrID], [Bestelldatum], [Wunschdatum], [Rabatt]) VALUES</v>
      </c>
      <c r="H313" t="str">
        <f t="shared" si="31"/>
        <v xml:space="preserve"> ('310', '104', '339', '2022-03-06', '2022-03-06', '0.00')</v>
      </c>
      <c r="M313">
        <f t="shared" si="32"/>
        <v>310</v>
      </c>
      <c r="N313" t="str">
        <f t="shared" si="34"/>
        <v/>
      </c>
    </row>
    <row r="314" spans="1:14" x14ac:dyDescent="0.3">
      <c r="A314">
        <v>311</v>
      </c>
      <c r="B314" s="5">
        <v>104</v>
      </c>
      <c r="C314">
        <v>455</v>
      </c>
      <c r="D314" s="3">
        <f t="shared" si="33"/>
        <v>44626.098777777785</v>
      </c>
      <c r="E314" s="3">
        <f t="shared" si="28"/>
        <v>44636.098777777785</v>
      </c>
      <c r="F314">
        <f t="shared" si="29"/>
        <v>3</v>
      </c>
      <c r="G314" t="str">
        <f t="shared" si="30"/>
        <v>INSERT INTO [Bestellung] ([BestellungID], [KundeID], [AllgLieferAdrID], [Bestelldatum], [Wunschdatum], [Rabatt]) VALUES</v>
      </c>
      <c r="H314" t="str">
        <f t="shared" si="31"/>
        <v xml:space="preserve"> ('311', '104', '455', '2022-03-06', '2022-03-16', '3.00')</v>
      </c>
      <c r="M314">
        <f t="shared" si="32"/>
        <v>311</v>
      </c>
      <c r="N314">
        <f t="shared" si="34"/>
        <v>339</v>
      </c>
    </row>
    <row r="315" spans="1:14" x14ac:dyDescent="0.3">
      <c r="A315">
        <v>312</v>
      </c>
      <c r="B315" s="5">
        <v>104</v>
      </c>
      <c r="C315">
        <v>500</v>
      </c>
      <c r="D315" s="3">
        <f t="shared" si="33"/>
        <v>44626.105777777782</v>
      </c>
      <c r="E315" s="3">
        <f t="shared" si="28"/>
        <v>44626.105777777782</v>
      </c>
      <c r="F315">
        <f t="shared" si="29"/>
        <v>0</v>
      </c>
      <c r="G315" t="str">
        <f t="shared" si="30"/>
        <v>INSERT INTO [Bestellung] ([BestellungID], [KundeID], [AllgLieferAdrID], [Bestelldatum], [Wunschdatum], [Rabatt]) VALUES</v>
      </c>
      <c r="H315" t="str">
        <f t="shared" si="31"/>
        <v xml:space="preserve"> ('312', '104', '500', '2022-03-06', '2022-03-06', '0.00')</v>
      </c>
      <c r="M315">
        <f t="shared" si="32"/>
        <v>312</v>
      </c>
      <c r="N315">
        <f t="shared" si="34"/>
        <v>455</v>
      </c>
    </row>
    <row r="316" spans="1:14" x14ac:dyDescent="0.3">
      <c r="A316">
        <v>313</v>
      </c>
      <c r="B316" s="5">
        <v>105</v>
      </c>
      <c r="C316">
        <v>8</v>
      </c>
      <c r="D316" s="3">
        <f t="shared" si="33"/>
        <v>44626.112800000003</v>
      </c>
      <c r="E316" s="3">
        <f t="shared" si="28"/>
        <v>44640.112800000003</v>
      </c>
      <c r="F316">
        <f t="shared" si="29"/>
        <v>3</v>
      </c>
      <c r="G316" t="str">
        <f t="shared" si="30"/>
        <v>INSERT INTO [Bestellung] ([BestellungID], [KundeID], [AllgLieferAdrID], [Bestelldatum], [Wunschdatum], [Rabatt]) VALUES</v>
      </c>
      <c r="H316" t="str">
        <f t="shared" si="31"/>
        <v xml:space="preserve"> ('313', '105', '8', '2022-03-06', '2022-03-20', '3.00')</v>
      </c>
      <c r="M316">
        <f t="shared" si="32"/>
        <v>313</v>
      </c>
      <c r="N316" t="str">
        <f t="shared" si="34"/>
        <v/>
      </c>
    </row>
    <row r="317" spans="1:14" x14ac:dyDescent="0.3">
      <c r="A317">
        <v>314</v>
      </c>
      <c r="B317" s="5">
        <v>105</v>
      </c>
      <c r="C317">
        <v>148</v>
      </c>
      <c r="D317" s="3">
        <f t="shared" si="33"/>
        <v>44626.119844444445</v>
      </c>
      <c r="E317" s="3">
        <f t="shared" si="28"/>
        <v>44628.119844444445</v>
      </c>
      <c r="F317">
        <f t="shared" si="29"/>
        <v>1</v>
      </c>
      <c r="G317" t="str">
        <f t="shared" si="30"/>
        <v>INSERT INTO [Bestellung] ([BestellungID], [KundeID], [AllgLieferAdrID], [Bestelldatum], [Wunschdatum], [Rabatt]) VALUES</v>
      </c>
      <c r="H317" t="str">
        <f t="shared" si="31"/>
        <v xml:space="preserve"> ('314', '105', '148', '2022-03-06', '2022-03-08', '1.00')</v>
      </c>
      <c r="M317">
        <f t="shared" si="32"/>
        <v>314</v>
      </c>
      <c r="N317">
        <f t="shared" si="34"/>
        <v>8</v>
      </c>
    </row>
    <row r="318" spans="1:14" x14ac:dyDescent="0.3">
      <c r="A318">
        <v>315</v>
      </c>
      <c r="B318" s="5">
        <v>105</v>
      </c>
      <c r="C318">
        <v>158</v>
      </c>
      <c r="D318" s="3">
        <f t="shared" si="33"/>
        <v>44626.126911111111</v>
      </c>
      <c r="E318" s="3">
        <f t="shared" si="28"/>
        <v>44626.126911111111</v>
      </c>
      <c r="F318">
        <f t="shared" si="29"/>
        <v>0</v>
      </c>
      <c r="G318" t="str">
        <f t="shared" si="30"/>
        <v>INSERT INTO [Bestellung] ([BestellungID], [KundeID], [AllgLieferAdrID], [Bestelldatum], [Wunschdatum], [Rabatt]) VALUES</v>
      </c>
      <c r="H318" t="str">
        <f t="shared" si="31"/>
        <v xml:space="preserve"> ('315', '105', '158', '2022-03-06', '2022-03-06', '0.00')</v>
      </c>
      <c r="M318">
        <f t="shared" si="32"/>
        <v>315</v>
      </c>
      <c r="N318">
        <f t="shared" si="34"/>
        <v>148</v>
      </c>
    </row>
    <row r="319" spans="1:14" x14ac:dyDescent="0.3">
      <c r="A319">
        <v>316</v>
      </c>
      <c r="B319" s="5">
        <v>106</v>
      </c>
      <c r="C319">
        <v>46</v>
      </c>
      <c r="D319" s="3">
        <f t="shared" si="33"/>
        <v>44626.133999999998</v>
      </c>
      <c r="E319" s="3">
        <f t="shared" si="28"/>
        <v>44627.133999999998</v>
      </c>
      <c r="F319">
        <f t="shared" si="29"/>
        <v>0.5</v>
      </c>
      <c r="G319" t="str">
        <f t="shared" si="30"/>
        <v>INSERT INTO [Bestellung] ([BestellungID], [KundeID], [AllgLieferAdrID], [Bestelldatum], [Wunschdatum], [Rabatt]) VALUES</v>
      </c>
      <c r="H319" t="str">
        <f t="shared" si="31"/>
        <v xml:space="preserve"> ('316', '106', '46', '2022-03-06', '2022-03-07', '0.50')</v>
      </c>
      <c r="M319">
        <f t="shared" si="32"/>
        <v>316</v>
      </c>
      <c r="N319" t="str">
        <f t="shared" si="34"/>
        <v/>
      </c>
    </row>
    <row r="320" spans="1:14" x14ac:dyDescent="0.3">
      <c r="A320">
        <v>317</v>
      </c>
      <c r="B320" s="5">
        <v>106</v>
      </c>
      <c r="C320">
        <v>271</v>
      </c>
      <c r="D320" s="3">
        <f t="shared" si="33"/>
        <v>44626.141111111108</v>
      </c>
      <c r="E320" s="3">
        <f t="shared" si="28"/>
        <v>44628.141111111108</v>
      </c>
      <c r="F320">
        <f t="shared" si="29"/>
        <v>1</v>
      </c>
      <c r="G320" t="str">
        <f t="shared" si="30"/>
        <v>INSERT INTO [Bestellung] ([BestellungID], [KundeID], [AllgLieferAdrID], [Bestelldatum], [Wunschdatum], [Rabatt]) VALUES</v>
      </c>
      <c r="H320" t="str">
        <f t="shared" si="31"/>
        <v xml:space="preserve"> ('317', '106', '271', '2022-03-06', '2022-03-08', '1.00')</v>
      </c>
      <c r="M320">
        <f t="shared" si="32"/>
        <v>317</v>
      </c>
      <c r="N320">
        <f t="shared" si="34"/>
        <v>46</v>
      </c>
    </row>
    <row r="321" spans="1:14" x14ac:dyDescent="0.3">
      <c r="A321">
        <v>318</v>
      </c>
      <c r="B321" s="5">
        <v>106</v>
      </c>
      <c r="C321">
        <v>728</v>
      </c>
      <c r="D321" s="3">
        <f t="shared" si="33"/>
        <v>44626.148244444441</v>
      </c>
      <c r="E321" s="3">
        <f t="shared" si="28"/>
        <v>44635.148244444441</v>
      </c>
      <c r="F321">
        <f t="shared" si="29"/>
        <v>3</v>
      </c>
      <c r="G321" t="str">
        <f t="shared" si="30"/>
        <v>INSERT INTO [Bestellung] ([BestellungID], [KundeID], [AllgLieferAdrID], [Bestelldatum], [Wunschdatum], [Rabatt]) VALUES</v>
      </c>
      <c r="H321" t="str">
        <f t="shared" si="31"/>
        <v xml:space="preserve"> ('318', '106', '728', '2022-03-06', '2022-03-15', '3.00')</v>
      </c>
      <c r="M321">
        <f t="shared" si="32"/>
        <v>318</v>
      </c>
      <c r="N321">
        <f t="shared" si="34"/>
        <v>271</v>
      </c>
    </row>
    <row r="322" spans="1:14" x14ac:dyDescent="0.3">
      <c r="A322">
        <v>319</v>
      </c>
      <c r="B322" s="5">
        <v>107</v>
      </c>
      <c r="C322">
        <v>136</v>
      </c>
      <c r="D322" s="3">
        <f t="shared" si="33"/>
        <v>44626.155399999996</v>
      </c>
      <c r="E322" s="3">
        <f t="shared" si="28"/>
        <v>44630.155399999996</v>
      </c>
      <c r="F322">
        <f t="shared" si="29"/>
        <v>2</v>
      </c>
      <c r="G322" t="str">
        <f t="shared" si="30"/>
        <v>INSERT INTO [Bestellung] ([BestellungID], [KundeID], [AllgLieferAdrID], [Bestelldatum], [Wunschdatum], [Rabatt]) VALUES</v>
      </c>
      <c r="H322" t="str">
        <f t="shared" si="31"/>
        <v xml:space="preserve"> ('319', '107', '136', '2022-03-06', '2022-03-10', '2.00')</v>
      </c>
      <c r="M322">
        <f t="shared" si="32"/>
        <v>319</v>
      </c>
      <c r="N322" t="str">
        <f t="shared" si="34"/>
        <v/>
      </c>
    </row>
    <row r="323" spans="1:14" x14ac:dyDescent="0.3">
      <c r="A323">
        <v>320</v>
      </c>
      <c r="B323" s="5">
        <v>107</v>
      </c>
      <c r="C323">
        <v>245</v>
      </c>
      <c r="D323" s="3">
        <f t="shared" si="33"/>
        <v>44626.162577777774</v>
      </c>
      <c r="E323" s="3">
        <f t="shared" si="28"/>
        <v>44636.162577777774</v>
      </c>
      <c r="F323">
        <f t="shared" si="29"/>
        <v>3</v>
      </c>
      <c r="G323" t="str">
        <f t="shared" si="30"/>
        <v>INSERT INTO [Bestellung] ([BestellungID], [KundeID], [AllgLieferAdrID], [Bestelldatum], [Wunschdatum], [Rabatt]) VALUES</v>
      </c>
      <c r="H323" t="str">
        <f t="shared" si="31"/>
        <v xml:space="preserve"> ('320', '107', '245', '2022-03-06', '2022-03-16', '3.00')</v>
      </c>
      <c r="M323">
        <f t="shared" si="32"/>
        <v>320</v>
      </c>
      <c r="N323">
        <f t="shared" si="34"/>
        <v>136</v>
      </c>
    </row>
    <row r="324" spans="1:14" x14ac:dyDescent="0.3">
      <c r="A324">
        <v>321</v>
      </c>
      <c r="B324" s="5">
        <v>107</v>
      </c>
      <c r="C324">
        <v>498</v>
      </c>
      <c r="D324" s="3">
        <f t="shared" si="33"/>
        <v>44626.169777777774</v>
      </c>
      <c r="E324" s="3">
        <f t="shared" si="28"/>
        <v>44629.169777777774</v>
      </c>
      <c r="F324">
        <f t="shared" si="29"/>
        <v>1.5</v>
      </c>
      <c r="G324" t="str">
        <f t="shared" si="30"/>
        <v>INSERT INTO [Bestellung] ([BestellungID], [KundeID], [AllgLieferAdrID], [Bestelldatum], [Wunschdatum], [Rabatt]) VALUES</v>
      </c>
      <c r="H324" t="str">
        <f t="shared" si="31"/>
        <v xml:space="preserve"> ('321', '107', '498', '2022-03-06', '2022-03-09', '1.50')</v>
      </c>
      <c r="M324">
        <f t="shared" si="32"/>
        <v>321</v>
      </c>
      <c r="N324">
        <f t="shared" si="34"/>
        <v>245</v>
      </c>
    </row>
    <row r="325" spans="1:14" x14ac:dyDescent="0.3">
      <c r="A325">
        <v>322</v>
      </c>
      <c r="B325" s="5">
        <v>108</v>
      </c>
      <c r="C325">
        <v>307</v>
      </c>
      <c r="D325" s="3">
        <f t="shared" si="33"/>
        <v>44626.176999999996</v>
      </c>
      <c r="E325" s="3">
        <f t="shared" ref="E325:E388" si="35">D325+MOD(A325*C325,15)</f>
        <v>44630.176999999996</v>
      </c>
      <c r="F325">
        <f t="shared" ref="F325:F388" si="36">MIN(IF(E325-D325&gt;0,(E325-D325)/2,0),3)</f>
        <v>2</v>
      </c>
      <c r="G325" t="str">
        <f t="shared" ref="G325:G388" si="37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25" t="str">
        <f t="shared" ref="H325:H388" si="38">" ('"&amp;A325&amp;"', '"&amp;B325&amp;"', '"&amp;C325&amp;"', '"&amp; TEXT(D325,"JJJJ-MM-TT") &amp;"', '"&amp; TEXT(E325,"JJJJ-MM-TT") &amp;"', '"&amp; REPLACE(TEXT(F325,"##0,00"),LEN(TEXT(F325,"##0,00"))-2,1,".") &amp;"')"</f>
        <v xml:space="preserve"> ('322', '108', '307', '2022-03-06', '2022-03-10', '2.00')</v>
      </c>
      <c r="M325">
        <f t="shared" ref="M325:M388" si="39">A325</f>
        <v>322</v>
      </c>
      <c r="N325" t="str">
        <f t="shared" si="34"/>
        <v/>
      </c>
    </row>
    <row r="326" spans="1:14" x14ac:dyDescent="0.3">
      <c r="A326">
        <v>323</v>
      </c>
      <c r="B326" s="5">
        <v>108</v>
      </c>
      <c r="C326">
        <v>461</v>
      </c>
      <c r="D326" s="3">
        <f t="shared" ref="D326:D389" si="40">D325+(ROW(D326)/45000)</f>
        <v>44626.184244444441</v>
      </c>
      <c r="E326" s="3">
        <f t="shared" si="35"/>
        <v>44639.184244444441</v>
      </c>
      <c r="F326">
        <f t="shared" si="36"/>
        <v>3</v>
      </c>
      <c r="G326" t="str">
        <f t="shared" si="37"/>
        <v>INSERT INTO [Bestellung] ([BestellungID], [KundeID], [AllgLieferAdrID], [Bestelldatum], [Wunschdatum], [Rabatt]) VALUES</v>
      </c>
      <c r="H326" t="str">
        <f t="shared" si="38"/>
        <v xml:space="preserve"> ('323', '108', '461', '2022-03-06', '2022-03-19', '3.00')</v>
      </c>
      <c r="M326">
        <f t="shared" si="39"/>
        <v>323</v>
      </c>
      <c r="N326">
        <f t="shared" ref="N326:N389" si="41">IF(B326=B325,C325,"")</f>
        <v>307</v>
      </c>
    </row>
    <row r="327" spans="1:14" x14ac:dyDescent="0.3">
      <c r="A327">
        <v>324</v>
      </c>
      <c r="B327" s="5">
        <v>108</v>
      </c>
      <c r="C327">
        <v>465</v>
      </c>
      <c r="D327" s="3">
        <f t="shared" si="40"/>
        <v>44626.191511111108</v>
      </c>
      <c r="E327" s="3">
        <f t="shared" si="35"/>
        <v>44626.191511111108</v>
      </c>
      <c r="F327">
        <f t="shared" si="36"/>
        <v>0</v>
      </c>
      <c r="G327" t="str">
        <f t="shared" si="37"/>
        <v>INSERT INTO [Bestellung] ([BestellungID], [KundeID], [AllgLieferAdrID], [Bestelldatum], [Wunschdatum], [Rabatt]) VALUES</v>
      </c>
      <c r="H327" t="str">
        <f t="shared" si="38"/>
        <v xml:space="preserve"> ('324', '108', '465', '2022-03-06', '2022-03-06', '0.00')</v>
      </c>
      <c r="M327">
        <f t="shared" si="39"/>
        <v>324</v>
      </c>
      <c r="N327">
        <f t="shared" si="41"/>
        <v>461</v>
      </c>
    </row>
    <row r="328" spans="1:14" x14ac:dyDescent="0.3">
      <c r="A328">
        <v>325</v>
      </c>
      <c r="B328" s="5">
        <v>109</v>
      </c>
      <c r="C328">
        <v>29</v>
      </c>
      <c r="D328" s="3">
        <f t="shared" si="40"/>
        <v>44626.198799999998</v>
      </c>
      <c r="E328" s="3">
        <f t="shared" si="35"/>
        <v>44631.198799999998</v>
      </c>
      <c r="F328">
        <f t="shared" si="36"/>
        <v>2.5</v>
      </c>
      <c r="G328" t="str">
        <f t="shared" si="37"/>
        <v>INSERT INTO [Bestellung] ([BestellungID], [KundeID], [AllgLieferAdrID], [Bestelldatum], [Wunschdatum], [Rabatt]) VALUES</v>
      </c>
      <c r="H328" t="str">
        <f t="shared" si="38"/>
        <v xml:space="preserve"> ('325', '109', '29', '2022-03-06', '2022-03-11', '2.50')</v>
      </c>
      <c r="M328">
        <f t="shared" si="39"/>
        <v>325</v>
      </c>
      <c r="N328" t="str">
        <f t="shared" si="41"/>
        <v/>
      </c>
    </row>
    <row r="329" spans="1:14" x14ac:dyDescent="0.3">
      <c r="A329">
        <v>326</v>
      </c>
      <c r="B329" s="5">
        <v>109</v>
      </c>
      <c r="C329">
        <v>207</v>
      </c>
      <c r="D329" s="3">
        <f t="shared" si="40"/>
        <v>44626.206111111111</v>
      </c>
      <c r="E329" s="3">
        <f t="shared" si="35"/>
        <v>44638.206111111111</v>
      </c>
      <c r="F329">
        <f t="shared" si="36"/>
        <v>3</v>
      </c>
      <c r="G329" t="str">
        <f t="shared" si="37"/>
        <v>INSERT INTO [Bestellung] ([BestellungID], [KundeID], [AllgLieferAdrID], [Bestelldatum], [Wunschdatum], [Rabatt]) VALUES</v>
      </c>
      <c r="H329" t="str">
        <f t="shared" si="38"/>
        <v xml:space="preserve"> ('326', '109', '207', '2022-03-06', '2022-03-18', '3.00')</v>
      </c>
      <c r="M329">
        <f t="shared" si="39"/>
        <v>326</v>
      </c>
      <c r="N329">
        <f t="shared" si="41"/>
        <v>29</v>
      </c>
    </row>
    <row r="330" spans="1:14" x14ac:dyDescent="0.3">
      <c r="A330">
        <v>327</v>
      </c>
      <c r="B330" s="5">
        <v>109</v>
      </c>
      <c r="C330">
        <v>697</v>
      </c>
      <c r="D330" s="3">
        <f t="shared" si="40"/>
        <v>44626.213444444445</v>
      </c>
      <c r="E330" s="3">
        <f t="shared" si="35"/>
        <v>44635.213444444445</v>
      </c>
      <c r="F330">
        <f t="shared" si="36"/>
        <v>3</v>
      </c>
      <c r="G330" t="str">
        <f t="shared" si="37"/>
        <v>INSERT INTO [Bestellung] ([BestellungID], [KundeID], [AllgLieferAdrID], [Bestelldatum], [Wunschdatum], [Rabatt]) VALUES</v>
      </c>
      <c r="H330" t="str">
        <f t="shared" si="38"/>
        <v xml:space="preserve"> ('327', '109', '697', '2022-03-06', '2022-03-15', '3.00')</v>
      </c>
      <c r="M330">
        <f t="shared" si="39"/>
        <v>327</v>
      </c>
      <c r="N330">
        <f t="shared" si="41"/>
        <v>207</v>
      </c>
    </row>
    <row r="331" spans="1:14" x14ac:dyDescent="0.3">
      <c r="A331">
        <v>328</v>
      </c>
      <c r="B331" s="5">
        <v>110</v>
      </c>
      <c r="C331">
        <v>413</v>
      </c>
      <c r="D331" s="3">
        <f t="shared" si="40"/>
        <v>44626.220800000003</v>
      </c>
      <c r="E331" s="3">
        <f t="shared" si="35"/>
        <v>44640.220800000003</v>
      </c>
      <c r="F331">
        <f t="shared" si="36"/>
        <v>3</v>
      </c>
      <c r="G331" t="str">
        <f t="shared" si="37"/>
        <v>INSERT INTO [Bestellung] ([BestellungID], [KundeID], [AllgLieferAdrID], [Bestelldatum], [Wunschdatum], [Rabatt]) VALUES</v>
      </c>
      <c r="H331" t="str">
        <f t="shared" si="38"/>
        <v xml:space="preserve"> ('328', '110', '413', '2022-03-06', '2022-03-20', '3.00')</v>
      </c>
      <c r="M331">
        <f t="shared" si="39"/>
        <v>328</v>
      </c>
      <c r="N331" t="str">
        <f t="shared" si="41"/>
        <v/>
      </c>
    </row>
    <row r="332" spans="1:14" x14ac:dyDescent="0.3">
      <c r="A332">
        <v>329</v>
      </c>
      <c r="B332" s="5">
        <v>110</v>
      </c>
      <c r="C332">
        <v>525</v>
      </c>
      <c r="D332" s="3">
        <f t="shared" si="40"/>
        <v>44626.228177777783</v>
      </c>
      <c r="E332" s="3">
        <f t="shared" si="35"/>
        <v>44626.228177777783</v>
      </c>
      <c r="F332">
        <f t="shared" si="36"/>
        <v>0</v>
      </c>
      <c r="G332" t="str">
        <f t="shared" si="37"/>
        <v>INSERT INTO [Bestellung] ([BestellungID], [KundeID], [AllgLieferAdrID], [Bestelldatum], [Wunschdatum], [Rabatt]) VALUES</v>
      </c>
      <c r="H332" t="str">
        <f t="shared" si="38"/>
        <v xml:space="preserve"> ('329', '110', '525', '2022-03-06', '2022-03-06', '0.00')</v>
      </c>
      <c r="M332">
        <f t="shared" si="39"/>
        <v>329</v>
      </c>
      <c r="N332">
        <f t="shared" si="41"/>
        <v>413</v>
      </c>
    </row>
    <row r="333" spans="1:14" x14ac:dyDescent="0.3">
      <c r="A333">
        <v>330</v>
      </c>
      <c r="B333" s="5">
        <v>110</v>
      </c>
      <c r="C333">
        <v>583</v>
      </c>
      <c r="D333" s="3">
        <f t="shared" si="40"/>
        <v>44626.235577777785</v>
      </c>
      <c r="E333" s="3">
        <f t="shared" si="35"/>
        <v>44626.235577777785</v>
      </c>
      <c r="F333">
        <f t="shared" si="36"/>
        <v>0</v>
      </c>
      <c r="G333" t="str">
        <f t="shared" si="37"/>
        <v>INSERT INTO [Bestellung] ([BestellungID], [KundeID], [AllgLieferAdrID], [Bestelldatum], [Wunschdatum], [Rabatt]) VALUES</v>
      </c>
      <c r="H333" t="str">
        <f t="shared" si="38"/>
        <v xml:space="preserve"> ('330', '110', '583', '2022-03-06', '2022-03-06', '0.00')</v>
      </c>
      <c r="M333">
        <f t="shared" si="39"/>
        <v>330</v>
      </c>
      <c r="N333">
        <f t="shared" si="41"/>
        <v>525</v>
      </c>
    </row>
    <row r="334" spans="1:14" x14ac:dyDescent="0.3">
      <c r="A334">
        <v>331</v>
      </c>
      <c r="B334" s="5">
        <v>111</v>
      </c>
      <c r="C334">
        <v>119</v>
      </c>
      <c r="D334" s="3">
        <f t="shared" si="40"/>
        <v>44626.243000000009</v>
      </c>
      <c r="E334" s="3">
        <f t="shared" si="35"/>
        <v>44640.243000000009</v>
      </c>
      <c r="F334">
        <f t="shared" si="36"/>
        <v>3</v>
      </c>
      <c r="G334" t="str">
        <f t="shared" si="37"/>
        <v>INSERT INTO [Bestellung] ([BestellungID], [KundeID], [AllgLieferAdrID], [Bestelldatum], [Wunschdatum], [Rabatt]) VALUES</v>
      </c>
      <c r="H334" t="str">
        <f t="shared" si="38"/>
        <v xml:space="preserve"> ('331', '111', '119', '2022-03-06', '2022-03-20', '3.00')</v>
      </c>
      <c r="M334">
        <f t="shared" si="39"/>
        <v>331</v>
      </c>
      <c r="N334" t="str">
        <f t="shared" si="41"/>
        <v/>
      </c>
    </row>
    <row r="335" spans="1:14" x14ac:dyDescent="0.3">
      <c r="A335">
        <v>332</v>
      </c>
      <c r="B335" s="5">
        <v>111</v>
      </c>
      <c r="C335">
        <v>169</v>
      </c>
      <c r="D335" s="3">
        <f t="shared" si="40"/>
        <v>44626.250444444457</v>
      </c>
      <c r="E335" s="3">
        <f t="shared" si="35"/>
        <v>44634.250444444457</v>
      </c>
      <c r="F335">
        <f t="shared" si="36"/>
        <v>3</v>
      </c>
      <c r="G335" t="str">
        <f t="shared" si="37"/>
        <v>INSERT INTO [Bestellung] ([BestellungID], [KundeID], [AllgLieferAdrID], [Bestelldatum], [Wunschdatum], [Rabatt]) VALUES</v>
      </c>
      <c r="H335" t="str">
        <f t="shared" si="38"/>
        <v xml:space="preserve"> ('332', '111', '169', '2022-03-06', '2022-03-14', '3.00')</v>
      </c>
      <c r="M335">
        <f t="shared" si="39"/>
        <v>332</v>
      </c>
      <c r="N335">
        <f t="shared" si="41"/>
        <v>119</v>
      </c>
    </row>
    <row r="336" spans="1:14" x14ac:dyDescent="0.3">
      <c r="A336">
        <v>333</v>
      </c>
      <c r="B336" s="5">
        <v>111</v>
      </c>
      <c r="C336">
        <v>240</v>
      </c>
      <c r="D336" s="3">
        <f t="shared" si="40"/>
        <v>44626.257911111126</v>
      </c>
      <c r="E336" s="3">
        <f t="shared" si="35"/>
        <v>44626.257911111126</v>
      </c>
      <c r="F336">
        <f t="shared" si="36"/>
        <v>0</v>
      </c>
      <c r="G336" t="str">
        <f t="shared" si="37"/>
        <v>INSERT INTO [Bestellung] ([BestellungID], [KundeID], [AllgLieferAdrID], [Bestelldatum], [Wunschdatum], [Rabatt]) VALUES</v>
      </c>
      <c r="H336" t="str">
        <f t="shared" si="38"/>
        <v xml:space="preserve"> ('333', '111', '240', '2022-03-06', '2022-03-06', '0.00')</v>
      </c>
      <c r="M336">
        <f t="shared" si="39"/>
        <v>333</v>
      </c>
      <c r="N336">
        <f t="shared" si="41"/>
        <v>169</v>
      </c>
    </row>
    <row r="337" spans="1:14" x14ac:dyDescent="0.3">
      <c r="A337">
        <v>334</v>
      </c>
      <c r="B337" s="5">
        <v>112</v>
      </c>
      <c r="C337">
        <v>230</v>
      </c>
      <c r="D337" s="3">
        <f t="shared" si="40"/>
        <v>44626.265400000018</v>
      </c>
      <c r="E337" s="3">
        <f t="shared" si="35"/>
        <v>44631.265400000018</v>
      </c>
      <c r="F337">
        <f t="shared" si="36"/>
        <v>2.5</v>
      </c>
      <c r="G337" t="str">
        <f t="shared" si="37"/>
        <v>INSERT INTO [Bestellung] ([BestellungID], [KundeID], [AllgLieferAdrID], [Bestelldatum], [Wunschdatum], [Rabatt]) VALUES</v>
      </c>
      <c r="H337" t="str">
        <f t="shared" si="38"/>
        <v xml:space="preserve"> ('334', '112', '230', '2022-03-06', '2022-03-11', '2.50')</v>
      </c>
      <c r="M337">
        <f t="shared" si="39"/>
        <v>334</v>
      </c>
      <c r="N337" t="str">
        <f t="shared" si="41"/>
        <v/>
      </c>
    </row>
    <row r="338" spans="1:14" x14ac:dyDescent="0.3">
      <c r="A338">
        <v>335</v>
      </c>
      <c r="B338" s="5">
        <v>112</v>
      </c>
      <c r="C338">
        <v>334</v>
      </c>
      <c r="D338" s="3">
        <f t="shared" si="40"/>
        <v>44626.272911111133</v>
      </c>
      <c r="E338" s="3">
        <f t="shared" si="35"/>
        <v>44631.272911111133</v>
      </c>
      <c r="F338">
        <f t="shared" si="36"/>
        <v>2.5</v>
      </c>
      <c r="G338" t="str">
        <f t="shared" si="37"/>
        <v>INSERT INTO [Bestellung] ([BestellungID], [KundeID], [AllgLieferAdrID], [Bestelldatum], [Wunschdatum], [Rabatt]) VALUES</v>
      </c>
      <c r="H338" t="str">
        <f t="shared" si="38"/>
        <v xml:space="preserve"> ('335', '112', '334', '2022-03-06', '2022-03-11', '2.50')</v>
      </c>
      <c r="M338">
        <f t="shared" si="39"/>
        <v>335</v>
      </c>
      <c r="N338">
        <f t="shared" si="41"/>
        <v>230</v>
      </c>
    </row>
    <row r="339" spans="1:14" x14ac:dyDescent="0.3">
      <c r="A339">
        <v>336</v>
      </c>
      <c r="B339" s="5">
        <v>112</v>
      </c>
      <c r="C339">
        <v>611</v>
      </c>
      <c r="D339" s="3">
        <f t="shared" si="40"/>
        <v>44626.280444444463</v>
      </c>
      <c r="E339" s="3">
        <f t="shared" si="35"/>
        <v>44632.280444444463</v>
      </c>
      <c r="F339">
        <f t="shared" si="36"/>
        <v>3</v>
      </c>
      <c r="G339" t="str">
        <f t="shared" si="37"/>
        <v>INSERT INTO [Bestellung] ([BestellungID], [KundeID], [AllgLieferAdrID], [Bestelldatum], [Wunschdatum], [Rabatt]) VALUES</v>
      </c>
      <c r="H339" t="str">
        <f t="shared" si="38"/>
        <v xml:space="preserve"> ('336', '112', '611', '2022-03-06', '2022-03-12', '3.00')</v>
      </c>
      <c r="M339">
        <f t="shared" si="39"/>
        <v>336</v>
      </c>
      <c r="N339">
        <f t="shared" si="41"/>
        <v>334</v>
      </c>
    </row>
    <row r="340" spans="1:14" x14ac:dyDescent="0.3">
      <c r="A340">
        <v>337</v>
      </c>
      <c r="B340" s="5">
        <v>113</v>
      </c>
      <c r="C340">
        <v>531</v>
      </c>
      <c r="D340" s="3">
        <f t="shared" si="40"/>
        <v>44626.288000000015</v>
      </c>
      <c r="E340" s="3">
        <f t="shared" si="35"/>
        <v>44638.288000000015</v>
      </c>
      <c r="F340">
        <f t="shared" si="36"/>
        <v>3</v>
      </c>
      <c r="G340" t="str">
        <f t="shared" si="37"/>
        <v>INSERT INTO [Bestellung] ([BestellungID], [KundeID], [AllgLieferAdrID], [Bestelldatum], [Wunschdatum], [Rabatt]) VALUES</v>
      </c>
      <c r="H340" t="str">
        <f t="shared" si="38"/>
        <v xml:space="preserve"> ('337', '113', '531', '2022-03-06', '2022-03-18', '3.00')</v>
      </c>
      <c r="M340">
        <f t="shared" si="39"/>
        <v>337</v>
      </c>
      <c r="N340" t="str">
        <f t="shared" si="41"/>
        <v/>
      </c>
    </row>
    <row r="341" spans="1:14" x14ac:dyDescent="0.3">
      <c r="A341">
        <v>338</v>
      </c>
      <c r="B341" s="5">
        <v>113</v>
      </c>
      <c r="C341">
        <v>616</v>
      </c>
      <c r="D341" s="3">
        <f t="shared" si="40"/>
        <v>44626.29557777779</v>
      </c>
      <c r="E341" s="3">
        <f t="shared" si="35"/>
        <v>44634.29557777779</v>
      </c>
      <c r="F341">
        <f t="shared" si="36"/>
        <v>3</v>
      </c>
      <c r="G341" t="str">
        <f t="shared" si="37"/>
        <v>INSERT INTO [Bestellung] ([BestellungID], [KundeID], [AllgLieferAdrID], [Bestelldatum], [Wunschdatum], [Rabatt]) VALUES</v>
      </c>
      <c r="H341" t="str">
        <f t="shared" si="38"/>
        <v xml:space="preserve"> ('338', '113', '616', '2022-03-06', '2022-03-14', '3.00')</v>
      </c>
      <c r="M341">
        <f t="shared" si="39"/>
        <v>338</v>
      </c>
      <c r="N341">
        <f t="shared" si="41"/>
        <v>531</v>
      </c>
    </row>
    <row r="342" spans="1:14" x14ac:dyDescent="0.3">
      <c r="A342">
        <v>339</v>
      </c>
      <c r="B342" s="5">
        <v>113</v>
      </c>
      <c r="C342">
        <v>682</v>
      </c>
      <c r="D342" s="3">
        <f t="shared" si="40"/>
        <v>44626.303177777787</v>
      </c>
      <c r="E342" s="3">
        <f t="shared" si="35"/>
        <v>44629.303177777787</v>
      </c>
      <c r="F342">
        <f t="shared" si="36"/>
        <v>1.5</v>
      </c>
      <c r="G342" t="str">
        <f t="shared" si="37"/>
        <v>INSERT INTO [Bestellung] ([BestellungID], [KundeID], [AllgLieferAdrID], [Bestelldatum], [Wunschdatum], [Rabatt]) VALUES</v>
      </c>
      <c r="H342" t="str">
        <f t="shared" si="38"/>
        <v xml:space="preserve"> ('339', '113', '682', '2022-03-06', '2022-03-09', '1.50')</v>
      </c>
      <c r="M342">
        <f t="shared" si="39"/>
        <v>339</v>
      </c>
      <c r="N342">
        <f t="shared" si="41"/>
        <v>616</v>
      </c>
    </row>
    <row r="343" spans="1:14" x14ac:dyDescent="0.3">
      <c r="A343">
        <v>340</v>
      </c>
      <c r="B343" s="5">
        <v>114</v>
      </c>
      <c r="C343">
        <v>555</v>
      </c>
      <c r="D343" s="3">
        <f t="shared" si="40"/>
        <v>44626.310800000007</v>
      </c>
      <c r="E343" s="3">
        <f t="shared" si="35"/>
        <v>44626.310800000007</v>
      </c>
      <c r="F343">
        <f t="shared" si="36"/>
        <v>0</v>
      </c>
      <c r="G343" t="str">
        <f t="shared" si="37"/>
        <v>INSERT INTO [Bestellung] ([BestellungID], [KundeID], [AllgLieferAdrID], [Bestelldatum], [Wunschdatum], [Rabatt]) VALUES</v>
      </c>
      <c r="H343" t="str">
        <f t="shared" si="38"/>
        <v xml:space="preserve"> ('340', '114', '555', '2022-03-06', '2022-03-06', '0.00')</v>
      </c>
      <c r="M343">
        <f t="shared" si="39"/>
        <v>340</v>
      </c>
      <c r="N343" t="str">
        <f t="shared" si="41"/>
        <v/>
      </c>
    </row>
    <row r="344" spans="1:14" x14ac:dyDescent="0.3">
      <c r="A344">
        <v>341</v>
      </c>
      <c r="B344" s="5">
        <v>114</v>
      </c>
      <c r="C344">
        <v>651</v>
      </c>
      <c r="D344" s="3">
        <f t="shared" si="40"/>
        <v>44626.318444444449</v>
      </c>
      <c r="E344" s="3">
        <f t="shared" si="35"/>
        <v>44632.318444444449</v>
      </c>
      <c r="F344">
        <f t="shared" si="36"/>
        <v>3</v>
      </c>
      <c r="G344" t="str">
        <f t="shared" si="37"/>
        <v>INSERT INTO [Bestellung] ([BestellungID], [KundeID], [AllgLieferAdrID], [Bestelldatum], [Wunschdatum], [Rabatt]) VALUES</v>
      </c>
      <c r="H344" t="str">
        <f t="shared" si="38"/>
        <v xml:space="preserve"> ('341', '114', '651', '2022-03-06', '2022-03-12', '3.00')</v>
      </c>
      <c r="M344">
        <f t="shared" si="39"/>
        <v>341</v>
      </c>
      <c r="N344">
        <f t="shared" si="41"/>
        <v>555</v>
      </c>
    </row>
    <row r="345" spans="1:14" x14ac:dyDescent="0.3">
      <c r="A345">
        <v>342</v>
      </c>
      <c r="B345" s="5">
        <v>114</v>
      </c>
      <c r="C345">
        <v>706</v>
      </c>
      <c r="D345" s="3">
        <f t="shared" si="40"/>
        <v>44626.326111111113</v>
      </c>
      <c r="E345" s="3">
        <f t="shared" si="35"/>
        <v>44638.326111111113</v>
      </c>
      <c r="F345">
        <f t="shared" si="36"/>
        <v>3</v>
      </c>
      <c r="G345" t="str">
        <f t="shared" si="37"/>
        <v>INSERT INTO [Bestellung] ([BestellungID], [KundeID], [AllgLieferAdrID], [Bestelldatum], [Wunschdatum], [Rabatt]) VALUES</v>
      </c>
      <c r="H345" t="str">
        <f t="shared" si="38"/>
        <v xml:space="preserve"> ('342', '114', '706', '2022-03-06', '2022-03-18', '3.00')</v>
      </c>
      <c r="M345">
        <f t="shared" si="39"/>
        <v>342</v>
      </c>
      <c r="N345">
        <f t="shared" si="41"/>
        <v>651</v>
      </c>
    </row>
    <row r="346" spans="1:14" x14ac:dyDescent="0.3">
      <c r="A346">
        <v>343</v>
      </c>
      <c r="B346" s="5">
        <v>115</v>
      </c>
      <c r="C346">
        <v>213</v>
      </c>
      <c r="D346" s="3">
        <f t="shared" si="40"/>
        <v>44626.3338</v>
      </c>
      <c r="E346" s="3">
        <f t="shared" si="35"/>
        <v>44635.3338</v>
      </c>
      <c r="F346">
        <f t="shared" si="36"/>
        <v>3</v>
      </c>
      <c r="G346" t="str">
        <f t="shared" si="37"/>
        <v>INSERT INTO [Bestellung] ([BestellungID], [KundeID], [AllgLieferAdrID], [Bestelldatum], [Wunschdatum], [Rabatt]) VALUES</v>
      </c>
      <c r="H346" t="str">
        <f t="shared" si="38"/>
        <v xml:space="preserve"> ('343', '115', '213', '2022-03-06', '2022-03-15', '3.00')</v>
      </c>
      <c r="M346">
        <f t="shared" si="39"/>
        <v>343</v>
      </c>
      <c r="N346" t="str">
        <f t="shared" si="41"/>
        <v/>
      </c>
    </row>
    <row r="347" spans="1:14" x14ac:dyDescent="0.3">
      <c r="A347">
        <v>344</v>
      </c>
      <c r="B347" s="5">
        <v>115</v>
      </c>
      <c r="C347">
        <v>695</v>
      </c>
      <c r="D347" s="3">
        <f t="shared" si="40"/>
        <v>44626.34151111111</v>
      </c>
      <c r="E347" s="3">
        <f t="shared" si="35"/>
        <v>44636.34151111111</v>
      </c>
      <c r="F347">
        <f t="shared" si="36"/>
        <v>3</v>
      </c>
      <c r="G347" t="str">
        <f t="shared" si="37"/>
        <v>INSERT INTO [Bestellung] ([BestellungID], [KundeID], [AllgLieferAdrID], [Bestelldatum], [Wunschdatum], [Rabatt]) VALUES</v>
      </c>
      <c r="H347" t="str">
        <f t="shared" si="38"/>
        <v xml:space="preserve"> ('344', '115', '695', '2022-03-06', '2022-03-16', '3.00')</v>
      </c>
      <c r="M347">
        <f t="shared" si="39"/>
        <v>344</v>
      </c>
      <c r="N347">
        <f t="shared" si="41"/>
        <v>213</v>
      </c>
    </row>
    <row r="348" spans="1:14" x14ac:dyDescent="0.3">
      <c r="A348">
        <v>345</v>
      </c>
      <c r="B348" s="5">
        <v>115</v>
      </c>
      <c r="C348">
        <v>709</v>
      </c>
      <c r="D348" s="3">
        <f t="shared" si="40"/>
        <v>44626.349244444442</v>
      </c>
      <c r="E348" s="3">
        <f t="shared" si="35"/>
        <v>44626.349244444442</v>
      </c>
      <c r="F348">
        <f t="shared" si="36"/>
        <v>0</v>
      </c>
      <c r="G348" t="str">
        <f t="shared" si="37"/>
        <v>INSERT INTO [Bestellung] ([BestellungID], [KundeID], [AllgLieferAdrID], [Bestelldatum], [Wunschdatum], [Rabatt]) VALUES</v>
      </c>
      <c r="H348" t="str">
        <f t="shared" si="38"/>
        <v xml:space="preserve"> ('345', '115', '709', '2022-03-06', '2022-03-06', '0.00')</v>
      </c>
      <c r="M348">
        <f t="shared" si="39"/>
        <v>345</v>
      </c>
      <c r="N348">
        <f t="shared" si="41"/>
        <v>695</v>
      </c>
    </row>
    <row r="349" spans="1:14" x14ac:dyDescent="0.3">
      <c r="A349">
        <v>346</v>
      </c>
      <c r="B349" s="5">
        <v>116</v>
      </c>
      <c r="C349">
        <v>111</v>
      </c>
      <c r="D349" s="3">
        <f t="shared" si="40"/>
        <v>44626.356999999996</v>
      </c>
      <c r="E349" s="3">
        <f t="shared" si="35"/>
        <v>44632.356999999996</v>
      </c>
      <c r="F349">
        <f t="shared" si="36"/>
        <v>3</v>
      </c>
      <c r="G349" t="str">
        <f t="shared" si="37"/>
        <v>INSERT INTO [Bestellung] ([BestellungID], [KundeID], [AllgLieferAdrID], [Bestelldatum], [Wunschdatum], [Rabatt]) VALUES</v>
      </c>
      <c r="H349" t="str">
        <f t="shared" si="38"/>
        <v xml:space="preserve"> ('346', '116', '111', '2022-03-06', '2022-03-12', '3.00')</v>
      </c>
      <c r="M349">
        <f t="shared" si="39"/>
        <v>346</v>
      </c>
      <c r="N349" t="str">
        <f t="shared" si="41"/>
        <v/>
      </c>
    </row>
    <row r="350" spans="1:14" x14ac:dyDescent="0.3">
      <c r="A350">
        <v>347</v>
      </c>
      <c r="B350" s="5">
        <v>116</v>
      </c>
      <c r="C350">
        <v>630</v>
      </c>
      <c r="D350" s="3">
        <f t="shared" si="40"/>
        <v>44626.364777777773</v>
      </c>
      <c r="E350" s="3">
        <f t="shared" si="35"/>
        <v>44626.364777777773</v>
      </c>
      <c r="F350">
        <f t="shared" si="36"/>
        <v>0</v>
      </c>
      <c r="G350" t="str">
        <f t="shared" si="37"/>
        <v>INSERT INTO [Bestellung] ([BestellungID], [KundeID], [AllgLieferAdrID], [Bestelldatum], [Wunschdatum], [Rabatt]) VALUES</v>
      </c>
      <c r="H350" t="str">
        <f t="shared" si="38"/>
        <v xml:space="preserve"> ('347', '116', '630', '2022-03-06', '2022-03-06', '0.00')</v>
      </c>
      <c r="M350">
        <f t="shared" si="39"/>
        <v>347</v>
      </c>
      <c r="N350">
        <f t="shared" si="41"/>
        <v>111</v>
      </c>
    </row>
    <row r="351" spans="1:14" x14ac:dyDescent="0.3">
      <c r="A351">
        <v>348</v>
      </c>
      <c r="B351" s="5">
        <v>116</v>
      </c>
      <c r="C351">
        <v>759</v>
      </c>
      <c r="D351" s="3">
        <f t="shared" si="40"/>
        <v>44626.372577777773</v>
      </c>
      <c r="E351" s="3">
        <f t="shared" si="35"/>
        <v>44638.372577777773</v>
      </c>
      <c r="F351">
        <f t="shared" si="36"/>
        <v>3</v>
      </c>
      <c r="G351" t="str">
        <f t="shared" si="37"/>
        <v>INSERT INTO [Bestellung] ([BestellungID], [KundeID], [AllgLieferAdrID], [Bestelldatum], [Wunschdatum], [Rabatt]) VALUES</v>
      </c>
      <c r="H351" t="str">
        <f t="shared" si="38"/>
        <v xml:space="preserve"> ('348', '116', '759', '2022-03-06', '2022-03-18', '3.00')</v>
      </c>
      <c r="M351">
        <f t="shared" si="39"/>
        <v>348</v>
      </c>
      <c r="N351">
        <f t="shared" si="41"/>
        <v>630</v>
      </c>
    </row>
    <row r="352" spans="1:14" x14ac:dyDescent="0.3">
      <c r="A352">
        <v>349</v>
      </c>
      <c r="B352" s="5">
        <v>117</v>
      </c>
      <c r="C352">
        <v>10</v>
      </c>
      <c r="D352" s="3">
        <f t="shared" si="40"/>
        <v>44626.380399999995</v>
      </c>
      <c r="E352" s="3">
        <f t="shared" si="35"/>
        <v>44636.380399999995</v>
      </c>
      <c r="F352">
        <f t="shared" si="36"/>
        <v>3</v>
      </c>
      <c r="G352" t="str">
        <f t="shared" si="37"/>
        <v>INSERT INTO [Bestellung] ([BestellungID], [KundeID], [AllgLieferAdrID], [Bestelldatum], [Wunschdatum], [Rabatt]) VALUES</v>
      </c>
      <c r="H352" t="str">
        <f t="shared" si="38"/>
        <v xml:space="preserve"> ('349', '117', '10', '2022-03-06', '2022-03-16', '3.00')</v>
      </c>
      <c r="M352">
        <f t="shared" si="39"/>
        <v>349</v>
      </c>
      <c r="N352" t="str">
        <f t="shared" si="41"/>
        <v/>
      </c>
    </row>
    <row r="353" spans="1:14" x14ac:dyDescent="0.3">
      <c r="A353">
        <v>350</v>
      </c>
      <c r="B353" s="5">
        <v>117</v>
      </c>
      <c r="C353">
        <v>205</v>
      </c>
      <c r="D353" s="3">
        <f t="shared" si="40"/>
        <v>44626.388244444439</v>
      </c>
      <c r="E353" s="3">
        <f t="shared" si="35"/>
        <v>44631.388244444439</v>
      </c>
      <c r="F353">
        <f t="shared" si="36"/>
        <v>2.5</v>
      </c>
      <c r="G353" t="str">
        <f t="shared" si="37"/>
        <v>INSERT INTO [Bestellung] ([BestellungID], [KundeID], [AllgLieferAdrID], [Bestelldatum], [Wunschdatum], [Rabatt]) VALUES</v>
      </c>
      <c r="H353" t="str">
        <f t="shared" si="38"/>
        <v xml:space="preserve"> ('350', '117', '205', '2022-03-06', '2022-03-11', '2.50')</v>
      </c>
      <c r="M353">
        <f t="shared" si="39"/>
        <v>350</v>
      </c>
      <c r="N353">
        <f t="shared" si="41"/>
        <v>10</v>
      </c>
    </row>
    <row r="354" spans="1:14" x14ac:dyDescent="0.3">
      <c r="A354">
        <v>351</v>
      </c>
      <c r="B354" s="5">
        <v>117</v>
      </c>
      <c r="C354">
        <v>250</v>
      </c>
      <c r="D354" s="3">
        <f t="shared" si="40"/>
        <v>44626.396111111106</v>
      </c>
      <c r="E354" s="3">
        <f t="shared" si="35"/>
        <v>44626.396111111106</v>
      </c>
      <c r="F354">
        <f t="shared" si="36"/>
        <v>0</v>
      </c>
      <c r="G354" t="str">
        <f t="shared" si="37"/>
        <v>INSERT INTO [Bestellung] ([BestellungID], [KundeID], [AllgLieferAdrID], [Bestelldatum], [Wunschdatum], [Rabatt]) VALUES</v>
      </c>
      <c r="H354" t="str">
        <f t="shared" si="38"/>
        <v xml:space="preserve"> ('351', '117', '250', '2022-03-06', '2022-03-06', '0.00')</v>
      </c>
      <c r="M354">
        <f t="shared" si="39"/>
        <v>351</v>
      </c>
      <c r="N354">
        <f t="shared" si="41"/>
        <v>205</v>
      </c>
    </row>
    <row r="355" spans="1:14" x14ac:dyDescent="0.3">
      <c r="A355">
        <v>352</v>
      </c>
      <c r="B355" s="5">
        <v>118</v>
      </c>
      <c r="C355">
        <v>7</v>
      </c>
      <c r="D355" s="3">
        <f t="shared" si="40"/>
        <v>44626.403999999995</v>
      </c>
      <c r="E355" s="3">
        <f t="shared" si="35"/>
        <v>44630.403999999995</v>
      </c>
      <c r="F355">
        <f t="shared" si="36"/>
        <v>2</v>
      </c>
      <c r="G355" t="str">
        <f t="shared" si="37"/>
        <v>INSERT INTO [Bestellung] ([BestellungID], [KundeID], [AllgLieferAdrID], [Bestelldatum], [Wunschdatum], [Rabatt]) VALUES</v>
      </c>
      <c r="H355" t="str">
        <f t="shared" si="38"/>
        <v xml:space="preserve"> ('352', '118', '7', '2022-03-06', '2022-03-10', '2.00')</v>
      </c>
      <c r="M355">
        <f t="shared" si="39"/>
        <v>352</v>
      </c>
      <c r="N355" t="str">
        <f t="shared" si="41"/>
        <v/>
      </c>
    </row>
    <row r="356" spans="1:14" x14ac:dyDescent="0.3">
      <c r="A356">
        <v>353</v>
      </c>
      <c r="B356" s="5">
        <v>118</v>
      </c>
      <c r="C356">
        <v>274</v>
      </c>
      <c r="D356" s="3">
        <f t="shared" si="40"/>
        <v>44626.411911111107</v>
      </c>
      <c r="E356" s="3">
        <f t="shared" si="35"/>
        <v>44628.411911111107</v>
      </c>
      <c r="F356">
        <f t="shared" si="36"/>
        <v>1</v>
      </c>
      <c r="G356" t="str">
        <f t="shared" si="37"/>
        <v>INSERT INTO [Bestellung] ([BestellungID], [KundeID], [AllgLieferAdrID], [Bestelldatum], [Wunschdatum], [Rabatt]) VALUES</v>
      </c>
      <c r="H356" t="str">
        <f t="shared" si="38"/>
        <v xml:space="preserve"> ('353', '118', '274', '2022-03-06', '2022-03-08', '1.00')</v>
      </c>
      <c r="M356">
        <f t="shared" si="39"/>
        <v>353</v>
      </c>
      <c r="N356">
        <f t="shared" si="41"/>
        <v>7</v>
      </c>
    </row>
    <row r="357" spans="1:14" x14ac:dyDescent="0.3">
      <c r="A357">
        <v>354</v>
      </c>
      <c r="B357" s="5">
        <v>118</v>
      </c>
      <c r="C357">
        <v>423</v>
      </c>
      <c r="D357" s="3">
        <f t="shared" si="40"/>
        <v>44626.419844444441</v>
      </c>
      <c r="E357" s="3">
        <f t="shared" si="35"/>
        <v>44638.419844444441</v>
      </c>
      <c r="F357">
        <f t="shared" si="36"/>
        <v>3</v>
      </c>
      <c r="G357" t="str">
        <f t="shared" si="37"/>
        <v>INSERT INTO [Bestellung] ([BestellungID], [KundeID], [AllgLieferAdrID], [Bestelldatum], [Wunschdatum], [Rabatt]) VALUES</v>
      </c>
      <c r="H357" t="str">
        <f t="shared" si="38"/>
        <v xml:space="preserve"> ('354', '118', '423', '2022-03-06', '2022-03-18', '3.00')</v>
      </c>
      <c r="M357">
        <f t="shared" si="39"/>
        <v>354</v>
      </c>
      <c r="N357">
        <f t="shared" si="41"/>
        <v>274</v>
      </c>
    </row>
    <row r="358" spans="1:14" x14ac:dyDescent="0.3">
      <c r="A358">
        <v>355</v>
      </c>
      <c r="B358" s="5">
        <v>119</v>
      </c>
      <c r="C358">
        <v>288</v>
      </c>
      <c r="D358" s="3">
        <f t="shared" si="40"/>
        <v>44626.427799999998</v>
      </c>
      <c r="E358" s="3">
        <f t="shared" si="35"/>
        <v>44626.427799999998</v>
      </c>
      <c r="F358">
        <f t="shared" si="36"/>
        <v>0</v>
      </c>
      <c r="G358" t="str">
        <f t="shared" si="37"/>
        <v>INSERT INTO [Bestellung] ([BestellungID], [KundeID], [AllgLieferAdrID], [Bestelldatum], [Wunschdatum], [Rabatt]) VALUES</v>
      </c>
      <c r="H358" t="str">
        <f t="shared" si="38"/>
        <v xml:space="preserve"> ('355', '119', '288', '2022-03-06', '2022-03-06', '0.00')</v>
      </c>
      <c r="M358">
        <f t="shared" si="39"/>
        <v>355</v>
      </c>
      <c r="N358" t="str">
        <f t="shared" si="41"/>
        <v/>
      </c>
    </row>
    <row r="359" spans="1:14" x14ac:dyDescent="0.3">
      <c r="A359">
        <v>356</v>
      </c>
      <c r="B359" s="5">
        <v>119</v>
      </c>
      <c r="C359">
        <v>346</v>
      </c>
      <c r="D359" s="3">
        <f t="shared" si="40"/>
        <v>44626.435777777777</v>
      </c>
      <c r="E359" s="3">
        <f t="shared" si="35"/>
        <v>44637.435777777777</v>
      </c>
      <c r="F359">
        <f t="shared" si="36"/>
        <v>3</v>
      </c>
      <c r="G359" t="str">
        <f t="shared" si="37"/>
        <v>INSERT INTO [Bestellung] ([BestellungID], [KundeID], [AllgLieferAdrID], [Bestelldatum], [Wunschdatum], [Rabatt]) VALUES</v>
      </c>
      <c r="H359" t="str">
        <f t="shared" si="38"/>
        <v xml:space="preserve"> ('356', '119', '346', '2022-03-06', '2022-03-17', '3.00')</v>
      </c>
      <c r="M359">
        <f t="shared" si="39"/>
        <v>356</v>
      </c>
      <c r="N359">
        <f t="shared" si="41"/>
        <v>288</v>
      </c>
    </row>
    <row r="360" spans="1:14" x14ac:dyDescent="0.3">
      <c r="A360">
        <v>357</v>
      </c>
      <c r="B360" s="5">
        <v>119</v>
      </c>
      <c r="C360">
        <v>458</v>
      </c>
      <c r="D360" s="3">
        <f t="shared" si="40"/>
        <v>44626.443777777778</v>
      </c>
      <c r="E360" s="3">
        <f t="shared" si="35"/>
        <v>44632.443777777778</v>
      </c>
      <c r="F360">
        <f t="shared" si="36"/>
        <v>3</v>
      </c>
      <c r="G360" t="str">
        <f t="shared" si="37"/>
        <v>INSERT INTO [Bestellung] ([BestellungID], [KundeID], [AllgLieferAdrID], [Bestelldatum], [Wunschdatum], [Rabatt]) VALUES</v>
      </c>
      <c r="H360" t="str">
        <f t="shared" si="38"/>
        <v xml:space="preserve"> ('357', '119', '458', '2022-03-06', '2022-03-12', '3.00')</v>
      </c>
      <c r="M360">
        <f t="shared" si="39"/>
        <v>357</v>
      </c>
      <c r="N360">
        <f t="shared" si="41"/>
        <v>346</v>
      </c>
    </row>
    <row r="361" spans="1:14" x14ac:dyDescent="0.3">
      <c r="A361">
        <v>358</v>
      </c>
      <c r="B361" s="5">
        <v>120</v>
      </c>
      <c r="C361">
        <v>60</v>
      </c>
      <c r="D361" s="3">
        <f t="shared" si="40"/>
        <v>44626.451800000003</v>
      </c>
      <c r="E361" s="3">
        <f t="shared" si="35"/>
        <v>44626.451800000003</v>
      </c>
      <c r="F361">
        <f t="shared" si="36"/>
        <v>0</v>
      </c>
      <c r="G361" t="str">
        <f t="shared" si="37"/>
        <v>INSERT INTO [Bestellung] ([BestellungID], [KundeID], [AllgLieferAdrID], [Bestelldatum], [Wunschdatum], [Rabatt]) VALUES</v>
      </c>
      <c r="H361" t="str">
        <f t="shared" si="38"/>
        <v xml:space="preserve"> ('358', '120', '60', '2022-03-06', '2022-03-06', '0.00')</v>
      </c>
      <c r="M361">
        <f t="shared" si="39"/>
        <v>358</v>
      </c>
      <c r="N361" t="str">
        <f t="shared" si="41"/>
        <v/>
      </c>
    </row>
    <row r="362" spans="1:14" x14ac:dyDescent="0.3">
      <c r="A362">
        <v>359</v>
      </c>
      <c r="B362" s="5">
        <v>120</v>
      </c>
      <c r="C362">
        <v>560</v>
      </c>
      <c r="D362" s="3">
        <f t="shared" si="40"/>
        <v>44626.459844444449</v>
      </c>
      <c r="E362" s="3">
        <f t="shared" si="35"/>
        <v>44636.459844444449</v>
      </c>
      <c r="F362">
        <f t="shared" si="36"/>
        <v>3</v>
      </c>
      <c r="G362" t="str">
        <f t="shared" si="37"/>
        <v>INSERT INTO [Bestellung] ([BestellungID], [KundeID], [AllgLieferAdrID], [Bestelldatum], [Wunschdatum], [Rabatt]) VALUES</v>
      </c>
      <c r="H362" t="str">
        <f t="shared" si="38"/>
        <v xml:space="preserve"> ('359', '120', '560', '2022-03-06', '2022-03-16', '3.00')</v>
      </c>
      <c r="M362">
        <f t="shared" si="39"/>
        <v>359</v>
      </c>
      <c r="N362">
        <f t="shared" si="41"/>
        <v>60</v>
      </c>
    </row>
    <row r="363" spans="1:14" x14ac:dyDescent="0.3">
      <c r="A363">
        <v>360</v>
      </c>
      <c r="B363" s="5">
        <v>120</v>
      </c>
      <c r="C363">
        <v>572</v>
      </c>
      <c r="D363" s="3">
        <f t="shared" si="40"/>
        <v>44626.467911111118</v>
      </c>
      <c r="E363" s="3">
        <f t="shared" si="35"/>
        <v>44626.467911111118</v>
      </c>
      <c r="F363">
        <f t="shared" si="36"/>
        <v>0</v>
      </c>
      <c r="G363" t="str">
        <f t="shared" si="37"/>
        <v>INSERT INTO [Bestellung] ([BestellungID], [KundeID], [AllgLieferAdrID], [Bestelldatum], [Wunschdatum], [Rabatt]) VALUES</v>
      </c>
      <c r="H363" t="str">
        <f t="shared" si="38"/>
        <v xml:space="preserve"> ('360', '120', '572', '2022-03-06', '2022-03-06', '0.00')</v>
      </c>
      <c r="M363">
        <f t="shared" si="39"/>
        <v>360</v>
      </c>
      <c r="N363">
        <f t="shared" si="41"/>
        <v>560</v>
      </c>
    </row>
    <row r="364" spans="1:14" x14ac:dyDescent="0.3">
      <c r="A364">
        <v>361</v>
      </c>
      <c r="B364" s="5">
        <v>121</v>
      </c>
      <c r="C364">
        <v>357</v>
      </c>
      <c r="D364" s="3">
        <f t="shared" si="40"/>
        <v>44626.47600000001</v>
      </c>
      <c r="E364" s="3">
        <f t="shared" si="35"/>
        <v>44638.47600000001</v>
      </c>
      <c r="F364">
        <f t="shared" si="36"/>
        <v>3</v>
      </c>
      <c r="G364" t="str">
        <f t="shared" si="37"/>
        <v>INSERT INTO [Bestellung] ([BestellungID], [KundeID], [AllgLieferAdrID], [Bestelldatum], [Wunschdatum], [Rabatt]) VALUES</v>
      </c>
      <c r="H364" t="str">
        <f t="shared" si="38"/>
        <v xml:space="preserve"> ('361', '121', '357', '2022-03-06', '2022-03-18', '3.00')</v>
      </c>
      <c r="M364">
        <f t="shared" si="39"/>
        <v>361</v>
      </c>
      <c r="N364" t="str">
        <f t="shared" si="41"/>
        <v/>
      </c>
    </row>
    <row r="365" spans="1:14" x14ac:dyDescent="0.3">
      <c r="A365">
        <v>362</v>
      </c>
      <c r="B365" s="5">
        <v>121</v>
      </c>
      <c r="C365">
        <v>604</v>
      </c>
      <c r="D365" s="3">
        <f t="shared" si="40"/>
        <v>44626.484111111124</v>
      </c>
      <c r="E365" s="3">
        <f t="shared" si="35"/>
        <v>44634.484111111124</v>
      </c>
      <c r="F365">
        <f t="shared" si="36"/>
        <v>3</v>
      </c>
      <c r="G365" t="str">
        <f t="shared" si="37"/>
        <v>INSERT INTO [Bestellung] ([BestellungID], [KundeID], [AllgLieferAdrID], [Bestelldatum], [Wunschdatum], [Rabatt]) VALUES</v>
      </c>
      <c r="H365" t="str">
        <f t="shared" si="38"/>
        <v xml:space="preserve"> ('362', '121', '604', '2022-03-06', '2022-03-14', '3.00')</v>
      </c>
      <c r="M365">
        <f t="shared" si="39"/>
        <v>362</v>
      </c>
      <c r="N365">
        <f t="shared" si="41"/>
        <v>357</v>
      </c>
    </row>
    <row r="366" spans="1:14" x14ac:dyDescent="0.3">
      <c r="A366">
        <v>363</v>
      </c>
      <c r="B366" s="5">
        <v>121</v>
      </c>
      <c r="C366">
        <v>674</v>
      </c>
      <c r="D366" s="3">
        <f t="shared" si="40"/>
        <v>44626.49224444446</v>
      </c>
      <c r="E366" s="3">
        <f t="shared" si="35"/>
        <v>44638.49224444446</v>
      </c>
      <c r="F366">
        <f t="shared" si="36"/>
        <v>3</v>
      </c>
      <c r="G366" t="str">
        <f t="shared" si="37"/>
        <v>INSERT INTO [Bestellung] ([BestellungID], [KundeID], [AllgLieferAdrID], [Bestelldatum], [Wunschdatum], [Rabatt]) VALUES</v>
      </c>
      <c r="H366" t="str">
        <f t="shared" si="38"/>
        <v xml:space="preserve"> ('363', '121', '674', '2022-03-06', '2022-03-18', '3.00')</v>
      </c>
      <c r="M366">
        <f t="shared" si="39"/>
        <v>363</v>
      </c>
      <c r="N366">
        <f t="shared" si="41"/>
        <v>604</v>
      </c>
    </row>
    <row r="367" spans="1:14" x14ac:dyDescent="0.3">
      <c r="A367">
        <v>364</v>
      </c>
      <c r="B367" s="5">
        <v>122</v>
      </c>
      <c r="C367">
        <v>639</v>
      </c>
      <c r="D367" s="3">
        <f t="shared" si="40"/>
        <v>44626.500400000019</v>
      </c>
      <c r="E367" s="3">
        <f t="shared" si="35"/>
        <v>44632.500400000019</v>
      </c>
      <c r="F367">
        <f t="shared" si="36"/>
        <v>3</v>
      </c>
      <c r="G367" t="str">
        <f t="shared" si="37"/>
        <v>INSERT INTO [Bestellung] ([BestellungID], [KundeID], [AllgLieferAdrID], [Bestelldatum], [Wunschdatum], [Rabatt]) VALUES</v>
      </c>
      <c r="H367" t="str">
        <f t="shared" si="38"/>
        <v xml:space="preserve"> ('364', '122', '639', '2022-03-06', '2022-03-12', '3.00')</v>
      </c>
      <c r="M367">
        <f t="shared" si="39"/>
        <v>364</v>
      </c>
      <c r="N367" t="str">
        <f t="shared" si="41"/>
        <v/>
      </c>
    </row>
    <row r="368" spans="1:14" x14ac:dyDescent="0.3">
      <c r="A368">
        <v>365</v>
      </c>
      <c r="B368" s="5">
        <v>122</v>
      </c>
      <c r="C368">
        <v>643</v>
      </c>
      <c r="D368" s="3">
        <f t="shared" si="40"/>
        <v>44626.5085777778</v>
      </c>
      <c r="E368" s="3">
        <f t="shared" si="35"/>
        <v>44631.5085777778</v>
      </c>
      <c r="F368">
        <f t="shared" si="36"/>
        <v>2.5</v>
      </c>
      <c r="G368" t="str">
        <f t="shared" si="37"/>
        <v>INSERT INTO [Bestellung] ([BestellungID], [KundeID], [AllgLieferAdrID], [Bestelldatum], [Wunschdatum], [Rabatt]) VALUES</v>
      </c>
      <c r="H368" t="str">
        <f t="shared" si="38"/>
        <v xml:space="preserve"> ('365', '122', '643', '2022-03-06', '2022-03-11', '2.50')</v>
      </c>
      <c r="M368">
        <f t="shared" si="39"/>
        <v>365</v>
      </c>
      <c r="N368">
        <f t="shared" si="41"/>
        <v>639</v>
      </c>
    </row>
    <row r="369" spans="1:14" x14ac:dyDescent="0.3">
      <c r="A369">
        <v>366</v>
      </c>
      <c r="B369" s="5">
        <v>122</v>
      </c>
      <c r="C369">
        <v>722</v>
      </c>
      <c r="D369" s="3">
        <f t="shared" si="40"/>
        <v>44626.516777777797</v>
      </c>
      <c r="E369" s="3">
        <f t="shared" si="35"/>
        <v>44638.516777777797</v>
      </c>
      <c r="F369">
        <f t="shared" si="36"/>
        <v>3</v>
      </c>
      <c r="G369" t="str">
        <f t="shared" si="37"/>
        <v>INSERT INTO [Bestellung] ([BestellungID], [KundeID], [AllgLieferAdrID], [Bestelldatum], [Wunschdatum], [Rabatt]) VALUES</v>
      </c>
      <c r="H369" t="str">
        <f t="shared" si="38"/>
        <v xml:space="preserve"> ('366', '122', '722', '2022-03-06', '2022-03-18', '3.00')</v>
      </c>
      <c r="M369">
        <f t="shared" si="39"/>
        <v>366</v>
      </c>
      <c r="N369">
        <f t="shared" si="41"/>
        <v>643</v>
      </c>
    </row>
    <row r="370" spans="1:14" x14ac:dyDescent="0.3">
      <c r="A370">
        <v>367</v>
      </c>
      <c r="B370" s="5">
        <v>123</v>
      </c>
      <c r="C370">
        <v>121</v>
      </c>
      <c r="D370" s="3">
        <f t="shared" si="40"/>
        <v>44626.525000000016</v>
      </c>
      <c r="E370" s="3">
        <f t="shared" si="35"/>
        <v>44633.525000000016</v>
      </c>
      <c r="F370">
        <f t="shared" si="36"/>
        <v>3</v>
      </c>
      <c r="G370" t="str">
        <f t="shared" si="37"/>
        <v>INSERT INTO [Bestellung] ([BestellungID], [KundeID], [AllgLieferAdrID], [Bestelldatum], [Wunschdatum], [Rabatt]) VALUES</v>
      </c>
      <c r="H370" t="str">
        <f t="shared" si="38"/>
        <v xml:space="preserve"> ('367', '123', '121', '2022-03-06', '2022-03-13', '3.00')</v>
      </c>
      <c r="M370">
        <f t="shared" si="39"/>
        <v>367</v>
      </c>
      <c r="N370" t="str">
        <f t="shared" si="41"/>
        <v/>
      </c>
    </row>
    <row r="371" spans="1:14" x14ac:dyDescent="0.3">
      <c r="A371">
        <v>368</v>
      </c>
      <c r="B371" s="5">
        <v>123</v>
      </c>
      <c r="C371">
        <v>167</v>
      </c>
      <c r="D371" s="3">
        <f t="shared" si="40"/>
        <v>44626.533244444458</v>
      </c>
      <c r="E371" s="3">
        <f t="shared" si="35"/>
        <v>44627.533244444458</v>
      </c>
      <c r="F371">
        <f t="shared" si="36"/>
        <v>0.5</v>
      </c>
      <c r="G371" t="str">
        <f t="shared" si="37"/>
        <v>INSERT INTO [Bestellung] ([BestellungID], [KundeID], [AllgLieferAdrID], [Bestelldatum], [Wunschdatum], [Rabatt]) VALUES</v>
      </c>
      <c r="H371" t="str">
        <f t="shared" si="38"/>
        <v xml:space="preserve"> ('368', '123', '167', '2022-03-06', '2022-03-07', '0.50')</v>
      </c>
      <c r="M371">
        <f t="shared" si="39"/>
        <v>368</v>
      </c>
      <c r="N371">
        <f t="shared" si="41"/>
        <v>121</v>
      </c>
    </row>
    <row r="372" spans="1:14" x14ac:dyDescent="0.3">
      <c r="A372">
        <v>369</v>
      </c>
      <c r="B372" s="5">
        <v>123</v>
      </c>
      <c r="C372">
        <v>388</v>
      </c>
      <c r="D372" s="3">
        <f t="shared" si="40"/>
        <v>44626.541511111122</v>
      </c>
      <c r="E372" s="3">
        <f t="shared" si="35"/>
        <v>44638.541511111122</v>
      </c>
      <c r="F372">
        <f t="shared" si="36"/>
        <v>3</v>
      </c>
      <c r="G372" t="str">
        <f t="shared" si="37"/>
        <v>INSERT INTO [Bestellung] ([BestellungID], [KundeID], [AllgLieferAdrID], [Bestelldatum], [Wunschdatum], [Rabatt]) VALUES</v>
      </c>
      <c r="H372" t="str">
        <f t="shared" si="38"/>
        <v xml:space="preserve"> ('369', '123', '388', '2022-03-06', '2022-03-18', '3.00')</v>
      </c>
      <c r="M372">
        <f t="shared" si="39"/>
        <v>369</v>
      </c>
      <c r="N372">
        <f t="shared" si="41"/>
        <v>167</v>
      </c>
    </row>
    <row r="373" spans="1:14" x14ac:dyDescent="0.3">
      <c r="A373">
        <v>370</v>
      </c>
      <c r="B373" s="5">
        <v>124</v>
      </c>
      <c r="C373">
        <v>118</v>
      </c>
      <c r="D373" s="3">
        <f t="shared" si="40"/>
        <v>44626.549800000008</v>
      </c>
      <c r="E373" s="3">
        <f t="shared" si="35"/>
        <v>44636.549800000008</v>
      </c>
      <c r="F373">
        <f t="shared" si="36"/>
        <v>3</v>
      </c>
      <c r="G373" t="str">
        <f t="shared" si="37"/>
        <v>INSERT INTO [Bestellung] ([BestellungID], [KundeID], [AllgLieferAdrID], [Bestelldatum], [Wunschdatum], [Rabatt]) VALUES</v>
      </c>
      <c r="H373" t="str">
        <f t="shared" si="38"/>
        <v xml:space="preserve"> ('370', '124', '118', '2022-03-06', '2022-03-16', '3.00')</v>
      </c>
      <c r="M373">
        <f t="shared" si="39"/>
        <v>370</v>
      </c>
      <c r="N373" t="str">
        <f t="shared" si="41"/>
        <v/>
      </c>
    </row>
    <row r="374" spans="1:14" x14ac:dyDescent="0.3">
      <c r="A374">
        <v>371</v>
      </c>
      <c r="B374" s="5">
        <v>124</v>
      </c>
      <c r="C374">
        <v>280</v>
      </c>
      <c r="D374" s="3">
        <f t="shared" si="40"/>
        <v>44626.558111111117</v>
      </c>
      <c r="E374" s="3">
        <f t="shared" si="35"/>
        <v>44631.558111111117</v>
      </c>
      <c r="F374">
        <f t="shared" si="36"/>
        <v>2.5</v>
      </c>
      <c r="G374" t="str">
        <f t="shared" si="37"/>
        <v>INSERT INTO [Bestellung] ([BestellungID], [KundeID], [AllgLieferAdrID], [Bestelldatum], [Wunschdatum], [Rabatt]) VALUES</v>
      </c>
      <c r="H374" t="str">
        <f t="shared" si="38"/>
        <v xml:space="preserve"> ('371', '124', '280', '2022-03-06', '2022-03-11', '2.50')</v>
      </c>
      <c r="M374">
        <f t="shared" si="39"/>
        <v>371</v>
      </c>
      <c r="N374">
        <f t="shared" si="41"/>
        <v>118</v>
      </c>
    </row>
    <row r="375" spans="1:14" x14ac:dyDescent="0.3">
      <c r="A375">
        <v>372</v>
      </c>
      <c r="B375" s="5">
        <v>124</v>
      </c>
      <c r="C375">
        <v>741</v>
      </c>
      <c r="D375" s="3">
        <f t="shared" si="40"/>
        <v>44626.566444444448</v>
      </c>
      <c r="E375" s="3">
        <f t="shared" si="35"/>
        <v>44638.566444444448</v>
      </c>
      <c r="F375">
        <f t="shared" si="36"/>
        <v>3</v>
      </c>
      <c r="G375" t="str">
        <f t="shared" si="37"/>
        <v>INSERT INTO [Bestellung] ([BestellungID], [KundeID], [AllgLieferAdrID], [Bestelldatum], [Wunschdatum], [Rabatt]) VALUES</v>
      </c>
      <c r="H375" t="str">
        <f t="shared" si="38"/>
        <v xml:space="preserve"> ('372', '124', '741', '2022-03-06', '2022-03-18', '3.00')</v>
      </c>
      <c r="M375">
        <f t="shared" si="39"/>
        <v>372</v>
      </c>
      <c r="N375">
        <f t="shared" si="41"/>
        <v>280</v>
      </c>
    </row>
    <row r="376" spans="1:14" x14ac:dyDescent="0.3">
      <c r="A376">
        <v>373</v>
      </c>
      <c r="B376" s="5">
        <v>125</v>
      </c>
      <c r="C376">
        <v>139</v>
      </c>
      <c r="D376" s="3">
        <f t="shared" si="40"/>
        <v>44626.574800000002</v>
      </c>
      <c r="E376" s="3">
        <f t="shared" si="35"/>
        <v>44633.574800000002</v>
      </c>
      <c r="F376">
        <f t="shared" si="36"/>
        <v>3</v>
      </c>
      <c r="G376" t="str">
        <f t="shared" si="37"/>
        <v>INSERT INTO [Bestellung] ([BestellungID], [KundeID], [AllgLieferAdrID], [Bestelldatum], [Wunschdatum], [Rabatt]) VALUES</v>
      </c>
      <c r="H376" t="str">
        <f t="shared" si="38"/>
        <v xml:space="preserve"> ('373', '125', '139', '2022-03-06', '2022-03-13', '3.00')</v>
      </c>
      <c r="M376">
        <f t="shared" si="39"/>
        <v>373</v>
      </c>
      <c r="N376" t="str">
        <f t="shared" si="41"/>
        <v/>
      </c>
    </row>
    <row r="377" spans="1:14" x14ac:dyDescent="0.3">
      <c r="A377">
        <v>374</v>
      </c>
      <c r="B377" s="5">
        <v>125</v>
      </c>
      <c r="C377">
        <v>270</v>
      </c>
      <c r="D377" s="3">
        <f t="shared" si="40"/>
        <v>44626.583177777778</v>
      </c>
      <c r="E377" s="3">
        <f t="shared" si="35"/>
        <v>44626.583177777778</v>
      </c>
      <c r="F377">
        <f t="shared" si="36"/>
        <v>0</v>
      </c>
      <c r="G377" t="str">
        <f t="shared" si="37"/>
        <v>INSERT INTO [Bestellung] ([BestellungID], [KundeID], [AllgLieferAdrID], [Bestelldatum], [Wunschdatum], [Rabatt]) VALUES</v>
      </c>
      <c r="H377" t="str">
        <f t="shared" si="38"/>
        <v xml:space="preserve"> ('374', '125', '270', '2022-03-06', '2022-03-06', '0.00')</v>
      </c>
      <c r="M377">
        <f t="shared" si="39"/>
        <v>374</v>
      </c>
      <c r="N377">
        <f t="shared" si="41"/>
        <v>139</v>
      </c>
    </row>
    <row r="378" spans="1:14" x14ac:dyDescent="0.3">
      <c r="A378">
        <v>375</v>
      </c>
      <c r="B378" s="5">
        <v>125</v>
      </c>
      <c r="C378">
        <v>791</v>
      </c>
      <c r="D378" s="3">
        <f t="shared" si="40"/>
        <v>44626.591577777777</v>
      </c>
      <c r="E378" s="3">
        <f t="shared" si="35"/>
        <v>44626.591577777777</v>
      </c>
      <c r="F378">
        <f t="shared" si="36"/>
        <v>0</v>
      </c>
      <c r="G378" t="str">
        <f t="shared" si="37"/>
        <v>INSERT INTO [Bestellung] ([BestellungID], [KundeID], [AllgLieferAdrID], [Bestelldatum], [Wunschdatum], [Rabatt]) VALUES</v>
      </c>
      <c r="H378" t="str">
        <f t="shared" si="38"/>
        <v xml:space="preserve"> ('375', '125', '791', '2022-03-06', '2022-03-06', '0.00')</v>
      </c>
      <c r="M378">
        <f t="shared" si="39"/>
        <v>375</v>
      </c>
      <c r="N378">
        <f t="shared" si="41"/>
        <v>270</v>
      </c>
    </row>
    <row r="379" spans="1:14" x14ac:dyDescent="0.3">
      <c r="A379">
        <v>376</v>
      </c>
      <c r="B379" s="5">
        <v>126</v>
      </c>
      <c r="C379">
        <v>206</v>
      </c>
      <c r="D379" s="3">
        <f t="shared" si="40"/>
        <v>44626.6</v>
      </c>
      <c r="E379" s="3">
        <f t="shared" si="35"/>
        <v>44637.599999999999</v>
      </c>
      <c r="F379">
        <f t="shared" si="36"/>
        <v>3</v>
      </c>
      <c r="G379" t="str">
        <f t="shared" si="37"/>
        <v>INSERT INTO [Bestellung] ([BestellungID], [KundeID], [AllgLieferAdrID], [Bestelldatum], [Wunschdatum], [Rabatt]) VALUES</v>
      </c>
      <c r="H379" t="str">
        <f t="shared" si="38"/>
        <v xml:space="preserve"> ('376', '126', '206', '2022-03-06', '2022-03-17', '3.00')</v>
      </c>
      <c r="M379">
        <f t="shared" si="39"/>
        <v>376</v>
      </c>
      <c r="N379" t="str">
        <f t="shared" si="41"/>
        <v/>
      </c>
    </row>
    <row r="380" spans="1:14" x14ac:dyDescent="0.3">
      <c r="A380">
        <v>377</v>
      </c>
      <c r="B380" s="5">
        <v>126</v>
      </c>
      <c r="C380">
        <v>436</v>
      </c>
      <c r="D380" s="3">
        <f t="shared" si="40"/>
        <v>44626.608444444442</v>
      </c>
      <c r="E380" s="3">
        <f t="shared" si="35"/>
        <v>44628.608444444442</v>
      </c>
      <c r="F380">
        <f t="shared" si="36"/>
        <v>1</v>
      </c>
      <c r="G380" t="str">
        <f t="shared" si="37"/>
        <v>INSERT INTO [Bestellung] ([BestellungID], [KundeID], [AllgLieferAdrID], [Bestelldatum], [Wunschdatum], [Rabatt]) VALUES</v>
      </c>
      <c r="H380" t="str">
        <f t="shared" si="38"/>
        <v xml:space="preserve"> ('377', '126', '436', '2022-03-06', '2022-03-08', '1.00')</v>
      </c>
      <c r="M380">
        <f t="shared" si="39"/>
        <v>377</v>
      </c>
      <c r="N380">
        <f t="shared" si="41"/>
        <v>206</v>
      </c>
    </row>
    <row r="381" spans="1:14" x14ac:dyDescent="0.3">
      <c r="A381">
        <v>378</v>
      </c>
      <c r="B381" s="5">
        <v>126</v>
      </c>
      <c r="C381">
        <v>632</v>
      </c>
      <c r="D381" s="3">
        <f t="shared" si="40"/>
        <v>44626.616911111108</v>
      </c>
      <c r="E381" s="3">
        <f t="shared" si="35"/>
        <v>44632.616911111108</v>
      </c>
      <c r="F381">
        <f t="shared" si="36"/>
        <v>3</v>
      </c>
      <c r="G381" t="str">
        <f t="shared" si="37"/>
        <v>INSERT INTO [Bestellung] ([BestellungID], [KundeID], [AllgLieferAdrID], [Bestelldatum], [Wunschdatum], [Rabatt]) VALUES</v>
      </c>
      <c r="H381" t="str">
        <f t="shared" si="38"/>
        <v xml:space="preserve"> ('378', '126', '632', '2022-03-06', '2022-03-12', '3.00')</v>
      </c>
      <c r="M381">
        <f t="shared" si="39"/>
        <v>378</v>
      </c>
      <c r="N381">
        <f t="shared" si="41"/>
        <v>436</v>
      </c>
    </row>
    <row r="382" spans="1:14" x14ac:dyDescent="0.3">
      <c r="A382">
        <v>379</v>
      </c>
      <c r="B382" s="5">
        <v>127</v>
      </c>
      <c r="C382">
        <v>42</v>
      </c>
      <c r="D382" s="3">
        <f t="shared" si="40"/>
        <v>44626.625399999997</v>
      </c>
      <c r="E382" s="3">
        <f t="shared" si="35"/>
        <v>44629.625399999997</v>
      </c>
      <c r="F382">
        <f t="shared" si="36"/>
        <v>1.5</v>
      </c>
      <c r="G382" t="str">
        <f t="shared" si="37"/>
        <v>INSERT INTO [Bestellung] ([BestellungID], [KundeID], [AllgLieferAdrID], [Bestelldatum], [Wunschdatum], [Rabatt]) VALUES</v>
      </c>
      <c r="H382" t="str">
        <f t="shared" si="38"/>
        <v xml:space="preserve"> ('379', '127', '42', '2022-03-06', '2022-03-09', '1.50')</v>
      </c>
      <c r="M382">
        <f t="shared" si="39"/>
        <v>379</v>
      </c>
      <c r="N382" t="str">
        <f t="shared" si="41"/>
        <v/>
      </c>
    </row>
    <row r="383" spans="1:14" x14ac:dyDescent="0.3">
      <c r="A383">
        <v>380</v>
      </c>
      <c r="B383" s="5">
        <v>127</v>
      </c>
      <c r="C383">
        <v>335</v>
      </c>
      <c r="D383" s="3">
        <f t="shared" si="40"/>
        <v>44626.633911111108</v>
      </c>
      <c r="E383" s="3">
        <f t="shared" si="35"/>
        <v>44636.633911111108</v>
      </c>
      <c r="F383">
        <f t="shared" si="36"/>
        <v>3</v>
      </c>
      <c r="G383" t="str">
        <f t="shared" si="37"/>
        <v>INSERT INTO [Bestellung] ([BestellungID], [KundeID], [AllgLieferAdrID], [Bestelldatum], [Wunschdatum], [Rabatt]) VALUES</v>
      </c>
      <c r="H383" t="str">
        <f t="shared" si="38"/>
        <v xml:space="preserve"> ('380', '127', '335', '2022-03-06', '2022-03-16', '3.00')</v>
      </c>
      <c r="M383">
        <f t="shared" si="39"/>
        <v>380</v>
      </c>
      <c r="N383">
        <f t="shared" si="41"/>
        <v>42</v>
      </c>
    </row>
    <row r="384" spans="1:14" x14ac:dyDescent="0.3">
      <c r="A384">
        <v>381</v>
      </c>
      <c r="B384" s="5">
        <v>127</v>
      </c>
      <c r="C384">
        <v>468</v>
      </c>
      <c r="D384" s="3">
        <f t="shared" si="40"/>
        <v>44626.642444444442</v>
      </c>
      <c r="E384" s="3">
        <f t="shared" si="35"/>
        <v>44629.642444444442</v>
      </c>
      <c r="F384">
        <f t="shared" si="36"/>
        <v>1.5</v>
      </c>
      <c r="G384" t="str">
        <f t="shared" si="37"/>
        <v>INSERT INTO [Bestellung] ([BestellungID], [KundeID], [AllgLieferAdrID], [Bestelldatum], [Wunschdatum], [Rabatt]) VALUES</v>
      </c>
      <c r="H384" t="str">
        <f t="shared" si="38"/>
        <v xml:space="preserve"> ('381', '127', '468', '2022-03-06', '2022-03-09', '1.50')</v>
      </c>
      <c r="M384">
        <f t="shared" si="39"/>
        <v>381</v>
      </c>
      <c r="N384">
        <f t="shared" si="41"/>
        <v>335</v>
      </c>
    </row>
    <row r="385" spans="1:14" x14ac:dyDescent="0.3">
      <c r="A385">
        <v>382</v>
      </c>
      <c r="B385" s="5">
        <v>128</v>
      </c>
      <c r="C385">
        <v>92</v>
      </c>
      <c r="D385" s="3">
        <f t="shared" si="40"/>
        <v>44626.650999999998</v>
      </c>
      <c r="E385" s="3">
        <f t="shared" si="35"/>
        <v>44640.650999999998</v>
      </c>
      <c r="F385">
        <f t="shared" si="36"/>
        <v>3</v>
      </c>
      <c r="G385" t="str">
        <f t="shared" si="37"/>
        <v>INSERT INTO [Bestellung] ([BestellungID], [KundeID], [AllgLieferAdrID], [Bestelldatum], [Wunschdatum], [Rabatt]) VALUES</v>
      </c>
      <c r="H385" t="str">
        <f t="shared" si="38"/>
        <v xml:space="preserve"> ('382', '128', '92', '2022-03-06', '2022-03-20', '3.00')</v>
      </c>
      <c r="M385">
        <f t="shared" si="39"/>
        <v>382</v>
      </c>
      <c r="N385" t="str">
        <f t="shared" si="41"/>
        <v/>
      </c>
    </row>
    <row r="386" spans="1:14" x14ac:dyDescent="0.3">
      <c r="A386">
        <v>383</v>
      </c>
      <c r="B386" s="5">
        <v>128</v>
      </c>
      <c r="C386">
        <v>499</v>
      </c>
      <c r="D386" s="3">
        <f t="shared" si="40"/>
        <v>44626.659577777777</v>
      </c>
      <c r="E386" s="3">
        <f t="shared" si="35"/>
        <v>44628.659577777777</v>
      </c>
      <c r="F386">
        <f t="shared" si="36"/>
        <v>1</v>
      </c>
      <c r="G386" t="str">
        <f t="shared" si="37"/>
        <v>INSERT INTO [Bestellung] ([BestellungID], [KundeID], [AllgLieferAdrID], [Bestelldatum], [Wunschdatum], [Rabatt]) VALUES</v>
      </c>
      <c r="H386" t="str">
        <f t="shared" si="38"/>
        <v xml:space="preserve"> ('383', '128', '499', '2022-03-06', '2022-03-08', '1.00')</v>
      </c>
      <c r="M386">
        <f t="shared" si="39"/>
        <v>383</v>
      </c>
      <c r="N386">
        <f t="shared" si="41"/>
        <v>92</v>
      </c>
    </row>
    <row r="387" spans="1:14" x14ac:dyDescent="0.3">
      <c r="A387">
        <v>384</v>
      </c>
      <c r="B387" s="5">
        <v>128</v>
      </c>
      <c r="C387">
        <v>783</v>
      </c>
      <c r="D387" s="3">
        <f t="shared" si="40"/>
        <v>44626.668177777778</v>
      </c>
      <c r="E387" s="3">
        <f t="shared" si="35"/>
        <v>44638.668177777778</v>
      </c>
      <c r="F387">
        <f t="shared" si="36"/>
        <v>3</v>
      </c>
      <c r="G387" t="str">
        <f t="shared" si="37"/>
        <v>INSERT INTO [Bestellung] ([BestellungID], [KundeID], [AllgLieferAdrID], [Bestelldatum], [Wunschdatum], [Rabatt]) VALUES</v>
      </c>
      <c r="H387" t="str">
        <f t="shared" si="38"/>
        <v xml:space="preserve"> ('384', '128', '783', '2022-03-06', '2022-03-18', '3.00')</v>
      </c>
      <c r="M387">
        <f t="shared" si="39"/>
        <v>384</v>
      </c>
      <c r="N387">
        <f t="shared" si="41"/>
        <v>499</v>
      </c>
    </row>
    <row r="388" spans="1:14" x14ac:dyDescent="0.3">
      <c r="A388">
        <v>385</v>
      </c>
      <c r="B388" s="5">
        <v>129</v>
      </c>
      <c r="C388">
        <v>178</v>
      </c>
      <c r="D388" s="3">
        <f t="shared" si="40"/>
        <v>44626.676800000001</v>
      </c>
      <c r="E388" s="3">
        <f t="shared" si="35"/>
        <v>44636.676800000001</v>
      </c>
      <c r="F388">
        <f t="shared" si="36"/>
        <v>3</v>
      </c>
      <c r="G388" t="str">
        <f t="shared" si="37"/>
        <v>INSERT INTO [Bestellung] ([BestellungID], [KundeID], [AllgLieferAdrID], [Bestelldatum], [Wunschdatum], [Rabatt]) VALUES</v>
      </c>
      <c r="H388" t="str">
        <f t="shared" si="38"/>
        <v xml:space="preserve"> ('385', '129', '178', '2022-03-06', '2022-03-16', '3.00')</v>
      </c>
      <c r="M388">
        <f t="shared" si="39"/>
        <v>385</v>
      </c>
      <c r="N388" t="str">
        <f t="shared" si="41"/>
        <v/>
      </c>
    </row>
    <row r="389" spans="1:14" x14ac:dyDescent="0.3">
      <c r="A389">
        <v>386</v>
      </c>
      <c r="B389" s="5">
        <v>129</v>
      </c>
      <c r="C389">
        <v>181</v>
      </c>
      <c r="D389" s="3">
        <f t="shared" si="40"/>
        <v>44626.685444444447</v>
      </c>
      <c r="E389" s="3">
        <f t="shared" ref="E389:E452" si="42">D389+MOD(A389*C389,15)</f>
        <v>44637.685444444447</v>
      </c>
      <c r="F389">
        <f t="shared" ref="F389:F452" si="43">MIN(IF(E389-D389&gt;0,(E389-D389)/2,0),3)</f>
        <v>3</v>
      </c>
      <c r="G389" t="str">
        <f t="shared" ref="G389:G452" si="44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89" t="str">
        <f t="shared" ref="H389:H452" si="45">" ('"&amp;A389&amp;"', '"&amp;B389&amp;"', '"&amp;C389&amp;"', '"&amp; TEXT(D389,"JJJJ-MM-TT") &amp;"', '"&amp; TEXT(E389,"JJJJ-MM-TT") &amp;"', '"&amp; REPLACE(TEXT(F389,"##0,00"),LEN(TEXT(F389,"##0,00"))-2,1,".") &amp;"')"</f>
        <v xml:space="preserve"> ('386', '129', '181', '2022-03-06', '2022-03-17', '3.00')</v>
      </c>
      <c r="M389">
        <f t="shared" ref="M389:M452" si="46">A389</f>
        <v>386</v>
      </c>
      <c r="N389">
        <f t="shared" si="41"/>
        <v>178</v>
      </c>
    </row>
    <row r="390" spans="1:14" x14ac:dyDescent="0.3">
      <c r="A390">
        <v>387</v>
      </c>
      <c r="B390" s="5">
        <v>129</v>
      </c>
      <c r="C390">
        <v>460</v>
      </c>
      <c r="D390" s="3">
        <f t="shared" ref="D390:D453" si="47">D389+(ROW(D390)/45000)</f>
        <v>44626.694111111115</v>
      </c>
      <c r="E390" s="3">
        <f t="shared" si="42"/>
        <v>44626.694111111115</v>
      </c>
      <c r="F390">
        <f t="shared" si="43"/>
        <v>0</v>
      </c>
      <c r="G390" t="str">
        <f t="shared" si="44"/>
        <v>INSERT INTO [Bestellung] ([BestellungID], [KundeID], [AllgLieferAdrID], [Bestelldatum], [Wunschdatum], [Rabatt]) VALUES</v>
      </c>
      <c r="H390" t="str">
        <f t="shared" si="45"/>
        <v xml:space="preserve"> ('387', '129', '460', '2022-03-06', '2022-03-06', '0.00')</v>
      </c>
      <c r="M390">
        <f t="shared" si="46"/>
        <v>387</v>
      </c>
      <c r="N390">
        <f t="shared" ref="N390:N453" si="48">IF(B390=B389,C389,"")</f>
        <v>181</v>
      </c>
    </row>
    <row r="391" spans="1:14" x14ac:dyDescent="0.3">
      <c r="A391">
        <v>388</v>
      </c>
      <c r="B391" s="5">
        <v>130</v>
      </c>
      <c r="C391">
        <v>23</v>
      </c>
      <c r="D391" s="3">
        <f t="shared" si="47"/>
        <v>44626.702800000006</v>
      </c>
      <c r="E391" s="3">
        <f t="shared" si="42"/>
        <v>44640.702800000006</v>
      </c>
      <c r="F391">
        <f t="shared" si="43"/>
        <v>3</v>
      </c>
      <c r="G391" t="str">
        <f t="shared" si="44"/>
        <v>INSERT INTO [Bestellung] ([BestellungID], [KundeID], [AllgLieferAdrID], [Bestelldatum], [Wunschdatum], [Rabatt]) VALUES</v>
      </c>
      <c r="H391" t="str">
        <f t="shared" si="45"/>
        <v xml:space="preserve"> ('388', '130', '23', '2022-03-06', '2022-03-20', '3.00')</v>
      </c>
      <c r="M391">
        <f t="shared" si="46"/>
        <v>388</v>
      </c>
      <c r="N391" t="str">
        <f t="shared" si="48"/>
        <v/>
      </c>
    </row>
    <row r="392" spans="1:14" x14ac:dyDescent="0.3">
      <c r="A392">
        <v>389</v>
      </c>
      <c r="B392" s="5">
        <v>130</v>
      </c>
      <c r="C392">
        <v>517</v>
      </c>
      <c r="D392" s="3">
        <f t="shared" si="47"/>
        <v>44626.71151111112</v>
      </c>
      <c r="E392" s="3">
        <f t="shared" si="42"/>
        <v>44634.71151111112</v>
      </c>
      <c r="F392">
        <f t="shared" si="43"/>
        <v>3</v>
      </c>
      <c r="G392" t="str">
        <f t="shared" si="44"/>
        <v>INSERT INTO [Bestellung] ([BestellungID], [KundeID], [AllgLieferAdrID], [Bestelldatum], [Wunschdatum], [Rabatt]) VALUES</v>
      </c>
      <c r="H392" t="str">
        <f t="shared" si="45"/>
        <v xml:space="preserve"> ('389', '130', '517', '2022-03-06', '2022-03-14', '3.00')</v>
      </c>
      <c r="M392">
        <f t="shared" si="46"/>
        <v>389</v>
      </c>
      <c r="N392">
        <f t="shared" si="48"/>
        <v>23</v>
      </c>
    </row>
    <row r="393" spans="1:14" x14ac:dyDescent="0.3">
      <c r="A393">
        <v>390</v>
      </c>
      <c r="B393" s="5">
        <v>130</v>
      </c>
      <c r="C393">
        <v>762</v>
      </c>
      <c r="D393" s="3">
        <f t="shared" si="47"/>
        <v>44626.720244444456</v>
      </c>
      <c r="E393" s="3">
        <f t="shared" si="42"/>
        <v>44626.720244444456</v>
      </c>
      <c r="F393">
        <f t="shared" si="43"/>
        <v>0</v>
      </c>
      <c r="G393" t="str">
        <f t="shared" si="44"/>
        <v>INSERT INTO [Bestellung] ([BestellungID], [KundeID], [AllgLieferAdrID], [Bestelldatum], [Wunschdatum], [Rabatt]) VALUES</v>
      </c>
      <c r="H393" t="str">
        <f t="shared" si="45"/>
        <v xml:space="preserve"> ('390', '130', '762', '2022-03-06', '2022-03-06', '0.00')</v>
      </c>
      <c r="M393">
        <f t="shared" si="46"/>
        <v>390</v>
      </c>
      <c r="N393">
        <f t="shared" si="48"/>
        <v>517</v>
      </c>
    </row>
    <row r="394" spans="1:14" x14ac:dyDescent="0.3">
      <c r="A394">
        <v>391</v>
      </c>
      <c r="B394" s="5">
        <v>131</v>
      </c>
      <c r="C394">
        <v>295</v>
      </c>
      <c r="D394" s="3">
        <f t="shared" si="47"/>
        <v>44626.729000000014</v>
      </c>
      <c r="E394" s="3">
        <f t="shared" si="42"/>
        <v>44636.729000000014</v>
      </c>
      <c r="F394">
        <f t="shared" si="43"/>
        <v>3</v>
      </c>
      <c r="G394" t="str">
        <f t="shared" si="44"/>
        <v>INSERT INTO [Bestellung] ([BestellungID], [KundeID], [AllgLieferAdrID], [Bestelldatum], [Wunschdatum], [Rabatt]) VALUES</v>
      </c>
      <c r="H394" t="str">
        <f t="shared" si="45"/>
        <v xml:space="preserve"> ('391', '131', '295', '2022-03-06', '2022-03-16', '3.00')</v>
      </c>
      <c r="M394">
        <f t="shared" si="46"/>
        <v>391</v>
      </c>
      <c r="N394" t="str">
        <f t="shared" si="48"/>
        <v/>
      </c>
    </row>
    <row r="395" spans="1:14" x14ac:dyDescent="0.3">
      <c r="A395">
        <v>392</v>
      </c>
      <c r="B395" s="5">
        <v>131</v>
      </c>
      <c r="C395">
        <v>325</v>
      </c>
      <c r="D395" s="3">
        <f t="shared" si="47"/>
        <v>44626.737777777795</v>
      </c>
      <c r="E395" s="3">
        <f t="shared" si="42"/>
        <v>44631.737777777795</v>
      </c>
      <c r="F395">
        <f t="shared" si="43"/>
        <v>2.5</v>
      </c>
      <c r="G395" t="str">
        <f t="shared" si="44"/>
        <v>INSERT INTO [Bestellung] ([BestellungID], [KundeID], [AllgLieferAdrID], [Bestelldatum], [Wunschdatum], [Rabatt]) VALUES</v>
      </c>
      <c r="H395" t="str">
        <f t="shared" si="45"/>
        <v xml:space="preserve"> ('392', '131', '325', '2022-03-06', '2022-03-11', '2.50')</v>
      </c>
      <c r="M395">
        <f t="shared" si="46"/>
        <v>392</v>
      </c>
      <c r="N395">
        <f t="shared" si="48"/>
        <v>295</v>
      </c>
    </row>
    <row r="396" spans="1:14" x14ac:dyDescent="0.3">
      <c r="A396">
        <v>393</v>
      </c>
      <c r="B396" s="5">
        <v>131</v>
      </c>
      <c r="C396">
        <v>664</v>
      </c>
      <c r="D396" s="3">
        <f t="shared" si="47"/>
        <v>44626.746577777798</v>
      </c>
      <c r="E396" s="3">
        <f t="shared" si="42"/>
        <v>44638.746577777798</v>
      </c>
      <c r="F396">
        <f t="shared" si="43"/>
        <v>3</v>
      </c>
      <c r="G396" t="str">
        <f t="shared" si="44"/>
        <v>INSERT INTO [Bestellung] ([BestellungID], [KundeID], [AllgLieferAdrID], [Bestelldatum], [Wunschdatum], [Rabatt]) VALUES</v>
      </c>
      <c r="H396" t="str">
        <f t="shared" si="45"/>
        <v xml:space="preserve"> ('393', '131', '664', '2022-03-06', '2022-03-18', '3.00')</v>
      </c>
      <c r="M396">
        <f t="shared" si="46"/>
        <v>393</v>
      </c>
      <c r="N396">
        <f t="shared" si="48"/>
        <v>325</v>
      </c>
    </row>
    <row r="397" spans="1:14" x14ac:dyDescent="0.3">
      <c r="A397">
        <v>394</v>
      </c>
      <c r="B397" s="5">
        <v>132</v>
      </c>
      <c r="C397">
        <v>389</v>
      </c>
      <c r="D397" s="3">
        <f t="shared" si="47"/>
        <v>44626.755400000024</v>
      </c>
      <c r="E397" s="3">
        <f t="shared" si="42"/>
        <v>44637.755400000024</v>
      </c>
      <c r="F397">
        <f t="shared" si="43"/>
        <v>3</v>
      </c>
      <c r="G397" t="str">
        <f t="shared" si="44"/>
        <v>INSERT INTO [Bestellung] ([BestellungID], [KundeID], [AllgLieferAdrID], [Bestelldatum], [Wunschdatum], [Rabatt]) VALUES</v>
      </c>
      <c r="H397" t="str">
        <f t="shared" si="45"/>
        <v xml:space="preserve"> ('394', '132', '389', '2022-03-06', '2022-03-17', '3.00')</v>
      </c>
      <c r="M397">
        <f t="shared" si="46"/>
        <v>394</v>
      </c>
      <c r="N397" t="str">
        <f t="shared" si="48"/>
        <v/>
      </c>
    </row>
    <row r="398" spans="1:14" x14ac:dyDescent="0.3">
      <c r="A398">
        <v>395</v>
      </c>
      <c r="B398" s="5">
        <v>132</v>
      </c>
      <c r="C398">
        <v>547</v>
      </c>
      <c r="D398" s="3">
        <f t="shared" si="47"/>
        <v>44626.764244444465</v>
      </c>
      <c r="E398" s="3">
        <f t="shared" si="42"/>
        <v>44631.764244444465</v>
      </c>
      <c r="F398">
        <f t="shared" si="43"/>
        <v>2.5</v>
      </c>
      <c r="G398" t="str">
        <f t="shared" si="44"/>
        <v>INSERT INTO [Bestellung] ([BestellungID], [KundeID], [AllgLieferAdrID], [Bestelldatum], [Wunschdatum], [Rabatt]) VALUES</v>
      </c>
      <c r="H398" t="str">
        <f t="shared" si="45"/>
        <v xml:space="preserve"> ('395', '132', '547', '2022-03-06', '2022-03-11', '2.50')</v>
      </c>
      <c r="M398">
        <f t="shared" si="46"/>
        <v>395</v>
      </c>
      <c r="N398">
        <f t="shared" si="48"/>
        <v>389</v>
      </c>
    </row>
    <row r="399" spans="1:14" x14ac:dyDescent="0.3">
      <c r="A399">
        <v>396</v>
      </c>
      <c r="B399" s="5">
        <v>132</v>
      </c>
      <c r="C399">
        <v>793</v>
      </c>
      <c r="D399" s="3">
        <f t="shared" si="47"/>
        <v>44626.773111111128</v>
      </c>
      <c r="E399" s="3">
        <f t="shared" si="42"/>
        <v>44629.773111111128</v>
      </c>
      <c r="F399">
        <f t="shared" si="43"/>
        <v>1.5</v>
      </c>
      <c r="G399" t="str">
        <f t="shared" si="44"/>
        <v>INSERT INTO [Bestellung] ([BestellungID], [KundeID], [AllgLieferAdrID], [Bestelldatum], [Wunschdatum], [Rabatt]) VALUES</v>
      </c>
      <c r="H399" t="str">
        <f t="shared" si="45"/>
        <v xml:space="preserve"> ('396', '132', '793', '2022-03-06', '2022-03-09', '1.50')</v>
      </c>
      <c r="M399">
        <f t="shared" si="46"/>
        <v>396</v>
      </c>
      <c r="N399">
        <f t="shared" si="48"/>
        <v>547</v>
      </c>
    </row>
    <row r="400" spans="1:14" x14ac:dyDescent="0.3">
      <c r="A400">
        <v>397</v>
      </c>
      <c r="B400" s="5">
        <v>133</v>
      </c>
      <c r="C400">
        <v>63</v>
      </c>
      <c r="D400" s="3">
        <f t="shared" si="47"/>
        <v>44626.782000000014</v>
      </c>
      <c r="E400" s="3">
        <f t="shared" si="42"/>
        <v>44632.782000000014</v>
      </c>
      <c r="F400">
        <f t="shared" si="43"/>
        <v>3</v>
      </c>
      <c r="G400" t="str">
        <f t="shared" si="44"/>
        <v>INSERT INTO [Bestellung] ([BestellungID], [KundeID], [AllgLieferAdrID], [Bestelldatum], [Wunschdatum], [Rabatt]) VALUES</v>
      </c>
      <c r="H400" t="str">
        <f t="shared" si="45"/>
        <v xml:space="preserve"> ('397', '133', '63', '2022-03-06', '2022-03-12', '3.00')</v>
      </c>
      <c r="M400">
        <f t="shared" si="46"/>
        <v>397</v>
      </c>
      <c r="N400" t="str">
        <f t="shared" si="48"/>
        <v/>
      </c>
    </row>
    <row r="401" spans="1:14" x14ac:dyDescent="0.3">
      <c r="A401">
        <v>398</v>
      </c>
      <c r="B401" s="5">
        <v>133</v>
      </c>
      <c r="C401">
        <v>624</v>
      </c>
      <c r="D401" s="3">
        <f t="shared" si="47"/>
        <v>44626.790911111122</v>
      </c>
      <c r="E401" s="3">
        <f t="shared" si="42"/>
        <v>44638.790911111122</v>
      </c>
      <c r="F401">
        <f t="shared" si="43"/>
        <v>3</v>
      </c>
      <c r="G401" t="str">
        <f t="shared" si="44"/>
        <v>INSERT INTO [Bestellung] ([BestellungID], [KundeID], [AllgLieferAdrID], [Bestelldatum], [Wunschdatum], [Rabatt]) VALUES</v>
      </c>
      <c r="H401" t="str">
        <f t="shared" si="45"/>
        <v xml:space="preserve"> ('398', '133', '624', '2022-03-06', '2022-03-18', '3.00')</v>
      </c>
      <c r="M401">
        <f t="shared" si="46"/>
        <v>398</v>
      </c>
      <c r="N401">
        <f t="shared" si="48"/>
        <v>63</v>
      </c>
    </row>
    <row r="402" spans="1:14" x14ac:dyDescent="0.3">
      <c r="A402">
        <v>399</v>
      </c>
      <c r="B402" s="5">
        <v>133</v>
      </c>
      <c r="C402">
        <v>715</v>
      </c>
      <c r="D402" s="3">
        <f t="shared" si="47"/>
        <v>44626.799844444453</v>
      </c>
      <c r="E402" s="3">
        <f t="shared" si="42"/>
        <v>44626.799844444453</v>
      </c>
      <c r="F402">
        <f t="shared" si="43"/>
        <v>0</v>
      </c>
      <c r="G402" t="str">
        <f t="shared" si="44"/>
        <v>INSERT INTO [Bestellung] ([BestellungID], [KundeID], [AllgLieferAdrID], [Bestelldatum], [Wunschdatum], [Rabatt]) VALUES</v>
      </c>
      <c r="H402" t="str">
        <f t="shared" si="45"/>
        <v xml:space="preserve"> ('399', '133', '715', '2022-03-06', '2022-03-06', '0.00')</v>
      </c>
      <c r="M402">
        <f t="shared" si="46"/>
        <v>399</v>
      </c>
      <c r="N402">
        <f t="shared" si="48"/>
        <v>624</v>
      </c>
    </row>
    <row r="403" spans="1:14" x14ac:dyDescent="0.3">
      <c r="A403">
        <v>400</v>
      </c>
      <c r="B403" s="5">
        <v>134</v>
      </c>
      <c r="C403">
        <v>344</v>
      </c>
      <c r="D403" s="3">
        <f t="shared" si="47"/>
        <v>44626.808800000006</v>
      </c>
      <c r="E403" s="3">
        <f t="shared" si="42"/>
        <v>44631.808800000006</v>
      </c>
      <c r="F403">
        <f t="shared" si="43"/>
        <v>2.5</v>
      </c>
      <c r="G403" t="str">
        <f t="shared" si="44"/>
        <v>INSERT INTO [Bestellung] ([BestellungID], [KundeID], [AllgLieferAdrID], [Bestelldatum], [Wunschdatum], [Rabatt]) VALUES</v>
      </c>
      <c r="H403" t="str">
        <f t="shared" si="45"/>
        <v xml:space="preserve"> ('400', '134', '344', '2022-03-06', '2022-03-11', '2.50')</v>
      </c>
      <c r="M403">
        <f t="shared" si="46"/>
        <v>400</v>
      </c>
      <c r="N403" t="str">
        <f t="shared" si="48"/>
        <v/>
      </c>
    </row>
    <row r="404" spans="1:14" x14ac:dyDescent="0.3">
      <c r="A404">
        <v>401</v>
      </c>
      <c r="B404" s="5">
        <v>134</v>
      </c>
      <c r="C404">
        <v>687</v>
      </c>
      <c r="D404" s="3">
        <f t="shared" si="47"/>
        <v>44626.817777777782</v>
      </c>
      <c r="E404" s="3">
        <f t="shared" si="42"/>
        <v>44638.817777777782</v>
      </c>
      <c r="F404">
        <f t="shared" si="43"/>
        <v>3</v>
      </c>
      <c r="G404" t="str">
        <f t="shared" si="44"/>
        <v>INSERT INTO [Bestellung] ([BestellungID], [KundeID], [AllgLieferAdrID], [Bestelldatum], [Wunschdatum], [Rabatt]) VALUES</v>
      </c>
      <c r="H404" t="str">
        <f t="shared" si="45"/>
        <v xml:space="preserve"> ('401', '134', '687', '2022-03-06', '2022-03-18', '3.00')</v>
      </c>
      <c r="M404">
        <f t="shared" si="46"/>
        <v>401</v>
      </c>
      <c r="N404">
        <f t="shared" si="48"/>
        <v>344</v>
      </c>
    </row>
    <row r="405" spans="1:14" x14ac:dyDescent="0.3">
      <c r="A405">
        <v>402</v>
      </c>
      <c r="B405" s="5">
        <v>134</v>
      </c>
      <c r="C405">
        <v>754</v>
      </c>
      <c r="D405" s="3">
        <f t="shared" si="47"/>
        <v>44626.82677777778</v>
      </c>
      <c r="E405" s="3">
        <f t="shared" si="42"/>
        <v>44629.82677777778</v>
      </c>
      <c r="F405">
        <f t="shared" si="43"/>
        <v>1.5</v>
      </c>
      <c r="G405" t="str">
        <f t="shared" si="44"/>
        <v>INSERT INTO [Bestellung] ([BestellungID], [KundeID], [AllgLieferAdrID], [Bestelldatum], [Wunschdatum], [Rabatt]) VALUES</v>
      </c>
      <c r="H405" t="str">
        <f t="shared" si="45"/>
        <v xml:space="preserve"> ('402', '134', '754', '2022-03-06', '2022-03-09', '1.50')</v>
      </c>
      <c r="M405">
        <f t="shared" si="46"/>
        <v>402</v>
      </c>
      <c r="N405">
        <f t="shared" si="48"/>
        <v>687</v>
      </c>
    </row>
    <row r="406" spans="1:14" x14ac:dyDescent="0.3">
      <c r="A406">
        <v>403</v>
      </c>
      <c r="B406" s="5">
        <v>135</v>
      </c>
      <c r="C406">
        <v>94</v>
      </c>
      <c r="D406" s="3">
        <f t="shared" si="47"/>
        <v>44626.835800000001</v>
      </c>
      <c r="E406" s="3">
        <f t="shared" si="42"/>
        <v>44633.835800000001</v>
      </c>
      <c r="F406">
        <f t="shared" si="43"/>
        <v>3</v>
      </c>
      <c r="G406" t="str">
        <f t="shared" si="44"/>
        <v>INSERT INTO [Bestellung] ([BestellungID], [KundeID], [AllgLieferAdrID], [Bestelldatum], [Wunschdatum], [Rabatt]) VALUES</v>
      </c>
      <c r="H406" t="str">
        <f t="shared" si="45"/>
        <v xml:space="preserve"> ('403', '135', '94', '2022-03-06', '2022-03-13', '3.00')</v>
      </c>
      <c r="M406">
        <f t="shared" si="46"/>
        <v>403</v>
      </c>
      <c r="N406" t="str">
        <f t="shared" si="48"/>
        <v/>
      </c>
    </row>
    <row r="407" spans="1:14" x14ac:dyDescent="0.3">
      <c r="A407">
        <v>404</v>
      </c>
      <c r="B407" s="5">
        <v>135</v>
      </c>
      <c r="C407">
        <v>352</v>
      </c>
      <c r="D407" s="3">
        <f t="shared" si="47"/>
        <v>44626.844844444444</v>
      </c>
      <c r="E407" s="3">
        <f t="shared" si="42"/>
        <v>44634.844844444444</v>
      </c>
      <c r="F407">
        <f t="shared" si="43"/>
        <v>3</v>
      </c>
      <c r="G407" t="str">
        <f t="shared" si="44"/>
        <v>INSERT INTO [Bestellung] ([BestellungID], [KundeID], [AllgLieferAdrID], [Bestelldatum], [Wunschdatum], [Rabatt]) VALUES</v>
      </c>
      <c r="H407" t="str">
        <f t="shared" si="45"/>
        <v xml:space="preserve"> ('404', '135', '352', '2022-03-06', '2022-03-14', '3.00')</v>
      </c>
      <c r="M407">
        <f t="shared" si="46"/>
        <v>404</v>
      </c>
      <c r="N407">
        <f t="shared" si="48"/>
        <v>94</v>
      </c>
    </row>
    <row r="408" spans="1:14" x14ac:dyDescent="0.3">
      <c r="A408">
        <v>405</v>
      </c>
      <c r="B408" s="5">
        <v>135</v>
      </c>
      <c r="C408">
        <v>354</v>
      </c>
      <c r="D408" s="3">
        <f t="shared" si="47"/>
        <v>44626.853911111109</v>
      </c>
      <c r="E408" s="3">
        <f t="shared" si="42"/>
        <v>44626.853911111109</v>
      </c>
      <c r="F408">
        <f t="shared" si="43"/>
        <v>0</v>
      </c>
      <c r="G408" t="str">
        <f t="shared" si="44"/>
        <v>INSERT INTO [Bestellung] ([BestellungID], [KundeID], [AllgLieferAdrID], [Bestelldatum], [Wunschdatum], [Rabatt]) VALUES</v>
      </c>
      <c r="H408" t="str">
        <f t="shared" si="45"/>
        <v xml:space="preserve"> ('405', '135', '354', '2022-03-06', '2022-03-06', '0.00')</v>
      </c>
      <c r="M408">
        <f t="shared" si="46"/>
        <v>405</v>
      </c>
      <c r="N408">
        <f t="shared" si="48"/>
        <v>352</v>
      </c>
    </row>
    <row r="409" spans="1:14" x14ac:dyDescent="0.3">
      <c r="A409">
        <v>406</v>
      </c>
      <c r="B409" s="5">
        <v>136</v>
      </c>
      <c r="C409">
        <v>16</v>
      </c>
      <c r="D409" s="3">
        <f t="shared" si="47"/>
        <v>44626.862999999998</v>
      </c>
      <c r="E409" s="3">
        <f t="shared" si="42"/>
        <v>44627.862999999998</v>
      </c>
      <c r="F409">
        <f t="shared" si="43"/>
        <v>0.5</v>
      </c>
      <c r="G409" t="str">
        <f t="shared" si="44"/>
        <v>INSERT INTO [Bestellung] ([BestellungID], [KundeID], [AllgLieferAdrID], [Bestelldatum], [Wunschdatum], [Rabatt]) VALUES</v>
      </c>
      <c r="H409" t="str">
        <f t="shared" si="45"/>
        <v xml:space="preserve"> ('406', '136', '16', '2022-03-06', '2022-03-07', '0.50')</v>
      </c>
      <c r="M409">
        <f t="shared" si="46"/>
        <v>406</v>
      </c>
      <c r="N409" t="str">
        <f t="shared" si="48"/>
        <v/>
      </c>
    </row>
    <row r="410" spans="1:14" x14ac:dyDescent="0.3">
      <c r="A410">
        <v>407</v>
      </c>
      <c r="B410" s="5">
        <v>136</v>
      </c>
      <c r="C410">
        <v>84</v>
      </c>
      <c r="D410" s="3">
        <f t="shared" si="47"/>
        <v>44626.872111111108</v>
      </c>
      <c r="E410" s="3">
        <f t="shared" si="42"/>
        <v>44629.872111111108</v>
      </c>
      <c r="F410">
        <f t="shared" si="43"/>
        <v>1.5</v>
      </c>
      <c r="G410" t="str">
        <f t="shared" si="44"/>
        <v>INSERT INTO [Bestellung] ([BestellungID], [KundeID], [AllgLieferAdrID], [Bestelldatum], [Wunschdatum], [Rabatt]) VALUES</v>
      </c>
      <c r="H410" t="str">
        <f t="shared" si="45"/>
        <v xml:space="preserve"> ('407', '136', '84', '2022-03-06', '2022-03-09', '1.50')</v>
      </c>
      <c r="M410">
        <f t="shared" si="46"/>
        <v>407</v>
      </c>
      <c r="N410">
        <f t="shared" si="48"/>
        <v>16</v>
      </c>
    </row>
    <row r="411" spans="1:14" x14ac:dyDescent="0.3">
      <c r="A411">
        <v>408</v>
      </c>
      <c r="B411" s="5">
        <v>136</v>
      </c>
      <c r="C411">
        <v>124</v>
      </c>
      <c r="D411" s="3">
        <f t="shared" si="47"/>
        <v>44626.881244444441</v>
      </c>
      <c r="E411" s="3">
        <f t="shared" si="42"/>
        <v>44638.881244444441</v>
      </c>
      <c r="F411">
        <f t="shared" si="43"/>
        <v>3</v>
      </c>
      <c r="G411" t="str">
        <f t="shared" si="44"/>
        <v>INSERT INTO [Bestellung] ([BestellungID], [KundeID], [AllgLieferAdrID], [Bestelldatum], [Wunschdatum], [Rabatt]) VALUES</v>
      </c>
      <c r="H411" t="str">
        <f t="shared" si="45"/>
        <v xml:space="preserve"> ('408', '136', '124', '2022-03-06', '2022-03-18', '3.00')</v>
      </c>
      <c r="M411">
        <f t="shared" si="46"/>
        <v>408</v>
      </c>
      <c r="N411">
        <f t="shared" si="48"/>
        <v>84</v>
      </c>
    </row>
    <row r="412" spans="1:14" x14ac:dyDescent="0.3">
      <c r="A412">
        <v>409</v>
      </c>
      <c r="B412" s="5">
        <v>137</v>
      </c>
      <c r="C412">
        <v>106</v>
      </c>
      <c r="D412" s="3">
        <f t="shared" si="47"/>
        <v>44626.890399999997</v>
      </c>
      <c r="E412" s="3">
        <f t="shared" si="42"/>
        <v>44630.890399999997</v>
      </c>
      <c r="F412">
        <f t="shared" si="43"/>
        <v>2</v>
      </c>
      <c r="G412" t="str">
        <f t="shared" si="44"/>
        <v>INSERT INTO [Bestellung] ([BestellungID], [KundeID], [AllgLieferAdrID], [Bestelldatum], [Wunschdatum], [Rabatt]) VALUES</v>
      </c>
      <c r="H412" t="str">
        <f t="shared" si="45"/>
        <v xml:space="preserve"> ('409', '137', '106', '2022-03-06', '2022-03-10', '2.00')</v>
      </c>
      <c r="M412">
        <f t="shared" si="46"/>
        <v>409</v>
      </c>
      <c r="N412" t="str">
        <f t="shared" si="48"/>
        <v/>
      </c>
    </row>
    <row r="413" spans="1:14" x14ac:dyDescent="0.3">
      <c r="A413">
        <v>410</v>
      </c>
      <c r="B413" s="5">
        <v>137</v>
      </c>
      <c r="C413">
        <v>370</v>
      </c>
      <c r="D413" s="3">
        <f t="shared" si="47"/>
        <v>44626.899577777775</v>
      </c>
      <c r="E413" s="3">
        <f t="shared" si="42"/>
        <v>44631.899577777775</v>
      </c>
      <c r="F413">
        <f t="shared" si="43"/>
        <v>2.5</v>
      </c>
      <c r="G413" t="str">
        <f t="shared" si="44"/>
        <v>INSERT INTO [Bestellung] ([BestellungID], [KundeID], [AllgLieferAdrID], [Bestelldatum], [Wunschdatum], [Rabatt]) VALUES</v>
      </c>
      <c r="H413" t="str">
        <f t="shared" si="45"/>
        <v xml:space="preserve"> ('410', '137', '370', '2022-03-06', '2022-03-11', '2.50')</v>
      </c>
      <c r="M413">
        <f t="shared" si="46"/>
        <v>410</v>
      </c>
      <c r="N413">
        <f t="shared" si="48"/>
        <v>106</v>
      </c>
    </row>
    <row r="414" spans="1:14" x14ac:dyDescent="0.3">
      <c r="A414">
        <v>411</v>
      </c>
      <c r="B414" s="5">
        <v>137</v>
      </c>
      <c r="C414">
        <v>491</v>
      </c>
      <c r="D414" s="3">
        <f t="shared" si="47"/>
        <v>44626.908777777775</v>
      </c>
      <c r="E414" s="3">
        <f t="shared" si="42"/>
        <v>44632.908777777775</v>
      </c>
      <c r="F414">
        <f t="shared" si="43"/>
        <v>3</v>
      </c>
      <c r="G414" t="str">
        <f t="shared" si="44"/>
        <v>INSERT INTO [Bestellung] ([BestellungID], [KundeID], [AllgLieferAdrID], [Bestelldatum], [Wunschdatum], [Rabatt]) VALUES</v>
      </c>
      <c r="H414" t="str">
        <f t="shared" si="45"/>
        <v xml:space="preserve"> ('411', '137', '491', '2022-03-06', '2022-03-12', '3.00')</v>
      </c>
      <c r="M414">
        <f t="shared" si="46"/>
        <v>411</v>
      </c>
      <c r="N414">
        <f t="shared" si="48"/>
        <v>370</v>
      </c>
    </row>
    <row r="415" spans="1:14" x14ac:dyDescent="0.3">
      <c r="A415">
        <v>412</v>
      </c>
      <c r="B415" s="5">
        <v>138</v>
      </c>
      <c r="C415">
        <v>171</v>
      </c>
      <c r="D415" s="3">
        <f t="shared" si="47"/>
        <v>44626.917999999998</v>
      </c>
      <c r="E415" s="3">
        <f t="shared" si="42"/>
        <v>44638.917999999998</v>
      </c>
      <c r="F415">
        <f t="shared" si="43"/>
        <v>3</v>
      </c>
      <c r="G415" t="str">
        <f t="shared" si="44"/>
        <v>INSERT INTO [Bestellung] ([BestellungID], [KundeID], [AllgLieferAdrID], [Bestelldatum], [Wunschdatum], [Rabatt]) VALUES</v>
      </c>
      <c r="H415" t="str">
        <f t="shared" si="45"/>
        <v xml:space="preserve"> ('412', '138', '171', '2022-03-06', '2022-03-18', '3.00')</v>
      </c>
      <c r="M415">
        <f t="shared" si="46"/>
        <v>412</v>
      </c>
      <c r="N415" t="str">
        <f t="shared" si="48"/>
        <v/>
      </c>
    </row>
    <row r="416" spans="1:14" x14ac:dyDescent="0.3">
      <c r="A416">
        <v>413</v>
      </c>
      <c r="B416" s="5">
        <v>138</v>
      </c>
      <c r="C416">
        <v>327</v>
      </c>
      <c r="D416" s="3">
        <f t="shared" si="47"/>
        <v>44626.927244444443</v>
      </c>
      <c r="E416" s="3">
        <f t="shared" si="42"/>
        <v>44632.927244444443</v>
      </c>
      <c r="F416">
        <f t="shared" si="43"/>
        <v>3</v>
      </c>
      <c r="G416" t="str">
        <f t="shared" si="44"/>
        <v>INSERT INTO [Bestellung] ([BestellungID], [KundeID], [AllgLieferAdrID], [Bestelldatum], [Wunschdatum], [Rabatt]) VALUES</v>
      </c>
      <c r="H416" t="str">
        <f t="shared" si="45"/>
        <v xml:space="preserve"> ('413', '138', '327', '2022-03-06', '2022-03-12', '3.00')</v>
      </c>
      <c r="M416">
        <f t="shared" si="46"/>
        <v>413</v>
      </c>
      <c r="N416">
        <f t="shared" si="48"/>
        <v>171</v>
      </c>
    </row>
    <row r="417" spans="1:14" x14ac:dyDescent="0.3">
      <c r="A417">
        <v>414</v>
      </c>
      <c r="B417" s="5">
        <v>138</v>
      </c>
      <c r="C417">
        <v>541</v>
      </c>
      <c r="D417" s="3">
        <f t="shared" si="47"/>
        <v>44626.936511111111</v>
      </c>
      <c r="E417" s="3">
        <f t="shared" si="42"/>
        <v>44635.936511111111</v>
      </c>
      <c r="F417">
        <f t="shared" si="43"/>
        <v>3</v>
      </c>
      <c r="G417" t="str">
        <f t="shared" si="44"/>
        <v>INSERT INTO [Bestellung] ([BestellungID], [KundeID], [AllgLieferAdrID], [Bestelldatum], [Wunschdatum], [Rabatt]) VALUES</v>
      </c>
      <c r="H417" t="str">
        <f t="shared" si="45"/>
        <v xml:space="preserve"> ('414', '138', '541', '2022-03-06', '2022-03-15', '3.00')</v>
      </c>
      <c r="M417">
        <f t="shared" si="46"/>
        <v>414</v>
      </c>
      <c r="N417">
        <f t="shared" si="48"/>
        <v>327</v>
      </c>
    </row>
    <row r="418" spans="1:14" x14ac:dyDescent="0.3">
      <c r="A418">
        <v>415</v>
      </c>
      <c r="B418" s="5">
        <v>139</v>
      </c>
      <c r="C418">
        <v>153</v>
      </c>
      <c r="D418" s="3">
        <f t="shared" si="47"/>
        <v>44626.945800000001</v>
      </c>
      <c r="E418" s="3">
        <f t="shared" si="42"/>
        <v>44626.945800000001</v>
      </c>
      <c r="F418">
        <f t="shared" si="43"/>
        <v>0</v>
      </c>
      <c r="G418" t="str">
        <f t="shared" si="44"/>
        <v>INSERT INTO [Bestellung] ([BestellungID], [KundeID], [AllgLieferAdrID], [Bestelldatum], [Wunschdatum], [Rabatt]) VALUES</v>
      </c>
      <c r="H418" t="str">
        <f t="shared" si="45"/>
        <v xml:space="preserve"> ('415', '139', '153', '2022-03-06', '2022-03-06', '0.00')</v>
      </c>
      <c r="M418">
        <f t="shared" si="46"/>
        <v>415</v>
      </c>
      <c r="N418" t="str">
        <f t="shared" si="48"/>
        <v/>
      </c>
    </row>
    <row r="419" spans="1:14" x14ac:dyDescent="0.3">
      <c r="A419">
        <v>416</v>
      </c>
      <c r="B419" s="5">
        <v>139</v>
      </c>
      <c r="C419">
        <v>442</v>
      </c>
      <c r="D419" s="3">
        <f t="shared" si="47"/>
        <v>44626.955111111114</v>
      </c>
      <c r="E419" s="3">
        <f t="shared" si="42"/>
        <v>44628.955111111114</v>
      </c>
      <c r="F419">
        <f t="shared" si="43"/>
        <v>1</v>
      </c>
      <c r="G419" t="str">
        <f t="shared" si="44"/>
        <v>INSERT INTO [Bestellung] ([BestellungID], [KundeID], [AllgLieferAdrID], [Bestelldatum], [Wunschdatum], [Rabatt]) VALUES</v>
      </c>
      <c r="H419" t="str">
        <f t="shared" si="45"/>
        <v xml:space="preserve"> ('416', '139', '442', '2022-03-06', '2022-03-08', '1.00')</v>
      </c>
      <c r="M419">
        <f t="shared" si="46"/>
        <v>416</v>
      </c>
      <c r="N419">
        <f t="shared" si="48"/>
        <v>153</v>
      </c>
    </row>
    <row r="420" spans="1:14" x14ac:dyDescent="0.3">
      <c r="A420">
        <v>417</v>
      </c>
      <c r="B420" s="5">
        <v>139</v>
      </c>
      <c r="C420">
        <v>785</v>
      </c>
      <c r="D420" s="3">
        <f t="shared" si="47"/>
        <v>44626.964444444449</v>
      </c>
      <c r="E420" s="3">
        <f t="shared" si="42"/>
        <v>44626.964444444449</v>
      </c>
      <c r="F420">
        <f t="shared" si="43"/>
        <v>0</v>
      </c>
      <c r="G420" t="str">
        <f t="shared" si="44"/>
        <v>INSERT INTO [Bestellung] ([BestellungID], [KundeID], [AllgLieferAdrID], [Bestelldatum], [Wunschdatum], [Rabatt]) VALUES</v>
      </c>
      <c r="H420" t="str">
        <f t="shared" si="45"/>
        <v xml:space="preserve"> ('417', '139', '785', '2022-03-06', '2022-03-06', '0.00')</v>
      </c>
      <c r="M420">
        <f t="shared" si="46"/>
        <v>417</v>
      </c>
      <c r="N420">
        <f t="shared" si="48"/>
        <v>442</v>
      </c>
    </row>
    <row r="421" spans="1:14" x14ac:dyDescent="0.3">
      <c r="A421">
        <v>418</v>
      </c>
      <c r="B421" s="5">
        <v>140</v>
      </c>
      <c r="C421">
        <v>260</v>
      </c>
      <c r="D421" s="3">
        <f t="shared" si="47"/>
        <v>44626.973800000007</v>
      </c>
      <c r="E421" s="3">
        <f t="shared" si="42"/>
        <v>44631.973800000007</v>
      </c>
      <c r="F421">
        <f t="shared" si="43"/>
        <v>2.5</v>
      </c>
      <c r="G421" t="str">
        <f t="shared" si="44"/>
        <v>INSERT INTO [Bestellung] ([BestellungID], [KundeID], [AllgLieferAdrID], [Bestelldatum], [Wunschdatum], [Rabatt]) VALUES</v>
      </c>
      <c r="H421" t="str">
        <f t="shared" si="45"/>
        <v xml:space="preserve"> ('418', '140', '260', '2022-03-06', '2022-03-11', '2.50')</v>
      </c>
      <c r="M421">
        <f t="shared" si="46"/>
        <v>418</v>
      </c>
      <c r="N421" t="str">
        <f t="shared" si="48"/>
        <v/>
      </c>
    </row>
    <row r="422" spans="1:14" x14ac:dyDescent="0.3">
      <c r="A422">
        <v>419</v>
      </c>
      <c r="B422" s="5">
        <v>140</v>
      </c>
      <c r="C422">
        <v>646</v>
      </c>
      <c r="D422" s="3">
        <f t="shared" si="47"/>
        <v>44626.983177777787</v>
      </c>
      <c r="E422" s="3">
        <f t="shared" si="42"/>
        <v>44640.983177777787</v>
      </c>
      <c r="F422">
        <f t="shared" si="43"/>
        <v>3</v>
      </c>
      <c r="G422" t="str">
        <f t="shared" si="44"/>
        <v>INSERT INTO [Bestellung] ([BestellungID], [KundeID], [AllgLieferAdrID], [Bestelldatum], [Wunschdatum], [Rabatt]) VALUES</v>
      </c>
      <c r="H422" t="str">
        <f t="shared" si="45"/>
        <v xml:space="preserve"> ('419', '140', '646', '2022-03-06', '2022-03-20', '3.00')</v>
      </c>
      <c r="M422">
        <f t="shared" si="46"/>
        <v>419</v>
      </c>
      <c r="N422">
        <f t="shared" si="48"/>
        <v>260</v>
      </c>
    </row>
    <row r="423" spans="1:14" x14ac:dyDescent="0.3">
      <c r="A423">
        <v>420</v>
      </c>
      <c r="B423" s="5">
        <v>140</v>
      </c>
      <c r="C423">
        <v>750</v>
      </c>
      <c r="D423" s="3">
        <f t="shared" si="47"/>
        <v>44626.99257777779</v>
      </c>
      <c r="E423" s="3">
        <f t="shared" si="42"/>
        <v>44626.99257777779</v>
      </c>
      <c r="F423">
        <f t="shared" si="43"/>
        <v>0</v>
      </c>
      <c r="G423" t="str">
        <f t="shared" si="44"/>
        <v>INSERT INTO [Bestellung] ([BestellungID], [KundeID], [AllgLieferAdrID], [Bestelldatum], [Wunschdatum], [Rabatt]) VALUES</v>
      </c>
      <c r="H423" t="str">
        <f t="shared" si="45"/>
        <v xml:space="preserve"> ('420', '140', '750', '2022-03-06', '2022-03-06', '0.00')</v>
      </c>
      <c r="M423">
        <f t="shared" si="46"/>
        <v>420</v>
      </c>
      <c r="N423">
        <f t="shared" si="48"/>
        <v>646</v>
      </c>
    </row>
    <row r="424" spans="1:14" x14ac:dyDescent="0.3">
      <c r="A424">
        <v>421</v>
      </c>
      <c r="B424" s="5">
        <v>141</v>
      </c>
      <c r="C424">
        <v>86</v>
      </c>
      <c r="D424" s="3">
        <f t="shared" si="47"/>
        <v>44627.002000000015</v>
      </c>
      <c r="E424" s="3">
        <f t="shared" si="42"/>
        <v>44638.002000000015</v>
      </c>
      <c r="F424">
        <f t="shared" si="43"/>
        <v>3</v>
      </c>
      <c r="G424" t="str">
        <f t="shared" si="44"/>
        <v>INSERT INTO [Bestellung] ([BestellungID], [KundeID], [AllgLieferAdrID], [Bestelldatum], [Wunschdatum], [Rabatt]) VALUES</v>
      </c>
      <c r="H424" t="str">
        <f t="shared" si="45"/>
        <v xml:space="preserve"> ('421', '141', '86', '2022-03-07', '2022-03-18', '3.00')</v>
      </c>
      <c r="M424">
        <f t="shared" si="46"/>
        <v>421</v>
      </c>
      <c r="N424" t="str">
        <f t="shared" si="48"/>
        <v/>
      </c>
    </row>
    <row r="425" spans="1:14" x14ac:dyDescent="0.3">
      <c r="A425">
        <v>422</v>
      </c>
      <c r="B425" s="5">
        <v>141</v>
      </c>
      <c r="C425">
        <v>256</v>
      </c>
      <c r="D425" s="3">
        <f t="shared" si="47"/>
        <v>44627.011444444463</v>
      </c>
      <c r="E425" s="3">
        <f t="shared" si="42"/>
        <v>44629.011444444463</v>
      </c>
      <c r="F425">
        <f t="shared" si="43"/>
        <v>1</v>
      </c>
      <c r="G425" t="str">
        <f t="shared" si="44"/>
        <v>INSERT INTO [Bestellung] ([BestellungID], [KundeID], [AllgLieferAdrID], [Bestelldatum], [Wunschdatum], [Rabatt]) VALUES</v>
      </c>
      <c r="H425" t="str">
        <f t="shared" si="45"/>
        <v xml:space="preserve"> ('422', '141', '256', '2022-03-07', '2022-03-09', '1.00')</v>
      </c>
      <c r="M425">
        <f t="shared" si="46"/>
        <v>422</v>
      </c>
      <c r="N425">
        <f t="shared" si="48"/>
        <v>86</v>
      </c>
    </row>
    <row r="426" spans="1:14" x14ac:dyDescent="0.3">
      <c r="A426">
        <v>423</v>
      </c>
      <c r="B426" s="5">
        <v>141</v>
      </c>
      <c r="C426">
        <v>377</v>
      </c>
      <c r="D426" s="3">
        <f t="shared" si="47"/>
        <v>44627.020911111133</v>
      </c>
      <c r="E426" s="3">
        <f t="shared" si="42"/>
        <v>44633.020911111133</v>
      </c>
      <c r="F426">
        <f t="shared" si="43"/>
        <v>3</v>
      </c>
      <c r="G426" t="str">
        <f t="shared" si="44"/>
        <v>INSERT INTO [Bestellung] ([BestellungID], [KundeID], [AllgLieferAdrID], [Bestelldatum], [Wunschdatum], [Rabatt]) VALUES</v>
      </c>
      <c r="H426" t="str">
        <f t="shared" si="45"/>
        <v xml:space="preserve"> ('423', '141', '377', '2022-03-07', '2022-03-13', '3.00')</v>
      </c>
      <c r="M426">
        <f t="shared" si="46"/>
        <v>423</v>
      </c>
      <c r="N426">
        <f t="shared" si="48"/>
        <v>256</v>
      </c>
    </row>
    <row r="427" spans="1:14" x14ac:dyDescent="0.3">
      <c r="A427">
        <v>424</v>
      </c>
      <c r="B427" s="5">
        <v>142</v>
      </c>
      <c r="C427">
        <v>185</v>
      </c>
      <c r="D427" s="3">
        <f t="shared" si="47"/>
        <v>44627.030400000025</v>
      </c>
      <c r="E427" s="3">
        <f t="shared" si="42"/>
        <v>44632.030400000025</v>
      </c>
      <c r="F427">
        <f t="shared" si="43"/>
        <v>2.5</v>
      </c>
      <c r="G427" t="str">
        <f t="shared" si="44"/>
        <v>INSERT INTO [Bestellung] ([BestellungID], [KundeID], [AllgLieferAdrID], [Bestelldatum], [Wunschdatum], [Rabatt]) VALUES</v>
      </c>
      <c r="H427" t="str">
        <f t="shared" si="45"/>
        <v xml:space="preserve"> ('424', '142', '185', '2022-03-07', '2022-03-12', '2.50')</v>
      </c>
      <c r="M427">
        <f t="shared" si="46"/>
        <v>424</v>
      </c>
      <c r="N427" t="str">
        <f t="shared" si="48"/>
        <v/>
      </c>
    </row>
    <row r="428" spans="1:14" x14ac:dyDescent="0.3">
      <c r="A428">
        <v>425</v>
      </c>
      <c r="B428" s="5">
        <v>142</v>
      </c>
      <c r="C428">
        <v>267</v>
      </c>
      <c r="D428" s="3">
        <f t="shared" si="47"/>
        <v>44627.039911111133</v>
      </c>
      <c r="E428" s="3">
        <f t="shared" si="42"/>
        <v>44627.039911111133</v>
      </c>
      <c r="F428">
        <f t="shared" si="43"/>
        <v>0</v>
      </c>
      <c r="G428" t="str">
        <f t="shared" si="44"/>
        <v>INSERT INTO [Bestellung] ([BestellungID], [KundeID], [AllgLieferAdrID], [Bestelldatum], [Wunschdatum], [Rabatt]) VALUES</v>
      </c>
      <c r="H428" t="str">
        <f t="shared" si="45"/>
        <v xml:space="preserve"> ('425', '142', '267', '2022-03-07', '2022-03-07', '0.00')</v>
      </c>
      <c r="M428">
        <f t="shared" si="46"/>
        <v>425</v>
      </c>
      <c r="N428">
        <f t="shared" si="48"/>
        <v>185</v>
      </c>
    </row>
    <row r="429" spans="1:14" x14ac:dyDescent="0.3">
      <c r="A429">
        <v>426</v>
      </c>
      <c r="B429" s="5">
        <v>142</v>
      </c>
      <c r="C429">
        <v>567</v>
      </c>
      <c r="D429" s="3">
        <f t="shared" si="47"/>
        <v>44627.049444444463</v>
      </c>
      <c r="E429" s="3">
        <f t="shared" si="42"/>
        <v>44639.049444444463</v>
      </c>
      <c r="F429">
        <f t="shared" si="43"/>
        <v>3</v>
      </c>
      <c r="G429" t="str">
        <f t="shared" si="44"/>
        <v>INSERT INTO [Bestellung] ([BestellungID], [KundeID], [AllgLieferAdrID], [Bestelldatum], [Wunschdatum], [Rabatt]) VALUES</v>
      </c>
      <c r="H429" t="str">
        <f t="shared" si="45"/>
        <v xml:space="preserve"> ('426', '142', '567', '2022-03-07', '2022-03-19', '3.00')</v>
      </c>
      <c r="M429">
        <f t="shared" si="46"/>
        <v>426</v>
      </c>
      <c r="N429">
        <f t="shared" si="48"/>
        <v>267</v>
      </c>
    </row>
    <row r="430" spans="1:14" x14ac:dyDescent="0.3">
      <c r="A430">
        <v>427</v>
      </c>
      <c r="B430" s="5">
        <v>143</v>
      </c>
      <c r="C430">
        <v>330</v>
      </c>
      <c r="D430" s="3">
        <f t="shared" si="47"/>
        <v>44627.059000000016</v>
      </c>
      <c r="E430" s="3">
        <f t="shared" si="42"/>
        <v>44627.059000000016</v>
      </c>
      <c r="F430">
        <f t="shared" si="43"/>
        <v>0</v>
      </c>
      <c r="G430" t="str">
        <f t="shared" si="44"/>
        <v>INSERT INTO [Bestellung] ([BestellungID], [KundeID], [AllgLieferAdrID], [Bestelldatum], [Wunschdatum], [Rabatt]) VALUES</v>
      </c>
      <c r="H430" t="str">
        <f t="shared" si="45"/>
        <v xml:space="preserve"> ('427', '143', '330', '2022-03-07', '2022-03-07', '0.00')</v>
      </c>
      <c r="M430">
        <f t="shared" si="46"/>
        <v>427</v>
      </c>
      <c r="N430" t="str">
        <f t="shared" si="48"/>
        <v/>
      </c>
    </row>
    <row r="431" spans="1:14" x14ac:dyDescent="0.3">
      <c r="A431">
        <v>428</v>
      </c>
      <c r="B431" s="5">
        <v>143</v>
      </c>
      <c r="C431">
        <v>532</v>
      </c>
      <c r="D431" s="3">
        <f t="shared" si="47"/>
        <v>44627.068577777791</v>
      </c>
      <c r="E431" s="3">
        <f t="shared" si="42"/>
        <v>44638.068577777791</v>
      </c>
      <c r="F431">
        <f t="shared" si="43"/>
        <v>3</v>
      </c>
      <c r="G431" t="str">
        <f t="shared" si="44"/>
        <v>INSERT INTO [Bestellung] ([BestellungID], [KundeID], [AllgLieferAdrID], [Bestelldatum], [Wunschdatum], [Rabatt]) VALUES</v>
      </c>
      <c r="H431" t="str">
        <f t="shared" si="45"/>
        <v xml:space="preserve"> ('428', '143', '532', '2022-03-07', '2022-03-18', '3.00')</v>
      </c>
      <c r="M431">
        <f t="shared" si="46"/>
        <v>428</v>
      </c>
      <c r="N431">
        <f t="shared" si="48"/>
        <v>330</v>
      </c>
    </row>
    <row r="432" spans="1:14" x14ac:dyDescent="0.3">
      <c r="A432">
        <v>429</v>
      </c>
      <c r="B432" s="5">
        <v>143</v>
      </c>
      <c r="C432">
        <v>781</v>
      </c>
      <c r="D432" s="3">
        <f t="shared" si="47"/>
        <v>44627.078177777788</v>
      </c>
      <c r="E432" s="3">
        <f t="shared" si="42"/>
        <v>44636.078177777788</v>
      </c>
      <c r="F432">
        <f t="shared" si="43"/>
        <v>3</v>
      </c>
      <c r="G432" t="str">
        <f t="shared" si="44"/>
        <v>INSERT INTO [Bestellung] ([BestellungID], [KundeID], [AllgLieferAdrID], [Bestelldatum], [Wunschdatum], [Rabatt]) VALUES</v>
      </c>
      <c r="H432" t="str">
        <f t="shared" si="45"/>
        <v xml:space="preserve"> ('429', '143', '781', '2022-03-07', '2022-03-16', '3.00')</v>
      </c>
      <c r="M432">
        <f t="shared" si="46"/>
        <v>429</v>
      </c>
      <c r="N432">
        <f t="shared" si="48"/>
        <v>532</v>
      </c>
    </row>
    <row r="433" spans="1:14" x14ac:dyDescent="0.3">
      <c r="A433">
        <v>430</v>
      </c>
      <c r="B433" s="5">
        <v>144</v>
      </c>
      <c r="C433">
        <v>314</v>
      </c>
      <c r="D433" s="3">
        <f t="shared" si="47"/>
        <v>44627.087800000008</v>
      </c>
      <c r="E433" s="3">
        <f t="shared" si="42"/>
        <v>44632.087800000008</v>
      </c>
      <c r="F433">
        <f t="shared" si="43"/>
        <v>2.5</v>
      </c>
      <c r="G433" t="str">
        <f t="shared" si="44"/>
        <v>INSERT INTO [Bestellung] ([BestellungID], [KundeID], [AllgLieferAdrID], [Bestelldatum], [Wunschdatum], [Rabatt]) VALUES</v>
      </c>
      <c r="H433" t="str">
        <f t="shared" si="45"/>
        <v xml:space="preserve"> ('430', '144', '314', '2022-03-07', '2022-03-12', '2.50')</v>
      </c>
      <c r="M433">
        <f t="shared" si="46"/>
        <v>430</v>
      </c>
      <c r="N433" t="str">
        <f t="shared" si="48"/>
        <v/>
      </c>
    </row>
    <row r="434" spans="1:14" x14ac:dyDescent="0.3">
      <c r="A434">
        <v>431</v>
      </c>
      <c r="B434" s="5">
        <v>144</v>
      </c>
      <c r="C434">
        <v>341</v>
      </c>
      <c r="D434" s="3">
        <f t="shared" si="47"/>
        <v>44627.097444444451</v>
      </c>
      <c r="E434" s="3">
        <f t="shared" si="42"/>
        <v>44628.097444444451</v>
      </c>
      <c r="F434">
        <f t="shared" si="43"/>
        <v>0.5</v>
      </c>
      <c r="G434" t="str">
        <f t="shared" si="44"/>
        <v>INSERT INTO [Bestellung] ([BestellungID], [KundeID], [AllgLieferAdrID], [Bestelldatum], [Wunschdatum], [Rabatt]) VALUES</v>
      </c>
      <c r="H434" t="str">
        <f t="shared" si="45"/>
        <v xml:space="preserve"> ('431', '144', '341', '2022-03-07', '2022-03-08', '0.50')</v>
      </c>
      <c r="M434">
        <f t="shared" si="46"/>
        <v>431</v>
      </c>
      <c r="N434">
        <f t="shared" si="48"/>
        <v>314</v>
      </c>
    </row>
    <row r="435" spans="1:14" x14ac:dyDescent="0.3">
      <c r="A435">
        <v>432</v>
      </c>
      <c r="B435" s="5">
        <v>144</v>
      </c>
      <c r="C435">
        <v>614</v>
      </c>
      <c r="D435" s="3">
        <f t="shared" si="47"/>
        <v>44627.107111111116</v>
      </c>
      <c r="E435" s="3">
        <f t="shared" si="42"/>
        <v>44630.107111111116</v>
      </c>
      <c r="F435">
        <f t="shared" si="43"/>
        <v>1.5</v>
      </c>
      <c r="G435" t="str">
        <f t="shared" si="44"/>
        <v>INSERT INTO [Bestellung] ([BestellungID], [KundeID], [AllgLieferAdrID], [Bestelldatum], [Wunschdatum], [Rabatt]) VALUES</v>
      </c>
      <c r="H435" t="str">
        <f t="shared" si="45"/>
        <v xml:space="preserve"> ('432', '144', '614', '2022-03-07', '2022-03-10', '1.50')</v>
      </c>
      <c r="M435">
        <f t="shared" si="46"/>
        <v>432</v>
      </c>
      <c r="N435">
        <f t="shared" si="48"/>
        <v>341</v>
      </c>
    </row>
    <row r="436" spans="1:14" x14ac:dyDescent="0.3">
      <c r="A436">
        <v>433</v>
      </c>
      <c r="B436" s="5">
        <v>145</v>
      </c>
      <c r="C436">
        <v>179</v>
      </c>
      <c r="D436" s="3">
        <f t="shared" si="47"/>
        <v>44627.116800000003</v>
      </c>
      <c r="E436" s="3">
        <f t="shared" si="42"/>
        <v>44629.116800000003</v>
      </c>
      <c r="F436">
        <f t="shared" si="43"/>
        <v>1</v>
      </c>
      <c r="G436" t="str">
        <f t="shared" si="44"/>
        <v>INSERT INTO [Bestellung] ([BestellungID], [KundeID], [AllgLieferAdrID], [Bestelldatum], [Wunschdatum], [Rabatt]) VALUES</v>
      </c>
      <c r="H436" t="str">
        <f t="shared" si="45"/>
        <v xml:space="preserve"> ('433', '145', '179', '2022-03-07', '2022-03-09', '1.00')</v>
      </c>
      <c r="M436">
        <f t="shared" si="46"/>
        <v>433</v>
      </c>
      <c r="N436" t="str">
        <f t="shared" si="48"/>
        <v/>
      </c>
    </row>
    <row r="437" spans="1:14" x14ac:dyDescent="0.3">
      <c r="A437">
        <v>434</v>
      </c>
      <c r="B437" s="5">
        <v>145</v>
      </c>
      <c r="C437">
        <v>343</v>
      </c>
      <c r="D437" s="3">
        <f t="shared" si="47"/>
        <v>44627.126511111113</v>
      </c>
      <c r="E437" s="3">
        <f t="shared" si="42"/>
        <v>44629.126511111113</v>
      </c>
      <c r="F437">
        <f t="shared" si="43"/>
        <v>1</v>
      </c>
      <c r="G437" t="str">
        <f t="shared" si="44"/>
        <v>INSERT INTO [Bestellung] ([BestellungID], [KundeID], [AllgLieferAdrID], [Bestelldatum], [Wunschdatum], [Rabatt]) VALUES</v>
      </c>
      <c r="H437" t="str">
        <f t="shared" si="45"/>
        <v xml:space="preserve"> ('434', '145', '343', '2022-03-07', '2022-03-09', '1.00')</v>
      </c>
      <c r="M437">
        <f t="shared" si="46"/>
        <v>434</v>
      </c>
      <c r="N437">
        <f t="shared" si="48"/>
        <v>179</v>
      </c>
    </row>
    <row r="438" spans="1:14" x14ac:dyDescent="0.3">
      <c r="A438">
        <v>435</v>
      </c>
      <c r="B438" s="5">
        <v>145</v>
      </c>
      <c r="C438">
        <v>438</v>
      </c>
      <c r="D438" s="3">
        <f t="shared" si="47"/>
        <v>44627.136244444446</v>
      </c>
      <c r="E438" s="3">
        <f t="shared" si="42"/>
        <v>44627.136244444446</v>
      </c>
      <c r="F438">
        <f t="shared" si="43"/>
        <v>0</v>
      </c>
      <c r="G438" t="str">
        <f t="shared" si="44"/>
        <v>INSERT INTO [Bestellung] ([BestellungID], [KundeID], [AllgLieferAdrID], [Bestelldatum], [Wunschdatum], [Rabatt]) VALUES</v>
      </c>
      <c r="H438" t="str">
        <f t="shared" si="45"/>
        <v xml:space="preserve"> ('435', '145', '438', '2022-03-07', '2022-03-07', '0.00')</v>
      </c>
      <c r="M438">
        <f t="shared" si="46"/>
        <v>435</v>
      </c>
      <c r="N438">
        <f t="shared" si="48"/>
        <v>343</v>
      </c>
    </row>
    <row r="439" spans="1:14" x14ac:dyDescent="0.3">
      <c r="A439">
        <v>436</v>
      </c>
      <c r="B439" s="5">
        <v>146</v>
      </c>
      <c r="C439">
        <v>55</v>
      </c>
      <c r="D439" s="3">
        <f t="shared" si="47"/>
        <v>44627.146000000001</v>
      </c>
      <c r="E439" s="3">
        <f t="shared" si="42"/>
        <v>44637.146000000001</v>
      </c>
      <c r="F439">
        <f t="shared" si="43"/>
        <v>3</v>
      </c>
      <c r="G439" t="str">
        <f t="shared" si="44"/>
        <v>INSERT INTO [Bestellung] ([BestellungID], [KundeID], [AllgLieferAdrID], [Bestelldatum], [Wunschdatum], [Rabatt]) VALUES</v>
      </c>
      <c r="H439" t="str">
        <f t="shared" si="45"/>
        <v xml:space="preserve"> ('436', '146', '55', '2022-03-07', '2022-03-17', '3.00')</v>
      </c>
      <c r="M439">
        <f t="shared" si="46"/>
        <v>436</v>
      </c>
      <c r="N439" t="str">
        <f t="shared" si="48"/>
        <v/>
      </c>
    </row>
    <row r="440" spans="1:14" x14ac:dyDescent="0.3">
      <c r="A440">
        <v>437</v>
      </c>
      <c r="B440" s="5">
        <v>146</v>
      </c>
      <c r="C440">
        <v>393</v>
      </c>
      <c r="D440" s="3">
        <f t="shared" si="47"/>
        <v>44627.155777777778</v>
      </c>
      <c r="E440" s="3">
        <f t="shared" si="42"/>
        <v>44633.155777777778</v>
      </c>
      <c r="F440">
        <f t="shared" si="43"/>
        <v>3</v>
      </c>
      <c r="G440" t="str">
        <f t="shared" si="44"/>
        <v>INSERT INTO [Bestellung] ([BestellungID], [KundeID], [AllgLieferAdrID], [Bestelldatum], [Wunschdatum], [Rabatt]) VALUES</v>
      </c>
      <c r="H440" t="str">
        <f t="shared" si="45"/>
        <v xml:space="preserve"> ('437', '146', '393', '2022-03-07', '2022-03-13', '3.00')</v>
      </c>
      <c r="M440">
        <f t="shared" si="46"/>
        <v>437</v>
      </c>
      <c r="N440">
        <f t="shared" si="48"/>
        <v>55</v>
      </c>
    </row>
    <row r="441" spans="1:14" x14ac:dyDescent="0.3">
      <c r="A441">
        <v>438</v>
      </c>
      <c r="B441" s="5">
        <v>146</v>
      </c>
      <c r="C441">
        <v>725</v>
      </c>
      <c r="D441" s="3">
        <f t="shared" si="47"/>
        <v>44627.165577777778</v>
      </c>
      <c r="E441" s="3">
        <f t="shared" si="42"/>
        <v>44627.165577777778</v>
      </c>
      <c r="F441">
        <f t="shared" si="43"/>
        <v>0</v>
      </c>
      <c r="G441" t="str">
        <f t="shared" si="44"/>
        <v>INSERT INTO [Bestellung] ([BestellungID], [KundeID], [AllgLieferAdrID], [Bestelldatum], [Wunschdatum], [Rabatt]) VALUES</v>
      </c>
      <c r="H441" t="str">
        <f t="shared" si="45"/>
        <v xml:space="preserve"> ('438', '146', '725', '2022-03-07', '2022-03-07', '0.00')</v>
      </c>
      <c r="M441">
        <f t="shared" si="46"/>
        <v>438</v>
      </c>
      <c r="N441">
        <f t="shared" si="48"/>
        <v>393</v>
      </c>
    </row>
    <row r="442" spans="1:14" x14ac:dyDescent="0.3">
      <c r="A442">
        <v>439</v>
      </c>
      <c r="B442" s="5">
        <v>147</v>
      </c>
      <c r="C442">
        <v>102</v>
      </c>
      <c r="D442" s="3">
        <f t="shared" si="47"/>
        <v>44627.1754</v>
      </c>
      <c r="E442" s="3">
        <f t="shared" si="42"/>
        <v>44630.1754</v>
      </c>
      <c r="F442">
        <f t="shared" si="43"/>
        <v>1.5</v>
      </c>
      <c r="G442" t="str">
        <f t="shared" si="44"/>
        <v>INSERT INTO [Bestellung] ([BestellungID], [KundeID], [AllgLieferAdrID], [Bestelldatum], [Wunschdatum], [Rabatt]) VALUES</v>
      </c>
      <c r="H442" t="str">
        <f t="shared" si="45"/>
        <v xml:space="preserve"> ('439', '147', '102', '2022-03-07', '2022-03-10', '1.50')</v>
      </c>
      <c r="M442">
        <f t="shared" si="46"/>
        <v>439</v>
      </c>
      <c r="N442" t="str">
        <f t="shared" si="48"/>
        <v/>
      </c>
    </row>
    <row r="443" spans="1:14" x14ac:dyDescent="0.3">
      <c r="A443">
        <v>440</v>
      </c>
      <c r="B443" s="5">
        <v>147</v>
      </c>
      <c r="C443">
        <v>415</v>
      </c>
      <c r="D443" s="3">
        <f t="shared" si="47"/>
        <v>44627.185244444445</v>
      </c>
      <c r="E443" s="3">
        <f t="shared" si="42"/>
        <v>44632.185244444445</v>
      </c>
      <c r="F443">
        <f t="shared" si="43"/>
        <v>2.5</v>
      </c>
      <c r="G443" t="str">
        <f t="shared" si="44"/>
        <v>INSERT INTO [Bestellung] ([BestellungID], [KundeID], [AllgLieferAdrID], [Bestelldatum], [Wunschdatum], [Rabatt]) VALUES</v>
      </c>
      <c r="H443" t="str">
        <f t="shared" si="45"/>
        <v xml:space="preserve"> ('440', '147', '415', '2022-03-07', '2022-03-12', '2.50')</v>
      </c>
      <c r="M443">
        <f t="shared" si="46"/>
        <v>440</v>
      </c>
      <c r="N443">
        <f t="shared" si="48"/>
        <v>102</v>
      </c>
    </row>
    <row r="444" spans="1:14" x14ac:dyDescent="0.3">
      <c r="A444">
        <v>441</v>
      </c>
      <c r="B444" s="5">
        <v>147</v>
      </c>
      <c r="C444">
        <v>598</v>
      </c>
      <c r="D444" s="3">
        <f t="shared" si="47"/>
        <v>44627.195111111112</v>
      </c>
      <c r="E444" s="3">
        <f t="shared" si="42"/>
        <v>44630.195111111112</v>
      </c>
      <c r="F444">
        <f t="shared" si="43"/>
        <v>1.5</v>
      </c>
      <c r="G444" t="str">
        <f t="shared" si="44"/>
        <v>INSERT INTO [Bestellung] ([BestellungID], [KundeID], [AllgLieferAdrID], [Bestelldatum], [Wunschdatum], [Rabatt]) VALUES</v>
      </c>
      <c r="H444" t="str">
        <f t="shared" si="45"/>
        <v xml:space="preserve"> ('441', '147', '598', '2022-03-07', '2022-03-10', '1.50')</v>
      </c>
      <c r="M444">
        <f t="shared" si="46"/>
        <v>441</v>
      </c>
      <c r="N444">
        <f t="shared" si="48"/>
        <v>415</v>
      </c>
    </row>
    <row r="445" spans="1:14" x14ac:dyDescent="0.3">
      <c r="A445">
        <v>442</v>
      </c>
      <c r="B445" s="5">
        <v>148</v>
      </c>
      <c r="C445">
        <v>284</v>
      </c>
      <c r="D445" s="3">
        <f t="shared" si="47"/>
        <v>44627.205000000002</v>
      </c>
      <c r="E445" s="3">
        <f t="shared" si="42"/>
        <v>44635.205000000002</v>
      </c>
      <c r="F445">
        <f t="shared" si="43"/>
        <v>3</v>
      </c>
      <c r="G445" t="str">
        <f t="shared" si="44"/>
        <v>INSERT INTO [Bestellung] ([BestellungID], [KundeID], [AllgLieferAdrID], [Bestelldatum], [Wunschdatum], [Rabatt]) VALUES</v>
      </c>
      <c r="H445" t="str">
        <f t="shared" si="45"/>
        <v xml:space="preserve"> ('442', '148', '284', '2022-03-07', '2022-03-15', '3.00')</v>
      </c>
      <c r="M445">
        <f t="shared" si="46"/>
        <v>442</v>
      </c>
      <c r="N445" t="str">
        <f t="shared" si="48"/>
        <v/>
      </c>
    </row>
    <row r="446" spans="1:14" x14ac:dyDescent="0.3">
      <c r="A446">
        <v>443</v>
      </c>
      <c r="B446" s="5">
        <v>148</v>
      </c>
      <c r="C446">
        <v>293</v>
      </c>
      <c r="D446" s="3">
        <f t="shared" si="47"/>
        <v>44627.214911111114</v>
      </c>
      <c r="E446" s="3">
        <f t="shared" si="42"/>
        <v>44631.214911111114</v>
      </c>
      <c r="F446">
        <f t="shared" si="43"/>
        <v>2</v>
      </c>
      <c r="G446" t="str">
        <f t="shared" si="44"/>
        <v>INSERT INTO [Bestellung] ([BestellungID], [KundeID], [AllgLieferAdrID], [Bestelldatum], [Wunschdatum], [Rabatt]) VALUES</v>
      </c>
      <c r="H446" t="str">
        <f t="shared" si="45"/>
        <v xml:space="preserve"> ('443', '148', '293', '2022-03-07', '2022-03-11', '2.00')</v>
      </c>
      <c r="M446">
        <f t="shared" si="46"/>
        <v>443</v>
      </c>
      <c r="N446">
        <f t="shared" si="48"/>
        <v>284</v>
      </c>
    </row>
    <row r="447" spans="1:14" x14ac:dyDescent="0.3">
      <c r="A447">
        <v>444</v>
      </c>
      <c r="B447" s="5">
        <v>148</v>
      </c>
      <c r="C447">
        <v>696</v>
      </c>
      <c r="D447" s="3">
        <f t="shared" si="47"/>
        <v>44627.224844444449</v>
      </c>
      <c r="E447" s="3">
        <f t="shared" si="42"/>
        <v>44636.224844444449</v>
      </c>
      <c r="F447">
        <f t="shared" si="43"/>
        <v>3</v>
      </c>
      <c r="G447" t="str">
        <f t="shared" si="44"/>
        <v>INSERT INTO [Bestellung] ([BestellungID], [KundeID], [AllgLieferAdrID], [Bestelldatum], [Wunschdatum], [Rabatt]) VALUES</v>
      </c>
      <c r="H447" t="str">
        <f t="shared" si="45"/>
        <v xml:space="preserve"> ('444', '148', '696', '2022-03-07', '2022-03-16', '3.00')</v>
      </c>
      <c r="M447">
        <f t="shared" si="46"/>
        <v>444</v>
      </c>
      <c r="N447">
        <f t="shared" si="48"/>
        <v>293</v>
      </c>
    </row>
    <row r="448" spans="1:14" x14ac:dyDescent="0.3">
      <c r="A448">
        <v>445</v>
      </c>
      <c r="B448" s="5">
        <v>149</v>
      </c>
      <c r="C448">
        <v>574</v>
      </c>
      <c r="D448" s="3">
        <f t="shared" si="47"/>
        <v>44627.234800000006</v>
      </c>
      <c r="E448" s="3">
        <f t="shared" si="42"/>
        <v>44637.234800000006</v>
      </c>
      <c r="F448">
        <f t="shared" si="43"/>
        <v>3</v>
      </c>
      <c r="G448" t="str">
        <f t="shared" si="44"/>
        <v>INSERT INTO [Bestellung] ([BestellungID], [KundeID], [AllgLieferAdrID], [Bestelldatum], [Wunschdatum], [Rabatt]) VALUES</v>
      </c>
      <c r="H448" t="str">
        <f t="shared" si="45"/>
        <v xml:space="preserve"> ('445', '149', '574', '2022-03-07', '2022-03-17', '3.00')</v>
      </c>
      <c r="M448">
        <f t="shared" si="46"/>
        <v>445</v>
      </c>
      <c r="N448" t="str">
        <f t="shared" si="48"/>
        <v/>
      </c>
    </row>
    <row r="449" spans="1:14" x14ac:dyDescent="0.3">
      <c r="A449">
        <v>446</v>
      </c>
      <c r="B449" s="5">
        <v>149</v>
      </c>
      <c r="C449">
        <v>595</v>
      </c>
      <c r="D449" s="3">
        <f t="shared" si="47"/>
        <v>44627.244777777785</v>
      </c>
      <c r="E449" s="3">
        <f t="shared" si="42"/>
        <v>44632.244777777785</v>
      </c>
      <c r="F449">
        <f t="shared" si="43"/>
        <v>2.5</v>
      </c>
      <c r="G449" t="str">
        <f t="shared" si="44"/>
        <v>INSERT INTO [Bestellung] ([BestellungID], [KundeID], [AllgLieferAdrID], [Bestelldatum], [Wunschdatum], [Rabatt]) VALUES</v>
      </c>
      <c r="H449" t="str">
        <f t="shared" si="45"/>
        <v xml:space="preserve"> ('446', '149', '595', '2022-03-07', '2022-03-12', '2.50')</v>
      </c>
      <c r="M449">
        <f t="shared" si="46"/>
        <v>446</v>
      </c>
      <c r="N449">
        <f t="shared" si="48"/>
        <v>574</v>
      </c>
    </row>
    <row r="450" spans="1:14" x14ac:dyDescent="0.3">
      <c r="A450">
        <v>447</v>
      </c>
      <c r="B450" s="5">
        <v>149</v>
      </c>
      <c r="C450">
        <v>775</v>
      </c>
      <c r="D450" s="3">
        <f t="shared" si="47"/>
        <v>44627.254777777787</v>
      </c>
      <c r="E450" s="3">
        <f t="shared" si="42"/>
        <v>44627.254777777787</v>
      </c>
      <c r="F450">
        <f t="shared" si="43"/>
        <v>0</v>
      </c>
      <c r="G450" t="str">
        <f t="shared" si="44"/>
        <v>INSERT INTO [Bestellung] ([BestellungID], [KundeID], [AllgLieferAdrID], [Bestelldatum], [Wunschdatum], [Rabatt]) VALUES</v>
      </c>
      <c r="H450" t="str">
        <f t="shared" si="45"/>
        <v xml:space="preserve"> ('447', '149', '775', '2022-03-07', '2022-03-07', '0.00')</v>
      </c>
      <c r="M450">
        <f t="shared" si="46"/>
        <v>447</v>
      </c>
      <c r="N450">
        <f t="shared" si="48"/>
        <v>595</v>
      </c>
    </row>
    <row r="451" spans="1:14" x14ac:dyDescent="0.3">
      <c r="A451">
        <v>448</v>
      </c>
      <c r="B451" s="5">
        <v>150</v>
      </c>
      <c r="C451">
        <v>539</v>
      </c>
      <c r="D451" s="3">
        <f t="shared" si="47"/>
        <v>44627.264800000012</v>
      </c>
      <c r="E451" s="3">
        <f t="shared" si="42"/>
        <v>44629.264800000012</v>
      </c>
      <c r="F451">
        <f t="shared" si="43"/>
        <v>1</v>
      </c>
      <c r="G451" t="str">
        <f t="shared" si="44"/>
        <v>INSERT INTO [Bestellung] ([BestellungID], [KundeID], [AllgLieferAdrID], [Bestelldatum], [Wunschdatum], [Rabatt]) VALUES</v>
      </c>
      <c r="H451" t="str">
        <f t="shared" si="45"/>
        <v xml:space="preserve"> ('448', '150', '539', '2022-03-07', '2022-03-09', '1.00')</v>
      </c>
      <c r="M451">
        <f t="shared" si="46"/>
        <v>448</v>
      </c>
      <c r="N451" t="str">
        <f t="shared" si="48"/>
        <v/>
      </c>
    </row>
    <row r="452" spans="1:14" x14ac:dyDescent="0.3">
      <c r="A452">
        <v>449</v>
      </c>
      <c r="B452" s="5">
        <v>150</v>
      </c>
      <c r="C452">
        <v>633</v>
      </c>
      <c r="D452" s="3">
        <f t="shared" si="47"/>
        <v>44627.274844444459</v>
      </c>
      <c r="E452" s="3">
        <f t="shared" si="42"/>
        <v>44639.274844444459</v>
      </c>
      <c r="F452">
        <f t="shared" si="43"/>
        <v>3</v>
      </c>
      <c r="G452" t="str">
        <f t="shared" si="44"/>
        <v>INSERT INTO [Bestellung] ([BestellungID], [KundeID], [AllgLieferAdrID], [Bestelldatum], [Wunschdatum], [Rabatt]) VALUES</v>
      </c>
      <c r="H452" t="str">
        <f t="shared" si="45"/>
        <v xml:space="preserve"> ('449', '150', '633', '2022-03-07', '2022-03-19', '3.00')</v>
      </c>
      <c r="M452">
        <f t="shared" si="46"/>
        <v>449</v>
      </c>
      <c r="N452">
        <f t="shared" si="48"/>
        <v>539</v>
      </c>
    </row>
    <row r="453" spans="1:14" x14ac:dyDescent="0.3">
      <c r="A453">
        <v>450</v>
      </c>
      <c r="B453" s="5">
        <v>150</v>
      </c>
      <c r="C453">
        <v>671</v>
      </c>
      <c r="D453" s="3">
        <f t="shared" si="47"/>
        <v>44627.284911111128</v>
      </c>
      <c r="E453" s="3">
        <f t="shared" ref="E453:E516" si="49">D453+MOD(A453*C453,15)</f>
        <v>44627.284911111128</v>
      </c>
      <c r="F453">
        <f t="shared" ref="F453:F516" si="50">MIN(IF(E453-D453&gt;0,(E453-D453)/2,0),3)</f>
        <v>0</v>
      </c>
      <c r="G453" t="str">
        <f t="shared" ref="G453:G516" si="51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53" t="str">
        <f t="shared" ref="H453:H516" si="52">" ('"&amp;A453&amp;"', '"&amp;B453&amp;"', '"&amp;C453&amp;"', '"&amp; TEXT(D453,"JJJJ-MM-TT") &amp;"', '"&amp; TEXT(E453,"JJJJ-MM-TT") &amp;"', '"&amp; REPLACE(TEXT(F453,"##0,00"),LEN(TEXT(F453,"##0,00"))-2,1,".") &amp;"')"</f>
        <v xml:space="preserve"> ('450', '150', '671', '2022-03-07', '2022-03-07', '0.00')</v>
      </c>
      <c r="M453">
        <f t="shared" ref="M453:M516" si="53">A453</f>
        <v>450</v>
      </c>
      <c r="N453">
        <f t="shared" si="48"/>
        <v>633</v>
      </c>
    </row>
    <row r="454" spans="1:14" x14ac:dyDescent="0.3">
      <c r="A454">
        <v>451</v>
      </c>
      <c r="B454" s="5">
        <v>151</v>
      </c>
      <c r="C454">
        <v>180</v>
      </c>
      <c r="D454" s="3">
        <f t="shared" ref="D454:D517" si="54">D453+(ROW(D454)/45000)</f>
        <v>44627.29500000002</v>
      </c>
      <c r="E454" s="3">
        <f t="shared" si="49"/>
        <v>44627.29500000002</v>
      </c>
      <c r="F454">
        <f t="shared" si="50"/>
        <v>0</v>
      </c>
      <c r="G454" t="str">
        <f t="shared" si="51"/>
        <v>INSERT INTO [Bestellung] ([BestellungID], [KundeID], [AllgLieferAdrID], [Bestelldatum], [Wunschdatum], [Rabatt]) VALUES</v>
      </c>
      <c r="H454" t="str">
        <f t="shared" si="52"/>
        <v xml:space="preserve"> ('451', '151', '180', '2022-03-07', '2022-03-07', '0.00')</v>
      </c>
      <c r="M454">
        <f t="shared" si="53"/>
        <v>451</v>
      </c>
      <c r="N454" t="str">
        <f t="shared" ref="N454:N517" si="55">IF(B454=B453,C453,"")</f>
        <v/>
      </c>
    </row>
    <row r="455" spans="1:14" x14ac:dyDescent="0.3">
      <c r="A455">
        <v>452</v>
      </c>
      <c r="B455" s="5">
        <v>151</v>
      </c>
      <c r="C455">
        <v>656</v>
      </c>
      <c r="D455" s="3">
        <f t="shared" si="54"/>
        <v>44627.305111111134</v>
      </c>
      <c r="E455" s="3">
        <f t="shared" si="49"/>
        <v>44634.305111111134</v>
      </c>
      <c r="F455">
        <f t="shared" si="50"/>
        <v>3</v>
      </c>
      <c r="G455" t="str">
        <f t="shared" si="51"/>
        <v>INSERT INTO [Bestellung] ([BestellungID], [KundeID], [AllgLieferAdrID], [Bestelldatum], [Wunschdatum], [Rabatt]) VALUES</v>
      </c>
      <c r="H455" t="str">
        <f t="shared" si="52"/>
        <v xml:space="preserve"> ('452', '151', '656', '2022-03-07', '2022-03-14', '3.00')</v>
      </c>
      <c r="M455">
        <f t="shared" si="53"/>
        <v>452</v>
      </c>
      <c r="N455">
        <f t="shared" si="55"/>
        <v>180</v>
      </c>
    </row>
    <row r="456" spans="1:14" x14ac:dyDescent="0.3">
      <c r="A456">
        <v>453</v>
      </c>
      <c r="B456" s="5">
        <v>151</v>
      </c>
      <c r="C456">
        <v>797</v>
      </c>
      <c r="D456" s="3">
        <f t="shared" si="54"/>
        <v>44627.315244444471</v>
      </c>
      <c r="E456" s="3">
        <f t="shared" si="49"/>
        <v>44633.315244444471</v>
      </c>
      <c r="F456">
        <f t="shared" si="50"/>
        <v>3</v>
      </c>
      <c r="G456" t="str">
        <f t="shared" si="51"/>
        <v>INSERT INTO [Bestellung] ([BestellungID], [KundeID], [AllgLieferAdrID], [Bestelldatum], [Wunschdatum], [Rabatt]) VALUES</v>
      </c>
      <c r="H456" t="str">
        <f t="shared" si="52"/>
        <v xml:space="preserve"> ('453', '151', '797', '2022-03-07', '2022-03-13', '3.00')</v>
      </c>
      <c r="M456">
        <f t="shared" si="53"/>
        <v>453</v>
      </c>
      <c r="N456">
        <f t="shared" si="55"/>
        <v>656</v>
      </c>
    </row>
    <row r="457" spans="1:14" x14ac:dyDescent="0.3">
      <c r="A457">
        <v>454</v>
      </c>
      <c r="B457" s="5">
        <v>152</v>
      </c>
      <c r="C457">
        <v>26</v>
      </c>
      <c r="D457" s="3">
        <f t="shared" si="54"/>
        <v>44627.325400000023</v>
      </c>
      <c r="E457" s="3">
        <f t="shared" si="49"/>
        <v>44641.325400000023</v>
      </c>
      <c r="F457">
        <f t="shared" si="50"/>
        <v>3</v>
      </c>
      <c r="G457" t="str">
        <f t="shared" si="51"/>
        <v>INSERT INTO [Bestellung] ([BestellungID], [KundeID], [AllgLieferAdrID], [Bestelldatum], [Wunschdatum], [Rabatt]) VALUES</v>
      </c>
      <c r="H457" t="str">
        <f t="shared" si="52"/>
        <v xml:space="preserve"> ('454', '152', '26', '2022-03-07', '2022-03-21', '3.00')</v>
      </c>
      <c r="M457">
        <f t="shared" si="53"/>
        <v>454</v>
      </c>
      <c r="N457" t="str">
        <f t="shared" si="55"/>
        <v/>
      </c>
    </row>
    <row r="458" spans="1:14" x14ac:dyDescent="0.3">
      <c r="A458">
        <v>455</v>
      </c>
      <c r="B458" s="5">
        <v>152</v>
      </c>
      <c r="C458">
        <v>597</v>
      </c>
      <c r="D458" s="3">
        <f t="shared" si="54"/>
        <v>44627.335577777798</v>
      </c>
      <c r="E458" s="3">
        <f t="shared" si="49"/>
        <v>44627.335577777798</v>
      </c>
      <c r="F458">
        <f t="shared" si="50"/>
        <v>0</v>
      </c>
      <c r="G458" t="str">
        <f t="shared" si="51"/>
        <v>INSERT INTO [Bestellung] ([BestellungID], [KundeID], [AllgLieferAdrID], [Bestelldatum], [Wunschdatum], [Rabatt]) VALUES</v>
      </c>
      <c r="H458" t="str">
        <f t="shared" si="52"/>
        <v xml:space="preserve"> ('455', '152', '597', '2022-03-07', '2022-03-07', '0.00')</v>
      </c>
      <c r="M458">
        <f t="shared" si="53"/>
        <v>455</v>
      </c>
      <c r="N458">
        <f t="shared" si="55"/>
        <v>26</v>
      </c>
    </row>
    <row r="459" spans="1:14" x14ac:dyDescent="0.3">
      <c r="A459">
        <v>456</v>
      </c>
      <c r="B459" s="5">
        <v>152</v>
      </c>
      <c r="C459">
        <v>669</v>
      </c>
      <c r="D459" s="3">
        <f t="shared" si="54"/>
        <v>44627.345777777795</v>
      </c>
      <c r="E459" s="3">
        <f t="shared" si="49"/>
        <v>44636.345777777795</v>
      </c>
      <c r="F459">
        <f t="shared" si="50"/>
        <v>3</v>
      </c>
      <c r="G459" t="str">
        <f t="shared" si="51"/>
        <v>INSERT INTO [Bestellung] ([BestellungID], [KundeID], [AllgLieferAdrID], [Bestelldatum], [Wunschdatum], [Rabatt]) VALUES</v>
      </c>
      <c r="H459" t="str">
        <f t="shared" si="52"/>
        <v xml:space="preserve"> ('456', '152', '669', '2022-03-07', '2022-03-16', '3.00')</v>
      </c>
      <c r="M459">
        <f t="shared" si="53"/>
        <v>456</v>
      </c>
      <c r="N459">
        <f t="shared" si="55"/>
        <v>597</v>
      </c>
    </row>
    <row r="460" spans="1:14" x14ac:dyDescent="0.3">
      <c r="A460">
        <v>457</v>
      </c>
      <c r="B460" s="5">
        <v>153</v>
      </c>
      <c r="C460">
        <v>98</v>
      </c>
      <c r="D460" s="3">
        <f t="shared" si="54"/>
        <v>44627.356000000014</v>
      </c>
      <c r="E460" s="3">
        <f t="shared" si="49"/>
        <v>44638.356000000014</v>
      </c>
      <c r="F460">
        <f t="shared" si="50"/>
        <v>3</v>
      </c>
      <c r="G460" t="str">
        <f t="shared" si="51"/>
        <v>INSERT INTO [Bestellung] ([BestellungID], [KundeID], [AllgLieferAdrID], [Bestelldatum], [Wunschdatum], [Rabatt]) VALUES</v>
      </c>
      <c r="H460" t="str">
        <f t="shared" si="52"/>
        <v xml:space="preserve"> ('457', '153', '98', '2022-03-07', '2022-03-18', '3.00')</v>
      </c>
      <c r="M460">
        <f t="shared" si="53"/>
        <v>457</v>
      </c>
      <c r="N460" t="str">
        <f t="shared" si="55"/>
        <v/>
      </c>
    </row>
    <row r="461" spans="1:14" x14ac:dyDescent="0.3">
      <c r="A461">
        <v>458</v>
      </c>
      <c r="B461" s="5">
        <v>153</v>
      </c>
      <c r="C461">
        <v>137</v>
      </c>
      <c r="D461" s="3">
        <f t="shared" si="54"/>
        <v>44627.366244444456</v>
      </c>
      <c r="E461" s="3">
        <f t="shared" si="49"/>
        <v>44628.366244444456</v>
      </c>
      <c r="F461">
        <f t="shared" si="50"/>
        <v>0.5</v>
      </c>
      <c r="G461" t="str">
        <f t="shared" si="51"/>
        <v>INSERT INTO [Bestellung] ([BestellungID], [KundeID], [AllgLieferAdrID], [Bestelldatum], [Wunschdatum], [Rabatt]) VALUES</v>
      </c>
      <c r="H461" t="str">
        <f t="shared" si="52"/>
        <v xml:space="preserve"> ('458', '153', '137', '2022-03-07', '2022-03-08', '0.50')</v>
      </c>
      <c r="M461">
        <f t="shared" si="53"/>
        <v>458</v>
      </c>
      <c r="N461">
        <f t="shared" si="55"/>
        <v>98</v>
      </c>
    </row>
    <row r="462" spans="1:14" x14ac:dyDescent="0.3">
      <c r="A462">
        <v>459</v>
      </c>
      <c r="B462" s="5">
        <v>153</v>
      </c>
      <c r="C462">
        <v>591</v>
      </c>
      <c r="D462" s="3">
        <f t="shared" si="54"/>
        <v>44627.376511111121</v>
      </c>
      <c r="E462" s="3">
        <f t="shared" si="49"/>
        <v>44636.376511111121</v>
      </c>
      <c r="F462">
        <f t="shared" si="50"/>
        <v>3</v>
      </c>
      <c r="G462" t="str">
        <f t="shared" si="51"/>
        <v>INSERT INTO [Bestellung] ([BestellungID], [KundeID], [AllgLieferAdrID], [Bestelldatum], [Wunschdatum], [Rabatt]) VALUES</v>
      </c>
      <c r="H462" t="str">
        <f t="shared" si="52"/>
        <v xml:space="preserve"> ('459', '153', '591', '2022-03-07', '2022-03-16', '3.00')</v>
      </c>
      <c r="M462">
        <f t="shared" si="53"/>
        <v>459</v>
      </c>
      <c r="N462">
        <f t="shared" si="55"/>
        <v>137</v>
      </c>
    </row>
    <row r="463" spans="1:14" x14ac:dyDescent="0.3">
      <c r="A463">
        <v>460</v>
      </c>
      <c r="B463" s="5">
        <v>154</v>
      </c>
      <c r="C463">
        <v>160</v>
      </c>
      <c r="D463" s="3">
        <f t="shared" si="54"/>
        <v>44627.386800000007</v>
      </c>
      <c r="E463" s="3">
        <f t="shared" si="49"/>
        <v>44637.386800000007</v>
      </c>
      <c r="F463">
        <f t="shared" si="50"/>
        <v>3</v>
      </c>
      <c r="G463" t="str">
        <f t="shared" si="51"/>
        <v>INSERT INTO [Bestellung] ([BestellungID], [KundeID], [AllgLieferAdrID], [Bestelldatum], [Wunschdatum], [Rabatt]) VALUES</v>
      </c>
      <c r="H463" t="str">
        <f t="shared" si="52"/>
        <v xml:space="preserve"> ('460', '154', '160', '2022-03-07', '2022-03-17', '3.00')</v>
      </c>
      <c r="M463">
        <f t="shared" si="53"/>
        <v>460</v>
      </c>
      <c r="N463" t="str">
        <f t="shared" si="55"/>
        <v/>
      </c>
    </row>
    <row r="464" spans="1:14" x14ac:dyDescent="0.3">
      <c r="A464">
        <v>461</v>
      </c>
      <c r="B464" s="5">
        <v>154</v>
      </c>
      <c r="C464">
        <v>473</v>
      </c>
      <c r="D464" s="3">
        <f t="shared" si="54"/>
        <v>44627.397111111117</v>
      </c>
      <c r="E464" s="3">
        <f t="shared" si="49"/>
        <v>44640.397111111117</v>
      </c>
      <c r="F464">
        <f t="shared" si="50"/>
        <v>3</v>
      </c>
      <c r="G464" t="str">
        <f t="shared" si="51"/>
        <v>INSERT INTO [Bestellung] ([BestellungID], [KundeID], [AllgLieferAdrID], [Bestelldatum], [Wunschdatum], [Rabatt]) VALUES</v>
      </c>
      <c r="H464" t="str">
        <f t="shared" si="52"/>
        <v xml:space="preserve"> ('461', '154', '473', '2022-03-07', '2022-03-20', '3.00')</v>
      </c>
      <c r="M464">
        <f t="shared" si="53"/>
        <v>461</v>
      </c>
      <c r="N464">
        <f t="shared" si="55"/>
        <v>160</v>
      </c>
    </row>
    <row r="465" spans="1:14" x14ac:dyDescent="0.3">
      <c r="A465">
        <v>462</v>
      </c>
      <c r="B465" s="5">
        <v>154</v>
      </c>
      <c r="C465">
        <v>501</v>
      </c>
      <c r="D465" s="3">
        <f t="shared" si="54"/>
        <v>44627.407444444449</v>
      </c>
      <c r="E465" s="3">
        <f t="shared" si="49"/>
        <v>44639.407444444449</v>
      </c>
      <c r="F465">
        <f t="shared" si="50"/>
        <v>3</v>
      </c>
      <c r="G465" t="str">
        <f t="shared" si="51"/>
        <v>INSERT INTO [Bestellung] ([BestellungID], [KundeID], [AllgLieferAdrID], [Bestelldatum], [Wunschdatum], [Rabatt]) VALUES</v>
      </c>
      <c r="H465" t="str">
        <f t="shared" si="52"/>
        <v xml:space="preserve"> ('462', '154', '501', '2022-03-07', '2022-03-19', '3.00')</v>
      </c>
      <c r="M465">
        <f t="shared" si="53"/>
        <v>462</v>
      </c>
      <c r="N465">
        <f t="shared" si="55"/>
        <v>473</v>
      </c>
    </row>
    <row r="466" spans="1:14" x14ac:dyDescent="0.3">
      <c r="A466">
        <v>463</v>
      </c>
      <c r="B466" s="5">
        <v>155</v>
      </c>
      <c r="C466">
        <v>51</v>
      </c>
      <c r="D466" s="3">
        <f t="shared" si="54"/>
        <v>44627.417800000003</v>
      </c>
      <c r="E466" s="3">
        <f t="shared" si="49"/>
        <v>44630.417800000003</v>
      </c>
      <c r="F466">
        <f t="shared" si="50"/>
        <v>1.5</v>
      </c>
      <c r="G466" t="str">
        <f t="shared" si="51"/>
        <v>INSERT INTO [Bestellung] ([BestellungID], [KundeID], [AllgLieferAdrID], [Bestelldatum], [Wunschdatum], [Rabatt]) VALUES</v>
      </c>
      <c r="H466" t="str">
        <f t="shared" si="52"/>
        <v xml:space="preserve"> ('463', '155', '51', '2022-03-07', '2022-03-10', '1.50')</v>
      </c>
      <c r="M466">
        <f t="shared" si="53"/>
        <v>463</v>
      </c>
      <c r="N466" t="str">
        <f t="shared" si="55"/>
        <v/>
      </c>
    </row>
    <row r="467" spans="1:14" x14ac:dyDescent="0.3">
      <c r="A467">
        <v>464</v>
      </c>
      <c r="B467" s="5">
        <v>155</v>
      </c>
      <c r="C467">
        <v>82</v>
      </c>
      <c r="D467" s="3">
        <f t="shared" si="54"/>
        <v>44627.42817777778</v>
      </c>
      <c r="E467" s="3">
        <f t="shared" si="49"/>
        <v>44635.42817777778</v>
      </c>
      <c r="F467">
        <f t="shared" si="50"/>
        <v>3</v>
      </c>
      <c r="G467" t="str">
        <f t="shared" si="51"/>
        <v>INSERT INTO [Bestellung] ([BestellungID], [KundeID], [AllgLieferAdrID], [Bestelldatum], [Wunschdatum], [Rabatt]) VALUES</v>
      </c>
      <c r="H467" t="str">
        <f t="shared" si="52"/>
        <v xml:space="preserve"> ('464', '155', '82', '2022-03-07', '2022-03-15', '3.00')</v>
      </c>
      <c r="M467">
        <f t="shared" si="53"/>
        <v>464</v>
      </c>
      <c r="N467">
        <f t="shared" si="55"/>
        <v>51</v>
      </c>
    </row>
    <row r="468" spans="1:14" x14ac:dyDescent="0.3">
      <c r="A468">
        <v>465</v>
      </c>
      <c r="B468" s="5">
        <v>155</v>
      </c>
      <c r="C468">
        <v>586</v>
      </c>
      <c r="D468" s="3">
        <f t="shared" si="54"/>
        <v>44627.438577777779</v>
      </c>
      <c r="E468" s="3">
        <f t="shared" si="49"/>
        <v>44627.438577777779</v>
      </c>
      <c r="F468">
        <f t="shared" si="50"/>
        <v>0</v>
      </c>
      <c r="G468" t="str">
        <f t="shared" si="51"/>
        <v>INSERT INTO [Bestellung] ([BestellungID], [KundeID], [AllgLieferAdrID], [Bestelldatum], [Wunschdatum], [Rabatt]) VALUES</v>
      </c>
      <c r="H468" t="str">
        <f t="shared" si="52"/>
        <v xml:space="preserve"> ('465', '155', '586', '2022-03-07', '2022-03-07', '0.00')</v>
      </c>
      <c r="M468">
        <f t="shared" si="53"/>
        <v>465</v>
      </c>
      <c r="N468">
        <f t="shared" si="55"/>
        <v>82</v>
      </c>
    </row>
    <row r="469" spans="1:14" x14ac:dyDescent="0.3">
      <c r="A469">
        <v>466</v>
      </c>
      <c r="B469" s="5">
        <v>156</v>
      </c>
      <c r="C469">
        <v>248</v>
      </c>
      <c r="D469" s="3">
        <f t="shared" si="54"/>
        <v>44627.449000000001</v>
      </c>
      <c r="E469" s="3">
        <f t="shared" si="49"/>
        <v>44635.449000000001</v>
      </c>
      <c r="F469">
        <f t="shared" si="50"/>
        <v>3</v>
      </c>
      <c r="G469" t="str">
        <f t="shared" si="51"/>
        <v>INSERT INTO [Bestellung] ([BestellungID], [KundeID], [AllgLieferAdrID], [Bestelldatum], [Wunschdatum], [Rabatt]) VALUES</v>
      </c>
      <c r="H469" t="str">
        <f t="shared" si="52"/>
        <v xml:space="preserve"> ('466', '156', '248', '2022-03-07', '2022-03-15', '3.00')</v>
      </c>
      <c r="M469">
        <f t="shared" si="53"/>
        <v>466</v>
      </c>
      <c r="N469" t="str">
        <f t="shared" si="55"/>
        <v/>
      </c>
    </row>
    <row r="470" spans="1:14" x14ac:dyDescent="0.3">
      <c r="A470">
        <v>467</v>
      </c>
      <c r="B470" s="5">
        <v>156</v>
      </c>
      <c r="C470">
        <v>407</v>
      </c>
      <c r="D470" s="3">
        <f t="shared" si="54"/>
        <v>44627.459444444445</v>
      </c>
      <c r="E470" s="3">
        <f t="shared" si="49"/>
        <v>44631.459444444445</v>
      </c>
      <c r="F470">
        <f t="shared" si="50"/>
        <v>2</v>
      </c>
      <c r="G470" t="str">
        <f t="shared" si="51"/>
        <v>INSERT INTO [Bestellung] ([BestellungID], [KundeID], [AllgLieferAdrID], [Bestelldatum], [Wunschdatum], [Rabatt]) VALUES</v>
      </c>
      <c r="H470" t="str">
        <f t="shared" si="52"/>
        <v xml:space="preserve"> ('467', '156', '407', '2022-03-07', '2022-03-11', '2.00')</v>
      </c>
      <c r="M470">
        <f t="shared" si="53"/>
        <v>467</v>
      </c>
      <c r="N470">
        <f t="shared" si="55"/>
        <v>248</v>
      </c>
    </row>
    <row r="471" spans="1:14" x14ac:dyDescent="0.3">
      <c r="A471">
        <v>468</v>
      </c>
      <c r="B471" s="5">
        <v>156</v>
      </c>
      <c r="C471">
        <v>794</v>
      </c>
      <c r="D471" s="3">
        <f t="shared" si="54"/>
        <v>44627.469911111111</v>
      </c>
      <c r="E471" s="3">
        <f t="shared" si="49"/>
        <v>44639.469911111111</v>
      </c>
      <c r="F471">
        <f t="shared" si="50"/>
        <v>3</v>
      </c>
      <c r="G471" t="str">
        <f t="shared" si="51"/>
        <v>INSERT INTO [Bestellung] ([BestellungID], [KundeID], [AllgLieferAdrID], [Bestelldatum], [Wunschdatum], [Rabatt]) VALUES</v>
      </c>
      <c r="H471" t="str">
        <f t="shared" si="52"/>
        <v xml:space="preserve"> ('468', '156', '794', '2022-03-07', '2022-03-19', '3.00')</v>
      </c>
      <c r="M471">
        <f t="shared" si="53"/>
        <v>468</v>
      </c>
      <c r="N471">
        <f t="shared" si="55"/>
        <v>407</v>
      </c>
    </row>
    <row r="472" spans="1:14" x14ac:dyDescent="0.3">
      <c r="A472">
        <v>469</v>
      </c>
      <c r="B472" s="5">
        <v>157</v>
      </c>
      <c r="C472">
        <v>605</v>
      </c>
      <c r="D472" s="3">
        <f t="shared" si="54"/>
        <v>44627.4804</v>
      </c>
      <c r="E472" s="3">
        <f t="shared" si="49"/>
        <v>44632.4804</v>
      </c>
      <c r="F472">
        <f t="shared" si="50"/>
        <v>2.5</v>
      </c>
      <c r="G472" t="str">
        <f t="shared" si="51"/>
        <v>INSERT INTO [Bestellung] ([BestellungID], [KundeID], [AllgLieferAdrID], [Bestelldatum], [Wunschdatum], [Rabatt]) VALUES</v>
      </c>
      <c r="H472" t="str">
        <f t="shared" si="52"/>
        <v xml:space="preserve"> ('469', '157', '605', '2022-03-07', '2022-03-12', '2.50')</v>
      </c>
      <c r="M472">
        <f t="shared" si="53"/>
        <v>469</v>
      </c>
      <c r="N472" t="str">
        <f t="shared" si="55"/>
        <v/>
      </c>
    </row>
    <row r="473" spans="1:14" x14ac:dyDescent="0.3">
      <c r="A473">
        <v>470</v>
      </c>
      <c r="B473" s="5">
        <v>157</v>
      </c>
      <c r="C473">
        <v>619</v>
      </c>
      <c r="D473" s="3">
        <f t="shared" si="54"/>
        <v>44627.490911111112</v>
      </c>
      <c r="E473" s="3">
        <f t="shared" si="49"/>
        <v>44632.490911111112</v>
      </c>
      <c r="F473">
        <f t="shared" si="50"/>
        <v>2.5</v>
      </c>
      <c r="G473" t="str">
        <f t="shared" si="51"/>
        <v>INSERT INTO [Bestellung] ([BestellungID], [KundeID], [AllgLieferAdrID], [Bestelldatum], [Wunschdatum], [Rabatt]) VALUES</v>
      </c>
      <c r="H473" t="str">
        <f t="shared" si="52"/>
        <v xml:space="preserve"> ('470', '157', '619', '2022-03-07', '2022-03-12', '2.50')</v>
      </c>
      <c r="M473">
        <f t="shared" si="53"/>
        <v>470</v>
      </c>
      <c r="N473">
        <f t="shared" si="55"/>
        <v>605</v>
      </c>
    </row>
    <row r="474" spans="1:14" x14ac:dyDescent="0.3">
      <c r="A474">
        <v>471</v>
      </c>
      <c r="B474" s="5">
        <v>157</v>
      </c>
      <c r="C474">
        <v>690</v>
      </c>
      <c r="D474" s="3">
        <f t="shared" si="54"/>
        <v>44627.501444444446</v>
      </c>
      <c r="E474" s="3">
        <f t="shared" si="49"/>
        <v>44627.501444444446</v>
      </c>
      <c r="F474">
        <f t="shared" si="50"/>
        <v>0</v>
      </c>
      <c r="G474" t="str">
        <f t="shared" si="51"/>
        <v>INSERT INTO [Bestellung] ([BestellungID], [KundeID], [AllgLieferAdrID], [Bestelldatum], [Wunschdatum], [Rabatt]) VALUES</v>
      </c>
      <c r="H474" t="str">
        <f t="shared" si="52"/>
        <v xml:space="preserve"> ('471', '157', '690', '2022-03-07', '2022-03-07', '0.00')</v>
      </c>
      <c r="M474">
        <f t="shared" si="53"/>
        <v>471</v>
      </c>
      <c r="N474">
        <f t="shared" si="55"/>
        <v>619</v>
      </c>
    </row>
    <row r="475" spans="1:14" x14ac:dyDescent="0.3">
      <c r="A475">
        <v>472</v>
      </c>
      <c r="B475" s="5">
        <v>158</v>
      </c>
      <c r="C475">
        <v>225</v>
      </c>
      <c r="D475" s="3">
        <f t="shared" si="54"/>
        <v>44627.512000000002</v>
      </c>
      <c r="E475" s="3">
        <f t="shared" si="49"/>
        <v>44627.512000000002</v>
      </c>
      <c r="F475">
        <f t="shared" si="50"/>
        <v>0</v>
      </c>
      <c r="G475" t="str">
        <f t="shared" si="51"/>
        <v>INSERT INTO [Bestellung] ([BestellungID], [KundeID], [AllgLieferAdrID], [Bestelldatum], [Wunschdatum], [Rabatt]) VALUES</v>
      </c>
      <c r="H475" t="str">
        <f t="shared" si="52"/>
        <v xml:space="preserve"> ('472', '158', '225', '2022-03-07', '2022-03-07', '0.00')</v>
      </c>
      <c r="M475">
        <f t="shared" si="53"/>
        <v>472</v>
      </c>
      <c r="N475" t="str">
        <f t="shared" si="55"/>
        <v/>
      </c>
    </row>
    <row r="476" spans="1:14" x14ac:dyDescent="0.3">
      <c r="A476">
        <v>473</v>
      </c>
      <c r="B476" s="5">
        <v>158</v>
      </c>
      <c r="C476">
        <v>582</v>
      </c>
      <c r="D476" s="3">
        <f t="shared" si="54"/>
        <v>44627.522577777781</v>
      </c>
      <c r="E476" s="3">
        <f t="shared" si="49"/>
        <v>44633.522577777781</v>
      </c>
      <c r="F476">
        <f t="shared" si="50"/>
        <v>3</v>
      </c>
      <c r="G476" t="str">
        <f t="shared" si="51"/>
        <v>INSERT INTO [Bestellung] ([BestellungID], [KundeID], [AllgLieferAdrID], [Bestelldatum], [Wunschdatum], [Rabatt]) VALUES</v>
      </c>
      <c r="H476" t="str">
        <f t="shared" si="52"/>
        <v xml:space="preserve"> ('473', '158', '582', '2022-03-07', '2022-03-13', '3.00')</v>
      </c>
      <c r="M476">
        <f t="shared" si="53"/>
        <v>473</v>
      </c>
      <c r="N476">
        <f t="shared" si="55"/>
        <v>225</v>
      </c>
    </row>
    <row r="477" spans="1:14" x14ac:dyDescent="0.3">
      <c r="A477">
        <v>474</v>
      </c>
      <c r="B477" s="5">
        <v>158</v>
      </c>
      <c r="C477">
        <v>700</v>
      </c>
      <c r="D477" s="3">
        <f t="shared" si="54"/>
        <v>44627.533177777783</v>
      </c>
      <c r="E477" s="3">
        <f t="shared" si="49"/>
        <v>44627.533177777783</v>
      </c>
      <c r="F477">
        <f t="shared" si="50"/>
        <v>0</v>
      </c>
      <c r="G477" t="str">
        <f t="shared" si="51"/>
        <v>INSERT INTO [Bestellung] ([BestellungID], [KundeID], [AllgLieferAdrID], [Bestelldatum], [Wunschdatum], [Rabatt]) VALUES</v>
      </c>
      <c r="H477" t="str">
        <f t="shared" si="52"/>
        <v xml:space="preserve"> ('474', '158', '700', '2022-03-07', '2022-03-07', '0.00')</v>
      </c>
      <c r="M477">
        <f t="shared" si="53"/>
        <v>474</v>
      </c>
      <c r="N477">
        <f t="shared" si="55"/>
        <v>582</v>
      </c>
    </row>
    <row r="478" spans="1:14" x14ac:dyDescent="0.3">
      <c r="A478">
        <v>475</v>
      </c>
      <c r="B478" s="5">
        <v>159</v>
      </c>
      <c r="C478">
        <v>95</v>
      </c>
      <c r="D478" s="3">
        <f t="shared" si="54"/>
        <v>44627.543800000007</v>
      </c>
      <c r="E478" s="3">
        <f t="shared" si="49"/>
        <v>44632.543800000007</v>
      </c>
      <c r="F478">
        <f t="shared" si="50"/>
        <v>2.5</v>
      </c>
      <c r="G478" t="str">
        <f t="shared" si="51"/>
        <v>INSERT INTO [Bestellung] ([BestellungID], [KundeID], [AllgLieferAdrID], [Bestelldatum], [Wunschdatum], [Rabatt]) VALUES</v>
      </c>
      <c r="H478" t="str">
        <f t="shared" si="52"/>
        <v xml:space="preserve"> ('475', '159', '95', '2022-03-07', '2022-03-12', '2.50')</v>
      </c>
      <c r="M478">
        <f t="shared" si="53"/>
        <v>475</v>
      </c>
      <c r="N478" t="str">
        <f t="shared" si="55"/>
        <v/>
      </c>
    </row>
    <row r="479" spans="1:14" x14ac:dyDescent="0.3">
      <c r="A479">
        <v>476</v>
      </c>
      <c r="B479" s="5">
        <v>159</v>
      </c>
      <c r="C479">
        <v>110</v>
      </c>
      <c r="D479" s="3">
        <f t="shared" si="54"/>
        <v>44627.554444444453</v>
      </c>
      <c r="E479" s="3">
        <f t="shared" si="49"/>
        <v>44637.554444444453</v>
      </c>
      <c r="F479">
        <f t="shared" si="50"/>
        <v>3</v>
      </c>
      <c r="G479" t="str">
        <f t="shared" si="51"/>
        <v>INSERT INTO [Bestellung] ([BestellungID], [KundeID], [AllgLieferAdrID], [Bestelldatum], [Wunschdatum], [Rabatt]) VALUES</v>
      </c>
      <c r="H479" t="str">
        <f t="shared" si="52"/>
        <v xml:space="preserve"> ('476', '159', '110', '2022-03-07', '2022-03-17', '3.00')</v>
      </c>
      <c r="M479">
        <f t="shared" si="53"/>
        <v>476</v>
      </c>
      <c r="N479">
        <f t="shared" si="55"/>
        <v>95</v>
      </c>
    </row>
    <row r="480" spans="1:14" x14ac:dyDescent="0.3">
      <c r="A480">
        <v>477</v>
      </c>
      <c r="B480" s="5">
        <v>159</v>
      </c>
      <c r="C480">
        <v>418</v>
      </c>
      <c r="D480" s="3">
        <f t="shared" si="54"/>
        <v>44627.565111111122</v>
      </c>
      <c r="E480" s="3">
        <f t="shared" si="49"/>
        <v>44633.565111111122</v>
      </c>
      <c r="F480">
        <f t="shared" si="50"/>
        <v>3</v>
      </c>
      <c r="G480" t="str">
        <f t="shared" si="51"/>
        <v>INSERT INTO [Bestellung] ([BestellungID], [KundeID], [AllgLieferAdrID], [Bestelldatum], [Wunschdatum], [Rabatt]) VALUES</v>
      </c>
      <c r="H480" t="str">
        <f t="shared" si="52"/>
        <v xml:space="preserve"> ('477', '159', '418', '2022-03-07', '2022-03-13', '3.00')</v>
      </c>
      <c r="M480">
        <f t="shared" si="53"/>
        <v>477</v>
      </c>
      <c r="N480">
        <f t="shared" si="55"/>
        <v>110</v>
      </c>
    </row>
    <row r="481" spans="1:14" x14ac:dyDescent="0.3">
      <c r="A481">
        <v>478</v>
      </c>
      <c r="B481" s="5">
        <v>160</v>
      </c>
      <c r="C481">
        <v>174</v>
      </c>
      <c r="D481" s="3">
        <f t="shared" si="54"/>
        <v>44627.575800000013</v>
      </c>
      <c r="E481" s="3">
        <f t="shared" si="49"/>
        <v>44639.575800000013</v>
      </c>
      <c r="F481">
        <f t="shared" si="50"/>
        <v>3</v>
      </c>
      <c r="G481" t="str">
        <f t="shared" si="51"/>
        <v>INSERT INTO [Bestellung] ([BestellungID], [KundeID], [AllgLieferAdrID], [Bestelldatum], [Wunschdatum], [Rabatt]) VALUES</v>
      </c>
      <c r="H481" t="str">
        <f t="shared" si="52"/>
        <v xml:space="preserve"> ('478', '160', '174', '2022-03-07', '2022-03-19', '3.00')</v>
      </c>
      <c r="M481">
        <f t="shared" si="53"/>
        <v>478</v>
      </c>
      <c r="N481" t="str">
        <f t="shared" si="55"/>
        <v/>
      </c>
    </row>
    <row r="482" spans="1:14" x14ac:dyDescent="0.3">
      <c r="A482">
        <v>479</v>
      </c>
      <c r="B482" s="5">
        <v>160</v>
      </c>
      <c r="C482">
        <v>303</v>
      </c>
      <c r="D482" s="3">
        <f t="shared" si="54"/>
        <v>44627.586511111127</v>
      </c>
      <c r="E482" s="3">
        <f t="shared" si="49"/>
        <v>44639.586511111127</v>
      </c>
      <c r="F482">
        <f t="shared" si="50"/>
        <v>3</v>
      </c>
      <c r="G482" t="str">
        <f t="shared" si="51"/>
        <v>INSERT INTO [Bestellung] ([BestellungID], [KundeID], [AllgLieferAdrID], [Bestelldatum], [Wunschdatum], [Rabatt]) VALUES</v>
      </c>
      <c r="H482" t="str">
        <f t="shared" si="52"/>
        <v xml:space="preserve"> ('479', '160', '303', '2022-03-07', '2022-03-19', '3.00')</v>
      </c>
      <c r="M482">
        <f t="shared" si="53"/>
        <v>479</v>
      </c>
      <c r="N482">
        <f t="shared" si="55"/>
        <v>174</v>
      </c>
    </row>
    <row r="483" spans="1:14" x14ac:dyDescent="0.3">
      <c r="A483">
        <v>480</v>
      </c>
      <c r="B483" s="5">
        <v>160</v>
      </c>
      <c r="C483">
        <v>767</v>
      </c>
      <c r="D483" s="3">
        <f t="shared" si="54"/>
        <v>44627.597244444463</v>
      </c>
      <c r="E483" s="3">
        <f t="shared" si="49"/>
        <v>44627.597244444463</v>
      </c>
      <c r="F483">
        <f t="shared" si="50"/>
        <v>0</v>
      </c>
      <c r="G483" t="str">
        <f t="shared" si="51"/>
        <v>INSERT INTO [Bestellung] ([BestellungID], [KundeID], [AllgLieferAdrID], [Bestelldatum], [Wunschdatum], [Rabatt]) VALUES</v>
      </c>
      <c r="H483" t="str">
        <f t="shared" si="52"/>
        <v xml:space="preserve"> ('480', '160', '767', '2022-03-07', '2022-03-07', '0.00')</v>
      </c>
      <c r="M483">
        <f t="shared" si="53"/>
        <v>480</v>
      </c>
      <c r="N483">
        <f t="shared" si="55"/>
        <v>303</v>
      </c>
    </row>
    <row r="484" spans="1:14" x14ac:dyDescent="0.3">
      <c r="A484">
        <v>481</v>
      </c>
      <c r="B484" s="5">
        <v>161</v>
      </c>
      <c r="C484">
        <v>76</v>
      </c>
      <c r="D484" s="3">
        <f t="shared" si="54"/>
        <v>44627.608000000022</v>
      </c>
      <c r="E484" s="3">
        <f t="shared" si="49"/>
        <v>44628.608000000022</v>
      </c>
      <c r="F484">
        <f t="shared" si="50"/>
        <v>0.5</v>
      </c>
      <c r="G484" t="str">
        <f t="shared" si="51"/>
        <v>INSERT INTO [Bestellung] ([BestellungID], [KundeID], [AllgLieferAdrID], [Bestelldatum], [Wunschdatum], [Rabatt]) VALUES</v>
      </c>
      <c r="H484" t="str">
        <f t="shared" si="52"/>
        <v xml:space="preserve"> ('481', '161', '76', '2022-03-07', '2022-03-08', '0.50')</v>
      </c>
      <c r="M484">
        <f t="shared" si="53"/>
        <v>481</v>
      </c>
      <c r="N484" t="str">
        <f t="shared" si="55"/>
        <v/>
      </c>
    </row>
    <row r="485" spans="1:14" x14ac:dyDescent="0.3">
      <c r="A485">
        <v>482</v>
      </c>
      <c r="B485" s="5">
        <v>161</v>
      </c>
      <c r="C485">
        <v>219</v>
      </c>
      <c r="D485" s="3">
        <f t="shared" si="54"/>
        <v>44627.618777777803</v>
      </c>
      <c r="E485" s="3">
        <f t="shared" si="49"/>
        <v>44630.618777777803</v>
      </c>
      <c r="F485">
        <f t="shared" si="50"/>
        <v>1.5</v>
      </c>
      <c r="G485" t="str">
        <f t="shared" si="51"/>
        <v>INSERT INTO [Bestellung] ([BestellungID], [KundeID], [AllgLieferAdrID], [Bestelldatum], [Wunschdatum], [Rabatt]) VALUES</v>
      </c>
      <c r="H485" t="str">
        <f t="shared" si="52"/>
        <v xml:space="preserve"> ('482', '161', '219', '2022-03-07', '2022-03-10', '1.50')</v>
      </c>
      <c r="M485">
        <f t="shared" si="53"/>
        <v>482</v>
      </c>
      <c r="N485">
        <f t="shared" si="55"/>
        <v>76</v>
      </c>
    </row>
    <row r="486" spans="1:14" x14ac:dyDescent="0.3">
      <c r="A486">
        <v>483</v>
      </c>
      <c r="B486" s="5">
        <v>161</v>
      </c>
      <c r="C486">
        <v>302</v>
      </c>
      <c r="D486" s="3">
        <f t="shared" si="54"/>
        <v>44627.6295777778</v>
      </c>
      <c r="E486" s="3">
        <f t="shared" si="49"/>
        <v>44633.6295777778</v>
      </c>
      <c r="F486">
        <f t="shared" si="50"/>
        <v>3</v>
      </c>
      <c r="G486" t="str">
        <f t="shared" si="51"/>
        <v>INSERT INTO [Bestellung] ([BestellungID], [KundeID], [AllgLieferAdrID], [Bestelldatum], [Wunschdatum], [Rabatt]) VALUES</v>
      </c>
      <c r="H486" t="str">
        <f t="shared" si="52"/>
        <v xml:space="preserve"> ('483', '161', '302', '2022-03-07', '2022-03-13', '3.00')</v>
      </c>
      <c r="M486">
        <f t="shared" si="53"/>
        <v>483</v>
      </c>
      <c r="N486">
        <f t="shared" si="55"/>
        <v>219</v>
      </c>
    </row>
    <row r="487" spans="1:14" x14ac:dyDescent="0.3">
      <c r="A487">
        <v>484</v>
      </c>
      <c r="B487" s="5">
        <v>162</v>
      </c>
      <c r="C487">
        <v>242</v>
      </c>
      <c r="D487" s="3">
        <f t="shared" si="54"/>
        <v>44627.640400000018</v>
      </c>
      <c r="E487" s="3">
        <f t="shared" si="49"/>
        <v>44635.640400000018</v>
      </c>
      <c r="F487">
        <f t="shared" si="50"/>
        <v>3</v>
      </c>
      <c r="G487" t="str">
        <f t="shared" si="51"/>
        <v>INSERT INTO [Bestellung] ([BestellungID], [KundeID], [AllgLieferAdrID], [Bestelldatum], [Wunschdatum], [Rabatt]) VALUES</v>
      </c>
      <c r="H487" t="str">
        <f t="shared" si="52"/>
        <v xml:space="preserve"> ('484', '162', '242', '2022-03-07', '2022-03-15', '3.00')</v>
      </c>
      <c r="M487">
        <f t="shared" si="53"/>
        <v>484</v>
      </c>
      <c r="N487" t="str">
        <f t="shared" si="55"/>
        <v/>
      </c>
    </row>
    <row r="488" spans="1:14" x14ac:dyDescent="0.3">
      <c r="A488">
        <v>485</v>
      </c>
      <c r="B488" s="5">
        <v>162</v>
      </c>
      <c r="C488">
        <v>451</v>
      </c>
      <c r="D488" s="3">
        <f t="shared" si="54"/>
        <v>44627.65124444446</v>
      </c>
      <c r="E488" s="3">
        <f t="shared" si="49"/>
        <v>44632.65124444446</v>
      </c>
      <c r="F488">
        <f t="shared" si="50"/>
        <v>2.5</v>
      </c>
      <c r="G488" t="str">
        <f t="shared" si="51"/>
        <v>INSERT INTO [Bestellung] ([BestellungID], [KundeID], [AllgLieferAdrID], [Bestelldatum], [Wunschdatum], [Rabatt]) VALUES</v>
      </c>
      <c r="H488" t="str">
        <f t="shared" si="52"/>
        <v xml:space="preserve"> ('485', '162', '451', '2022-03-07', '2022-03-12', '2.50')</v>
      </c>
      <c r="M488">
        <f t="shared" si="53"/>
        <v>485</v>
      </c>
      <c r="N488">
        <f t="shared" si="55"/>
        <v>242</v>
      </c>
    </row>
    <row r="489" spans="1:14" x14ac:dyDescent="0.3">
      <c r="A489">
        <v>486</v>
      </c>
      <c r="B489" s="5">
        <v>162</v>
      </c>
      <c r="C489">
        <v>488</v>
      </c>
      <c r="D489" s="3">
        <f t="shared" si="54"/>
        <v>44627.662111111124</v>
      </c>
      <c r="E489" s="3">
        <f t="shared" si="49"/>
        <v>44630.662111111124</v>
      </c>
      <c r="F489">
        <f t="shared" si="50"/>
        <v>1.5</v>
      </c>
      <c r="G489" t="str">
        <f t="shared" si="51"/>
        <v>INSERT INTO [Bestellung] ([BestellungID], [KundeID], [AllgLieferAdrID], [Bestelldatum], [Wunschdatum], [Rabatt]) VALUES</v>
      </c>
      <c r="H489" t="str">
        <f t="shared" si="52"/>
        <v xml:space="preserve"> ('486', '162', '488', '2022-03-07', '2022-03-10', '1.50')</v>
      </c>
      <c r="M489">
        <f t="shared" si="53"/>
        <v>486</v>
      </c>
      <c r="N489">
        <f t="shared" si="55"/>
        <v>451</v>
      </c>
    </row>
    <row r="490" spans="1:14" x14ac:dyDescent="0.3">
      <c r="A490">
        <v>487</v>
      </c>
      <c r="B490" s="5">
        <v>163</v>
      </c>
      <c r="C490">
        <v>68</v>
      </c>
      <c r="D490" s="3">
        <f t="shared" si="54"/>
        <v>44627.67300000001</v>
      </c>
      <c r="E490" s="3">
        <f t="shared" si="49"/>
        <v>44638.67300000001</v>
      </c>
      <c r="F490">
        <f t="shared" si="50"/>
        <v>3</v>
      </c>
      <c r="G490" t="str">
        <f t="shared" si="51"/>
        <v>INSERT INTO [Bestellung] ([BestellungID], [KundeID], [AllgLieferAdrID], [Bestelldatum], [Wunschdatum], [Rabatt]) VALUES</v>
      </c>
      <c r="H490" t="str">
        <f t="shared" si="52"/>
        <v xml:space="preserve"> ('487', '163', '68', '2022-03-07', '2022-03-18', '3.00')</v>
      </c>
      <c r="M490">
        <f t="shared" si="53"/>
        <v>487</v>
      </c>
      <c r="N490" t="str">
        <f t="shared" si="55"/>
        <v/>
      </c>
    </row>
    <row r="491" spans="1:14" x14ac:dyDescent="0.3">
      <c r="A491">
        <v>488</v>
      </c>
      <c r="B491" s="5">
        <v>163</v>
      </c>
      <c r="C491">
        <v>320</v>
      </c>
      <c r="D491" s="3">
        <f t="shared" si="54"/>
        <v>44627.683911111119</v>
      </c>
      <c r="E491" s="3">
        <f t="shared" si="49"/>
        <v>44637.683911111119</v>
      </c>
      <c r="F491">
        <f t="shared" si="50"/>
        <v>3</v>
      </c>
      <c r="G491" t="str">
        <f t="shared" si="51"/>
        <v>INSERT INTO [Bestellung] ([BestellungID], [KundeID], [AllgLieferAdrID], [Bestelldatum], [Wunschdatum], [Rabatt]) VALUES</v>
      </c>
      <c r="H491" t="str">
        <f t="shared" si="52"/>
        <v xml:space="preserve"> ('488', '163', '320', '2022-03-07', '2022-03-17', '3.00')</v>
      </c>
      <c r="M491">
        <f t="shared" si="53"/>
        <v>488</v>
      </c>
      <c r="N491">
        <f t="shared" si="55"/>
        <v>68</v>
      </c>
    </row>
    <row r="492" spans="1:14" x14ac:dyDescent="0.3">
      <c r="A492">
        <v>489</v>
      </c>
      <c r="B492" s="5">
        <v>163</v>
      </c>
      <c r="C492">
        <v>663</v>
      </c>
      <c r="D492" s="3">
        <f t="shared" si="54"/>
        <v>44627.69484444445</v>
      </c>
      <c r="E492" s="3">
        <f t="shared" si="49"/>
        <v>44639.69484444445</v>
      </c>
      <c r="F492">
        <f t="shared" si="50"/>
        <v>3</v>
      </c>
      <c r="G492" t="str">
        <f t="shared" si="51"/>
        <v>INSERT INTO [Bestellung] ([BestellungID], [KundeID], [AllgLieferAdrID], [Bestelldatum], [Wunschdatum], [Rabatt]) VALUES</v>
      </c>
      <c r="H492" t="str">
        <f t="shared" si="52"/>
        <v xml:space="preserve"> ('489', '163', '663', '2022-03-07', '2022-03-19', '3.00')</v>
      </c>
      <c r="M492">
        <f t="shared" si="53"/>
        <v>489</v>
      </c>
      <c r="N492">
        <f t="shared" si="55"/>
        <v>320</v>
      </c>
    </row>
    <row r="493" spans="1:14" x14ac:dyDescent="0.3">
      <c r="A493">
        <v>490</v>
      </c>
      <c r="B493" s="5">
        <v>164</v>
      </c>
      <c r="C493">
        <v>232</v>
      </c>
      <c r="D493" s="3">
        <f t="shared" si="54"/>
        <v>44627.705800000003</v>
      </c>
      <c r="E493" s="3">
        <f t="shared" si="49"/>
        <v>44637.705800000003</v>
      </c>
      <c r="F493">
        <f t="shared" si="50"/>
        <v>3</v>
      </c>
      <c r="G493" t="str">
        <f t="shared" si="51"/>
        <v>INSERT INTO [Bestellung] ([BestellungID], [KundeID], [AllgLieferAdrID], [Bestelldatum], [Wunschdatum], [Rabatt]) VALUES</v>
      </c>
      <c r="H493" t="str">
        <f t="shared" si="52"/>
        <v xml:space="preserve"> ('490', '164', '232', '2022-03-07', '2022-03-17', '3.00')</v>
      </c>
      <c r="M493">
        <f t="shared" si="53"/>
        <v>490</v>
      </c>
      <c r="N493" t="str">
        <f t="shared" si="55"/>
        <v/>
      </c>
    </row>
    <row r="494" spans="1:14" x14ac:dyDescent="0.3">
      <c r="A494">
        <v>491</v>
      </c>
      <c r="B494" s="5">
        <v>164</v>
      </c>
      <c r="C494">
        <v>602</v>
      </c>
      <c r="D494" s="3">
        <f t="shared" si="54"/>
        <v>44627.716777777779</v>
      </c>
      <c r="E494" s="3">
        <f t="shared" si="49"/>
        <v>44634.716777777779</v>
      </c>
      <c r="F494">
        <f t="shared" si="50"/>
        <v>3</v>
      </c>
      <c r="G494" t="str">
        <f t="shared" si="51"/>
        <v>INSERT INTO [Bestellung] ([BestellungID], [KundeID], [AllgLieferAdrID], [Bestelldatum], [Wunschdatum], [Rabatt]) VALUES</v>
      </c>
      <c r="H494" t="str">
        <f t="shared" si="52"/>
        <v xml:space="preserve"> ('491', '164', '602', '2022-03-07', '2022-03-14', '3.00')</v>
      </c>
      <c r="M494">
        <f t="shared" si="53"/>
        <v>491</v>
      </c>
      <c r="N494">
        <f t="shared" si="55"/>
        <v>232</v>
      </c>
    </row>
    <row r="495" spans="1:14" x14ac:dyDescent="0.3">
      <c r="A495">
        <v>492</v>
      </c>
      <c r="B495" s="5">
        <v>164</v>
      </c>
      <c r="C495">
        <v>711</v>
      </c>
      <c r="D495" s="3">
        <f t="shared" si="54"/>
        <v>44627.727777777778</v>
      </c>
      <c r="E495" s="3">
        <f t="shared" si="49"/>
        <v>44639.727777777778</v>
      </c>
      <c r="F495">
        <f t="shared" si="50"/>
        <v>3</v>
      </c>
      <c r="G495" t="str">
        <f t="shared" si="51"/>
        <v>INSERT INTO [Bestellung] ([BestellungID], [KundeID], [AllgLieferAdrID], [Bestelldatum], [Wunschdatum], [Rabatt]) VALUES</v>
      </c>
      <c r="H495" t="str">
        <f t="shared" si="52"/>
        <v xml:space="preserve"> ('492', '164', '711', '2022-03-07', '2022-03-19', '3.00')</v>
      </c>
      <c r="M495">
        <f t="shared" si="53"/>
        <v>492</v>
      </c>
      <c r="N495">
        <f t="shared" si="55"/>
        <v>602</v>
      </c>
    </row>
    <row r="496" spans="1:14" x14ac:dyDescent="0.3">
      <c r="A496">
        <v>493</v>
      </c>
      <c r="B496" s="5">
        <v>165</v>
      </c>
      <c r="C496">
        <v>108</v>
      </c>
      <c r="D496" s="3">
        <f t="shared" si="54"/>
        <v>44627.738799999999</v>
      </c>
      <c r="E496" s="3">
        <f t="shared" si="49"/>
        <v>44636.738799999999</v>
      </c>
      <c r="F496">
        <f t="shared" si="50"/>
        <v>3</v>
      </c>
      <c r="G496" t="str">
        <f t="shared" si="51"/>
        <v>INSERT INTO [Bestellung] ([BestellungID], [KundeID], [AllgLieferAdrID], [Bestelldatum], [Wunschdatum], [Rabatt]) VALUES</v>
      </c>
      <c r="H496" t="str">
        <f t="shared" si="52"/>
        <v xml:space="preserve"> ('493', '165', '108', '2022-03-07', '2022-03-16', '3.00')</v>
      </c>
      <c r="M496">
        <f t="shared" si="53"/>
        <v>493</v>
      </c>
      <c r="N496" t="str">
        <f t="shared" si="55"/>
        <v/>
      </c>
    </row>
    <row r="497" spans="1:14" x14ac:dyDescent="0.3">
      <c r="A497">
        <v>494</v>
      </c>
      <c r="B497" s="5">
        <v>165</v>
      </c>
      <c r="C497">
        <v>231</v>
      </c>
      <c r="D497" s="3">
        <f t="shared" si="54"/>
        <v>44627.749844444443</v>
      </c>
      <c r="E497" s="3">
        <f t="shared" si="49"/>
        <v>44636.749844444443</v>
      </c>
      <c r="F497">
        <f t="shared" si="50"/>
        <v>3</v>
      </c>
      <c r="G497" t="str">
        <f t="shared" si="51"/>
        <v>INSERT INTO [Bestellung] ([BestellungID], [KundeID], [AllgLieferAdrID], [Bestelldatum], [Wunschdatum], [Rabatt]) VALUES</v>
      </c>
      <c r="H497" t="str">
        <f t="shared" si="52"/>
        <v xml:space="preserve"> ('494', '165', '231', '2022-03-07', '2022-03-16', '3.00')</v>
      </c>
      <c r="M497">
        <f t="shared" si="53"/>
        <v>494</v>
      </c>
      <c r="N497">
        <f t="shared" si="55"/>
        <v>108</v>
      </c>
    </row>
    <row r="498" spans="1:14" x14ac:dyDescent="0.3">
      <c r="A498">
        <v>495</v>
      </c>
      <c r="B498" s="5">
        <v>165</v>
      </c>
      <c r="C498">
        <v>590</v>
      </c>
      <c r="D498" s="3">
        <f t="shared" si="54"/>
        <v>44627.760911111109</v>
      </c>
      <c r="E498" s="3">
        <f t="shared" si="49"/>
        <v>44627.760911111109</v>
      </c>
      <c r="F498">
        <f t="shared" si="50"/>
        <v>0</v>
      </c>
      <c r="G498" t="str">
        <f t="shared" si="51"/>
        <v>INSERT INTO [Bestellung] ([BestellungID], [KundeID], [AllgLieferAdrID], [Bestelldatum], [Wunschdatum], [Rabatt]) VALUES</v>
      </c>
      <c r="H498" t="str">
        <f t="shared" si="52"/>
        <v xml:space="preserve"> ('495', '165', '590', '2022-03-07', '2022-03-07', '0.00')</v>
      </c>
      <c r="M498">
        <f t="shared" si="53"/>
        <v>495</v>
      </c>
      <c r="N498">
        <f t="shared" si="55"/>
        <v>231</v>
      </c>
    </row>
    <row r="499" spans="1:14" x14ac:dyDescent="0.3">
      <c r="A499">
        <v>496</v>
      </c>
      <c r="B499" s="5">
        <v>166</v>
      </c>
      <c r="C499">
        <v>12</v>
      </c>
      <c r="D499" s="3">
        <f t="shared" si="54"/>
        <v>44627.771999999997</v>
      </c>
      <c r="E499" s="3">
        <f t="shared" si="49"/>
        <v>44639.771999999997</v>
      </c>
      <c r="F499">
        <f t="shared" si="50"/>
        <v>3</v>
      </c>
      <c r="G499" t="str">
        <f t="shared" si="51"/>
        <v>INSERT INTO [Bestellung] ([BestellungID], [KundeID], [AllgLieferAdrID], [Bestelldatum], [Wunschdatum], [Rabatt]) VALUES</v>
      </c>
      <c r="H499" t="str">
        <f t="shared" si="52"/>
        <v xml:space="preserve"> ('496', '166', '12', '2022-03-07', '2022-03-19', '3.00')</v>
      </c>
      <c r="M499">
        <f t="shared" si="53"/>
        <v>496</v>
      </c>
      <c r="N499" t="str">
        <f t="shared" si="55"/>
        <v/>
      </c>
    </row>
    <row r="500" spans="1:14" x14ac:dyDescent="0.3">
      <c r="A500">
        <v>497</v>
      </c>
      <c r="B500" s="5">
        <v>166</v>
      </c>
      <c r="C500">
        <v>129</v>
      </c>
      <c r="D500" s="3">
        <f t="shared" si="54"/>
        <v>44627.783111111108</v>
      </c>
      <c r="E500" s="3">
        <f t="shared" si="49"/>
        <v>44630.783111111108</v>
      </c>
      <c r="F500">
        <f t="shared" si="50"/>
        <v>1.5</v>
      </c>
      <c r="G500" t="str">
        <f t="shared" si="51"/>
        <v>INSERT INTO [Bestellung] ([BestellungID], [KundeID], [AllgLieferAdrID], [Bestelldatum], [Wunschdatum], [Rabatt]) VALUES</v>
      </c>
      <c r="H500" t="str">
        <f t="shared" si="52"/>
        <v xml:space="preserve"> ('497', '166', '129', '2022-03-07', '2022-03-10', '1.50')</v>
      </c>
      <c r="M500">
        <f t="shared" si="53"/>
        <v>497</v>
      </c>
      <c r="N500">
        <f t="shared" si="55"/>
        <v>12</v>
      </c>
    </row>
    <row r="501" spans="1:14" x14ac:dyDescent="0.3">
      <c r="A501">
        <v>498</v>
      </c>
      <c r="B501" s="5">
        <v>166</v>
      </c>
      <c r="C501">
        <v>457</v>
      </c>
      <c r="D501" s="3">
        <f t="shared" si="54"/>
        <v>44627.794244444442</v>
      </c>
      <c r="E501" s="3">
        <f t="shared" si="49"/>
        <v>44633.794244444442</v>
      </c>
      <c r="F501">
        <f t="shared" si="50"/>
        <v>3</v>
      </c>
      <c r="G501" t="str">
        <f t="shared" si="51"/>
        <v>INSERT INTO [Bestellung] ([BestellungID], [KundeID], [AllgLieferAdrID], [Bestelldatum], [Wunschdatum], [Rabatt]) VALUES</v>
      </c>
      <c r="H501" t="str">
        <f t="shared" si="52"/>
        <v xml:space="preserve"> ('498', '166', '457', '2022-03-07', '2022-03-13', '3.00')</v>
      </c>
      <c r="M501">
        <f t="shared" si="53"/>
        <v>498</v>
      </c>
      <c r="N501">
        <f t="shared" si="55"/>
        <v>129</v>
      </c>
    </row>
    <row r="502" spans="1:14" x14ac:dyDescent="0.3">
      <c r="A502">
        <v>499</v>
      </c>
      <c r="B502" s="5">
        <v>167</v>
      </c>
      <c r="C502">
        <v>369</v>
      </c>
      <c r="D502" s="3">
        <f t="shared" si="54"/>
        <v>44627.805399999997</v>
      </c>
      <c r="E502" s="3">
        <f t="shared" si="49"/>
        <v>44633.805399999997</v>
      </c>
      <c r="F502">
        <f t="shared" si="50"/>
        <v>3</v>
      </c>
      <c r="G502" t="str">
        <f t="shared" si="51"/>
        <v>INSERT INTO [Bestellung] ([BestellungID], [KundeID], [AllgLieferAdrID], [Bestelldatum], [Wunschdatum], [Rabatt]) VALUES</v>
      </c>
      <c r="H502" t="str">
        <f t="shared" si="52"/>
        <v xml:space="preserve"> ('499', '167', '369', '2022-03-07', '2022-03-13', '3.00')</v>
      </c>
      <c r="M502">
        <f t="shared" si="53"/>
        <v>499</v>
      </c>
      <c r="N502" t="str">
        <f t="shared" si="55"/>
        <v/>
      </c>
    </row>
    <row r="503" spans="1:14" x14ac:dyDescent="0.3">
      <c r="A503">
        <v>500</v>
      </c>
      <c r="B503" s="5">
        <v>167</v>
      </c>
      <c r="C503">
        <v>375</v>
      </c>
      <c r="D503" s="3">
        <f t="shared" si="54"/>
        <v>44627.816577777776</v>
      </c>
      <c r="E503" s="3">
        <f t="shared" si="49"/>
        <v>44627.816577777776</v>
      </c>
      <c r="F503">
        <f t="shared" si="50"/>
        <v>0</v>
      </c>
      <c r="G503" t="str">
        <f t="shared" si="51"/>
        <v>INSERT INTO [Bestellung] ([BestellungID], [KundeID], [AllgLieferAdrID], [Bestelldatum], [Wunschdatum], [Rabatt]) VALUES</v>
      </c>
      <c r="H503" t="str">
        <f t="shared" si="52"/>
        <v xml:space="preserve"> ('500', '167', '375', '2022-03-07', '2022-03-07', '0.00')</v>
      </c>
      <c r="M503">
        <f t="shared" si="53"/>
        <v>500</v>
      </c>
      <c r="N503">
        <f t="shared" si="55"/>
        <v>369</v>
      </c>
    </row>
    <row r="504" spans="1:14" x14ac:dyDescent="0.3">
      <c r="A504">
        <v>501</v>
      </c>
      <c r="B504" s="5">
        <v>167</v>
      </c>
      <c r="C504">
        <v>782</v>
      </c>
      <c r="D504" s="3">
        <f t="shared" si="54"/>
        <v>44627.827777777777</v>
      </c>
      <c r="E504" s="3">
        <f t="shared" si="49"/>
        <v>44639.827777777777</v>
      </c>
      <c r="F504">
        <f t="shared" si="50"/>
        <v>3</v>
      </c>
      <c r="G504" t="str">
        <f t="shared" si="51"/>
        <v>INSERT INTO [Bestellung] ([BestellungID], [KundeID], [AllgLieferAdrID], [Bestelldatum], [Wunschdatum], [Rabatt]) VALUES</v>
      </c>
      <c r="H504" t="str">
        <f t="shared" si="52"/>
        <v xml:space="preserve"> ('501', '167', '782', '2022-03-07', '2022-03-19', '3.00')</v>
      </c>
      <c r="M504">
        <f t="shared" si="53"/>
        <v>501</v>
      </c>
      <c r="N504">
        <f t="shared" si="55"/>
        <v>375</v>
      </c>
    </row>
    <row r="505" spans="1:14" x14ac:dyDescent="0.3">
      <c r="A505">
        <v>502</v>
      </c>
      <c r="B505" s="5">
        <v>168</v>
      </c>
      <c r="C505">
        <v>647</v>
      </c>
      <c r="D505" s="3">
        <f t="shared" si="54"/>
        <v>44627.839</v>
      </c>
      <c r="E505" s="3">
        <f t="shared" si="49"/>
        <v>44641.839</v>
      </c>
      <c r="F505">
        <f t="shared" si="50"/>
        <v>3</v>
      </c>
      <c r="G505" t="str">
        <f t="shared" si="51"/>
        <v>INSERT INTO [Bestellung] ([BestellungID], [KundeID], [AllgLieferAdrID], [Bestelldatum], [Wunschdatum], [Rabatt]) VALUES</v>
      </c>
      <c r="H505" t="str">
        <f t="shared" si="52"/>
        <v xml:space="preserve"> ('502', '168', '647', '2022-03-07', '2022-03-21', '3.00')</v>
      </c>
      <c r="M505">
        <f t="shared" si="53"/>
        <v>502</v>
      </c>
      <c r="N505" t="str">
        <f t="shared" si="55"/>
        <v/>
      </c>
    </row>
    <row r="506" spans="1:14" x14ac:dyDescent="0.3">
      <c r="A506">
        <v>503</v>
      </c>
      <c r="B506" s="5">
        <v>168</v>
      </c>
      <c r="C506">
        <v>648</v>
      </c>
      <c r="D506" s="3">
        <f t="shared" si="54"/>
        <v>44627.850244444446</v>
      </c>
      <c r="E506" s="3">
        <f t="shared" si="49"/>
        <v>44636.850244444446</v>
      </c>
      <c r="F506">
        <f t="shared" si="50"/>
        <v>3</v>
      </c>
      <c r="G506" t="str">
        <f t="shared" si="51"/>
        <v>INSERT INTO [Bestellung] ([BestellungID], [KundeID], [AllgLieferAdrID], [Bestelldatum], [Wunschdatum], [Rabatt]) VALUES</v>
      </c>
      <c r="H506" t="str">
        <f t="shared" si="52"/>
        <v xml:space="preserve"> ('503', '168', '648', '2022-03-07', '2022-03-16', '3.00')</v>
      </c>
      <c r="M506">
        <f t="shared" si="53"/>
        <v>503</v>
      </c>
      <c r="N506">
        <f t="shared" si="55"/>
        <v>647</v>
      </c>
    </row>
    <row r="507" spans="1:14" x14ac:dyDescent="0.3">
      <c r="A507">
        <v>504</v>
      </c>
      <c r="B507" s="5">
        <v>168</v>
      </c>
      <c r="C507">
        <v>732</v>
      </c>
      <c r="D507" s="3">
        <f t="shared" si="54"/>
        <v>44627.861511111114</v>
      </c>
      <c r="E507" s="3">
        <f t="shared" si="49"/>
        <v>44630.861511111114</v>
      </c>
      <c r="F507">
        <f t="shared" si="50"/>
        <v>1.5</v>
      </c>
      <c r="G507" t="str">
        <f t="shared" si="51"/>
        <v>INSERT INTO [Bestellung] ([BestellungID], [KundeID], [AllgLieferAdrID], [Bestelldatum], [Wunschdatum], [Rabatt]) VALUES</v>
      </c>
      <c r="H507" t="str">
        <f t="shared" si="52"/>
        <v xml:space="preserve"> ('504', '168', '732', '2022-03-07', '2022-03-10', '1.50')</v>
      </c>
      <c r="M507">
        <f t="shared" si="53"/>
        <v>504</v>
      </c>
      <c r="N507">
        <f t="shared" si="55"/>
        <v>648</v>
      </c>
    </row>
    <row r="508" spans="1:14" x14ac:dyDescent="0.3">
      <c r="A508">
        <v>505</v>
      </c>
      <c r="B508" s="5">
        <v>169</v>
      </c>
      <c r="C508">
        <v>244</v>
      </c>
      <c r="D508" s="3">
        <f t="shared" si="54"/>
        <v>44627.872800000005</v>
      </c>
      <c r="E508" s="3">
        <f t="shared" si="49"/>
        <v>44637.872800000005</v>
      </c>
      <c r="F508">
        <f t="shared" si="50"/>
        <v>3</v>
      </c>
      <c r="G508" t="str">
        <f t="shared" si="51"/>
        <v>INSERT INTO [Bestellung] ([BestellungID], [KundeID], [AllgLieferAdrID], [Bestelldatum], [Wunschdatum], [Rabatt]) VALUES</v>
      </c>
      <c r="H508" t="str">
        <f t="shared" si="52"/>
        <v xml:space="preserve"> ('505', '169', '244', '2022-03-07', '2022-03-17', '3.00')</v>
      </c>
      <c r="M508">
        <f t="shared" si="53"/>
        <v>505</v>
      </c>
      <c r="N508" t="str">
        <f t="shared" si="55"/>
        <v/>
      </c>
    </row>
    <row r="509" spans="1:14" x14ac:dyDescent="0.3">
      <c r="A509">
        <v>506</v>
      </c>
      <c r="B509" s="5">
        <v>169</v>
      </c>
      <c r="C509">
        <v>512</v>
      </c>
      <c r="D509" s="3">
        <f t="shared" si="54"/>
        <v>44627.884111111118</v>
      </c>
      <c r="E509" s="3">
        <f t="shared" si="49"/>
        <v>44634.884111111118</v>
      </c>
      <c r="F509">
        <f t="shared" si="50"/>
        <v>3</v>
      </c>
      <c r="G509" t="str">
        <f t="shared" si="51"/>
        <v>INSERT INTO [Bestellung] ([BestellungID], [KundeID], [AllgLieferAdrID], [Bestelldatum], [Wunschdatum], [Rabatt]) VALUES</v>
      </c>
      <c r="H509" t="str">
        <f t="shared" si="52"/>
        <v xml:space="preserve"> ('506', '169', '512', '2022-03-07', '2022-03-14', '3.00')</v>
      </c>
      <c r="M509">
        <f t="shared" si="53"/>
        <v>506</v>
      </c>
      <c r="N509">
        <f t="shared" si="55"/>
        <v>244</v>
      </c>
    </row>
    <row r="510" spans="1:14" x14ac:dyDescent="0.3">
      <c r="A510">
        <v>507</v>
      </c>
      <c r="B510" s="5">
        <v>169</v>
      </c>
      <c r="C510">
        <v>716</v>
      </c>
      <c r="D510" s="3">
        <f t="shared" si="54"/>
        <v>44627.895444444453</v>
      </c>
      <c r="E510" s="3">
        <f t="shared" si="49"/>
        <v>44639.895444444453</v>
      </c>
      <c r="F510">
        <f t="shared" si="50"/>
        <v>3</v>
      </c>
      <c r="G510" t="str">
        <f t="shared" si="51"/>
        <v>INSERT INTO [Bestellung] ([BestellungID], [KundeID], [AllgLieferAdrID], [Bestelldatum], [Wunschdatum], [Rabatt]) VALUES</v>
      </c>
      <c r="H510" t="str">
        <f t="shared" si="52"/>
        <v xml:space="preserve"> ('507', '169', '716', '2022-03-07', '2022-03-19', '3.00')</v>
      </c>
      <c r="M510">
        <f t="shared" si="53"/>
        <v>507</v>
      </c>
      <c r="N510">
        <f t="shared" si="55"/>
        <v>512</v>
      </c>
    </row>
    <row r="511" spans="1:14" x14ac:dyDescent="0.3">
      <c r="A511">
        <v>508</v>
      </c>
      <c r="B511" s="5">
        <v>170</v>
      </c>
      <c r="C511">
        <v>83</v>
      </c>
      <c r="D511" s="3">
        <f t="shared" si="54"/>
        <v>44627.906800000012</v>
      </c>
      <c r="E511" s="3">
        <f t="shared" si="49"/>
        <v>44641.906800000012</v>
      </c>
      <c r="F511">
        <f t="shared" si="50"/>
        <v>3</v>
      </c>
      <c r="G511" t="str">
        <f t="shared" si="51"/>
        <v>INSERT INTO [Bestellung] ([BestellungID], [KundeID], [AllgLieferAdrID], [Bestelldatum], [Wunschdatum], [Rabatt]) VALUES</v>
      </c>
      <c r="H511" t="str">
        <f t="shared" si="52"/>
        <v xml:space="preserve"> ('508', '170', '83', '2022-03-07', '2022-03-21', '3.00')</v>
      </c>
      <c r="M511">
        <f t="shared" si="53"/>
        <v>508</v>
      </c>
      <c r="N511" t="str">
        <f t="shared" si="55"/>
        <v/>
      </c>
    </row>
    <row r="512" spans="1:14" x14ac:dyDescent="0.3">
      <c r="A512">
        <v>509</v>
      </c>
      <c r="B512" s="5">
        <v>170</v>
      </c>
      <c r="C512">
        <v>486</v>
      </c>
      <c r="D512" s="3">
        <f t="shared" si="54"/>
        <v>44627.918177777792</v>
      </c>
      <c r="E512" s="3">
        <f t="shared" si="49"/>
        <v>44636.918177777792</v>
      </c>
      <c r="F512">
        <f t="shared" si="50"/>
        <v>3</v>
      </c>
      <c r="G512" t="str">
        <f t="shared" si="51"/>
        <v>INSERT INTO [Bestellung] ([BestellungID], [KundeID], [AllgLieferAdrID], [Bestelldatum], [Wunschdatum], [Rabatt]) VALUES</v>
      </c>
      <c r="H512" t="str">
        <f t="shared" si="52"/>
        <v xml:space="preserve"> ('509', '170', '486', '2022-03-07', '2022-03-16', '3.00')</v>
      </c>
      <c r="M512">
        <f t="shared" si="53"/>
        <v>509</v>
      </c>
      <c r="N512">
        <f t="shared" si="55"/>
        <v>83</v>
      </c>
    </row>
    <row r="513" spans="1:14" x14ac:dyDescent="0.3">
      <c r="A513">
        <v>510</v>
      </c>
      <c r="B513" s="5">
        <v>170</v>
      </c>
      <c r="C513">
        <v>676</v>
      </c>
      <c r="D513" s="3">
        <f t="shared" si="54"/>
        <v>44627.929577777795</v>
      </c>
      <c r="E513" s="3">
        <f t="shared" si="49"/>
        <v>44627.929577777795</v>
      </c>
      <c r="F513">
        <f t="shared" si="50"/>
        <v>0</v>
      </c>
      <c r="G513" t="str">
        <f t="shared" si="51"/>
        <v>INSERT INTO [Bestellung] ([BestellungID], [KundeID], [AllgLieferAdrID], [Bestelldatum], [Wunschdatum], [Rabatt]) VALUES</v>
      </c>
      <c r="H513" t="str">
        <f t="shared" si="52"/>
        <v xml:space="preserve"> ('510', '170', '676', '2022-03-07', '2022-03-07', '0.00')</v>
      </c>
      <c r="M513">
        <f t="shared" si="53"/>
        <v>510</v>
      </c>
      <c r="N513">
        <f t="shared" si="55"/>
        <v>486</v>
      </c>
    </row>
    <row r="514" spans="1:14" x14ac:dyDescent="0.3">
      <c r="A514">
        <v>511</v>
      </c>
      <c r="B514" s="5">
        <v>171</v>
      </c>
      <c r="C514">
        <v>33</v>
      </c>
      <c r="D514" s="3">
        <f t="shared" si="54"/>
        <v>44627.941000000021</v>
      </c>
      <c r="E514" s="3">
        <f t="shared" si="49"/>
        <v>44630.941000000021</v>
      </c>
      <c r="F514">
        <f t="shared" si="50"/>
        <v>1.5</v>
      </c>
      <c r="G514" t="str">
        <f t="shared" si="51"/>
        <v>INSERT INTO [Bestellung] ([BestellungID], [KundeID], [AllgLieferAdrID], [Bestelldatum], [Wunschdatum], [Rabatt]) VALUES</v>
      </c>
      <c r="H514" t="str">
        <f t="shared" si="52"/>
        <v xml:space="preserve"> ('511', '171', '33', '2022-03-07', '2022-03-10', '1.50')</v>
      </c>
      <c r="M514">
        <f t="shared" si="53"/>
        <v>511</v>
      </c>
      <c r="N514" t="str">
        <f t="shared" si="55"/>
        <v/>
      </c>
    </row>
    <row r="515" spans="1:14" x14ac:dyDescent="0.3">
      <c r="A515">
        <v>512</v>
      </c>
      <c r="B515" s="5">
        <v>171</v>
      </c>
      <c r="C515">
        <v>300</v>
      </c>
      <c r="D515" s="3">
        <f t="shared" si="54"/>
        <v>44627.952444444469</v>
      </c>
      <c r="E515" s="3">
        <f t="shared" si="49"/>
        <v>44627.952444444469</v>
      </c>
      <c r="F515">
        <f t="shared" si="50"/>
        <v>0</v>
      </c>
      <c r="G515" t="str">
        <f t="shared" si="51"/>
        <v>INSERT INTO [Bestellung] ([BestellungID], [KundeID], [AllgLieferAdrID], [Bestelldatum], [Wunschdatum], [Rabatt]) VALUES</v>
      </c>
      <c r="H515" t="str">
        <f t="shared" si="52"/>
        <v xml:space="preserve"> ('512', '171', '300', '2022-03-07', '2022-03-07', '0.00')</v>
      </c>
      <c r="M515">
        <f t="shared" si="53"/>
        <v>512</v>
      </c>
      <c r="N515">
        <f t="shared" si="55"/>
        <v>33</v>
      </c>
    </row>
    <row r="516" spans="1:14" x14ac:dyDescent="0.3">
      <c r="A516">
        <v>513</v>
      </c>
      <c r="B516" s="5">
        <v>171</v>
      </c>
      <c r="C516">
        <v>381</v>
      </c>
      <c r="D516" s="3">
        <f t="shared" si="54"/>
        <v>44627.963911111132</v>
      </c>
      <c r="E516" s="3">
        <f t="shared" si="49"/>
        <v>44630.963911111132</v>
      </c>
      <c r="F516">
        <f t="shared" si="50"/>
        <v>1.5</v>
      </c>
      <c r="G516" t="str">
        <f t="shared" si="51"/>
        <v>INSERT INTO [Bestellung] ([BestellungID], [KundeID], [AllgLieferAdrID], [Bestelldatum], [Wunschdatum], [Rabatt]) VALUES</v>
      </c>
      <c r="H516" t="str">
        <f t="shared" si="52"/>
        <v xml:space="preserve"> ('513', '171', '381', '2022-03-07', '2022-03-10', '1.50')</v>
      </c>
      <c r="M516">
        <f t="shared" si="53"/>
        <v>513</v>
      </c>
      <c r="N516">
        <f t="shared" si="55"/>
        <v>300</v>
      </c>
    </row>
    <row r="517" spans="1:14" x14ac:dyDescent="0.3">
      <c r="A517">
        <v>514</v>
      </c>
      <c r="B517" s="5">
        <v>172</v>
      </c>
      <c r="C517">
        <v>107</v>
      </c>
      <c r="D517" s="3">
        <f t="shared" si="54"/>
        <v>44627.975400000018</v>
      </c>
      <c r="E517" s="3">
        <f t="shared" ref="E517:E580" si="56">D517+MOD(A517*C517,15)</f>
        <v>44635.975400000018</v>
      </c>
      <c r="F517">
        <f t="shared" ref="F517:F580" si="57">MIN(IF(E517-D517&gt;0,(E517-D517)/2,0),3)</f>
        <v>3</v>
      </c>
      <c r="G517" t="str">
        <f t="shared" ref="G517:G580" si="58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17" t="str">
        <f t="shared" ref="H517:H580" si="59">" ('"&amp;A517&amp;"', '"&amp;B517&amp;"', '"&amp;C517&amp;"', '"&amp; TEXT(D517,"JJJJ-MM-TT") &amp;"', '"&amp; TEXT(E517,"JJJJ-MM-TT") &amp;"', '"&amp; REPLACE(TEXT(F517,"##0,00"),LEN(TEXT(F517,"##0,00"))-2,1,".") &amp;"')"</f>
        <v xml:space="preserve"> ('514', '172', '107', '2022-03-07', '2022-03-15', '3.00')</v>
      </c>
      <c r="M517">
        <f t="shared" ref="M517:M580" si="60">A517</f>
        <v>514</v>
      </c>
      <c r="N517" t="str">
        <f t="shared" si="55"/>
        <v/>
      </c>
    </row>
    <row r="518" spans="1:14" x14ac:dyDescent="0.3">
      <c r="A518">
        <v>515</v>
      </c>
      <c r="B518" s="5">
        <v>172</v>
      </c>
      <c r="C518">
        <v>190</v>
      </c>
      <c r="D518" s="3">
        <f t="shared" ref="D518:D581" si="61">D517+(ROW(D518)/45000)</f>
        <v>44627.986911111126</v>
      </c>
      <c r="E518" s="3">
        <f t="shared" si="56"/>
        <v>44632.986911111126</v>
      </c>
      <c r="F518">
        <f t="shared" si="57"/>
        <v>2.5</v>
      </c>
      <c r="G518" t="str">
        <f t="shared" si="58"/>
        <v>INSERT INTO [Bestellung] ([BestellungID], [KundeID], [AllgLieferAdrID], [Bestelldatum], [Wunschdatum], [Rabatt]) VALUES</v>
      </c>
      <c r="H518" t="str">
        <f t="shared" si="59"/>
        <v xml:space="preserve"> ('515', '172', '190', '2022-03-07', '2022-03-12', '2.50')</v>
      </c>
      <c r="M518">
        <f t="shared" si="60"/>
        <v>515</v>
      </c>
      <c r="N518">
        <f t="shared" ref="N518:N581" si="62">IF(B518=B517,C517,"")</f>
        <v>107</v>
      </c>
    </row>
    <row r="519" spans="1:14" x14ac:dyDescent="0.3">
      <c r="A519">
        <v>516</v>
      </c>
      <c r="B519" s="5">
        <v>172</v>
      </c>
      <c r="C519">
        <v>309</v>
      </c>
      <c r="D519" s="3">
        <f t="shared" si="61"/>
        <v>44627.998444444456</v>
      </c>
      <c r="E519" s="3">
        <f t="shared" si="56"/>
        <v>44636.998444444456</v>
      </c>
      <c r="F519">
        <f t="shared" si="57"/>
        <v>3</v>
      </c>
      <c r="G519" t="str">
        <f t="shared" si="58"/>
        <v>INSERT INTO [Bestellung] ([BestellungID], [KundeID], [AllgLieferAdrID], [Bestelldatum], [Wunschdatum], [Rabatt]) VALUES</v>
      </c>
      <c r="H519" t="str">
        <f t="shared" si="59"/>
        <v xml:space="preserve"> ('516', '172', '309', '2022-03-07', '2022-03-16', '3.00')</v>
      </c>
      <c r="M519">
        <f t="shared" si="60"/>
        <v>516</v>
      </c>
      <c r="N519">
        <f t="shared" si="62"/>
        <v>190</v>
      </c>
    </row>
    <row r="520" spans="1:14" x14ac:dyDescent="0.3">
      <c r="A520">
        <v>517</v>
      </c>
      <c r="B520" s="5">
        <v>173</v>
      </c>
      <c r="C520">
        <v>410</v>
      </c>
      <c r="D520" s="3">
        <f t="shared" si="61"/>
        <v>44628.010000000009</v>
      </c>
      <c r="E520" s="3">
        <f t="shared" si="56"/>
        <v>44633.010000000009</v>
      </c>
      <c r="F520">
        <f t="shared" si="57"/>
        <v>2.5</v>
      </c>
      <c r="G520" t="str">
        <f t="shared" si="58"/>
        <v>INSERT INTO [Bestellung] ([BestellungID], [KundeID], [AllgLieferAdrID], [Bestelldatum], [Wunschdatum], [Rabatt]) VALUES</v>
      </c>
      <c r="H520" t="str">
        <f t="shared" si="59"/>
        <v xml:space="preserve"> ('517', '173', '410', '2022-03-08', '2022-03-13', '2.50')</v>
      </c>
      <c r="M520">
        <f t="shared" si="60"/>
        <v>517</v>
      </c>
      <c r="N520" t="str">
        <f t="shared" si="62"/>
        <v/>
      </c>
    </row>
    <row r="521" spans="1:14" x14ac:dyDescent="0.3">
      <c r="A521">
        <v>518</v>
      </c>
      <c r="B521" s="5">
        <v>173</v>
      </c>
      <c r="C521">
        <v>546</v>
      </c>
      <c r="D521" s="3">
        <f t="shared" si="61"/>
        <v>44628.021577777785</v>
      </c>
      <c r="E521" s="3">
        <f t="shared" si="56"/>
        <v>44631.021577777785</v>
      </c>
      <c r="F521">
        <f t="shared" si="57"/>
        <v>1.5</v>
      </c>
      <c r="G521" t="str">
        <f t="shared" si="58"/>
        <v>INSERT INTO [Bestellung] ([BestellungID], [KundeID], [AllgLieferAdrID], [Bestelldatum], [Wunschdatum], [Rabatt]) VALUES</v>
      </c>
      <c r="H521" t="str">
        <f t="shared" si="59"/>
        <v xml:space="preserve"> ('518', '173', '546', '2022-03-08', '2022-03-11', '1.50')</v>
      </c>
      <c r="M521">
        <f t="shared" si="60"/>
        <v>518</v>
      </c>
      <c r="N521">
        <f t="shared" si="62"/>
        <v>410</v>
      </c>
    </row>
    <row r="522" spans="1:14" x14ac:dyDescent="0.3">
      <c r="A522">
        <v>519</v>
      </c>
      <c r="B522" s="5">
        <v>173</v>
      </c>
      <c r="C522">
        <v>724</v>
      </c>
      <c r="D522" s="3">
        <f t="shared" si="61"/>
        <v>44628.033177777783</v>
      </c>
      <c r="E522" s="3">
        <f t="shared" si="56"/>
        <v>44634.033177777783</v>
      </c>
      <c r="F522">
        <f t="shared" si="57"/>
        <v>3</v>
      </c>
      <c r="G522" t="str">
        <f t="shared" si="58"/>
        <v>INSERT INTO [Bestellung] ([BestellungID], [KundeID], [AllgLieferAdrID], [Bestelldatum], [Wunschdatum], [Rabatt]) VALUES</v>
      </c>
      <c r="H522" t="str">
        <f t="shared" si="59"/>
        <v xml:space="preserve"> ('519', '173', '724', '2022-03-08', '2022-03-14', '3.00')</v>
      </c>
      <c r="M522">
        <f t="shared" si="60"/>
        <v>519</v>
      </c>
      <c r="N522">
        <f t="shared" si="62"/>
        <v>546</v>
      </c>
    </row>
    <row r="523" spans="1:14" x14ac:dyDescent="0.3">
      <c r="A523">
        <v>520</v>
      </c>
      <c r="B523" s="5">
        <v>174</v>
      </c>
      <c r="C523">
        <v>123</v>
      </c>
      <c r="D523" s="3">
        <f t="shared" si="61"/>
        <v>44628.044800000003</v>
      </c>
      <c r="E523" s="3">
        <f t="shared" si="56"/>
        <v>44628.044800000003</v>
      </c>
      <c r="F523">
        <f t="shared" si="57"/>
        <v>0</v>
      </c>
      <c r="G523" t="str">
        <f t="shared" si="58"/>
        <v>INSERT INTO [Bestellung] ([BestellungID], [KundeID], [AllgLieferAdrID], [Bestelldatum], [Wunschdatum], [Rabatt]) VALUES</v>
      </c>
      <c r="H523" t="str">
        <f t="shared" si="59"/>
        <v xml:space="preserve"> ('520', '174', '123', '2022-03-08', '2022-03-08', '0.00')</v>
      </c>
      <c r="M523">
        <f t="shared" si="60"/>
        <v>520</v>
      </c>
      <c r="N523" t="str">
        <f t="shared" si="62"/>
        <v/>
      </c>
    </row>
    <row r="524" spans="1:14" x14ac:dyDescent="0.3">
      <c r="A524">
        <v>521</v>
      </c>
      <c r="B524" s="5">
        <v>174</v>
      </c>
      <c r="C524">
        <v>427</v>
      </c>
      <c r="D524" s="3">
        <f t="shared" si="61"/>
        <v>44628.056444444446</v>
      </c>
      <c r="E524" s="3">
        <f t="shared" si="56"/>
        <v>44630.056444444446</v>
      </c>
      <c r="F524">
        <f t="shared" si="57"/>
        <v>1</v>
      </c>
      <c r="G524" t="str">
        <f t="shared" si="58"/>
        <v>INSERT INTO [Bestellung] ([BestellungID], [KundeID], [AllgLieferAdrID], [Bestelldatum], [Wunschdatum], [Rabatt]) VALUES</v>
      </c>
      <c r="H524" t="str">
        <f t="shared" si="59"/>
        <v xml:space="preserve"> ('521', '174', '427', '2022-03-08', '2022-03-10', '1.00')</v>
      </c>
      <c r="M524">
        <f t="shared" si="60"/>
        <v>521</v>
      </c>
      <c r="N524">
        <f t="shared" si="62"/>
        <v>123</v>
      </c>
    </row>
    <row r="525" spans="1:14" x14ac:dyDescent="0.3">
      <c r="A525">
        <v>522</v>
      </c>
      <c r="B525" s="5">
        <v>174</v>
      </c>
      <c r="C525">
        <v>672</v>
      </c>
      <c r="D525" s="3">
        <f t="shared" si="61"/>
        <v>44628.068111111112</v>
      </c>
      <c r="E525" s="3">
        <f t="shared" si="56"/>
        <v>44637.068111111112</v>
      </c>
      <c r="F525">
        <f t="shared" si="57"/>
        <v>3</v>
      </c>
      <c r="G525" t="str">
        <f t="shared" si="58"/>
        <v>INSERT INTO [Bestellung] ([BestellungID], [KundeID], [AllgLieferAdrID], [Bestelldatum], [Wunschdatum], [Rabatt]) VALUES</v>
      </c>
      <c r="H525" t="str">
        <f t="shared" si="59"/>
        <v xml:space="preserve"> ('522', '174', '672', '2022-03-08', '2022-03-17', '3.00')</v>
      </c>
      <c r="M525">
        <f t="shared" si="60"/>
        <v>522</v>
      </c>
      <c r="N525">
        <f t="shared" si="62"/>
        <v>427</v>
      </c>
    </row>
    <row r="526" spans="1:14" x14ac:dyDescent="0.3">
      <c r="A526">
        <v>523</v>
      </c>
      <c r="B526" s="5">
        <v>175</v>
      </c>
      <c r="C526">
        <v>218</v>
      </c>
      <c r="D526" s="3">
        <f t="shared" si="61"/>
        <v>44628.0798</v>
      </c>
      <c r="E526" s="3">
        <f t="shared" si="56"/>
        <v>44642.0798</v>
      </c>
      <c r="F526">
        <f t="shared" si="57"/>
        <v>3</v>
      </c>
      <c r="G526" t="str">
        <f t="shared" si="58"/>
        <v>INSERT INTO [Bestellung] ([BestellungID], [KundeID], [AllgLieferAdrID], [Bestelldatum], [Wunschdatum], [Rabatt]) VALUES</v>
      </c>
      <c r="H526" t="str">
        <f t="shared" si="59"/>
        <v xml:space="preserve"> ('523', '175', '218', '2022-03-08', '2022-03-22', '3.00')</v>
      </c>
      <c r="M526">
        <f t="shared" si="60"/>
        <v>523</v>
      </c>
      <c r="N526" t="str">
        <f t="shared" si="62"/>
        <v/>
      </c>
    </row>
    <row r="527" spans="1:14" x14ac:dyDescent="0.3">
      <c r="A527">
        <v>524</v>
      </c>
      <c r="B527" s="5">
        <v>175</v>
      </c>
      <c r="C527">
        <v>518</v>
      </c>
      <c r="D527" s="3">
        <f t="shared" si="61"/>
        <v>44628.09151111111</v>
      </c>
      <c r="E527" s="3">
        <f t="shared" si="56"/>
        <v>44635.09151111111</v>
      </c>
      <c r="F527">
        <f t="shared" si="57"/>
        <v>3</v>
      </c>
      <c r="G527" t="str">
        <f t="shared" si="58"/>
        <v>INSERT INTO [Bestellung] ([BestellungID], [KundeID], [AllgLieferAdrID], [Bestelldatum], [Wunschdatum], [Rabatt]) VALUES</v>
      </c>
      <c r="H527" t="str">
        <f t="shared" si="59"/>
        <v xml:space="preserve"> ('524', '175', '518', '2022-03-08', '2022-03-15', '3.00')</v>
      </c>
      <c r="M527">
        <f t="shared" si="60"/>
        <v>524</v>
      </c>
      <c r="N527">
        <f t="shared" si="62"/>
        <v>218</v>
      </c>
    </row>
    <row r="528" spans="1:14" x14ac:dyDescent="0.3">
      <c r="A528">
        <v>525</v>
      </c>
      <c r="B528" s="5">
        <v>175</v>
      </c>
      <c r="C528">
        <v>774</v>
      </c>
      <c r="D528" s="3">
        <f t="shared" si="61"/>
        <v>44628.103244444443</v>
      </c>
      <c r="E528" s="3">
        <f t="shared" si="56"/>
        <v>44628.103244444443</v>
      </c>
      <c r="F528">
        <f t="shared" si="57"/>
        <v>0</v>
      </c>
      <c r="G528" t="str">
        <f t="shared" si="58"/>
        <v>INSERT INTO [Bestellung] ([BestellungID], [KundeID], [AllgLieferAdrID], [Bestelldatum], [Wunschdatum], [Rabatt]) VALUES</v>
      </c>
      <c r="H528" t="str">
        <f t="shared" si="59"/>
        <v xml:space="preserve"> ('525', '175', '774', '2022-03-08', '2022-03-08', '0.00')</v>
      </c>
      <c r="M528">
        <f t="shared" si="60"/>
        <v>525</v>
      </c>
      <c r="N528">
        <f t="shared" si="62"/>
        <v>518</v>
      </c>
    </row>
    <row r="529" spans="1:14" x14ac:dyDescent="0.3">
      <c r="A529">
        <v>526</v>
      </c>
      <c r="B529" s="5">
        <v>176</v>
      </c>
      <c r="C529">
        <v>554</v>
      </c>
      <c r="D529" s="3">
        <f t="shared" si="61"/>
        <v>44628.114999999998</v>
      </c>
      <c r="E529" s="3">
        <f t="shared" si="56"/>
        <v>44642.114999999998</v>
      </c>
      <c r="F529">
        <f t="shared" si="57"/>
        <v>3</v>
      </c>
      <c r="G529" t="str">
        <f t="shared" si="58"/>
        <v>INSERT INTO [Bestellung] ([BestellungID], [KundeID], [AllgLieferAdrID], [Bestelldatum], [Wunschdatum], [Rabatt]) VALUES</v>
      </c>
      <c r="H529" t="str">
        <f t="shared" si="59"/>
        <v xml:space="preserve"> ('526', '176', '554', '2022-03-08', '2022-03-22', '3.00')</v>
      </c>
      <c r="M529">
        <f t="shared" si="60"/>
        <v>526</v>
      </c>
      <c r="N529" t="str">
        <f t="shared" si="62"/>
        <v/>
      </c>
    </row>
    <row r="530" spans="1:14" x14ac:dyDescent="0.3">
      <c r="A530">
        <v>527</v>
      </c>
      <c r="B530" s="5">
        <v>176</v>
      </c>
      <c r="C530">
        <v>587</v>
      </c>
      <c r="D530" s="3">
        <f t="shared" si="61"/>
        <v>44628.126777777776</v>
      </c>
      <c r="E530" s="3">
        <f t="shared" si="56"/>
        <v>44632.126777777776</v>
      </c>
      <c r="F530">
        <f t="shared" si="57"/>
        <v>2</v>
      </c>
      <c r="G530" t="str">
        <f t="shared" si="58"/>
        <v>INSERT INTO [Bestellung] ([BestellungID], [KundeID], [AllgLieferAdrID], [Bestelldatum], [Wunschdatum], [Rabatt]) VALUES</v>
      </c>
      <c r="H530" t="str">
        <f t="shared" si="59"/>
        <v xml:space="preserve"> ('527', '176', '587', '2022-03-08', '2022-03-12', '2.00')</v>
      </c>
      <c r="M530">
        <f t="shared" si="60"/>
        <v>527</v>
      </c>
      <c r="N530">
        <f t="shared" si="62"/>
        <v>554</v>
      </c>
    </row>
    <row r="531" spans="1:14" x14ac:dyDescent="0.3">
      <c r="A531">
        <v>528</v>
      </c>
      <c r="B531" s="5">
        <v>176</v>
      </c>
      <c r="C531">
        <v>713</v>
      </c>
      <c r="D531" s="3">
        <f t="shared" si="61"/>
        <v>44628.138577777776</v>
      </c>
      <c r="E531" s="3">
        <f t="shared" si="56"/>
        <v>44637.138577777776</v>
      </c>
      <c r="F531">
        <f t="shared" si="57"/>
        <v>3</v>
      </c>
      <c r="G531" t="str">
        <f t="shared" si="58"/>
        <v>INSERT INTO [Bestellung] ([BestellungID], [KundeID], [AllgLieferAdrID], [Bestelldatum], [Wunschdatum], [Rabatt]) VALUES</v>
      </c>
      <c r="H531" t="str">
        <f t="shared" si="59"/>
        <v xml:space="preserve"> ('528', '176', '713', '2022-03-08', '2022-03-17', '3.00')</v>
      </c>
      <c r="M531">
        <f t="shared" si="60"/>
        <v>528</v>
      </c>
      <c r="N531">
        <f t="shared" si="62"/>
        <v>587</v>
      </c>
    </row>
    <row r="532" spans="1:14" x14ac:dyDescent="0.3">
      <c r="A532">
        <v>529</v>
      </c>
      <c r="B532" s="5">
        <v>177</v>
      </c>
      <c r="C532">
        <v>17</v>
      </c>
      <c r="D532" s="3">
        <f t="shared" si="61"/>
        <v>44628.150399999999</v>
      </c>
      <c r="E532" s="3">
        <f t="shared" si="56"/>
        <v>44636.150399999999</v>
      </c>
      <c r="F532">
        <f t="shared" si="57"/>
        <v>3</v>
      </c>
      <c r="G532" t="str">
        <f t="shared" si="58"/>
        <v>INSERT INTO [Bestellung] ([BestellungID], [KundeID], [AllgLieferAdrID], [Bestelldatum], [Wunschdatum], [Rabatt]) VALUES</v>
      </c>
      <c r="H532" t="str">
        <f t="shared" si="59"/>
        <v xml:space="preserve"> ('529', '177', '17', '2022-03-08', '2022-03-16', '3.00')</v>
      </c>
      <c r="M532">
        <f t="shared" si="60"/>
        <v>529</v>
      </c>
      <c r="N532" t="str">
        <f t="shared" si="62"/>
        <v/>
      </c>
    </row>
    <row r="533" spans="1:14" x14ac:dyDescent="0.3">
      <c r="A533">
        <v>530</v>
      </c>
      <c r="B533" s="5">
        <v>177</v>
      </c>
      <c r="C533">
        <v>228</v>
      </c>
      <c r="D533" s="3">
        <f t="shared" si="61"/>
        <v>44628.162244444444</v>
      </c>
      <c r="E533" s="3">
        <f t="shared" si="56"/>
        <v>44628.162244444444</v>
      </c>
      <c r="F533">
        <f t="shared" si="57"/>
        <v>0</v>
      </c>
      <c r="G533" t="str">
        <f t="shared" si="58"/>
        <v>INSERT INTO [Bestellung] ([BestellungID], [KundeID], [AllgLieferAdrID], [Bestelldatum], [Wunschdatum], [Rabatt]) VALUES</v>
      </c>
      <c r="H533" t="str">
        <f t="shared" si="59"/>
        <v xml:space="preserve"> ('530', '177', '228', '2022-03-08', '2022-03-08', '0.00')</v>
      </c>
      <c r="M533">
        <f t="shared" si="60"/>
        <v>530</v>
      </c>
      <c r="N533">
        <f t="shared" si="62"/>
        <v>17</v>
      </c>
    </row>
    <row r="534" spans="1:14" x14ac:dyDescent="0.3">
      <c r="A534">
        <v>531</v>
      </c>
      <c r="B534" s="5">
        <v>177</v>
      </c>
      <c r="C534">
        <v>571</v>
      </c>
      <c r="D534" s="3">
        <f t="shared" si="61"/>
        <v>44628.174111111111</v>
      </c>
      <c r="E534" s="3">
        <f t="shared" si="56"/>
        <v>44634.174111111111</v>
      </c>
      <c r="F534">
        <f t="shared" si="57"/>
        <v>3</v>
      </c>
      <c r="G534" t="str">
        <f t="shared" si="58"/>
        <v>INSERT INTO [Bestellung] ([BestellungID], [KundeID], [AllgLieferAdrID], [Bestelldatum], [Wunschdatum], [Rabatt]) VALUES</v>
      </c>
      <c r="H534" t="str">
        <f t="shared" si="59"/>
        <v xml:space="preserve"> ('531', '177', '571', '2022-03-08', '2022-03-14', '3.00')</v>
      </c>
      <c r="M534">
        <f t="shared" si="60"/>
        <v>531</v>
      </c>
      <c r="N534">
        <f t="shared" si="62"/>
        <v>228</v>
      </c>
    </row>
    <row r="535" spans="1:14" x14ac:dyDescent="0.3">
      <c r="A535">
        <v>532</v>
      </c>
      <c r="B535" s="5">
        <v>178</v>
      </c>
      <c r="C535">
        <v>184</v>
      </c>
      <c r="D535" s="3">
        <f t="shared" si="61"/>
        <v>44628.186000000002</v>
      </c>
      <c r="E535" s="3">
        <f t="shared" si="56"/>
        <v>44641.186000000002</v>
      </c>
      <c r="F535">
        <f t="shared" si="57"/>
        <v>3</v>
      </c>
      <c r="G535" t="str">
        <f t="shared" si="58"/>
        <v>INSERT INTO [Bestellung] ([BestellungID], [KundeID], [AllgLieferAdrID], [Bestelldatum], [Wunschdatum], [Rabatt]) VALUES</v>
      </c>
      <c r="H535" t="str">
        <f t="shared" si="59"/>
        <v xml:space="preserve"> ('532', '178', '184', '2022-03-08', '2022-03-21', '3.00')</v>
      </c>
      <c r="M535">
        <f t="shared" si="60"/>
        <v>532</v>
      </c>
      <c r="N535" t="str">
        <f t="shared" si="62"/>
        <v/>
      </c>
    </row>
    <row r="536" spans="1:14" x14ac:dyDescent="0.3">
      <c r="A536">
        <v>533</v>
      </c>
      <c r="B536" s="5">
        <v>178</v>
      </c>
      <c r="C536">
        <v>316</v>
      </c>
      <c r="D536" s="3">
        <f t="shared" si="61"/>
        <v>44628.197911111114</v>
      </c>
      <c r="E536" s="3">
        <f t="shared" si="56"/>
        <v>44636.197911111114</v>
      </c>
      <c r="F536">
        <f t="shared" si="57"/>
        <v>3</v>
      </c>
      <c r="G536" t="str">
        <f t="shared" si="58"/>
        <v>INSERT INTO [Bestellung] ([BestellungID], [KundeID], [AllgLieferAdrID], [Bestelldatum], [Wunschdatum], [Rabatt]) VALUES</v>
      </c>
      <c r="H536" t="str">
        <f t="shared" si="59"/>
        <v xml:space="preserve"> ('533', '178', '316', '2022-03-08', '2022-03-16', '3.00')</v>
      </c>
      <c r="M536">
        <f t="shared" si="60"/>
        <v>533</v>
      </c>
      <c r="N536">
        <f t="shared" si="62"/>
        <v>184</v>
      </c>
    </row>
    <row r="537" spans="1:14" x14ac:dyDescent="0.3">
      <c r="A537">
        <v>534</v>
      </c>
      <c r="B537" s="5">
        <v>178</v>
      </c>
      <c r="C537">
        <v>795</v>
      </c>
      <c r="D537" s="3">
        <f t="shared" si="61"/>
        <v>44628.209844444449</v>
      </c>
      <c r="E537" s="3">
        <f t="shared" si="56"/>
        <v>44628.209844444449</v>
      </c>
      <c r="F537">
        <f t="shared" si="57"/>
        <v>0</v>
      </c>
      <c r="G537" t="str">
        <f t="shared" si="58"/>
        <v>INSERT INTO [Bestellung] ([BestellungID], [KundeID], [AllgLieferAdrID], [Bestelldatum], [Wunschdatum], [Rabatt]) VALUES</v>
      </c>
      <c r="H537" t="str">
        <f t="shared" si="59"/>
        <v xml:space="preserve"> ('534', '178', '795', '2022-03-08', '2022-03-08', '0.00')</v>
      </c>
      <c r="M537">
        <f t="shared" si="60"/>
        <v>534</v>
      </c>
      <c r="N537">
        <f t="shared" si="62"/>
        <v>316</v>
      </c>
    </row>
    <row r="538" spans="1:14" x14ac:dyDescent="0.3">
      <c r="A538">
        <v>535</v>
      </c>
      <c r="B538" s="5">
        <v>179</v>
      </c>
      <c r="C538">
        <v>14</v>
      </c>
      <c r="D538" s="3">
        <f t="shared" si="61"/>
        <v>44628.221800000007</v>
      </c>
      <c r="E538" s="3">
        <f t="shared" si="56"/>
        <v>44633.221800000007</v>
      </c>
      <c r="F538">
        <f t="shared" si="57"/>
        <v>2.5</v>
      </c>
      <c r="G538" t="str">
        <f t="shared" si="58"/>
        <v>INSERT INTO [Bestellung] ([BestellungID], [KundeID], [AllgLieferAdrID], [Bestelldatum], [Wunschdatum], [Rabatt]) VALUES</v>
      </c>
      <c r="H538" t="str">
        <f t="shared" si="59"/>
        <v xml:space="preserve"> ('535', '179', '14', '2022-03-08', '2022-03-13', '2.50')</v>
      </c>
      <c r="M538">
        <f t="shared" si="60"/>
        <v>535</v>
      </c>
      <c r="N538" t="str">
        <f t="shared" si="62"/>
        <v/>
      </c>
    </row>
    <row r="539" spans="1:14" x14ac:dyDescent="0.3">
      <c r="A539">
        <v>536</v>
      </c>
      <c r="B539" s="5">
        <v>179</v>
      </c>
      <c r="C539">
        <v>25</v>
      </c>
      <c r="D539" s="3">
        <f t="shared" si="61"/>
        <v>44628.233777777787</v>
      </c>
      <c r="E539" s="3">
        <f t="shared" si="56"/>
        <v>44633.233777777787</v>
      </c>
      <c r="F539">
        <f t="shared" si="57"/>
        <v>2.5</v>
      </c>
      <c r="G539" t="str">
        <f t="shared" si="58"/>
        <v>INSERT INTO [Bestellung] ([BestellungID], [KundeID], [AllgLieferAdrID], [Bestelldatum], [Wunschdatum], [Rabatt]) VALUES</v>
      </c>
      <c r="H539" t="str">
        <f t="shared" si="59"/>
        <v xml:space="preserve"> ('536', '179', '25', '2022-03-08', '2022-03-13', '2.50')</v>
      </c>
      <c r="M539">
        <f t="shared" si="60"/>
        <v>536</v>
      </c>
      <c r="N539">
        <f t="shared" si="62"/>
        <v>14</v>
      </c>
    </row>
    <row r="540" spans="1:14" x14ac:dyDescent="0.3">
      <c r="A540">
        <v>537</v>
      </c>
      <c r="B540" s="5">
        <v>179</v>
      </c>
      <c r="C540">
        <v>730</v>
      </c>
      <c r="D540" s="3">
        <f t="shared" si="61"/>
        <v>44628.245777777789</v>
      </c>
      <c r="E540" s="3">
        <f t="shared" si="56"/>
        <v>44628.245777777789</v>
      </c>
      <c r="F540">
        <f t="shared" si="57"/>
        <v>0</v>
      </c>
      <c r="G540" t="str">
        <f t="shared" si="58"/>
        <v>INSERT INTO [Bestellung] ([BestellungID], [KundeID], [AllgLieferAdrID], [Bestelldatum], [Wunschdatum], [Rabatt]) VALUES</v>
      </c>
      <c r="H540" t="str">
        <f t="shared" si="59"/>
        <v xml:space="preserve"> ('537', '179', '730', '2022-03-08', '2022-03-08', '0.00')</v>
      </c>
      <c r="M540">
        <f t="shared" si="60"/>
        <v>537</v>
      </c>
      <c r="N540">
        <f t="shared" si="62"/>
        <v>25</v>
      </c>
    </row>
    <row r="541" spans="1:14" x14ac:dyDescent="0.3">
      <c r="A541">
        <v>538</v>
      </c>
      <c r="B541" s="5">
        <v>180</v>
      </c>
      <c r="C541">
        <v>292</v>
      </c>
      <c r="D541" s="3">
        <f t="shared" si="61"/>
        <v>44628.257800000014</v>
      </c>
      <c r="E541" s="3">
        <f t="shared" si="56"/>
        <v>44629.257800000014</v>
      </c>
      <c r="F541">
        <f t="shared" si="57"/>
        <v>0.5</v>
      </c>
      <c r="G541" t="str">
        <f t="shared" si="58"/>
        <v>INSERT INTO [Bestellung] ([BestellungID], [KundeID], [AllgLieferAdrID], [Bestelldatum], [Wunschdatum], [Rabatt]) VALUES</v>
      </c>
      <c r="H541" t="str">
        <f t="shared" si="59"/>
        <v xml:space="preserve"> ('538', '180', '292', '2022-03-08', '2022-03-09', '0.50')</v>
      </c>
      <c r="M541">
        <f t="shared" si="60"/>
        <v>538</v>
      </c>
      <c r="N541" t="str">
        <f t="shared" si="62"/>
        <v/>
      </c>
    </row>
    <row r="542" spans="1:14" x14ac:dyDescent="0.3">
      <c r="A542">
        <v>539</v>
      </c>
      <c r="B542" s="5">
        <v>180</v>
      </c>
      <c r="C542">
        <v>298</v>
      </c>
      <c r="D542" s="3">
        <f t="shared" si="61"/>
        <v>44628.269844444461</v>
      </c>
      <c r="E542" s="3">
        <f t="shared" si="56"/>
        <v>44630.269844444461</v>
      </c>
      <c r="F542">
        <f t="shared" si="57"/>
        <v>1</v>
      </c>
      <c r="G542" t="str">
        <f t="shared" si="58"/>
        <v>INSERT INTO [Bestellung] ([BestellungID], [KundeID], [AllgLieferAdrID], [Bestelldatum], [Wunschdatum], [Rabatt]) VALUES</v>
      </c>
      <c r="H542" t="str">
        <f t="shared" si="59"/>
        <v xml:space="preserve"> ('539', '180', '298', '2022-03-08', '2022-03-10', '1.00')</v>
      </c>
      <c r="M542">
        <f t="shared" si="60"/>
        <v>539</v>
      </c>
      <c r="N542">
        <f t="shared" si="62"/>
        <v>292</v>
      </c>
    </row>
    <row r="543" spans="1:14" x14ac:dyDescent="0.3">
      <c r="A543">
        <v>540</v>
      </c>
      <c r="B543" s="5">
        <v>180</v>
      </c>
      <c r="C543">
        <v>640</v>
      </c>
      <c r="D543" s="3">
        <f t="shared" si="61"/>
        <v>44628.281911111131</v>
      </c>
      <c r="E543" s="3">
        <f t="shared" si="56"/>
        <v>44628.281911111131</v>
      </c>
      <c r="F543">
        <f t="shared" si="57"/>
        <v>0</v>
      </c>
      <c r="G543" t="str">
        <f t="shared" si="58"/>
        <v>INSERT INTO [Bestellung] ([BestellungID], [KundeID], [AllgLieferAdrID], [Bestelldatum], [Wunschdatum], [Rabatt]) VALUES</v>
      </c>
      <c r="H543" t="str">
        <f t="shared" si="59"/>
        <v xml:space="preserve"> ('540', '180', '640', '2022-03-08', '2022-03-08', '0.00')</v>
      </c>
      <c r="M543">
        <f t="shared" si="60"/>
        <v>540</v>
      </c>
      <c r="N543">
        <f t="shared" si="62"/>
        <v>298</v>
      </c>
    </row>
    <row r="544" spans="1:14" x14ac:dyDescent="0.3">
      <c r="A544">
        <v>541</v>
      </c>
      <c r="B544" s="5">
        <v>181</v>
      </c>
      <c r="C544">
        <v>96</v>
      </c>
      <c r="D544" s="3">
        <f t="shared" si="61"/>
        <v>44628.294000000024</v>
      </c>
      <c r="E544" s="3">
        <f t="shared" si="56"/>
        <v>44634.294000000024</v>
      </c>
      <c r="F544">
        <f t="shared" si="57"/>
        <v>3</v>
      </c>
      <c r="G544" t="str">
        <f t="shared" si="58"/>
        <v>INSERT INTO [Bestellung] ([BestellungID], [KundeID], [AllgLieferAdrID], [Bestelldatum], [Wunschdatum], [Rabatt]) VALUES</v>
      </c>
      <c r="H544" t="str">
        <f t="shared" si="59"/>
        <v xml:space="preserve"> ('541', '181', '96', '2022-03-08', '2022-03-14', '3.00')</v>
      </c>
      <c r="M544">
        <f t="shared" si="60"/>
        <v>541</v>
      </c>
      <c r="N544" t="str">
        <f t="shared" si="62"/>
        <v/>
      </c>
    </row>
    <row r="545" spans="1:14" x14ac:dyDescent="0.3">
      <c r="A545">
        <v>542</v>
      </c>
      <c r="B545" s="5">
        <v>181</v>
      </c>
      <c r="C545">
        <v>443</v>
      </c>
      <c r="D545" s="3">
        <f t="shared" si="61"/>
        <v>44628.306111111131</v>
      </c>
      <c r="E545" s="3">
        <f t="shared" si="56"/>
        <v>44629.306111111131</v>
      </c>
      <c r="F545">
        <f t="shared" si="57"/>
        <v>0.5</v>
      </c>
      <c r="G545" t="str">
        <f t="shared" si="58"/>
        <v>INSERT INTO [Bestellung] ([BestellungID], [KundeID], [AllgLieferAdrID], [Bestelldatum], [Wunschdatum], [Rabatt]) VALUES</v>
      </c>
      <c r="H545" t="str">
        <f t="shared" si="59"/>
        <v xml:space="preserve"> ('542', '181', '443', '2022-03-08', '2022-03-09', '0.50')</v>
      </c>
      <c r="M545">
        <f t="shared" si="60"/>
        <v>542</v>
      </c>
      <c r="N545">
        <f t="shared" si="62"/>
        <v>96</v>
      </c>
    </row>
    <row r="546" spans="1:14" x14ac:dyDescent="0.3">
      <c r="A546">
        <v>543</v>
      </c>
      <c r="B546" s="5">
        <v>181</v>
      </c>
      <c r="C546">
        <v>653</v>
      </c>
      <c r="D546" s="3">
        <f t="shared" si="61"/>
        <v>44628.318244444461</v>
      </c>
      <c r="E546" s="3">
        <f t="shared" si="56"/>
        <v>44637.318244444461</v>
      </c>
      <c r="F546">
        <f t="shared" si="57"/>
        <v>3</v>
      </c>
      <c r="G546" t="str">
        <f t="shared" si="58"/>
        <v>INSERT INTO [Bestellung] ([BestellungID], [KundeID], [AllgLieferAdrID], [Bestelldatum], [Wunschdatum], [Rabatt]) VALUES</v>
      </c>
      <c r="H546" t="str">
        <f t="shared" si="59"/>
        <v xml:space="preserve"> ('543', '181', '653', '2022-03-08', '2022-03-17', '3.00')</v>
      </c>
      <c r="M546">
        <f t="shared" si="60"/>
        <v>543</v>
      </c>
      <c r="N546">
        <f t="shared" si="62"/>
        <v>443</v>
      </c>
    </row>
    <row r="547" spans="1:14" x14ac:dyDescent="0.3">
      <c r="A547">
        <v>544</v>
      </c>
      <c r="B547" s="5">
        <v>182</v>
      </c>
      <c r="C547">
        <v>31</v>
      </c>
      <c r="D547" s="3">
        <f t="shared" si="61"/>
        <v>44628.330400000013</v>
      </c>
      <c r="E547" s="3">
        <f t="shared" si="56"/>
        <v>44632.330400000013</v>
      </c>
      <c r="F547">
        <f t="shared" si="57"/>
        <v>2</v>
      </c>
      <c r="G547" t="str">
        <f t="shared" si="58"/>
        <v>INSERT INTO [Bestellung] ([BestellungID], [KundeID], [AllgLieferAdrID], [Bestelldatum], [Wunschdatum], [Rabatt]) VALUES</v>
      </c>
      <c r="H547" t="str">
        <f t="shared" si="59"/>
        <v xml:space="preserve"> ('544', '182', '31', '2022-03-08', '2022-03-12', '2.00')</v>
      </c>
      <c r="M547">
        <f t="shared" si="60"/>
        <v>544</v>
      </c>
      <c r="N547" t="str">
        <f t="shared" si="62"/>
        <v/>
      </c>
    </row>
    <row r="548" spans="1:14" x14ac:dyDescent="0.3">
      <c r="A548">
        <v>545</v>
      </c>
      <c r="B548" s="5">
        <v>182</v>
      </c>
      <c r="C548">
        <v>226</v>
      </c>
      <c r="D548" s="3">
        <f t="shared" si="61"/>
        <v>44628.342577777788</v>
      </c>
      <c r="E548" s="3">
        <f t="shared" si="56"/>
        <v>44633.342577777788</v>
      </c>
      <c r="F548">
        <f t="shared" si="57"/>
        <v>2.5</v>
      </c>
      <c r="G548" t="str">
        <f t="shared" si="58"/>
        <v>INSERT INTO [Bestellung] ([BestellungID], [KundeID], [AllgLieferAdrID], [Bestelldatum], [Wunschdatum], [Rabatt]) VALUES</v>
      </c>
      <c r="H548" t="str">
        <f t="shared" si="59"/>
        <v xml:space="preserve"> ('545', '182', '226', '2022-03-08', '2022-03-13', '2.50')</v>
      </c>
      <c r="M548">
        <f t="shared" si="60"/>
        <v>545</v>
      </c>
      <c r="N548">
        <f t="shared" si="62"/>
        <v>31</v>
      </c>
    </row>
    <row r="549" spans="1:14" x14ac:dyDescent="0.3">
      <c r="A549">
        <v>546</v>
      </c>
      <c r="B549" s="5">
        <v>182</v>
      </c>
      <c r="C549">
        <v>626</v>
      </c>
      <c r="D549" s="3">
        <f t="shared" si="61"/>
        <v>44628.354777777786</v>
      </c>
      <c r="E549" s="3">
        <f t="shared" si="56"/>
        <v>44634.354777777786</v>
      </c>
      <c r="F549">
        <f t="shared" si="57"/>
        <v>3</v>
      </c>
      <c r="G549" t="str">
        <f t="shared" si="58"/>
        <v>INSERT INTO [Bestellung] ([BestellungID], [KundeID], [AllgLieferAdrID], [Bestelldatum], [Wunschdatum], [Rabatt]) VALUES</v>
      </c>
      <c r="H549" t="str">
        <f t="shared" si="59"/>
        <v xml:space="preserve"> ('546', '182', '626', '2022-03-08', '2022-03-14', '3.00')</v>
      </c>
      <c r="M549">
        <f t="shared" si="60"/>
        <v>546</v>
      </c>
      <c r="N549">
        <f t="shared" si="62"/>
        <v>226</v>
      </c>
    </row>
    <row r="550" spans="1:14" x14ac:dyDescent="0.3">
      <c r="A550">
        <v>547</v>
      </c>
      <c r="B550" s="5">
        <v>183</v>
      </c>
      <c r="C550">
        <v>75</v>
      </c>
      <c r="D550" s="3">
        <f t="shared" si="61"/>
        <v>44628.367000000006</v>
      </c>
      <c r="E550" s="3">
        <f t="shared" si="56"/>
        <v>44628.367000000006</v>
      </c>
      <c r="F550">
        <f t="shared" si="57"/>
        <v>0</v>
      </c>
      <c r="G550" t="str">
        <f t="shared" si="58"/>
        <v>INSERT INTO [Bestellung] ([BestellungID], [KundeID], [AllgLieferAdrID], [Bestelldatum], [Wunschdatum], [Rabatt]) VALUES</v>
      </c>
      <c r="H550" t="str">
        <f t="shared" si="59"/>
        <v xml:space="preserve"> ('547', '183', '75', '2022-03-08', '2022-03-08', '0.00')</v>
      </c>
      <c r="M550">
        <f t="shared" si="60"/>
        <v>547</v>
      </c>
      <c r="N550" t="str">
        <f t="shared" si="62"/>
        <v/>
      </c>
    </row>
    <row r="551" spans="1:14" x14ac:dyDescent="0.3">
      <c r="A551">
        <v>548</v>
      </c>
      <c r="B551" s="5">
        <v>183</v>
      </c>
      <c r="C551">
        <v>304</v>
      </c>
      <c r="D551" s="3">
        <f t="shared" si="61"/>
        <v>44628.379244444448</v>
      </c>
      <c r="E551" s="3">
        <f t="shared" si="56"/>
        <v>44630.379244444448</v>
      </c>
      <c r="F551">
        <f t="shared" si="57"/>
        <v>1</v>
      </c>
      <c r="G551" t="str">
        <f t="shared" si="58"/>
        <v>INSERT INTO [Bestellung] ([BestellungID], [KundeID], [AllgLieferAdrID], [Bestelldatum], [Wunschdatum], [Rabatt]) VALUES</v>
      </c>
      <c r="H551" t="str">
        <f t="shared" si="59"/>
        <v xml:space="preserve"> ('548', '183', '304', '2022-03-08', '2022-03-10', '1.00')</v>
      </c>
      <c r="M551">
        <f t="shared" si="60"/>
        <v>548</v>
      </c>
      <c r="N551">
        <f t="shared" si="62"/>
        <v>75</v>
      </c>
    </row>
    <row r="552" spans="1:14" x14ac:dyDescent="0.3">
      <c r="A552">
        <v>549</v>
      </c>
      <c r="B552" s="5">
        <v>183</v>
      </c>
      <c r="C552">
        <v>603</v>
      </c>
      <c r="D552" s="3">
        <f t="shared" si="61"/>
        <v>44628.391511111113</v>
      </c>
      <c r="E552" s="3">
        <f t="shared" si="56"/>
        <v>44640.391511111113</v>
      </c>
      <c r="F552">
        <f t="shared" si="57"/>
        <v>3</v>
      </c>
      <c r="G552" t="str">
        <f t="shared" si="58"/>
        <v>INSERT INTO [Bestellung] ([BestellungID], [KundeID], [AllgLieferAdrID], [Bestelldatum], [Wunschdatum], [Rabatt]) VALUES</v>
      </c>
      <c r="H552" t="str">
        <f t="shared" si="59"/>
        <v xml:space="preserve"> ('549', '183', '603', '2022-03-08', '2022-03-20', '3.00')</v>
      </c>
      <c r="M552">
        <f t="shared" si="60"/>
        <v>549</v>
      </c>
      <c r="N552">
        <f t="shared" si="62"/>
        <v>304</v>
      </c>
    </row>
    <row r="553" spans="1:14" x14ac:dyDescent="0.3">
      <c r="A553">
        <v>550</v>
      </c>
      <c r="B553" s="5">
        <v>184</v>
      </c>
      <c r="C553">
        <v>356</v>
      </c>
      <c r="D553" s="3">
        <f t="shared" si="61"/>
        <v>44628.4038</v>
      </c>
      <c r="E553" s="3">
        <f t="shared" si="56"/>
        <v>44633.4038</v>
      </c>
      <c r="F553">
        <f t="shared" si="57"/>
        <v>2.5</v>
      </c>
      <c r="G553" t="str">
        <f t="shared" si="58"/>
        <v>INSERT INTO [Bestellung] ([BestellungID], [KundeID], [AllgLieferAdrID], [Bestelldatum], [Wunschdatum], [Rabatt]) VALUES</v>
      </c>
      <c r="H553" t="str">
        <f t="shared" si="59"/>
        <v xml:space="preserve"> ('550', '184', '356', '2022-03-08', '2022-03-13', '2.50')</v>
      </c>
      <c r="M553">
        <f t="shared" si="60"/>
        <v>550</v>
      </c>
      <c r="N553" t="str">
        <f t="shared" si="62"/>
        <v/>
      </c>
    </row>
    <row r="554" spans="1:14" x14ac:dyDescent="0.3">
      <c r="A554">
        <v>551</v>
      </c>
      <c r="B554" s="5">
        <v>184</v>
      </c>
      <c r="C554">
        <v>534</v>
      </c>
      <c r="D554" s="3">
        <f t="shared" si="61"/>
        <v>44628.41611111111</v>
      </c>
      <c r="E554" s="3">
        <f t="shared" si="56"/>
        <v>44637.41611111111</v>
      </c>
      <c r="F554">
        <f t="shared" si="57"/>
        <v>3</v>
      </c>
      <c r="G554" t="str">
        <f t="shared" si="58"/>
        <v>INSERT INTO [Bestellung] ([BestellungID], [KundeID], [AllgLieferAdrID], [Bestelldatum], [Wunschdatum], [Rabatt]) VALUES</v>
      </c>
      <c r="H554" t="str">
        <f t="shared" si="59"/>
        <v xml:space="preserve"> ('551', '184', '534', '2022-03-08', '2022-03-17', '3.00')</v>
      </c>
      <c r="M554">
        <f t="shared" si="60"/>
        <v>551</v>
      </c>
      <c r="N554">
        <f t="shared" si="62"/>
        <v>356</v>
      </c>
    </row>
    <row r="555" spans="1:14" x14ac:dyDescent="0.3">
      <c r="A555">
        <v>552</v>
      </c>
      <c r="B555" s="5">
        <v>184</v>
      </c>
      <c r="C555">
        <v>734</v>
      </c>
      <c r="D555" s="3">
        <f t="shared" si="61"/>
        <v>44628.428444444442</v>
      </c>
      <c r="E555" s="3">
        <f t="shared" si="56"/>
        <v>44631.428444444442</v>
      </c>
      <c r="F555">
        <f t="shared" si="57"/>
        <v>1.5</v>
      </c>
      <c r="G555" t="str">
        <f t="shared" si="58"/>
        <v>INSERT INTO [Bestellung] ([BestellungID], [KundeID], [AllgLieferAdrID], [Bestelldatum], [Wunschdatum], [Rabatt]) VALUES</v>
      </c>
      <c r="H555" t="str">
        <f t="shared" si="59"/>
        <v xml:space="preserve"> ('552', '184', '734', '2022-03-08', '2022-03-11', '1.50')</v>
      </c>
      <c r="M555">
        <f t="shared" si="60"/>
        <v>552</v>
      </c>
      <c r="N555">
        <f t="shared" si="62"/>
        <v>534</v>
      </c>
    </row>
    <row r="556" spans="1:14" x14ac:dyDescent="0.3">
      <c r="A556">
        <v>553</v>
      </c>
      <c r="B556" s="5">
        <v>185</v>
      </c>
      <c r="C556">
        <v>233</v>
      </c>
      <c r="D556" s="3">
        <f t="shared" si="61"/>
        <v>44628.440799999997</v>
      </c>
      <c r="E556" s="3">
        <f t="shared" si="56"/>
        <v>44642.440799999997</v>
      </c>
      <c r="F556">
        <f t="shared" si="57"/>
        <v>3</v>
      </c>
      <c r="G556" t="str">
        <f t="shared" si="58"/>
        <v>INSERT INTO [Bestellung] ([BestellungID], [KundeID], [AllgLieferAdrID], [Bestelldatum], [Wunschdatum], [Rabatt]) VALUES</v>
      </c>
      <c r="H556" t="str">
        <f t="shared" si="59"/>
        <v xml:space="preserve"> ('553', '185', '233', '2022-03-08', '2022-03-22', '3.00')</v>
      </c>
      <c r="M556">
        <f t="shared" si="60"/>
        <v>553</v>
      </c>
      <c r="N556" t="str">
        <f t="shared" si="62"/>
        <v/>
      </c>
    </row>
    <row r="557" spans="1:14" x14ac:dyDescent="0.3">
      <c r="A557">
        <v>554</v>
      </c>
      <c r="B557" s="5">
        <v>185</v>
      </c>
      <c r="C557">
        <v>425</v>
      </c>
      <c r="D557" s="3">
        <f t="shared" si="61"/>
        <v>44628.453177777774</v>
      </c>
      <c r="E557" s="3">
        <f t="shared" si="56"/>
        <v>44638.453177777774</v>
      </c>
      <c r="F557">
        <f t="shared" si="57"/>
        <v>3</v>
      </c>
      <c r="G557" t="str">
        <f t="shared" si="58"/>
        <v>INSERT INTO [Bestellung] ([BestellungID], [KundeID], [AllgLieferAdrID], [Bestelldatum], [Wunschdatum], [Rabatt]) VALUES</v>
      </c>
      <c r="H557" t="str">
        <f t="shared" si="59"/>
        <v xml:space="preserve"> ('554', '185', '425', '2022-03-08', '2022-03-18', '3.00')</v>
      </c>
      <c r="M557">
        <f t="shared" si="60"/>
        <v>554</v>
      </c>
      <c r="N557">
        <f t="shared" si="62"/>
        <v>233</v>
      </c>
    </row>
    <row r="558" spans="1:14" x14ac:dyDescent="0.3">
      <c r="A558">
        <v>555</v>
      </c>
      <c r="B558" s="5">
        <v>185</v>
      </c>
      <c r="C558">
        <v>435</v>
      </c>
      <c r="D558" s="3">
        <f t="shared" si="61"/>
        <v>44628.465577777773</v>
      </c>
      <c r="E558" s="3">
        <f t="shared" si="56"/>
        <v>44628.465577777773</v>
      </c>
      <c r="F558">
        <f t="shared" si="57"/>
        <v>0</v>
      </c>
      <c r="G558" t="str">
        <f t="shared" si="58"/>
        <v>INSERT INTO [Bestellung] ([BestellungID], [KundeID], [AllgLieferAdrID], [Bestelldatum], [Wunschdatum], [Rabatt]) VALUES</v>
      </c>
      <c r="H558" t="str">
        <f t="shared" si="59"/>
        <v xml:space="preserve"> ('555', '185', '435', '2022-03-08', '2022-03-08', '0.00')</v>
      </c>
      <c r="M558">
        <f t="shared" si="60"/>
        <v>555</v>
      </c>
      <c r="N558">
        <f t="shared" si="62"/>
        <v>425</v>
      </c>
    </row>
    <row r="559" spans="1:14" x14ac:dyDescent="0.3">
      <c r="A559">
        <v>556</v>
      </c>
      <c r="B559" s="5">
        <v>186</v>
      </c>
      <c r="C559">
        <v>378</v>
      </c>
      <c r="D559" s="3">
        <f t="shared" si="61"/>
        <v>44628.477999999996</v>
      </c>
      <c r="E559" s="3">
        <f t="shared" si="56"/>
        <v>44631.477999999996</v>
      </c>
      <c r="F559">
        <f t="shared" si="57"/>
        <v>1.5</v>
      </c>
      <c r="G559" t="str">
        <f t="shared" si="58"/>
        <v>INSERT INTO [Bestellung] ([BestellungID], [KundeID], [AllgLieferAdrID], [Bestelldatum], [Wunschdatum], [Rabatt]) VALUES</v>
      </c>
      <c r="H559" t="str">
        <f t="shared" si="59"/>
        <v xml:space="preserve"> ('556', '186', '378', '2022-03-08', '2022-03-11', '1.50')</v>
      </c>
      <c r="M559">
        <f t="shared" si="60"/>
        <v>556</v>
      </c>
      <c r="N559" t="str">
        <f t="shared" si="62"/>
        <v/>
      </c>
    </row>
    <row r="560" spans="1:14" x14ac:dyDescent="0.3">
      <c r="A560">
        <v>557</v>
      </c>
      <c r="B560" s="5">
        <v>186</v>
      </c>
      <c r="C560">
        <v>493</v>
      </c>
      <c r="D560" s="3">
        <f t="shared" si="61"/>
        <v>44628.49044444444</v>
      </c>
      <c r="E560" s="3">
        <f t="shared" si="56"/>
        <v>44639.49044444444</v>
      </c>
      <c r="F560">
        <f t="shared" si="57"/>
        <v>3</v>
      </c>
      <c r="G560" t="str">
        <f t="shared" si="58"/>
        <v>INSERT INTO [Bestellung] ([BestellungID], [KundeID], [AllgLieferAdrID], [Bestelldatum], [Wunschdatum], [Rabatt]) VALUES</v>
      </c>
      <c r="H560" t="str">
        <f t="shared" si="59"/>
        <v xml:space="preserve"> ('557', '186', '493', '2022-03-08', '2022-03-19', '3.00')</v>
      </c>
      <c r="M560">
        <f t="shared" si="60"/>
        <v>557</v>
      </c>
      <c r="N560">
        <f t="shared" si="62"/>
        <v>378</v>
      </c>
    </row>
    <row r="561" spans="1:14" x14ac:dyDescent="0.3">
      <c r="A561">
        <v>558</v>
      </c>
      <c r="B561" s="5">
        <v>186</v>
      </c>
      <c r="C561">
        <v>751</v>
      </c>
      <c r="D561" s="3">
        <f t="shared" si="61"/>
        <v>44628.502911111107</v>
      </c>
      <c r="E561" s="3">
        <f t="shared" si="56"/>
        <v>44631.502911111107</v>
      </c>
      <c r="F561">
        <f t="shared" si="57"/>
        <v>1.5</v>
      </c>
      <c r="G561" t="str">
        <f t="shared" si="58"/>
        <v>INSERT INTO [Bestellung] ([BestellungID], [KundeID], [AllgLieferAdrID], [Bestelldatum], [Wunschdatum], [Rabatt]) VALUES</v>
      </c>
      <c r="H561" t="str">
        <f t="shared" si="59"/>
        <v xml:space="preserve"> ('558', '186', '751', '2022-03-08', '2022-03-11', '1.50')</v>
      </c>
      <c r="M561">
        <f t="shared" si="60"/>
        <v>558</v>
      </c>
      <c r="N561">
        <f t="shared" si="62"/>
        <v>493</v>
      </c>
    </row>
    <row r="562" spans="1:14" x14ac:dyDescent="0.3">
      <c r="A562">
        <v>559</v>
      </c>
      <c r="B562" s="5">
        <v>187</v>
      </c>
      <c r="C562">
        <v>35</v>
      </c>
      <c r="D562" s="3">
        <f t="shared" si="61"/>
        <v>44628.515399999997</v>
      </c>
      <c r="E562" s="3">
        <f t="shared" si="56"/>
        <v>44633.515399999997</v>
      </c>
      <c r="F562">
        <f t="shared" si="57"/>
        <v>2.5</v>
      </c>
      <c r="G562" t="str">
        <f t="shared" si="58"/>
        <v>INSERT INTO [Bestellung] ([BestellungID], [KundeID], [AllgLieferAdrID], [Bestelldatum], [Wunschdatum], [Rabatt]) VALUES</v>
      </c>
      <c r="H562" t="str">
        <f t="shared" si="59"/>
        <v xml:space="preserve"> ('559', '187', '35', '2022-03-08', '2022-03-13', '2.50')</v>
      </c>
      <c r="M562">
        <f t="shared" si="60"/>
        <v>559</v>
      </c>
      <c r="N562" t="str">
        <f t="shared" si="62"/>
        <v/>
      </c>
    </row>
    <row r="563" spans="1:14" x14ac:dyDescent="0.3">
      <c r="A563">
        <v>560</v>
      </c>
      <c r="B563" s="5">
        <v>187</v>
      </c>
      <c r="C563">
        <v>454</v>
      </c>
      <c r="D563" s="3">
        <f t="shared" si="61"/>
        <v>44628.527911111109</v>
      </c>
      <c r="E563" s="3">
        <f t="shared" si="56"/>
        <v>44633.527911111109</v>
      </c>
      <c r="F563">
        <f t="shared" si="57"/>
        <v>2.5</v>
      </c>
      <c r="G563" t="str">
        <f t="shared" si="58"/>
        <v>INSERT INTO [Bestellung] ([BestellungID], [KundeID], [AllgLieferAdrID], [Bestelldatum], [Wunschdatum], [Rabatt]) VALUES</v>
      </c>
      <c r="H563" t="str">
        <f t="shared" si="59"/>
        <v xml:space="preserve"> ('560', '187', '454', '2022-03-08', '2022-03-13', '2.50')</v>
      </c>
      <c r="M563">
        <f t="shared" si="60"/>
        <v>560</v>
      </c>
      <c r="N563">
        <f t="shared" si="62"/>
        <v>35</v>
      </c>
    </row>
    <row r="564" spans="1:14" x14ac:dyDescent="0.3">
      <c r="A564">
        <v>561</v>
      </c>
      <c r="B564" s="5">
        <v>187</v>
      </c>
      <c r="C564">
        <v>556</v>
      </c>
      <c r="D564" s="3">
        <f t="shared" si="61"/>
        <v>44628.540444444443</v>
      </c>
      <c r="E564" s="3">
        <f t="shared" si="56"/>
        <v>44634.540444444443</v>
      </c>
      <c r="F564">
        <f t="shared" si="57"/>
        <v>3</v>
      </c>
      <c r="G564" t="str">
        <f t="shared" si="58"/>
        <v>INSERT INTO [Bestellung] ([BestellungID], [KundeID], [AllgLieferAdrID], [Bestelldatum], [Wunschdatum], [Rabatt]) VALUES</v>
      </c>
      <c r="H564" t="str">
        <f t="shared" si="59"/>
        <v xml:space="preserve"> ('561', '187', '556', '2022-03-08', '2022-03-14', '3.00')</v>
      </c>
      <c r="M564">
        <f t="shared" si="60"/>
        <v>561</v>
      </c>
      <c r="N564">
        <f t="shared" si="62"/>
        <v>454</v>
      </c>
    </row>
    <row r="565" spans="1:14" x14ac:dyDescent="0.3">
      <c r="A565">
        <v>562</v>
      </c>
      <c r="B565" s="5">
        <v>188</v>
      </c>
      <c r="C565">
        <v>216</v>
      </c>
      <c r="D565" s="3">
        <f t="shared" si="61"/>
        <v>44628.553</v>
      </c>
      <c r="E565" s="3">
        <f t="shared" si="56"/>
        <v>44640.553</v>
      </c>
      <c r="F565">
        <f t="shared" si="57"/>
        <v>3</v>
      </c>
      <c r="G565" t="str">
        <f t="shared" si="58"/>
        <v>INSERT INTO [Bestellung] ([BestellungID], [KundeID], [AllgLieferAdrID], [Bestelldatum], [Wunschdatum], [Rabatt]) VALUES</v>
      </c>
      <c r="H565" t="str">
        <f t="shared" si="59"/>
        <v xml:space="preserve"> ('562', '188', '216', '2022-03-08', '2022-03-20', '3.00')</v>
      </c>
      <c r="M565">
        <f t="shared" si="60"/>
        <v>562</v>
      </c>
      <c r="N565" t="str">
        <f t="shared" si="62"/>
        <v/>
      </c>
    </row>
    <row r="566" spans="1:14" x14ac:dyDescent="0.3">
      <c r="A566">
        <v>563</v>
      </c>
      <c r="B566" s="5">
        <v>188</v>
      </c>
      <c r="C566">
        <v>698</v>
      </c>
      <c r="D566" s="3">
        <f t="shared" si="61"/>
        <v>44628.565577777779</v>
      </c>
      <c r="E566" s="3">
        <f t="shared" si="56"/>
        <v>44632.565577777779</v>
      </c>
      <c r="F566">
        <f t="shared" si="57"/>
        <v>2</v>
      </c>
      <c r="G566" t="str">
        <f t="shared" si="58"/>
        <v>INSERT INTO [Bestellung] ([BestellungID], [KundeID], [AllgLieferAdrID], [Bestelldatum], [Wunschdatum], [Rabatt]) VALUES</v>
      </c>
      <c r="H566" t="str">
        <f t="shared" si="59"/>
        <v xml:space="preserve"> ('563', '188', '698', '2022-03-08', '2022-03-12', '2.00')</v>
      </c>
      <c r="M566">
        <f t="shared" si="60"/>
        <v>563</v>
      </c>
      <c r="N566">
        <f t="shared" si="62"/>
        <v>216</v>
      </c>
    </row>
    <row r="567" spans="1:14" x14ac:dyDescent="0.3">
      <c r="A567">
        <v>564</v>
      </c>
      <c r="B567" s="5">
        <v>188</v>
      </c>
      <c r="C567">
        <v>787</v>
      </c>
      <c r="D567" s="3">
        <f t="shared" si="61"/>
        <v>44628.578177777781</v>
      </c>
      <c r="E567" s="3">
        <f t="shared" si="56"/>
        <v>44631.578177777781</v>
      </c>
      <c r="F567">
        <f t="shared" si="57"/>
        <v>1.5</v>
      </c>
      <c r="G567" t="str">
        <f t="shared" si="58"/>
        <v>INSERT INTO [Bestellung] ([BestellungID], [KundeID], [AllgLieferAdrID], [Bestelldatum], [Wunschdatum], [Rabatt]) VALUES</v>
      </c>
      <c r="H567" t="str">
        <f t="shared" si="59"/>
        <v xml:space="preserve"> ('564', '188', '787', '2022-03-08', '2022-03-11', '1.50')</v>
      </c>
      <c r="M567">
        <f t="shared" si="60"/>
        <v>564</v>
      </c>
      <c r="N567">
        <f t="shared" si="62"/>
        <v>698</v>
      </c>
    </row>
    <row r="568" spans="1:14" x14ac:dyDescent="0.3">
      <c r="A568">
        <v>565</v>
      </c>
      <c r="B568" s="5">
        <v>189</v>
      </c>
      <c r="C568">
        <v>52</v>
      </c>
      <c r="D568" s="3">
        <f t="shared" si="61"/>
        <v>44628.590800000005</v>
      </c>
      <c r="E568" s="3">
        <f t="shared" si="56"/>
        <v>44638.590800000005</v>
      </c>
      <c r="F568">
        <f t="shared" si="57"/>
        <v>3</v>
      </c>
      <c r="G568" t="str">
        <f t="shared" si="58"/>
        <v>INSERT INTO [Bestellung] ([BestellungID], [KundeID], [AllgLieferAdrID], [Bestelldatum], [Wunschdatum], [Rabatt]) VALUES</v>
      </c>
      <c r="H568" t="str">
        <f t="shared" si="59"/>
        <v xml:space="preserve"> ('565', '189', '52', '2022-03-08', '2022-03-18', '3.00')</v>
      </c>
      <c r="M568">
        <f t="shared" si="60"/>
        <v>565</v>
      </c>
      <c r="N568" t="str">
        <f t="shared" si="62"/>
        <v/>
      </c>
    </row>
    <row r="569" spans="1:14" x14ac:dyDescent="0.3">
      <c r="A569">
        <v>566</v>
      </c>
      <c r="B569" s="5">
        <v>189</v>
      </c>
      <c r="C569">
        <v>198</v>
      </c>
      <c r="D569" s="3">
        <f t="shared" si="61"/>
        <v>44628.603444444452</v>
      </c>
      <c r="E569" s="3">
        <f t="shared" si="56"/>
        <v>44631.603444444452</v>
      </c>
      <c r="F569">
        <f t="shared" si="57"/>
        <v>1.5</v>
      </c>
      <c r="G569" t="str">
        <f t="shared" si="58"/>
        <v>INSERT INTO [Bestellung] ([BestellungID], [KundeID], [AllgLieferAdrID], [Bestelldatum], [Wunschdatum], [Rabatt]) VALUES</v>
      </c>
      <c r="H569" t="str">
        <f t="shared" si="59"/>
        <v xml:space="preserve"> ('566', '189', '198', '2022-03-08', '2022-03-11', '1.50')</v>
      </c>
      <c r="M569">
        <f t="shared" si="60"/>
        <v>566</v>
      </c>
      <c r="N569">
        <f t="shared" si="62"/>
        <v>52</v>
      </c>
    </row>
    <row r="570" spans="1:14" x14ac:dyDescent="0.3">
      <c r="A570">
        <v>567</v>
      </c>
      <c r="B570" s="5">
        <v>189</v>
      </c>
      <c r="C570">
        <v>489</v>
      </c>
      <c r="D570" s="3">
        <f t="shared" si="61"/>
        <v>44628.616111111121</v>
      </c>
      <c r="E570" s="3">
        <f t="shared" si="56"/>
        <v>44631.616111111121</v>
      </c>
      <c r="F570">
        <f t="shared" si="57"/>
        <v>1.5</v>
      </c>
      <c r="G570" t="str">
        <f t="shared" si="58"/>
        <v>INSERT INTO [Bestellung] ([BestellungID], [KundeID], [AllgLieferAdrID], [Bestelldatum], [Wunschdatum], [Rabatt]) VALUES</v>
      </c>
      <c r="H570" t="str">
        <f t="shared" si="59"/>
        <v xml:space="preserve"> ('567', '189', '489', '2022-03-08', '2022-03-11', '1.50')</v>
      </c>
      <c r="M570">
        <f t="shared" si="60"/>
        <v>567</v>
      </c>
      <c r="N570">
        <f t="shared" si="62"/>
        <v>198</v>
      </c>
    </row>
    <row r="571" spans="1:14" x14ac:dyDescent="0.3">
      <c r="A571">
        <v>568</v>
      </c>
      <c r="B571" s="5">
        <v>190</v>
      </c>
      <c r="C571">
        <v>88</v>
      </c>
      <c r="D571" s="3">
        <f t="shared" si="61"/>
        <v>44628.628800000013</v>
      </c>
      <c r="E571" s="3">
        <f t="shared" si="56"/>
        <v>44632.628800000013</v>
      </c>
      <c r="F571">
        <f t="shared" si="57"/>
        <v>2</v>
      </c>
      <c r="G571" t="str">
        <f t="shared" si="58"/>
        <v>INSERT INTO [Bestellung] ([BestellungID], [KundeID], [AllgLieferAdrID], [Bestelldatum], [Wunschdatum], [Rabatt]) VALUES</v>
      </c>
      <c r="H571" t="str">
        <f t="shared" si="59"/>
        <v xml:space="preserve"> ('568', '190', '88', '2022-03-08', '2022-03-12', '2.00')</v>
      </c>
      <c r="M571">
        <f t="shared" si="60"/>
        <v>568</v>
      </c>
      <c r="N571" t="str">
        <f t="shared" si="62"/>
        <v/>
      </c>
    </row>
    <row r="572" spans="1:14" x14ac:dyDescent="0.3">
      <c r="A572">
        <v>569</v>
      </c>
      <c r="B572" s="5">
        <v>190</v>
      </c>
      <c r="C572">
        <v>142</v>
      </c>
      <c r="D572" s="3">
        <f t="shared" si="61"/>
        <v>44628.641511111127</v>
      </c>
      <c r="E572" s="3">
        <f t="shared" si="56"/>
        <v>44636.641511111127</v>
      </c>
      <c r="F572">
        <f t="shared" si="57"/>
        <v>3</v>
      </c>
      <c r="G572" t="str">
        <f t="shared" si="58"/>
        <v>INSERT INTO [Bestellung] ([BestellungID], [KundeID], [AllgLieferAdrID], [Bestelldatum], [Wunschdatum], [Rabatt]) VALUES</v>
      </c>
      <c r="H572" t="str">
        <f t="shared" si="59"/>
        <v xml:space="preserve"> ('569', '190', '142', '2022-03-08', '2022-03-16', '3.00')</v>
      </c>
      <c r="M572">
        <f t="shared" si="60"/>
        <v>569</v>
      </c>
      <c r="N572">
        <f t="shared" si="62"/>
        <v>88</v>
      </c>
    </row>
    <row r="573" spans="1:14" x14ac:dyDescent="0.3">
      <c r="A573">
        <v>570</v>
      </c>
      <c r="B573" s="5">
        <v>190</v>
      </c>
      <c r="C573">
        <v>163</v>
      </c>
      <c r="D573" s="3">
        <f t="shared" si="61"/>
        <v>44628.654244444464</v>
      </c>
      <c r="E573" s="3">
        <f t="shared" si="56"/>
        <v>44628.654244444464</v>
      </c>
      <c r="F573">
        <f t="shared" si="57"/>
        <v>0</v>
      </c>
      <c r="G573" t="str">
        <f t="shared" si="58"/>
        <v>INSERT INTO [Bestellung] ([BestellungID], [KundeID], [AllgLieferAdrID], [Bestelldatum], [Wunschdatum], [Rabatt]) VALUES</v>
      </c>
      <c r="H573" t="str">
        <f t="shared" si="59"/>
        <v xml:space="preserve"> ('570', '190', '163', '2022-03-08', '2022-03-08', '0.00')</v>
      </c>
      <c r="M573">
        <f t="shared" si="60"/>
        <v>570</v>
      </c>
      <c r="N573">
        <f t="shared" si="62"/>
        <v>142</v>
      </c>
    </row>
    <row r="574" spans="1:14" x14ac:dyDescent="0.3">
      <c r="A574">
        <v>571</v>
      </c>
      <c r="B574" s="5">
        <v>191</v>
      </c>
      <c r="C574">
        <v>359</v>
      </c>
      <c r="D574" s="3">
        <f t="shared" si="61"/>
        <v>44628.667000000023</v>
      </c>
      <c r="E574" s="3">
        <f t="shared" si="56"/>
        <v>44642.667000000023</v>
      </c>
      <c r="F574">
        <f t="shared" si="57"/>
        <v>3</v>
      </c>
      <c r="G574" t="str">
        <f t="shared" si="58"/>
        <v>INSERT INTO [Bestellung] ([BestellungID], [KundeID], [AllgLieferAdrID], [Bestelldatum], [Wunschdatum], [Rabatt]) VALUES</v>
      </c>
      <c r="H574" t="str">
        <f t="shared" si="59"/>
        <v xml:space="preserve"> ('571', '191', '359', '2022-03-08', '2022-03-22', '3.00')</v>
      </c>
      <c r="M574">
        <f t="shared" si="60"/>
        <v>571</v>
      </c>
      <c r="N574" t="str">
        <f t="shared" si="62"/>
        <v/>
      </c>
    </row>
    <row r="575" spans="1:14" x14ac:dyDescent="0.3">
      <c r="A575">
        <v>572</v>
      </c>
      <c r="B575" s="5">
        <v>191</v>
      </c>
      <c r="C575">
        <v>430</v>
      </c>
      <c r="D575" s="3">
        <f t="shared" si="61"/>
        <v>44628.679777777797</v>
      </c>
      <c r="E575" s="3">
        <f t="shared" si="56"/>
        <v>44633.679777777797</v>
      </c>
      <c r="F575">
        <f t="shared" si="57"/>
        <v>2.5</v>
      </c>
      <c r="G575" t="str">
        <f t="shared" si="58"/>
        <v>INSERT INTO [Bestellung] ([BestellungID], [KundeID], [AllgLieferAdrID], [Bestelldatum], [Wunschdatum], [Rabatt]) VALUES</v>
      </c>
      <c r="H575" t="str">
        <f t="shared" si="59"/>
        <v xml:space="preserve"> ('572', '191', '430', '2022-03-08', '2022-03-13', '2.50')</v>
      </c>
      <c r="M575">
        <f t="shared" si="60"/>
        <v>572</v>
      </c>
      <c r="N575">
        <f t="shared" si="62"/>
        <v>359</v>
      </c>
    </row>
    <row r="576" spans="1:14" x14ac:dyDescent="0.3">
      <c r="A576">
        <v>573</v>
      </c>
      <c r="B576" s="5">
        <v>191</v>
      </c>
      <c r="C576">
        <v>439</v>
      </c>
      <c r="D576" s="3">
        <f t="shared" si="61"/>
        <v>44628.692577777794</v>
      </c>
      <c r="E576" s="3">
        <f t="shared" si="56"/>
        <v>44640.692577777794</v>
      </c>
      <c r="F576">
        <f t="shared" si="57"/>
        <v>3</v>
      </c>
      <c r="G576" t="str">
        <f t="shared" si="58"/>
        <v>INSERT INTO [Bestellung] ([BestellungID], [KundeID], [AllgLieferAdrID], [Bestelldatum], [Wunschdatum], [Rabatt]) VALUES</v>
      </c>
      <c r="H576" t="str">
        <f t="shared" si="59"/>
        <v xml:space="preserve"> ('573', '191', '439', '2022-03-08', '2022-03-20', '3.00')</v>
      </c>
      <c r="M576">
        <f t="shared" si="60"/>
        <v>573</v>
      </c>
      <c r="N576">
        <f t="shared" si="62"/>
        <v>430</v>
      </c>
    </row>
    <row r="577" spans="1:14" x14ac:dyDescent="0.3">
      <c r="A577">
        <v>574</v>
      </c>
      <c r="B577" s="5">
        <v>192</v>
      </c>
      <c r="C577">
        <v>332</v>
      </c>
      <c r="D577" s="3">
        <f t="shared" si="61"/>
        <v>44628.705400000013</v>
      </c>
      <c r="E577" s="3">
        <f t="shared" si="56"/>
        <v>44636.705400000013</v>
      </c>
      <c r="F577">
        <f t="shared" si="57"/>
        <v>3</v>
      </c>
      <c r="G577" t="str">
        <f t="shared" si="58"/>
        <v>INSERT INTO [Bestellung] ([BestellungID], [KundeID], [AllgLieferAdrID], [Bestelldatum], [Wunschdatum], [Rabatt]) VALUES</v>
      </c>
      <c r="H577" t="str">
        <f t="shared" si="59"/>
        <v xml:space="preserve"> ('574', '192', '332', '2022-03-08', '2022-03-16', '3.00')</v>
      </c>
      <c r="M577">
        <f t="shared" si="60"/>
        <v>574</v>
      </c>
      <c r="N577" t="str">
        <f t="shared" si="62"/>
        <v/>
      </c>
    </row>
    <row r="578" spans="1:14" x14ac:dyDescent="0.3">
      <c r="A578">
        <v>575</v>
      </c>
      <c r="B578" s="5">
        <v>192</v>
      </c>
      <c r="C578">
        <v>660</v>
      </c>
      <c r="D578" s="3">
        <f t="shared" si="61"/>
        <v>44628.718244444455</v>
      </c>
      <c r="E578" s="3">
        <f t="shared" si="56"/>
        <v>44628.718244444455</v>
      </c>
      <c r="F578">
        <f t="shared" si="57"/>
        <v>0</v>
      </c>
      <c r="G578" t="str">
        <f t="shared" si="58"/>
        <v>INSERT INTO [Bestellung] ([BestellungID], [KundeID], [AllgLieferAdrID], [Bestelldatum], [Wunschdatum], [Rabatt]) VALUES</v>
      </c>
      <c r="H578" t="str">
        <f t="shared" si="59"/>
        <v xml:space="preserve"> ('575', '192', '660', '2022-03-08', '2022-03-08', '0.00')</v>
      </c>
      <c r="M578">
        <f t="shared" si="60"/>
        <v>575</v>
      </c>
      <c r="N578">
        <f t="shared" si="62"/>
        <v>332</v>
      </c>
    </row>
    <row r="579" spans="1:14" x14ac:dyDescent="0.3">
      <c r="A579">
        <v>576</v>
      </c>
      <c r="B579" s="5">
        <v>192</v>
      </c>
      <c r="C579">
        <v>733</v>
      </c>
      <c r="D579" s="3">
        <f t="shared" si="61"/>
        <v>44628.731111111119</v>
      </c>
      <c r="E579" s="3">
        <f t="shared" si="56"/>
        <v>44631.731111111119</v>
      </c>
      <c r="F579">
        <f t="shared" si="57"/>
        <v>1.5</v>
      </c>
      <c r="G579" t="str">
        <f t="shared" si="58"/>
        <v>INSERT INTO [Bestellung] ([BestellungID], [KundeID], [AllgLieferAdrID], [Bestelldatum], [Wunschdatum], [Rabatt]) VALUES</v>
      </c>
      <c r="H579" t="str">
        <f t="shared" si="59"/>
        <v xml:space="preserve"> ('576', '192', '733', '2022-03-08', '2022-03-11', '1.50')</v>
      </c>
      <c r="M579">
        <f t="shared" si="60"/>
        <v>576</v>
      </c>
      <c r="N579">
        <f t="shared" si="62"/>
        <v>660</v>
      </c>
    </row>
    <row r="580" spans="1:14" x14ac:dyDescent="0.3">
      <c r="A580">
        <v>577</v>
      </c>
      <c r="B580" s="5">
        <v>193</v>
      </c>
      <c r="C580">
        <v>201</v>
      </c>
      <c r="D580" s="3">
        <f t="shared" si="61"/>
        <v>44628.744000000006</v>
      </c>
      <c r="E580" s="3">
        <f t="shared" si="56"/>
        <v>44640.744000000006</v>
      </c>
      <c r="F580">
        <f t="shared" si="57"/>
        <v>3</v>
      </c>
      <c r="G580" t="str">
        <f t="shared" si="58"/>
        <v>INSERT INTO [Bestellung] ([BestellungID], [KundeID], [AllgLieferAdrID], [Bestelldatum], [Wunschdatum], [Rabatt]) VALUES</v>
      </c>
      <c r="H580" t="str">
        <f t="shared" si="59"/>
        <v xml:space="preserve"> ('577', '193', '201', '2022-03-08', '2022-03-20', '3.00')</v>
      </c>
      <c r="M580">
        <f t="shared" si="60"/>
        <v>577</v>
      </c>
      <c r="N580" t="str">
        <f t="shared" si="62"/>
        <v/>
      </c>
    </row>
    <row r="581" spans="1:14" x14ac:dyDescent="0.3">
      <c r="A581">
        <v>578</v>
      </c>
      <c r="B581" s="5">
        <v>193</v>
      </c>
      <c r="C581">
        <v>446</v>
      </c>
      <c r="D581" s="3">
        <f t="shared" si="61"/>
        <v>44628.756911111115</v>
      </c>
      <c r="E581" s="3">
        <f t="shared" ref="E581:E644" si="63">D581+MOD(A581*C581,15)</f>
        <v>44641.756911111115</v>
      </c>
      <c r="F581">
        <f t="shared" ref="F581:F644" si="64">MIN(IF(E581-D581&gt;0,(E581-D581)/2,0),3)</f>
        <v>3</v>
      </c>
      <c r="G581" t="str">
        <f t="shared" ref="G581:G644" si="65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81" t="str">
        <f t="shared" ref="H581:H644" si="66">" ('"&amp;A581&amp;"', '"&amp;B581&amp;"', '"&amp;C581&amp;"', '"&amp; TEXT(D581,"JJJJ-MM-TT") &amp;"', '"&amp; TEXT(E581,"JJJJ-MM-TT") &amp;"', '"&amp; REPLACE(TEXT(F581,"##0,00"),LEN(TEXT(F581,"##0,00"))-2,1,".") &amp;"')"</f>
        <v xml:space="preserve"> ('578', '193', '446', '2022-03-08', '2022-03-21', '3.00')</v>
      </c>
      <c r="M581">
        <f t="shared" ref="M581:M644" si="67">A581</f>
        <v>578</v>
      </c>
      <c r="N581">
        <f t="shared" si="62"/>
        <v>201</v>
      </c>
    </row>
    <row r="582" spans="1:14" x14ac:dyDescent="0.3">
      <c r="A582">
        <v>579</v>
      </c>
      <c r="B582" s="5">
        <v>193</v>
      </c>
      <c r="C582">
        <v>563</v>
      </c>
      <c r="D582" s="3">
        <f t="shared" ref="D582:D645" si="68">D581+(ROW(D582)/45000)</f>
        <v>44628.769844444447</v>
      </c>
      <c r="E582" s="3">
        <f t="shared" si="63"/>
        <v>44640.769844444447</v>
      </c>
      <c r="F582">
        <f t="shared" si="64"/>
        <v>3</v>
      </c>
      <c r="G582" t="str">
        <f t="shared" si="65"/>
        <v>INSERT INTO [Bestellung] ([BestellungID], [KundeID], [AllgLieferAdrID], [Bestelldatum], [Wunschdatum], [Rabatt]) VALUES</v>
      </c>
      <c r="H582" t="str">
        <f t="shared" si="66"/>
        <v xml:space="preserve"> ('579', '193', '563', '2022-03-08', '2022-03-20', '3.00')</v>
      </c>
      <c r="M582">
        <f t="shared" si="67"/>
        <v>579</v>
      </c>
      <c r="N582">
        <f t="shared" ref="N582:N645" si="69">IF(B582=B581,C581,"")</f>
        <v>446</v>
      </c>
    </row>
    <row r="583" spans="1:14" x14ac:dyDescent="0.3">
      <c r="A583">
        <v>580</v>
      </c>
      <c r="B583" s="5">
        <v>194</v>
      </c>
      <c r="C583">
        <v>345</v>
      </c>
      <c r="D583" s="3">
        <f t="shared" si="68"/>
        <v>44628.782800000001</v>
      </c>
      <c r="E583" s="3">
        <f t="shared" si="63"/>
        <v>44628.782800000001</v>
      </c>
      <c r="F583">
        <f t="shared" si="64"/>
        <v>0</v>
      </c>
      <c r="G583" t="str">
        <f t="shared" si="65"/>
        <v>INSERT INTO [Bestellung] ([BestellungID], [KundeID], [AllgLieferAdrID], [Bestelldatum], [Wunschdatum], [Rabatt]) VALUES</v>
      </c>
      <c r="H583" t="str">
        <f t="shared" si="66"/>
        <v xml:space="preserve"> ('580', '194', '345', '2022-03-08', '2022-03-08', '0.00')</v>
      </c>
      <c r="M583">
        <f t="shared" si="67"/>
        <v>580</v>
      </c>
      <c r="N583" t="str">
        <f t="shared" si="69"/>
        <v/>
      </c>
    </row>
    <row r="584" spans="1:14" x14ac:dyDescent="0.3">
      <c r="A584">
        <v>581</v>
      </c>
      <c r="B584" s="5">
        <v>194</v>
      </c>
      <c r="C584">
        <v>406</v>
      </c>
      <c r="D584" s="3">
        <f t="shared" si="68"/>
        <v>44628.795777777777</v>
      </c>
      <c r="E584" s="3">
        <f t="shared" si="63"/>
        <v>44639.795777777777</v>
      </c>
      <c r="F584">
        <f t="shared" si="64"/>
        <v>3</v>
      </c>
      <c r="G584" t="str">
        <f t="shared" si="65"/>
        <v>INSERT INTO [Bestellung] ([BestellungID], [KundeID], [AllgLieferAdrID], [Bestelldatum], [Wunschdatum], [Rabatt]) VALUES</v>
      </c>
      <c r="H584" t="str">
        <f t="shared" si="66"/>
        <v xml:space="preserve"> ('581', '194', '406', '2022-03-08', '2022-03-19', '3.00')</v>
      </c>
      <c r="M584">
        <f t="shared" si="67"/>
        <v>581</v>
      </c>
      <c r="N584">
        <f t="shared" si="69"/>
        <v>345</v>
      </c>
    </row>
    <row r="585" spans="1:14" x14ac:dyDescent="0.3">
      <c r="A585">
        <v>582</v>
      </c>
      <c r="B585" s="5">
        <v>194</v>
      </c>
      <c r="C585">
        <v>519</v>
      </c>
      <c r="D585" s="3">
        <f t="shared" si="68"/>
        <v>44628.808777777776</v>
      </c>
      <c r="E585" s="3">
        <f t="shared" si="63"/>
        <v>44631.808777777776</v>
      </c>
      <c r="F585">
        <f t="shared" si="64"/>
        <v>1.5</v>
      </c>
      <c r="G585" t="str">
        <f t="shared" si="65"/>
        <v>INSERT INTO [Bestellung] ([BestellungID], [KundeID], [AllgLieferAdrID], [Bestelldatum], [Wunschdatum], [Rabatt]) VALUES</v>
      </c>
      <c r="H585" t="str">
        <f t="shared" si="66"/>
        <v xml:space="preserve"> ('582', '194', '519', '2022-03-08', '2022-03-11', '1.50')</v>
      </c>
      <c r="M585">
        <f t="shared" si="67"/>
        <v>582</v>
      </c>
      <c r="N585">
        <f t="shared" si="69"/>
        <v>406</v>
      </c>
    </row>
    <row r="586" spans="1:14" x14ac:dyDescent="0.3">
      <c r="A586">
        <v>583</v>
      </c>
      <c r="B586" s="5">
        <v>195</v>
      </c>
      <c r="C586">
        <v>34</v>
      </c>
      <c r="D586" s="3">
        <f t="shared" si="68"/>
        <v>44628.821799999998</v>
      </c>
      <c r="E586" s="3">
        <f t="shared" si="63"/>
        <v>44635.821799999998</v>
      </c>
      <c r="F586">
        <f t="shared" si="64"/>
        <v>3</v>
      </c>
      <c r="G586" t="str">
        <f t="shared" si="65"/>
        <v>INSERT INTO [Bestellung] ([BestellungID], [KundeID], [AllgLieferAdrID], [Bestelldatum], [Wunschdatum], [Rabatt]) VALUES</v>
      </c>
      <c r="H586" t="str">
        <f t="shared" si="66"/>
        <v xml:space="preserve"> ('583', '195', '34', '2022-03-08', '2022-03-15', '3.00')</v>
      </c>
      <c r="M586">
        <f t="shared" si="67"/>
        <v>583</v>
      </c>
      <c r="N586" t="str">
        <f t="shared" si="69"/>
        <v/>
      </c>
    </row>
    <row r="587" spans="1:14" x14ac:dyDescent="0.3">
      <c r="A587">
        <v>584</v>
      </c>
      <c r="B587" s="5">
        <v>195</v>
      </c>
      <c r="C587">
        <v>186</v>
      </c>
      <c r="D587" s="3">
        <f t="shared" si="68"/>
        <v>44628.834844444442</v>
      </c>
      <c r="E587" s="3">
        <f t="shared" si="63"/>
        <v>44637.834844444442</v>
      </c>
      <c r="F587">
        <f t="shared" si="64"/>
        <v>3</v>
      </c>
      <c r="G587" t="str">
        <f t="shared" si="65"/>
        <v>INSERT INTO [Bestellung] ([BestellungID], [KundeID], [AllgLieferAdrID], [Bestelldatum], [Wunschdatum], [Rabatt]) VALUES</v>
      </c>
      <c r="H587" t="str">
        <f t="shared" si="66"/>
        <v xml:space="preserve"> ('584', '195', '186', '2022-03-08', '2022-03-17', '3.00')</v>
      </c>
      <c r="M587">
        <f t="shared" si="67"/>
        <v>584</v>
      </c>
      <c r="N587">
        <f t="shared" si="69"/>
        <v>34</v>
      </c>
    </row>
    <row r="588" spans="1:14" x14ac:dyDescent="0.3">
      <c r="A588">
        <v>585</v>
      </c>
      <c r="B588" s="5">
        <v>195</v>
      </c>
      <c r="C588">
        <v>299</v>
      </c>
      <c r="D588" s="3">
        <f t="shared" si="68"/>
        <v>44628.847911111108</v>
      </c>
      <c r="E588" s="3">
        <f t="shared" si="63"/>
        <v>44628.847911111108</v>
      </c>
      <c r="F588">
        <f t="shared" si="64"/>
        <v>0</v>
      </c>
      <c r="G588" t="str">
        <f t="shared" si="65"/>
        <v>INSERT INTO [Bestellung] ([BestellungID], [KundeID], [AllgLieferAdrID], [Bestelldatum], [Wunschdatum], [Rabatt]) VALUES</v>
      </c>
      <c r="H588" t="str">
        <f t="shared" si="66"/>
        <v xml:space="preserve"> ('585', '195', '299', '2022-03-08', '2022-03-08', '0.00')</v>
      </c>
      <c r="M588">
        <f t="shared" si="67"/>
        <v>585</v>
      </c>
      <c r="N588">
        <f t="shared" si="69"/>
        <v>186</v>
      </c>
    </row>
    <row r="589" spans="1:14" x14ac:dyDescent="0.3">
      <c r="A589">
        <v>586</v>
      </c>
      <c r="B589" s="5">
        <v>196</v>
      </c>
      <c r="C589">
        <v>146</v>
      </c>
      <c r="D589" s="3">
        <f t="shared" si="68"/>
        <v>44628.860999999997</v>
      </c>
      <c r="E589" s="3">
        <f t="shared" si="63"/>
        <v>44639.860999999997</v>
      </c>
      <c r="F589">
        <f t="shared" si="64"/>
        <v>3</v>
      </c>
      <c r="G589" t="str">
        <f t="shared" si="65"/>
        <v>INSERT INTO [Bestellung] ([BestellungID], [KundeID], [AllgLieferAdrID], [Bestelldatum], [Wunschdatum], [Rabatt]) VALUES</v>
      </c>
      <c r="H589" t="str">
        <f t="shared" si="66"/>
        <v xml:space="preserve"> ('586', '196', '146', '2022-03-08', '2022-03-19', '3.00')</v>
      </c>
      <c r="M589">
        <f t="shared" si="67"/>
        <v>586</v>
      </c>
      <c r="N589" t="str">
        <f t="shared" si="69"/>
        <v/>
      </c>
    </row>
    <row r="590" spans="1:14" x14ac:dyDescent="0.3">
      <c r="A590">
        <v>587</v>
      </c>
      <c r="B590" s="5">
        <v>196</v>
      </c>
      <c r="C590">
        <v>340</v>
      </c>
      <c r="D590" s="3">
        <f t="shared" si="68"/>
        <v>44628.874111111109</v>
      </c>
      <c r="E590" s="3">
        <f t="shared" si="63"/>
        <v>44633.874111111109</v>
      </c>
      <c r="F590">
        <f t="shared" si="64"/>
        <v>2.5</v>
      </c>
      <c r="G590" t="str">
        <f t="shared" si="65"/>
        <v>INSERT INTO [Bestellung] ([BestellungID], [KundeID], [AllgLieferAdrID], [Bestelldatum], [Wunschdatum], [Rabatt]) VALUES</v>
      </c>
      <c r="H590" t="str">
        <f t="shared" si="66"/>
        <v xml:space="preserve"> ('587', '196', '340', '2022-03-08', '2022-03-13', '2.50')</v>
      </c>
      <c r="M590">
        <f t="shared" si="67"/>
        <v>587</v>
      </c>
      <c r="N590">
        <f t="shared" si="69"/>
        <v>146</v>
      </c>
    </row>
    <row r="591" spans="1:14" x14ac:dyDescent="0.3">
      <c r="A591">
        <v>588</v>
      </c>
      <c r="B591" s="5">
        <v>196</v>
      </c>
      <c r="C591">
        <v>349</v>
      </c>
      <c r="D591" s="3">
        <f t="shared" si="68"/>
        <v>44628.887244444442</v>
      </c>
      <c r="E591" s="3">
        <f t="shared" si="63"/>
        <v>44640.887244444442</v>
      </c>
      <c r="F591">
        <f t="shared" si="64"/>
        <v>3</v>
      </c>
      <c r="G591" t="str">
        <f t="shared" si="65"/>
        <v>INSERT INTO [Bestellung] ([BestellungID], [KundeID], [AllgLieferAdrID], [Bestelldatum], [Wunschdatum], [Rabatt]) VALUES</v>
      </c>
      <c r="H591" t="str">
        <f t="shared" si="66"/>
        <v xml:space="preserve"> ('588', '196', '349', '2022-03-08', '2022-03-20', '3.00')</v>
      </c>
      <c r="M591">
        <f t="shared" si="67"/>
        <v>588</v>
      </c>
      <c r="N591">
        <f t="shared" si="69"/>
        <v>340</v>
      </c>
    </row>
    <row r="592" spans="1:14" x14ac:dyDescent="0.3">
      <c r="A592">
        <v>589</v>
      </c>
      <c r="B592" s="5">
        <v>197</v>
      </c>
      <c r="C592">
        <v>258</v>
      </c>
      <c r="D592" s="3">
        <f t="shared" si="68"/>
        <v>44628.900399999999</v>
      </c>
      <c r="E592" s="3">
        <f t="shared" si="63"/>
        <v>44640.900399999999</v>
      </c>
      <c r="F592">
        <f t="shared" si="64"/>
        <v>3</v>
      </c>
      <c r="G592" t="str">
        <f t="shared" si="65"/>
        <v>INSERT INTO [Bestellung] ([BestellungID], [KundeID], [AllgLieferAdrID], [Bestelldatum], [Wunschdatum], [Rabatt]) VALUES</v>
      </c>
      <c r="H592" t="str">
        <f t="shared" si="66"/>
        <v xml:space="preserve"> ('589', '197', '258', '2022-03-08', '2022-03-20', '3.00')</v>
      </c>
      <c r="M592">
        <f t="shared" si="67"/>
        <v>589</v>
      </c>
      <c r="N592" t="str">
        <f t="shared" si="69"/>
        <v/>
      </c>
    </row>
    <row r="593" spans="1:14" x14ac:dyDescent="0.3">
      <c r="A593">
        <v>590</v>
      </c>
      <c r="B593" s="5">
        <v>197</v>
      </c>
      <c r="C593">
        <v>283</v>
      </c>
      <c r="D593" s="3">
        <f t="shared" si="68"/>
        <v>44628.913577777777</v>
      </c>
      <c r="E593" s="3">
        <f t="shared" si="63"/>
        <v>44633.913577777777</v>
      </c>
      <c r="F593">
        <f t="shared" si="64"/>
        <v>2.5</v>
      </c>
      <c r="G593" t="str">
        <f t="shared" si="65"/>
        <v>INSERT INTO [Bestellung] ([BestellungID], [KundeID], [AllgLieferAdrID], [Bestelldatum], [Wunschdatum], [Rabatt]) VALUES</v>
      </c>
      <c r="H593" t="str">
        <f t="shared" si="66"/>
        <v xml:space="preserve"> ('590', '197', '283', '2022-03-08', '2022-03-13', '2.50')</v>
      </c>
      <c r="M593">
        <f t="shared" si="67"/>
        <v>590</v>
      </c>
      <c r="N593">
        <f t="shared" si="69"/>
        <v>258</v>
      </c>
    </row>
    <row r="594" spans="1:14" x14ac:dyDescent="0.3">
      <c r="A594">
        <v>591</v>
      </c>
      <c r="B594" s="5">
        <v>197</v>
      </c>
      <c r="C594">
        <v>743</v>
      </c>
      <c r="D594" s="3">
        <f t="shared" si="68"/>
        <v>44628.926777777779</v>
      </c>
      <c r="E594" s="3">
        <f t="shared" si="63"/>
        <v>44631.926777777779</v>
      </c>
      <c r="F594">
        <f t="shared" si="64"/>
        <v>1.5</v>
      </c>
      <c r="G594" t="str">
        <f t="shared" si="65"/>
        <v>INSERT INTO [Bestellung] ([BestellungID], [KundeID], [AllgLieferAdrID], [Bestelldatum], [Wunschdatum], [Rabatt]) VALUES</v>
      </c>
      <c r="H594" t="str">
        <f t="shared" si="66"/>
        <v xml:space="preserve"> ('591', '197', '743', '2022-03-08', '2022-03-11', '1.50')</v>
      </c>
      <c r="M594">
        <f t="shared" si="67"/>
        <v>591</v>
      </c>
      <c r="N594">
        <f t="shared" si="69"/>
        <v>283</v>
      </c>
    </row>
    <row r="595" spans="1:14" x14ac:dyDescent="0.3">
      <c r="A595">
        <v>592</v>
      </c>
      <c r="B595" s="5">
        <v>198</v>
      </c>
      <c r="C595">
        <v>328</v>
      </c>
      <c r="D595" s="3">
        <f t="shared" si="68"/>
        <v>44628.94</v>
      </c>
      <c r="E595" s="3">
        <f t="shared" si="63"/>
        <v>44629.94</v>
      </c>
      <c r="F595">
        <f t="shared" si="64"/>
        <v>0.5</v>
      </c>
      <c r="G595" t="str">
        <f t="shared" si="65"/>
        <v>INSERT INTO [Bestellung] ([BestellungID], [KundeID], [AllgLieferAdrID], [Bestelldatum], [Wunschdatum], [Rabatt]) VALUES</v>
      </c>
      <c r="H595" t="str">
        <f t="shared" si="66"/>
        <v xml:space="preserve"> ('592', '198', '328', '2022-03-08', '2022-03-09', '0.50')</v>
      </c>
      <c r="M595">
        <f t="shared" si="67"/>
        <v>592</v>
      </c>
      <c r="N595" t="str">
        <f t="shared" si="69"/>
        <v/>
      </c>
    </row>
    <row r="596" spans="1:14" x14ac:dyDescent="0.3">
      <c r="A596">
        <v>593</v>
      </c>
      <c r="B596" s="5">
        <v>198</v>
      </c>
      <c r="C596">
        <v>371</v>
      </c>
      <c r="D596" s="3">
        <f t="shared" si="68"/>
        <v>44628.953244444449</v>
      </c>
      <c r="E596" s="3">
        <f t="shared" si="63"/>
        <v>44641.953244444449</v>
      </c>
      <c r="F596">
        <f t="shared" si="64"/>
        <v>3</v>
      </c>
      <c r="G596" t="str">
        <f t="shared" si="65"/>
        <v>INSERT INTO [Bestellung] ([BestellungID], [KundeID], [AllgLieferAdrID], [Bestelldatum], [Wunschdatum], [Rabatt]) VALUES</v>
      </c>
      <c r="H596" t="str">
        <f t="shared" si="66"/>
        <v xml:space="preserve"> ('593', '198', '371', '2022-03-08', '2022-03-21', '3.00')</v>
      </c>
      <c r="M596">
        <f t="shared" si="67"/>
        <v>593</v>
      </c>
      <c r="N596">
        <f t="shared" si="69"/>
        <v>328</v>
      </c>
    </row>
    <row r="597" spans="1:14" x14ac:dyDescent="0.3">
      <c r="A597">
        <v>594</v>
      </c>
      <c r="B597" s="5">
        <v>198</v>
      </c>
      <c r="C597">
        <v>714</v>
      </c>
      <c r="D597" s="3">
        <f t="shared" si="68"/>
        <v>44628.966511111117</v>
      </c>
      <c r="E597" s="3">
        <f t="shared" si="63"/>
        <v>44634.966511111117</v>
      </c>
      <c r="F597">
        <f t="shared" si="64"/>
        <v>3</v>
      </c>
      <c r="G597" t="str">
        <f t="shared" si="65"/>
        <v>INSERT INTO [Bestellung] ([BestellungID], [KundeID], [AllgLieferAdrID], [Bestelldatum], [Wunschdatum], [Rabatt]) VALUES</v>
      </c>
      <c r="H597" t="str">
        <f t="shared" si="66"/>
        <v xml:space="preserve"> ('594', '198', '714', '2022-03-08', '2022-03-14', '3.00')</v>
      </c>
      <c r="M597">
        <f t="shared" si="67"/>
        <v>594</v>
      </c>
      <c r="N597">
        <f t="shared" si="69"/>
        <v>371</v>
      </c>
    </row>
    <row r="598" spans="1:14" x14ac:dyDescent="0.3">
      <c r="A598">
        <v>595</v>
      </c>
      <c r="B598" s="5">
        <v>199</v>
      </c>
      <c r="C598">
        <v>268</v>
      </c>
      <c r="D598" s="3">
        <f t="shared" si="68"/>
        <v>44628.979800000008</v>
      </c>
      <c r="E598" s="3">
        <f t="shared" si="63"/>
        <v>44638.979800000008</v>
      </c>
      <c r="F598">
        <f t="shared" si="64"/>
        <v>3</v>
      </c>
      <c r="G598" t="str">
        <f t="shared" si="65"/>
        <v>INSERT INTO [Bestellung] ([BestellungID], [KundeID], [AllgLieferAdrID], [Bestelldatum], [Wunschdatum], [Rabatt]) VALUES</v>
      </c>
      <c r="H598" t="str">
        <f t="shared" si="66"/>
        <v xml:space="preserve"> ('595', '199', '268', '2022-03-08', '2022-03-18', '3.00')</v>
      </c>
      <c r="M598">
        <f t="shared" si="67"/>
        <v>595</v>
      </c>
      <c r="N598" t="str">
        <f t="shared" si="69"/>
        <v/>
      </c>
    </row>
    <row r="599" spans="1:14" x14ac:dyDescent="0.3">
      <c r="A599">
        <v>596</v>
      </c>
      <c r="B599" s="5">
        <v>199</v>
      </c>
      <c r="C599">
        <v>305</v>
      </c>
      <c r="D599" s="3">
        <f t="shared" si="68"/>
        <v>44628.993111111122</v>
      </c>
      <c r="E599" s="3">
        <f t="shared" si="63"/>
        <v>44638.993111111122</v>
      </c>
      <c r="F599">
        <f t="shared" si="64"/>
        <v>3</v>
      </c>
      <c r="G599" t="str">
        <f t="shared" si="65"/>
        <v>INSERT INTO [Bestellung] ([BestellungID], [KundeID], [AllgLieferAdrID], [Bestelldatum], [Wunschdatum], [Rabatt]) VALUES</v>
      </c>
      <c r="H599" t="str">
        <f t="shared" si="66"/>
        <v xml:space="preserve"> ('596', '199', '305', '2022-03-08', '2022-03-18', '3.00')</v>
      </c>
      <c r="M599">
        <f t="shared" si="67"/>
        <v>596</v>
      </c>
      <c r="N599">
        <f t="shared" si="69"/>
        <v>268</v>
      </c>
    </row>
    <row r="600" spans="1:14" x14ac:dyDescent="0.3">
      <c r="A600">
        <v>597</v>
      </c>
      <c r="B600" s="5">
        <v>199</v>
      </c>
      <c r="C600">
        <v>481</v>
      </c>
      <c r="D600" s="3">
        <f t="shared" si="68"/>
        <v>44629.006444444458</v>
      </c>
      <c r="E600" s="3">
        <f t="shared" si="63"/>
        <v>44641.006444444458</v>
      </c>
      <c r="F600">
        <f t="shared" si="64"/>
        <v>3</v>
      </c>
      <c r="G600" t="str">
        <f t="shared" si="65"/>
        <v>INSERT INTO [Bestellung] ([BestellungID], [KundeID], [AllgLieferAdrID], [Bestelldatum], [Wunschdatum], [Rabatt]) VALUES</v>
      </c>
      <c r="H600" t="str">
        <f t="shared" si="66"/>
        <v xml:space="preserve"> ('597', '199', '481', '2022-03-09', '2022-03-21', '3.00')</v>
      </c>
      <c r="M600">
        <f t="shared" si="67"/>
        <v>597</v>
      </c>
      <c r="N600">
        <f t="shared" si="69"/>
        <v>305</v>
      </c>
    </row>
    <row r="601" spans="1:14" x14ac:dyDescent="0.3">
      <c r="A601">
        <v>598</v>
      </c>
      <c r="B601" s="5">
        <v>200</v>
      </c>
      <c r="C601">
        <v>44</v>
      </c>
      <c r="D601" s="3">
        <f t="shared" si="68"/>
        <v>44629.019800000016</v>
      </c>
      <c r="E601" s="3">
        <f t="shared" si="63"/>
        <v>44631.019800000016</v>
      </c>
      <c r="F601">
        <f t="shared" si="64"/>
        <v>1</v>
      </c>
      <c r="G601" t="str">
        <f t="shared" si="65"/>
        <v>INSERT INTO [Bestellung] ([BestellungID], [KundeID], [AllgLieferAdrID], [Bestelldatum], [Wunschdatum], [Rabatt]) VALUES</v>
      </c>
      <c r="H601" t="str">
        <f t="shared" si="66"/>
        <v xml:space="preserve"> ('598', '200', '44', '2022-03-09', '2022-03-11', '1.00')</v>
      </c>
      <c r="M601">
        <f t="shared" si="67"/>
        <v>598</v>
      </c>
      <c r="N601" t="str">
        <f t="shared" si="69"/>
        <v/>
      </c>
    </row>
    <row r="602" spans="1:14" x14ac:dyDescent="0.3">
      <c r="A602">
        <v>599</v>
      </c>
      <c r="B602" s="5">
        <v>200</v>
      </c>
      <c r="C602">
        <v>470</v>
      </c>
      <c r="D602" s="3">
        <f t="shared" si="68"/>
        <v>44629.033177777797</v>
      </c>
      <c r="E602" s="3">
        <f t="shared" si="63"/>
        <v>44639.033177777797</v>
      </c>
      <c r="F602">
        <f t="shared" si="64"/>
        <v>3</v>
      </c>
      <c r="G602" t="str">
        <f t="shared" si="65"/>
        <v>INSERT INTO [Bestellung] ([BestellungID], [KundeID], [AllgLieferAdrID], [Bestelldatum], [Wunschdatum], [Rabatt]) VALUES</v>
      </c>
      <c r="H602" t="str">
        <f t="shared" si="66"/>
        <v xml:space="preserve"> ('599', '200', '470', '2022-03-09', '2022-03-19', '3.00')</v>
      </c>
      <c r="M602">
        <f t="shared" si="67"/>
        <v>599</v>
      </c>
      <c r="N602">
        <f t="shared" si="69"/>
        <v>44</v>
      </c>
    </row>
    <row r="603" spans="1:14" x14ac:dyDescent="0.3">
      <c r="A603">
        <v>600</v>
      </c>
      <c r="B603" s="5">
        <v>200</v>
      </c>
      <c r="C603">
        <v>800</v>
      </c>
      <c r="D603" s="3">
        <f t="shared" si="68"/>
        <v>44629.046577777801</v>
      </c>
      <c r="E603" s="3">
        <f t="shared" si="63"/>
        <v>44629.046577777801</v>
      </c>
      <c r="F603">
        <f t="shared" si="64"/>
        <v>0</v>
      </c>
      <c r="G603" t="str">
        <f t="shared" si="65"/>
        <v>INSERT INTO [Bestellung] ([BestellungID], [KundeID], [AllgLieferAdrID], [Bestelldatum], [Wunschdatum], [Rabatt]) VALUES</v>
      </c>
      <c r="H603" t="str">
        <f t="shared" si="66"/>
        <v xml:space="preserve"> ('600', '200', '800', '2022-03-09', '2022-03-09', '0.00')</v>
      </c>
      <c r="M603">
        <f t="shared" si="67"/>
        <v>600</v>
      </c>
      <c r="N603">
        <f t="shared" si="69"/>
        <v>470</v>
      </c>
    </row>
    <row r="604" spans="1:14" x14ac:dyDescent="0.3">
      <c r="A604">
        <v>601</v>
      </c>
      <c r="B604" s="5">
        <v>201</v>
      </c>
      <c r="C604">
        <v>441</v>
      </c>
      <c r="D604" s="3">
        <f t="shared" si="68"/>
        <v>44629.060000000019</v>
      </c>
      <c r="E604" s="3">
        <f t="shared" si="63"/>
        <v>44635.060000000019</v>
      </c>
      <c r="F604">
        <f t="shared" si="64"/>
        <v>3</v>
      </c>
      <c r="G604" t="str">
        <f t="shared" si="65"/>
        <v>INSERT INTO [Bestellung] ([BestellungID], [KundeID], [AllgLieferAdrID], [Bestelldatum], [Wunschdatum], [Rabatt]) VALUES</v>
      </c>
      <c r="H604" t="str">
        <f t="shared" si="66"/>
        <v xml:space="preserve"> ('601', '201', '441', '2022-03-09', '2022-03-15', '3.00')</v>
      </c>
      <c r="M604">
        <f t="shared" si="67"/>
        <v>601</v>
      </c>
      <c r="N604" t="str">
        <f t="shared" si="69"/>
        <v/>
      </c>
    </row>
    <row r="605" spans="1:14" x14ac:dyDescent="0.3">
      <c r="A605">
        <v>602</v>
      </c>
      <c r="B605" s="5">
        <v>201</v>
      </c>
      <c r="C605">
        <v>477</v>
      </c>
      <c r="D605" s="3">
        <f t="shared" si="68"/>
        <v>44629.073444444461</v>
      </c>
      <c r="E605" s="3">
        <f t="shared" si="63"/>
        <v>44638.073444444461</v>
      </c>
      <c r="F605">
        <f t="shared" si="64"/>
        <v>3</v>
      </c>
      <c r="G605" t="str">
        <f t="shared" si="65"/>
        <v>INSERT INTO [Bestellung] ([BestellungID], [KundeID], [AllgLieferAdrID], [Bestelldatum], [Wunschdatum], [Rabatt]) VALUES</v>
      </c>
      <c r="H605" t="str">
        <f t="shared" si="66"/>
        <v xml:space="preserve"> ('602', '201', '477', '2022-03-09', '2022-03-18', '3.00')</v>
      </c>
      <c r="M605">
        <f t="shared" si="67"/>
        <v>602</v>
      </c>
      <c r="N605">
        <f t="shared" si="69"/>
        <v>441</v>
      </c>
    </row>
    <row r="606" spans="1:14" x14ac:dyDescent="0.3">
      <c r="A606">
        <v>603</v>
      </c>
      <c r="B606" s="5">
        <v>202</v>
      </c>
      <c r="C606">
        <v>279</v>
      </c>
      <c r="D606" s="3">
        <f t="shared" si="68"/>
        <v>44629.086911111124</v>
      </c>
      <c r="E606" s="3">
        <f t="shared" si="63"/>
        <v>44641.086911111124</v>
      </c>
      <c r="F606">
        <f t="shared" si="64"/>
        <v>3</v>
      </c>
      <c r="G606" t="str">
        <f t="shared" si="65"/>
        <v>INSERT INTO [Bestellung] ([BestellungID], [KundeID], [AllgLieferAdrID], [Bestelldatum], [Wunschdatum], [Rabatt]) VALUES</v>
      </c>
      <c r="H606" t="str">
        <f t="shared" si="66"/>
        <v xml:space="preserve"> ('603', '202', '279', '2022-03-09', '2022-03-21', '3.00')</v>
      </c>
      <c r="M606">
        <f t="shared" si="67"/>
        <v>603</v>
      </c>
      <c r="N606" t="str">
        <f t="shared" si="69"/>
        <v/>
      </c>
    </row>
    <row r="607" spans="1:14" x14ac:dyDescent="0.3">
      <c r="A607">
        <v>604</v>
      </c>
      <c r="B607" s="5">
        <v>202</v>
      </c>
      <c r="C607">
        <v>796</v>
      </c>
      <c r="D607" s="3">
        <f t="shared" si="68"/>
        <v>44629.10040000001</v>
      </c>
      <c r="E607" s="3">
        <f t="shared" si="63"/>
        <v>44633.10040000001</v>
      </c>
      <c r="F607">
        <f t="shared" si="64"/>
        <v>2</v>
      </c>
      <c r="G607" t="str">
        <f t="shared" si="65"/>
        <v>INSERT INTO [Bestellung] ([BestellungID], [KundeID], [AllgLieferAdrID], [Bestelldatum], [Wunschdatum], [Rabatt]) VALUES</v>
      </c>
      <c r="H607" t="str">
        <f t="shared" si="66"/>
        <v xml:space="preserve"> ('604', '202', '796', '2022-03-09', '2022-03-13', '2.00')</v>
      </c>
      <c r="M607">
        <f t="shared" si="67"/>
        <v>604</v>
      </c>
      <c r="N607">
        <f t="shared" si="69"/>
        <v>279</v>
      </c>
    </row>
    <row r="608" spans="1:14" x14ac:dyDescent="0.3">
      <c r="A608">
        <v>605</v>
      </c>
      <c r="B608" s="5">
        <v>203</v>
      </c>
      <c r="C608">
        <v>450</v>
      </c>
      <c r="D608" s="3">
        <f t="shared" si="68"/>
        <v>44629.113911111119</v>
      </c>
      <c r="E608" s="3">
        <f t="shared" si="63"/>
        <v>44629.113911111119</v>
      </c>
      <c r="F608">
        <f t="shared" si="64"/>
        <v>0</v>
      </c>
      <c r="G608" t="str">
        <f t="shared" si="65"/>
        <v>INSERT INTO [Bestellung] ([BestellungID], [KundeID], [AllgLieferAdrID], [Bestelldatum], [Wunschdatum], [Rabatt]) VALUES</v>
      </c>
      <c r="H608" t="str">
        <f t="shared" si="66"/>
        <v xml:space="preserve"> ('605', '203', '450', '2022-03-09', '2022-03-09', '0.00')</v>
      </c>
      <c r="M608">
        <f t="shared" si="67"/>
        <v>605</v>
      </c>
      <c r="N608" t="str">
        <f t="shared" si="69"/>
        <v/>
      </c>
    </row>
    <row r="609" spans="1:14" x14ac:dyDescent="0.3">
      <c r="A609">
        <v>606</v>
      </c>
      <c r="B609" s="5">
        <v>203</v>
      </c>
      <c r="C609">
        <v>764</v>
      </c>
      <c r="D609" s="3">
        <f t="shared" si="68"/>
        <v>44629.12744444445</v>
      </c>
      <c r="E609" s="3">
        <f t="shared" si="63"/>
        <v>44638.12744444445</v>
      </c>
      <c r="F609">
        <f t="shared" si="64"/>
        <v>3</v>
      </c>
      <c r="G609" t="str">
        <f t="shared" si="65"/>
        <v>INSERT INTO [Bestellung] ([BestellungID], [KundeID], [AllgLieferAdrID], [Bestelldatum], [Wunschdatum], [Rabatt]) VALUES</v>
      </c>
      <c r="H609" t="str">
        <f t="shared" si="66"/>
        <v xml:space="preserve"> ('606', '203', '764', '2022-03-09', '2022-03-18', '3.00')</v>
      </c>
      <c r="M609">
        <f t="shared" si="67"/>
        <v>606</v>
      </c>
      <c r="N609">
        <f t="shared" si="69"/>
        <v>450</v>
      </c>
    </row>
    <row r="610" spans="1:14" x14ac:dyDescent="0.3">
      <c r="A610">
        <v>607</v>
      </c>
      <c r="B610" s="5">
        <v>204</v>
      </c>
      <c r="C610">
        <v>522</v>
      </c>
      <c r="D610" s="3">
        <f t="shared" si="68"/>
        <v>44629.141000000003</v>
      </c>
      <c r="E610" s="3">
        <f t="shared" si="63"/>
        <v>44638.141000000003</v>
      </c>
      <c r="F610">
        <f t="shared" si="64"/>
        <v>3</v>
      </c>
      <c r="G610" t="str">
        <f t="shared" si="65"/>
        <v>INSERT INTO [Bestellung] ([BestellungID], [KundeID], [AllgLieferAdrID], [Bestelldatum], [Wunschdatum], [Rabatt]) VALUES</v>
      </c>
      <c r="H610" t="str">
        <f t="shared" si="66"/>
        <v xml:space="preserve"> ('607', '204', '522', '2022-03-09', '2022-03-18', '3.00')</v>
      </c>
      <c r="M610">
        <f t="shared" si="67"/>
        <v>607</v>
      </c>
      <c r="N610" t="str">
        <f t="shared" si="69"/>
        <v/>
      </c>
    </row>
    <row r="611" spans="1:14" x14ac:dyDescent="0.3">
      <c r="A611">
        <v>608</v>
      </c>
      <c r="B611" s="5">
        <v>204</v>
      </c>
      <c r="C611">
        <v>771</v>
      </c>
      <c r="D611" s="3">
        <f t="shared" si="68"/>
        <v>44629.154577777779</v>
      </c>
      <c r="E611" s="3">
        <f t="shared" si="63"/>
        <v>44632.154577777779</v>
      </c>
      <c r="F611">
        <f t="shared" si="64"/>
        <v>1.5</v>
      </c>
      <c r="G611" t="str">
        <f t="shared" si="65"/>
        <v>INSERT INTO [Bestellung] ([BestellungID], [KundeID], [AllgLieferAdrID], [Bestelldatum], [Wunschdatum], [Rabatt]) VALUES</v>
      </c>
      <c r="H611" t="str">
        <f t="shared" si="66"/>
        <v xml:space="preserve"> ('608', '204', '771', '2022-03-09', '2022-03-12', '1.50')</v>
      </c>
      <c r="M611">
        <f t="shared" si="67"/>
        <v>608</v>
      </c>
      <c r="N611">
        <f t="shared" si="69"/>
        <v>522</v>
      </c>
    </row>
    <row r="612" spans="1:14" x14ac:dyDescent="0.3">
      <c r="A612">
        <v>609</v>
      </c>
      <c r="B612" s="5">
        <v>205</v>
      </c>
      <c r="C612">
        <v>97</v>
      </c>
      <c r="D612" s="3">
        <f t="shared" si="68"/>
        <v>44629.168177777778</v>
      </c>
      <c r="E612" s="3">
        <f t="shared" si="63"/>
        <v>44632.168177777778</v>
      </c>
      <c r="F612">
        <f t="shared" si="64"/>
        <v>1.5</v>
      </c>
      <c r="G612" t="str">
        <f t="shared" si="65"/>
        <v>INSERT INTO [Bestellung] ([BestellungID], [KundeID], [AllgLieferAdrID], [Bestelldatum], [Wunschdatum], [Rabatt]) VALUES</v>
      </c>
      <c r="H612" t="str">
        <f t="shared" si="66"/>
        <v xml:space="preserve"> ('609', '205', '97', '2022-03-09', '2022-03-12', '1.50')</v>
      </c>
      <c r="M612">
        <f t="shared" si="67"/>
        <v>609</v>
      </c>
      <c r="N612" t="str">
        <f t="shared" si="69"/>
        <v/>
      </c>
    </row>
    <row r="613" spans="1:14" x14ac:dyDescent="0.3">
      <c r="A613">
        <v>610</v>
      </c>
      <c r="B613" s="5">
        <v>205</v>
      </c>
      <c r="C613">
        <v>362</v>
      </c>
      <c r="D613" s="3">
        <f t="shared" si="68"/>
        <v>44629.181799999998</v>
      </c>
      <c r="E613" s="3">
        <f t="shared" si="63"/>
        <v>44634.181799999998</v>
      </c>
      <c r="F613">
        <f t="shared" si="64"/>
        <v>2.5</v>
      </c>
      <c r="G613" t="str">
        <f t="shared" si="65"/>
        <v>INSERT INTO [Bestellung] ([BestellungID], [KundeID], [AllgLieferAdrID], [Bestelldatum], [Wunschdatum], [Rabatt]) VALUES</v>
      </c>
      <c r="H613" t="str">
        <f t="shared" si="66"/>
        <v xml:space="preserve"> ('610', '205', '362', '2022-03-09', '2022-03-14', '2.50')</v>
      </c>
      <c r="M613">
        <f t="shared" si="67"/>
        <v>610</v>
      </c>
      <c r="N613">
        <f t="shared" si="69"/>
        <v>97</v>
      </c>
    </row>
    <row r="614" spans="1:14" x14ac:dyDescent="0.3">
      <c r="A614">
        <v>611</v>
      </c>
      <c r="B614" s="5">
        <v>206</v>
      </c>
      <c r="C614">
        <v>65</v>
      </c>
      <c r="D614" s="3">
        <f t="shared" si="68"/>
        <v>44629.195444444442</v>
      </c>
      <c r="E614" s="3">
        <f t="shared" si="63"/>
        <v>44639.195444444442</v>
      </c>
      <c r="F614">
        <f t="shared" si="64"/>
        <v>3</v>
      </c>
      <c r="G614" t="str">
        <f t="shared" si="65"/>
        <v>INSERT INTO [Bestellung] ([BestellungID], [KundeID], [AllgLieferAdrID], [Bestelldatum], [Wunschdatum], [Rabatt]) VALUES</v>
      </c>
      <c r="H614" t="str">
        <f t="shared" si="66"/>
        <v xml:space="preserve"> ('611', '206', '65', '2022-03-09', '2022-03-19', '3.00')</v>
      </c>
      <c r="M614">
        <f t="shared" si="67"/>
        <v>611</v>
      </c>
      <c r="N614" t="str">
        <f t="shared" si="69"/>
        <v/>
      </c>
    </row>
    <row r="615" spans="1:14" x14ac:dyDescent="0.3">
      <c r="A615">
        <v>612</v>
      </c>
      <c r="B615" s="5">
        <v>206</v>
      </c>
      <c r="C615">
        <v>635</v>
      </c>
      <c r="D615" s="3">
        <f t="shared" si="68"/>
        <v>44629.209111111108</v>
      </c>
      <c r="E615" s="3">
        <f t="shared" si="63"/>
        <v>44629.209111111108</v>
      </c>
      <c r="F615">
        <f t="shared" si="64"/>
        <v>0</v>
      </c>
      <c r="G615" t="str">
        <f t="shared" si="65"/>
        <v>INSERT INTO [Bestellung] ([BestellungID], [KundeID], [AllgLieferAdrID], [Bestelldatum], [Wunschdatum], [Rabatt]) VALUES</v>
      </c>
      <c r="H615" t="str">
        <f t="shared" si="66"/>
        <v xml:space="preserve"> ('612', '206', '635', '2022-03-09', '2022-03-09', '0.00')</v>
      </c>
      <c r="M615">
        <f t="shared" si="67"/>
        <v>612</v>
      </c>
      <c r="N615">
        <f t="shared" si="69"/>
        <v>65</v>
      </c>
    </row>
    <row r="616" spans="1:14" x14ac:dyDescent="0.3">
      <c r="A616">
        <v>613</v>
      </c>
      <c r="B616" s="5">
        <v>207</v>
      </c>
      <c r="C616">
        <v>15</v>
      </c>
      <c r="D616" s="3">
        <f t="shared" si="68"/>
        <v>44629.222799999996</v>
      </c>
      <c r="E616" s="3">
        <f t="shared" si="63"/>
        <v>44629.222799999996</v>
      </c>
      <c r="F616">
        <f t="shared" si="64"/>
        <v>0</v>
      </c>
      <c r="G616" t="str">
        <f t="shared" si="65"/>
        <v>INSERT INTO [Bestellung] ([BestellungID], [KundeID], [AllgLieferAdrID], [Bestelldatum], [Wunschdatum], [Rabatt]) VALUES</v>
      </c>
      <c r="H616" t="str">
        <f t="shared" si="66"/>
        <v xml:space="preserve"> ('613', '207', '15', '2022-03-09', '2022-03-09', '0.00')</v>
      </c>
      <c r="M616">
        <f t="shared" si="67"/>
        <v>613</v>
      </c>
      <c r="N616" t="str">
        <f t="shared" si="69"/>
        <v/>
      </c>
    </row>
    <row r="617" spans="1:14" x14ac:dyDescent="0.3">
      <c r="A617">
        <v>614</v>
      </c>
      <c r="B617" s="5">
        <v>207</v>
      </c>
      <c r="C617">
        <v>452</v>
      </c>
      <c r="D617" s="3">
        <f t="shared" si="68"/>
        <v>44629.236511111107</v>
      </c>
      <c r="E617" s="3">
        <f t="shared" si="63"/>
        <v>44642.236511111107</v>
      </c>
      <c r="F617">
        <f t="shared" si="64"/>
        <v>3</v>
      </c>
      <c r="G617" t="str">
        <f t="shared" si="65"/>
        <v>INSERT INTO [Bestellung] ([BestellungID], [KundeID], [AllgLieferAdrID], [Bestelldatum], [Wunschdatum], [Rabatt]) VALUES</v>
      </c>
      <c r="H617" t="str">
        <f t="shared" si="66"/>
        <v xml:space="preserve"> ('614', '207', '452', '2022-03-09', '2022-03-22', '3.00')</v>
      </c>
      <c r="M617">
        <f t="shared" si="67"/>
        <v>614</v>
      </c>
      <c r="N617">
        <f t="shared" si="69"/>
        <v>15</v>
      </c>
    </row>
    <row r="618" spans="1:14" x14ac:dyDescent="0.3">
      <c r="A618">
        <v>615</v>
      </c>
      <c r="B618" s="5">
        <v>208</v>
      </c>
      <c r="C618">
        <v>379</v>
      </c>
      <c r="D618" s="3">
        <f t="shared" si="68"/>
        <v>44629.25024444444</v>
      </c>
      <c r="E618" s="3">
        <f t="shared" si="63"/>
        <v>44629.25024444444</v>
      </c>
      <c r="F618">
        <f t="shared" si="64"/>
        <v>0</v>
      </c>
      <c r="G618" t="str">
        <f t="shared" si="65"/>
        <v>INSERT INTO [Bestellung] ([BestellungID], [KundeID], [AllgLieferAdrID], [Bestelldatum], [Wunschdatum], [Rabatt]) VALUES</v>
      </c>
      <c r="H618" t="str">
        <f t="shared" si="66"/>
        <v xml:space="preserve"> ('615', '208', '379', '2022-03-09', '2022-03-09', '0.00')</v>
      </c>
      <c r="M618">
        <f t="shared" si="67"/>
        <v>615</v>
      </c>
      <c r="N618" t="str">
        <f t="shared" si="69"/>
        <v/>
      </c>
    </row>
    <row r="619" spans="1:14" x14ac:dyDescent="0.3">
      <c r="A619">
        <v>616</v>
      </c>
      <c r="B619" s="5">
        <v>208</v>
      </c>
      <c r="C619">
        <v>535</v>
      </c>
      <c r="D619" s="3">
        <f t="shared" si="68"/>
        <v>44629.263999999996</v>
      </c>
      <c r="E619" s="3">
        <f t="shared" si="63"/>
        <v>44639.263999999996</v>
      </c>
      <c r="F619">
        <f t="shared" si="64"/>
        <v>3</v>
      </c>
      <c r="G619" t="str">
        <f t="shared" si="65"/>
        <v>INSERT INTO [Bestellung] ([BestellungID], [KundeID], [AllgLieferAdrID], [Bestelldatum], [Wunschdatum], [Rabatt]) VALUES</v>
      </c>
      <c r="H619" t="str">
        <f t="shared" si="66"/>
        <v xml:space="preserve"> ('616', '208', '535', '2022-03-09', '2022-03-19', '3.00')</v>
      </c>
      <c r="M619">
        <f t="shared" si="67"/>
        <v>616</v>
      </c>
      <c r="N619">
        <f t="shared" si="69"/>
        <v>379</v>
      </c>
    </row>
    <row r="620" spans="1:14" x14ac:dyDescent="0.3">
      <c r="A620">
        <v>617</v>
      </c>
      <c r="B620" s="5">
        <v>209</v>
      </c>
      <c r="C620">
        <v>126</v>
      </c>
      <c r="D620" s="3">
        <f t="shared" si="68"/>
        <v>44629.277777777774</v>
      </c>
      <c r="E620" s="3">
        <f t="shared" si="63"/>
        <v>44641.277777777774</v>
      </c>
      <c r="F620">
        <f t="shared" si="64"/>
        <v>3</v>
      </c>
      <c r="G620" t="str">
        <f t="shared" si="65"/>
        <v>INSERT INTO [Bestellung] ([BestellungID], [KundeID], [AllgLieferAdrID], [Bestelldatum], [Wunschdatum], [Rabatt]) VALUES</v>
      </c>
      <c r="H620" t="str">
        <f t="shared" si="66"/>
        <v xml:space="preserve"> ('617', '209', '126', '2022-03-09', '2022-03-21', '3.00')</v>
      </c>
      <c r="M620">
        <f t="shared" si="67"/>
        <v>617</v>
      </c>
      <c r="N620" t="str">
        <f t="shared" si="69"/>
        <v/>
      </c>
    </row>
    <row r="621" spans="1:14" x14ac:dyDescent="0.3">
      <c r="A621">
        <v>618</v>
      </c>
      <c r="B621" s="5">
        <v>209</v>
      </c>
      <c r="C621">
        <v>155</v>
      </c>
      <c r="D621" s="3">
        <f t="shared" si="68"/>
        <v>44629.291577777774</v>
      </c>
      <c r="E621" s="3">
        <f t="shared" si="63"/>
        <v>44629.291577777774</v>
      </c>
      <c r="F621">
        <f t="shared" si="64"/>
        <v>0</v>
      </c>
      <c r="G621" t="str">
        <f t="shared" si="65"/>
        <v>INSERT INTO [Bestellung] ([BestellungID], [KundeID], [AllgLieferAdrID], [Bestelldatum], [Wunschdatum], [Rabatt]) VALUES</v>
      </c>
      <c r="H621" t="str">
        <f t="shared" si="66"/>
        <v xml:space="preserve"> ('618', '209', '155', '2022-03-09', '2022-03-09', '0.00')</v>
      </c>
      <c r="M621">
        <f t="shared" si="67"/>
        <v>618</v>
      </c>
      <c r="N621">
        <f t="shared" si="69"/>
        <v>126</v>
      </c>
    </row>
    <row r="622" spans="1:14" x14ac:dyDescent="0.3">
      <c r="A622">
        <v>619</v>
      </c>
      <c r="B622" s="5">
        <v>210</v>
      </c>
      <c r="C622">
        <v>133</v>
      </c>
      <c r="D622" s="3">
        <f t="shared" si="68"/>
        <v>44629.305399999997</v>
      </c>
      <c r="E622" s="3">
        <f t="shared" si="63"/>
        <v>44636.305399999997</v>
      </c>
      <c r="F622">
        <f t="shared" si="64"/>
        <v>3</v>
      </c>
      <c r="G622" t="str">
        <f t="shared" si="65"/>
        <v>INSERT INTO [Bestellung] ([BestellungID], [KundeID], [AllgLieferAdrID], [Bestelldatum], [Wunschdatum], [Rabatt]) VALUES</v>
      </c>
      <c r="H622" t="str">
        <f t="shared" si="66"/>
        <v xml:space="preserve"> ('619', '210', '133', '2022-03-09', '2022-03-16', '3.00')</v>
      </c>
      <c r="M622">
        <f t="shared" si="67"/>
        <v>619</v>
      </c>
      <c r="N622" t="str">
        <f t="shared" si="69"/>
        <v/>
      </c>
    </row>
    <row r="623" spans="1:14" x14ac:dyDescent="0.3">
      <c r="A623">
        <v>620</v>
      </c>
      <c r="B623" s="5">
        <v>210</v>
      </c>
      <c r="C623">
        <v>637</v>
      </c>
      <c r="D623" s="3">
        <f t="shared" si="68"/>
        <v>44629.319244444443</v>
      </c>
      <c r="E623" s="3">
        <f t="shared" si="63"/>
        <v>44634.319244444443</v>
      </c>
      <c r="F623">
        <f t="shared" si="64"/>
        <v>2.5</v>
      </c>
      <c r="G623" t="str">
        <f t="shared" si="65"/>
        <v>INSERT INTO [Bestellung] ([BestellungID], [KundeID], [AllgLieferAdrID], [Bestelldatum], [Wunschdatum], [Rabatt]) VALUES</v>
      </c>
      <c r="H623" t="str">
        <f t="shared" si="66"/>
        <v xml:space="preserve"> ('620', '210', '637', '2022-03-09', '2022-03-14', '2.50')</v>
      </c>
      <c r="M623">
        <f t="shared" si="67"/>
        <v>620</v>
      </c>
      <c r="N623">
        <f t="shared" si="69"/>
        <v>133</v>
      </c>
    </row>
    <row r="624" spans="1:14" x14ac:dyDescent="0.3">
      <c r="A624">
        <v>621</v>
      </c>
      <c r="B624" s="5">
        <v>211</v>
      </c>
      <c r="C624">
        <v>649</v>
      </c>
      <c r="D624" s="3">
        <f t="shared" si="68"/>
        <v>44629.333111111111</v>
      </c>
      <c r="E624" s="3">
        <f t="shared" si="63"/>
        <v>44638.333111111111</v>
      </c>
      <c r="F624">
        <f t="shared" si="64"/>
        <v>3</v>
      </c>
      <c r="G624" t="str">
        <f t="shared" si="65"/>
        <v>INSERT INTO [Bestellung] ([BestellungID], [KundeID], [AllgLieferAdrID], [Bestelldatum], [Wunschdatum], [Rabatt]) VALUES</v>
      </c>
      <c r="H624" t="str">
        <f t="shared" si="66"/>
        <v xml:space="preserve"> ('621', '211', '649', '2022-03-09', '2022-03-18', '3.00')</v>
      </c>
      <c r="M624">
        <f t="shared" si="67"/>
        <v>621</v>
      </c>
      <c r="N624" t="str">
        <f t="shared" si="69"/>
        <v/>
      </c>
    </row>
    <row r="625" spans="1:14" x14ac:dyDescent="0.3">
      <c r="A625">
        <v>622</v>
      </c>
      <c r="B625" s="5">
        <v>211</v>
      </c>
      <c r="C625">
        <v>704</v>
      </c>
      <c r="D625" s="3">
        <f t="shared" si="68"/>
        <v>44629.347000000002</v>
      </c>
      <c r="E625" s="3">
        <f t="shared" si="63"/>
        <v>44637.347000000002</v>
      </c>
      <c r="F625">
        <f t="shared" si="64"/>
        <v>3</v>
      </c>
      <c r="G625" t="str">
        <f t="shared" si="65"/>
        <v>INSERT INTO [Bestellung] ([BestellungID], [KundeID], [AllgLieferAdrID], [Bestelldatum], [Wunschdatum], [Rabatt]) VALUES</v>
      </c>
      <c r="H625" t="str">
        <f t="shared" si="66"/>
        <v xml:space="preserve"> ('622', '211', '704', '2022-03-09', '2022-03-17', '3.00')</v>
      </c>
      <c r="M625">
        <f t="shared" si="67"/>
        <v>622</v>
      </c>
      <c r="N625">
        <f t="shared" si="69"/>
        <v>649</v>
      </c>
    </row>
    <row r="626" spans="1:14" x14ac:dyDescent="0.3">
      <c r="A626">
        <v>623</v>
      </c>
      <c r="B626" s="5">
        <v>212</v>
      </c>
      <c r="C626">
        <v>192</v>
      </c>
      <c r="D626" s="3">
        <f t="shared" si="68"/>
        <v>44629.360911111115</v>
      </c>
      <c r="E626" s="3">
        <f t="shared" si="63"/>
        <v>44635.360911111115</v>
      </c>
      <c r="F626">
        <f t="shared" si="64"/>
        <v>3</v>
      </c>
      <c r="G626" t="str">
        <f t="shared" si="65"/>
        <v>INSERT INTO [Bestellung] ([BestellungID], [KundeID], [AllgLieferAdrID], [Bestelldatum], [Wunschdatum], [Rabatt]) VALUES</v>
      </c>
      <c r="H626" t="str">
        <f t="shared" si="66"/>
        <v xml:space="preserve"> ('623', '212', '192', '2022-03-09', '2022-03-15', '3.00')</v>
      </c>
      <c r="M626">
        <f t="shared" si="67"/>
        <v>623</v>
      </c>
      <c r="N626" t="str">
        <f t="shared" si="69"/>
        <v/>
      </c>
    </row>
    <row r="627" spans="1:14" x14ac:dyDescent="0.3">
      <c r="A627">
        <v>624</v>
      </c>
      <c r="B627" s="5">
        <v>212</v>
      </c>
      <c r="C627">
        <v>444</v>
      </c>
      <c r="D627" s="3">
        <f t="shared" si="68"/>
        <v>44629.37484444445</v>
      </c>
      <c r="E627" s="3">
        <f t="shared" si="63"/>
        <v>44635.37484444445</v>
      </c>
      <c r="F627">
        <f t="shared" si="64"/>
        <v>3</v>
      </c>
      <c r="G627" t="str">
        <f t="shared" si="65"/>
        <v>INSERT INTO [Bestellung] ([BestellungID], [KundeID], [AllgLieferAdrID], [Bestelldatum], [Wunschdatum], [Rabatt]) VALUES</v>
      </c>
      <c r="H627" t="str">
        <f t="shared" si="66"/>
        <v xml:space="preserve"> ('624', '212', '444', '2022-03-09', '2022-03-15', '3.00')</v>
      </c>
      <c r="M627">
        <f t="shared" si="67"/>
        <v>624</v>
      </c>
      <c r="N627">
        <f t="shared" si="69"/>
        <v>192</v>
      </c>
    </row>
    <row r="628" spans="1:14" x14ac:dyDescent="0.3">
      <c r="A628">
        <v>625</v>
      </c>
      <c r="B628" s="5">
        <v>213</v>
      </c>
      <c r="C628">
        <v>72</v>
      </c>
      <c r="D628" s="3">
        <f t="shared" si="68"/>
        <v>44629.388800000008</v>
      </c>
      <c r="E628" s="3">
        <f t="shared" si="63"/>
        <v>44629.388800000008</v>
      </c>
      <c r="F628">
        <f t="shared" si="64"/>
        <v>0</v>
      </c>
      <c r="G628" t="str">
        <f t="shared" si="65"/>
        <v>INSERT INTO [Bestellung] ([BestellungID], [KundeID], [AllgLieferAdrID], [Bestelldatum], [Wunschdatum], [Rabatt]) VALUES</v>
      </c>
      <c r="H628" t="str">
        <f t="shared" si="66"/>
        <v xml:space="preserve"> ('625', '213', '72', '2022-03-09', '2022-03-09', '0.00')</v>
      </c>
      <c r="M628">
        <f t="shared" si="67"/>
        <v>625</v>
      </c>
      <c r="N628" t="str">
        <f t="shared" si="69"/>
        <v/>
      </c>
    </row>
    <row r="629" spans="1:14" x14ac:dyDescent="0.3">
      <c r="A629">
        <v>626</v>
      </c>
      <c r="B629" s="5">
        <v>213</v>
      </c>
      <c r="C629">
        <v>195</v>
      </c>
      <c r="D629" s="3">
        <f t="shared" si="68"/>
        <v>44629.402777777788</v>
      </c>
      <c r="E629" s="3">
        <f t="shared" si="63"/>
        <v>44629.402777777788</v>
      </c>
      <c r="F629">
        <f t="shared" si="64"/>
        <v>0</v>
      </c>
      <c r="G629" t="str">
        <f t="shared" si="65"/>
        <v>INSERT INTO [Bestellung] ([BestellungID], [KundeID], [AllgLieferAdrID], [Bestelldatum], [Wunschdatum], [Rabatt]) VALUES</v>
      </c>
      <c r="H629" t="str">
        <f t="shared" si="66"/>
        <v xml:space="preserve"> ('626', '213', '195', '2022-03-09', '2022-03-09', '0.00')</v>
      </c>
      <c r="M629">
        <f t="shared" si="67"/>
        <v>626</v>
      </c>
      <c r="N629">
        <f t="shared" si="69"/>
        <v>72</v>
      </c>
    </row>
    <row r="630" spans="1:14" x14ac:dyDescent="0.3">
      <c r="A630">
        <v>627</v>
      </c>
      <c r="B630" s="5">
        <v>214</v>
      </c>
      <c r="C630">
        <v>202</v>
      </c>
      <c r="D630" s="3">
        <f t="shared" si="68"/>
        <v>44629.416777777791</v>
      </c>
      <c r="E630" s="3">
        <f t="shared" si="63"/>
        <v>44638.416777777791</v>
      </c>
      <c r="F630">
        <f t="shared" si="64"/>
        <v>3</v>
      </c>
      <c r="G630" t="str">
        <f t="shared" si="65"/>
        <v>INSERT INTO [Bestellung] ([BestellungID], [KundeID], [AllgLieferAdrID], [Bestelldatum], [Wunschdatum], [Rabatt]) VALUES</v>
      </c>
      <c r="H630" t="str">
        <f t="shared" si="66"/>
        <v xml:space="preserve"> ('627', '214', '202', '2022-03-09', '2022-03-18', '3.00')</v>
      </c>
      <c r="M630">
        <f t="shared" si="67"/>
        <v>627</v>
      </c>
      <c r="N630" t="str">
        <f t="shared" si="69"/>
        <v/>
      </c>
    </row>
    <row r="631" spans="1:14" x14ac:dyDescent="0.3">
      <c r="A631">
        <v>628</v>
      </c>
      <c r="B631" s="5">
        <v>214</v>
      </c>
      <c r="C631">
        <v>756</v>
      </c>
      <c r="D631" s="3">
        <f t="shared" si="68"/>
        <v>44629.430800000016</v>
      </c>
      <c r="E631" s="3">
        <f t="shared" si="63"/>
        <v>44632.430800000016</v>
      </c>
      <c r="F631">
        <f t="shared" si="64"/>
        <v>1.5</v>
      </c>
      <c r="G631" t="str">
        <f t="shared" si="65"/>
        <v>INSERT INTO [Bestellung] ([BestellungID], [KundeID], [AllgLieferAdrID], [Bestelldatum], [Wunschdatum], [Rabatt]) VALUES</v>
      </c>
      <c r="H631" t="str">
        <f t="shared" si="66"/>
        <v xml:space="preserve"> ('628', '214', '756', '2022-03-09', '2022-03-12', '1.50')</v>
      </c>
      <c r="M631">
        <f t="shared" si="67"/>
        <v>628</v>
      </c>
      <c r="N631">
        <f t="shared" si="69"/>
        <v>202</v>
      </c>
    </row>
    <row r="632" spans="1:14" x14ac:dyDescent="0.3">
      <c r="A632">
        <v>629</v>
      </c>
      <c r="B632" s="5">
        <v>215</v>
      </c>
      <c r="C632">
        <v>187</v>
      </c>
      <c r="D632" s="3">
        <f t="shared" si="68"/>
        <v>44629.444844444464</v>
      </c>
      <c r="E632" s="3">
        <f t="shared" si="63"/>
        <v>44637.444844444464</v>
      </c>
      <c r="F632">
        <f t="shared" si="64"/>
        <v>3</v>
      </c>
      <c r="G632" t="str">
        <f t="shared" si="65"/>
        <v>INSERT INTO [Bestellung] ([BestellungID], [KundeID], [AllgLieferAdrID], [Bestelldatum], [Wunschdatum], [Rabatt]) VALUES</v>
      </c>
      <c r="H632" t="str">
        <f t="shared" si="66"/>
        <v xml:space="preserve"> ('629', '215', '187', '2022-03-09', '2022-03-17', '3.00')</v>
      </c>
      <c r="M632">
        <f t="shared" si="67"/>
        <v>629</v>
      </c>
      <c r="N632" t="str">
        <f t="shared" si="69"/>
        <v/>
      </c>
    </row>
    <row r="633" spans="1:14" x14ac:dyDescent="0.3">
      <c r="A633">
        <v>630</v>
      </c>
      <c r="B633" s="5">
        <v>215</v>
      </c>
      <c r="C633">
        <v>658</v>
      </c>
      <c r="D633" s="3">
        <f t="shared" si="68"/>
        <v>44629.458911111135</v>
      </c>
      <c r="E633" s="3">
        <f t="shared" si="63"/>
        <v>44629.458911111135</v>
      </c>
      <c r="F633">
        <f t="shared" si="64"/>
        <v>0</v>
      </c>
      <c r="G633" t="str">
        <f t="shared" si="65"/>
        <v>INSERT INTO [Bestellung] ([BestellungID], [KundeID], [AllgLieferAdrID], [Bestelldatum], [Wunschdatum], [Rabatt]) VALUES</v>
      </c>
      <c r="H633" t="str">
        <f t="shared" si="66"/>
        <v xml:space="preserve"> ('630', '215', '658', '2022-03-09', '2022-03-09', '0.00')</v>
      </c>
      <c r="M633">
        <f t="shared" si="67"/>
        <v>630</v>
      </c>
      <c r="N633">
        <f t="shared" si="69"/>
        <v>187</v>
      </c>
    </row>
    <row r="634" spans="1:14" x14ac:dyDescent="0.3">
      <c r="A634">
        <v>631</v>
      </c>
      <c r="B634" s="5">
        <v>216</v>
      </c>
      <c r="C634">
        <v>194</v>
      </c>
      <c r="D634" s="3">
        <f t="shared" si="68"/>
        <v>44629.47300000002</v>
      </c>
      <c r="E634" s="3">
        <f t="shared" si="63"/>
        <v>44643.47300000002</v>
      </c>
      <c r="F634">
        <f t="shared" si="64"/>
        <v>3</v>
      </c>
      <c r="G634" t="str">
        <f t="shared" si="65"/>
        <v>INSERT INTO [Bestellung] ([BestellungID], [KundeID], [AllgLieferAdrID], [Bestelldatum], [Wunschdatum], [Rabatt]) VALUES</v>
      </c>
      <c r="H634" t="str">
        <f t="shared" si="66"/>
        <v xml:space="preserve"> ('631', '216', '194', '2022-03-09', '2022-03-23', '3.00')</v>
      </c>
      <c r="M634">
        <f t="shared" si="67"/>
        <v>631</v>
      </c>
      <c r="N634" t="str">
        <f t="shared" si="69"/>
        <v/>
      </c>
    </row>
    <row r="635" spans="1:14" x14ac:dyDescent="0.3">
      <c r="A635">
        <v>632</v>
      </c>
      <c r="B635" s="5">
        <v>216</v>
      </c>
      <c r="C635">
        <v>661</v>
      </c>
      <c r="D635" s="3">
        <f t="shared" si="68"/>
        <v>44629.487111111128</v>
      </c>
      <c r="E635" s="3">
        <f t="shared" si="63"/>
        <v>44631.487111111128</v>
      </c>
      <c r="F635">
        <f t="shared" si="64"/>
        <v>1</v>
      </c>
      <c r="G635" t="str">
        <f t="shared" si="65"/>
        <v>INSERT INTO [Bestellung] ([BestellungID], [KundeID], [AllgLieferAdrID], [Bestelldatum], [Wunschdatum], [Rabatt]) VALUES</v>
      </c>
      <c r="H635" t="str">
        <f t="shared" si="66"/>
        <v xml:space="preserve"> ('632', '216', '661', '2022-03-09', '2022-03-11', '1.00')</v>
      </c>
      <c r="M635">
        <f t="shared" si="67"/>
        <v>632</v>
      </c>
      <c r="N635">
        <f t="shared" si="69"/>
        <v>194</v>
      </c>
    </row>
    <row r="636" spans="1:14" x14ac:dyDescent="0.3">
      <c r="A636">
        <v>633</v>
      </c>
      <c r="B636" s="5">
        <v>217</v>
      </c>
      <c r="C636">
        <v>5</v>
      </c>
      <c r="D636" s="3">
        <f t="shared" si="68"/>
        <v>44629.501244444458</v>
      </c>
      <c r="E636" s="3">
        <f t="shared" si="63"/>
        <v>44629.501244444458</v>
      </c>
      <c r="F636">
        <f t="shared" si="64"/>
        <v>0</v>
      </c>
      <c r="G636" t="str">
        <f t="shared" si="65"/>
        <v>INSERT INTO [Bestellung] ([BestellungID], [KundeID], [AllgLieferAdrID], [Bestelldatum], [Wunschdatum], [Rabatt]) VALUES</v>
      </c>
      <c r="H636" t="str">
        <f t="shared" si="66"/>
        <v xml:space="preserve"> ('633', '217', '5', '2022-03-09', '2022-03-09', '0.00')</v>
      </c>
      <c r="M636">
        <f t="shared" si="67"/>
        <v>633</v>
      </c>
      <c r="N636" t="str">
        <f t="shared" si="69"/>
        <v/>
      </c>
    </row>
    <row r="637" spans="1:14" x14ac:dyDescent="0.3">
      <c r="A637">
        <v>634</v>
      </c>
      <c r="B637" s="5">
        <v>217</v>
      </c>
      <c r="C637">
        <v>380</v>
      </c>
      <c r="D637" s="3">
        <f t="shared" si="68"/>
        <v>44629.515400000011</v>
      </c>
      <c r="E637" s="3">
        <f t="shared" si="63"/>
        <v>44634.515400000011</v>
      </c>
      <c r="F637">
        <f t="shared" si="64"/>
        <v>2.5</v>
      </c>
      <c r="G637" t="str">
        <f t="shared" si="65"/>
        <v>INSERT INTO [Bestellung] ([BestellungID], [KundeID], [AllgLieferAdrID], [Bestelldatum], [Wunschdatum], [Rabatt]) VALUES</v>
      </c>
      <c r="H637" t="str">
        <f t="shared" si="66"/>
        <v xml:space="preserve"> ('634', '217', '380', '2022-03-09', '2022-03-14', '2.50')</v>
      </c>
      <c r="M637">
        <f t="shared" si="67"/>
        <v>634</v>
      </c>
      <c r="N637">
        <f t="shared" si="69"/>
        <v>5</v>
      </c>
    </row>
    <row r="638" spans="1:14" x14ac:dyDescent="0.3">
      <c r="A638">
        <v>635</v>
      </c>
      <c r="B638" s="5">
        <v>218</v>
      </c>
      <c r="C638">
        <v>182</v>
      </c>
      <c r="D638" s="3">
        <f t="shared" si="68"/>
        <v>44629.529577777786</v>
      </c>
      <c r="E638" s="3">
        <f t="shared" si="63"/>
        <v>44639.529577777786</v>
      </c>
      <c r="F638">
        <f t="shared" si="64"/>
        <v>3</v>
      </c>
      <c r="G638" t="str">
        <f t="shared" si="65"/>
        <v>INSERT INTO [Bestellung] ([BestellungID], [KundeID], [AllgLieferAdrID], [Bestelldatum], [Wunschdatum], [Rabatt]) VALUES</v>
      </c>
      <c r="H638" t="str">
        <f t="shared" si="66"/>
        <v xml:space="preserve"> ('635', '218', '182', '2022-03-09', '2022-03-19', '3.00')</v>
      </c>
      <c r="M638">
        <f t="shared" si="67"/>
        <v>635</v>
      </c>
      <c r="N638" t="str">
        <f t="shared" si="69"/>
        <v/>
      </c>
    </row>
    <row r="639" spans="1:14" x14ac:dyDescent="0.3">
      <c r="A639">
        <v>636</v>
      </c>
      <c r="B639" s="5">
        <v>218</v>
      </c>
      <c r="C639">
        <v>692</v>
      </c>
      <c r="D639" s="3">
        <f t="shared" si="68"/>
        <v>44629.543777777784</v>
      </c>
      <c r="E639" s="3">
        <f t="shared" si="63"/>
        <v>44641.543777777784</v>
      </c>
      <c r="F639">
        <f t="shared" si="64"/>
        <v>3</v>
      </c>
      <c r="G639" t="str">
        <f t="shared" si="65"/>
        <v>INSERT INTO [Bestellung] ([BestellungID], [KundeID], [AllgLieferAdrID], [Bestelldatum], [Wunschdatum], [Rabatt]) VALUES</v>
      </c>
      <c r="H639" t="str">
        <f t="shared" si="66"/>
        <v xml:space="preserve"> ('636', '218', '692', '2022-03-09', '2022-03-21', '3.00')</v>
      </c>
      <c r="M639">
        <f t="shared" si="67"/>
        <v>636</v>
      </c>
      <c r="N639">
        <f t="shared" si="69"/>
        <v>182</v>
      </c>
    </row>
    <row r="640" spans="1:14" x14ac:dyDescent="0.3">
      <c r="A640">
        <v>637</v>
      </c>
      <c r="B640" s="5">
        <v>219</v>
      </c>
      <c r="C640">
        <v>367</v>
      </c>
      <c r="D640" s="3">
        <f t="shared" si="68"/>
        <v>44629.558000000005</v>
      </c>
      <c r="E640" s="3">
        <f t="shared" si="63"/>
        <v>44633.558000000005</v>
      </c>
      <c r="F640">
        <f t="shared" si="64"/>
        <v>2</v>
      </c>
      <c r="G640" t="str">
        <f t="shared" si="65"/>
        <v>INSERT INTO [Bestellung] ([BestellungID], [KundeID], [AllgLieferAdrID], [Bestelldatum], [Wunschdatum], [Rabatt]) VALUES</v>
      </c>
      <c r="H640" t="str">
        <f t="shared" si="66"/>
        <v xml:space="preserve"> ('637', '219', '367', '2022-03-09', '2022-03-13', '2.00')</v>
      </c>
      <c r="M640">
        <f t="shared" si="67"/>
        <v>637</v>
      </c>
      <c r="N640" t="str">
        <f t="shared" si="69"/>
        <v/>
      </c>
    </row>
    <row r="641" spans="1:14" x14ac:dyDescent="0.3">
      <c r="A641">
        <v>638</v>
      </c>
      <c r="B641" s="5">
        <v>219</v>
      </c>
      <c r="C641">
        <v>510</v>
      </c>
      <c r="D641" s="3">
        <f t="shared" si="68"/>
        <v>44629.572244444447</v>
      </c>
      <c r="E641" s="3">
        <f t="shared" si="63"/>
        <v>44629.572244444447</v>
      </c>
      <c r="F641">
        <f t="shared" si="64"/>
        <v>0</v>
      </c>
      <c r="G641" t="str">
        <f t="shared" si="65"/>
        <v>INSERT INTO [Bestellung] ([BestellungID], [KundeID], [AllgLieferAdrID], [Bestelldatum], [Wunschdatum], [Rabatt]) VALUES</v>
      </c>
      <c r="H641" t="str">
        <f t="shared" si="66"/>
        <v xml:space="preserve"> ('638', '219', '510', '2022-03-09', '2022-03-09', '0.00')</v>
      </c>
      <c r="M641">
        <f t="shared" si="67"/>
        <v>638</v>
      </c>
      <c r="N641">
        <f t="shared" si="69"/>
        <v>367</v>
      </c>
    </row>
    <row r="642" spans="1:14" x14ac:dyDescent="0.3">
      <c r="A642">
        <v>639</v>
      </c>
      <c r="B642" s="5">
        <v>220</v>
      </c>
      <c r="C642">
        <v>57</v>
      </c>
      <c r="D642" s="3">
        <f t="shared" si="68"/>
        <v>44629.586511111112</v>
      </c>
      <c r="E642" s="3">
        <f t="shared" si="63"/>
        <v>44632.586511111112</v>
      </c>
      <c r="F642">
        <f t="shared" si="64"/>
        <v>1.5</v>
      </c>
      <c r="G642" t="str">
        <f t="shared" si="65"/>
        <v>INSERT INTO [Bestellung] ([BestellungID], [KundeID], [AllgLieferAdrID], [Bestelldatum], [Wunschdatum], [Rabatt]) VALUES</v>
      </c>
      <c r="H642" t="str">
        <f t="shared" si="66"/>
        <v xml:space="preserve"> ('639', '220', '57', '2022-03-09', '2022-03-12', '1.50')</v>
      </c>
      <c r="M642">
        <f t="shared" si="67"/>
        <v>639</v>
      </c>
      <c r="N642" t="str">
        <f t="shared" si="69"/>
        <v/>
      </c>
    </row>
    <row r="643" spans="1:14" x14ac:dyDescent="0.3">
      <c r="A643">
        <v>640</v>
      </c>
      <c r="B643" s="5">
        <v>220</v>
      </c>
      <c r="C643">
        <v>557</v>
      </c>
      <c r="D643" s="3">
        <f t="shared" si="68"/>
        <v>44629.6008</v>
      </c>
      <c r="E643" s="3">
        <f t="shared" si="63"/>
        <v>44634.6008</v>
      </c>
      <c r="F643">
        <f t="shared" si="64"/>
        <v>2.5</v>
      </c>
      <c r="G643" t="str">
        <f t="shared" si="65"/>
        <v>INSERT INTO [Bestellung] ([BestellungID], [KundeID], [AllgLieferAdrID], [Bestelldatum], [Wunschdatum], [Rabatt]) VALUES</v>
      </c>
      <c r="H643" t="str">
        <f t="shared" si="66"/>
        <v xml:space="preserve"> ('640', '220', '557', '2022-03-09', '2022-03-14', '2.50')</v>
      </c>
      <c r="M643">
        <f t="shared" si="67"/>
        <v>640</v>
      </c>
      <c r="N643">
        <f t="shared" si="69"/>
        <v>57</v>
      </c>
    </row>
    <row r="644" spans="1:14" x14ac:dyDescent="0.3">
      <c r="A644">
        <v>641</v>
      </c>
      <c r="B644" s="5">
        <v>221</v>
      </c>
      <c r="C644">
        <v>296</v>
      </c>
      <c r="D644" s="3">
        <f t="shared" si="68"/>
        <v>44629.61511111111</v>
      </c>
      <c r="E644" s="3">
        <f t="shared" si="63"/>
        <v>44630.61511111111</v>
      </c>
      <c r="F644">
        <f t="shared" si="64"/>
        <v>0.5</v>
      </c>
      <c r="G644" t="str">
        <f t="shared" si="65"/>
        <v>INSERT INTO [Bestellung] ([BestellungID], [KundeID], [AllgLieferAdrID], [Bestelldatum], [Wunschdatum], [Rabatt]) VALUES</v>
      </c>
      <c r="H644" t="str">
        <f t="shared" si="66"/>
        <v xml:space="preserve"> ('641', '221', '296', '2022-03-09', '2022-03-10', '0.50')</v>
      </c>
      <c r="M644">
        <f t="shared" si="67"/>
        <v>641</v>
      </c>
      <c r="N644" t="str">
        <f t="shared" si="69"/>
        <v/>
      </c>
    </row>
    <row r="645" spans="1:14" x14ac:dyDescent="0.3">
      <c r="A645">
        <v>642</v>
      </c>
      <c r="B645" s="5">
        <v>221</v>
      </c>
      <c r="C645">
        <v>699</v>
      </c>
      <c r="D645" s="3">
        <f t="shared" si="68"/>
        <v>44629.629444444443</v>
      </c>
      <c r="E645" s="3">
        <f t="shared" ref="E645:E708" si="70">D645+MOD(A645*C645,15)</f>
        <v>44632.629444444443</v>
      </c>
      <c r="F645">
        <f t="shared" ref="F645:F708" si="71">MIN(IF(E645-D645&gt;0,(E645-D645)/2,0),3)</f>
        <v>1.5</v>
      </c>
      <c r="G645" t="str">
        <f t="shared" ref="G645:G708" si="7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645" t="str">
        <f t="shared" ref="H645:H708" si="73">" ('"&amp;A645&amp;"', '"&amp;B645&amp;"', '"&amp;C645&amp;"', '"&amp; TEXT(D645,"JJJJ-MM-TT") &amp;"', '"&amp; TEXT(E645,"JJJJ-MM-TT") &amp;"', '"&amp; REPLACE(TEXT(F645,"##0,00"),LEN(TEXT(F645,"##0,00"))-2,1,".") &amp;"')"</f>
        <v xml:space="preserve"> ('642', '221', '699', '2022-03-09', '2022-03-12', '1.50')</v>
      </c>
      <c r="M645">
        <f t="shared" ref="M645:M708" si="74">A645</f>
        <v>642</v>
      </c>
      <c r="N645">
        <f t="shared" si="69"/>
        <v>296</v>
      </c>
    </row>
    <row r="646" spans="1:14" x14ac:dyDescent="0.3">
      <c r="A646">
        <v>643</v>
      </c>
      <c r="B646" s="5">
        <v>222</v>
      </c>
      <c r="C646">
        <v>540</v>
      </c>
      <c r="D646" s="3">
        <f t="shared" ref="D646:D709" si="75">D645+(ROW(D646)/45000)</f>
        <v>44629.643799999998</v>
      </c>
      <c r="E646" s="3">
        <f t="shared" si="70"/>
        <v>44629.643799999998</v>
      </c>
      <c r="F646">
        <f t="shared" si="71"/>
        <v>0</v>
      </c>
      <c r="G646" t="str">
        <f t="shared" si="72"/>
        <v>INSERT INTO [Bestellung] ([BestellungID], [KundeID], [AllgLieferAdrID], [Bestelldatum], [Wunschdatum], [Rabatt]) VALUES</v>
      </c>
      <c r="H646" t="str">
        <f t="shared" si="73"/>
        <v xml:space="preserve"> ('643', '222', '540', '2022-03-09', '2022-03-09', '0.00')</v>
      </c>
      <c r="M646">
        <f t="shared" si="74"/>
        <v>643</v>
      </c>
      <c r="N646" t="str">
        <f t="shared" ref="N646:N709" si="76">IF(B646=B645,C645,"")</f>
        <v/>
      </c>
    </row>
    <row r="647" spans="1:14" x14ac:dyDescent="0.3">
      <c r="A647">
        <v>644</v>
      </c>
      <c r="B647" s="5">
        <v>222</v>
      </c>
      <c r="C647">
        <v>748</v>
      </c>
      <c r="D647" s="3">
        <f t="shared" si="75"/>
        <v>44629.658177777776</v>
      </c>
      <c r="E647" s="3">
        <f t="shared" si="70"/>
        <v>44631.658177777776</v>
      </c>
      <c r="F647">
        <f t="shared" si="71"/>
        <v>1</v>
      </c>
      <c r="G647" t="str">
        <f t="shared" si="72"/>
        <v>INSERT INTO [Bestellung] ([BestellungID], [KundeID], [AllgLieferAdrID], [Bestelldatum], [Wunschdatum], [Rabatt]) VALUES</v>
      </c>
      <c r="H647" t="str">
        <f t="shared" si="73"/>
        <v xml:space="preserve"> ('644', '222', '748', '2022-03-09', '2022-03-11', '1.00')</v>
      </c>
      <c r="M647">
        <f t="shared" si="74"/>
        <v>644</v>
      </c>
      <c r="N647">
        <f t="shared" si="76"/>
        <v>540</v>
      </c>
    </row>
    <row r="648" spans="1:14" x14ac:dyDescent="0.3">
      <c r="A648">
        <v>645</v>
      </c>
      <c r="B648" s="5">
        <v>223</v>
      </c>
      <c r="C648">
        <v>385</v>
      </c>
      <c r="D648" s="3">
        <f t="shared" si="75"/>
        <v>44629.672577777776</v>
      </c>
      <c r="E648" s="3">
        <f t="shared" si="70"/>
        <v>44629.672577777776</v>
      </c>
      <c r="F648">
        <f t="shared" si="71"/>
        <v>0</v>
      </c>
      <c r="G648" t="str">
        <f t="shared" si="72"/>
        <v>INSERT INTO [Bestellung] ([BestellungID], [KundeID], [AllgLieferAdrID], [Bestelldatum], [Wunschdatum], [Rabatt]) VALUES</v>
      </c>
      <c r="H648" t="str">
        <f t="shared" si="73"/>
        <v xml:space="preserve"> ('645', '223', '385', '2022-03-09', '2022-03-09', '0.00')</v>
      </c>
      <c r="M648">
        <f t="shared" si="74"/>
        <v>645</v>
      </c>
      <c r="N648" t="str">
        <f t="shared" si="76"/>
        <v/>
      </c>
    </row>
    <row r="649" spans="1:14" x14ac:dyDescent="0.3">
      <c r="A649">
        <v>646</v>
      </c>
      <c r="B649" s="5">
        <v>223</v>
      </c>
      <c r="C649">
        <v>608</v>
      </c>
      <c r="D649" s="3">
        <f t="shared" si="75"/>
        <v>44629.686999999998</v>
      </c>
      <c r="E649" s="3">
        <f t="shared" si="70"/>
        <v>44637.686999999998</v>
      </c>
      <c r="F649">
        <f t="shared" si="71"/>
        <v>3</v>
      </c>
      <c r="G649" t="str">
        <f t="shared" si="72"/>
        <v>INSERT INTO [Bestellung] ([BestellungID], [KundeID], [AllgLieferAdrID], [Bestelldatum], [Wunschdatum], [Rabatt]) VALUES</v>
      </c>
      <c r="H649" t="str">
        <f t="shared" si="73"/>
        <v xml:space="preserve"> ('646', '223', '608', '2022-03-09', '2022-03-17', '3.00')</v>
      </c>
      <c r="M649">
        <f t="shared" si="74"/>
        <v>646</v>
      </c>
      <c r="N649">
        <f t="shared" si="76"/>
        <v>385</v>
      </c>
    </row>
    <row r="650" spans="1:14" x14ac:dyDescent="0.3">
      <c r="A650">
        <v>647</v>
      </c>
      <c r="B650" s="5">
        <v>224</v>
      </c>
      <c r="C650">
        <v>183</v>
      </c>
      <c r="D650" s="3">
        <f t="shared" si="75"/>
        <v>44629.701444444443</v>
      </c>
      <c r="E650" s="3">
        <f t="shared" si="70"/>
        <v>44635.701444444443</v>
      </c>
      <c r="F650">
        <f t="shared" si="71"/>
        <v>3</v>
      </c>
      <c r="G650" t="str">
        <f t="shared" si="72"/>
        <v>INSERT INTO [Bestellung] ([BestellungID], [KundeID], [AllgLieferAdrID], [Bestelldatum], [Wunschdatum], [Rabatt]) VALUES</v>
      </c>
      <c r="H650" t="str">
        <f t="shared" si="73"/>
        <v xml:space="preserve"> ('647', '224', '183', '2022-03-09', '2022-03-15', '3.00')</v>
      </c>
      <c r="M650">
        <f t="shared" si="74"/>
        <v>647</v>
      </c>
      <c r="N650" t="str">
        <f t="shared" si="76"/>
        <v/>
      </c>
    </row>
    <row r="651" spans="1:14" x14ac:dyDescent="0.3">
      <c r="A651">
        <v>648</v>
      </c>
      <c r="B651" s="5">
        <v>224</v>
      </c>
      <c r="C651">
        <v>746</v>
      </c>
      <c r="D651" s="3">
        <f t="shared" si="75"/>
        <v>44629.71591111111</v>
      </c>
      <c r="E651" s="3">
        <f t="shared" si="70"/>
        <v>44632.71591111111</v>
      </c>
      <c r="F651">
        <f t="shared" si="71"/>
        <v>1.5</v>
      </c>
      <c r="G651" t="str">
        <f t="shared" si="72"/>
        <v>INSERT INTO [Bestellung] ([BestellungID], [KundeID], [AllgLieferAdrID], [Bestelldatum], [Wunschdatum], [Rabatt]) VALUES</v>
      </c>
      <c r="H651" t="str">
        <f t="shared" si="73"/>
        <v xml:space="preserve"> ('648', '224', '746', '2022-03-09', '2022-03-12', '1.50')</v>
      </c>
      <c r="M651">
        <f t="shared" si="74"/>
        <v>648</v>
      </c>
      <c r="N651">
        <f t="shared" si="76"/>
        <v>183</v>
      </c>
    </row>
    <row r="652" spans="1:14" x14ac:dyDescent="0.3">
      <c r="A652">
        <v>649</v>
      </c>
      <c r="B652" s="5">
        <v>225</v>
      </c>
      <c r="C652">
        <v>255</v>
      </c>
      <c r="D652" s="3">
        <f t="shared" si="75"/>
        <v>44629.7304</v>
      </c>
      <c r="E652" s="3">
        <f t="shared" si="70"/>
        <v>44629.7304</v>
      </c>
      <c r="F652">
        <f t="shared" si="71"/>
        <v>0</v>
      </c>
      <c r="G652" t="str">
        <f t="shared" si="72"/>
        <v>INSERT INTO [Bestellung] ([BestellungID], [KundeID], [AllgLieferAdrID], [Bestelldatum], [Wunschdatum], [Rabatt]) VALUES</v>
      </c>
      <c r="H652" t="str">
        <f t="shared" si="73"/>
        <v xml:space="preserve"> ('649', '225', '255', '2022-03-09', '2022-03-09', '0.00')</v>
      </c>
      <c r="M652">
        <f t="shared" si="74"/>
        <v>649</v>
      </c>
      <c r="N652" t="str">
        <f t="shared" si="76"/>
        <v/>
      </c>
    </row>
    <row r="653" spans="1:14" x14ac:dyDescent="0.3">
      <c r="A653">
        <v>650</v>
      </c>
      <c r="B653" s="5">
        <v>225</v>
      </c>
      <c r="C653">
        <v>478</v>
      </c>
      <c r="D653" s="3">
        <f t="shared" si="75"/>
        <v>44629.744911111113</v>
      </c>
      <c r="E653" s="3">
        <f t="shared" si="70"/>
        <v>44634.744911111113</v>
      </c>
      <c r="F653">
        <f t="shared" si="71"/>
        <v>2.5</v>
      </c>
      <c r="G653" t="str">
        <f t="shared" si="72"/>
        <v>INSERT INTO [Bestellung] ([BestellungID], [KundeID], [AllgLieferAdrID], [Bestelldatum], [Wunschdatum], [Rabatt]) VALUES</v>
      </c>
      <c r="H653" t="str">
        <f t="shared" si="73"/>
        <v xml:space="preserve"> ('650', '225', '478', '2022-03-09', '2022-03-14', '2.50')</v>
      </c>
      <c r="M653">
        <f t="shared" si="74"/>
        <v>650</v>
      </c>
      <c r="N653">
        <f t="shared" si="76"/>
        <v>255</v>
      </c>
    </row>
    <row r="654" spans="1:14" x14ac:dyDescent="0.3">
      <c r="A654">
        <v>651</v>
      </c>
      <c r="B654" s="5">
        <v>226</v>
      </c>
      <c r="C654">
        <v>116</v>
      </c>
      <c r="D654" s="3">
        <f t="shared" si="75"/>
        <v>44629.759444444448</v>
      </c>
      <c r="E654" s="3">
        <f t="shared" si="70"/>
        <v>44635.759444444448</v>
      </c>
      <c r="F654">
        <f t="shared" si="71"/>
        <v>3</v>
      </c>
      <c r="G654" t="str">
        <f t="shared" si="72"/>
        <v>INSERT INTO [Bestellung] ([BestellungID], [KundeID], [AllgLieferAdrID], [Bestelldatum], [Wunschdatum], [Rabatt]) VALUES</v>
      </c>
      <c r="H654" t="str">
        <f t="shared" si="73"/>
        <v xml:space="preserve"> ('651', '226', '116', '2022-03-09', '2022-03-15', '3.00')</v>
      </c>
      <c r="M654">
        <f t="shared" si="74"/>
        <v>651</v>
      </c>
      <c r="N654" t="str">
        <f t="shared" si="76"/>
        <v/>
      </c>
    </row>
    <row r="655" spans="1:14" x14ac:dyDescent="0.3">
      <c r="A655">
        <v>652</v>
      </c>
      <c r="B655" s="5">
        <v>226</v>
      </c>
      <c r="C655">
        <v>409</v>
      </c>
      <c r="D655" s="3">
        <f t="shared" si="75"/>
        <v>44629.774000000005</v>
      </c>
      <c r="E655" s="3">
        <f t="shared" si="70"/>
        <v>44642.774000000005</v>
      </c>
      <c r="F655">
        <f t="shared" si="71"/>
        <v>3</v>
      </c>
      <c r="G655" t="str">
        <f t="shared" si="72"/>
        <v>INSERT INTO [Bestellung] ([BestellungID], [KundeID], [AllgLieferAdrID], [Bestelldatum], [Wunschdatum], [Rabatt]) VALUES</v>
      </c>
      <c r="H655" t="str">
        <f t="shared" si="73"/>
        <v xml:space="preserve"> ('652', '226', '409', '2022-03-09', '2022-03-22', '3.00')</v>
      </c>
      <c r="M655">
        <f t="shared" si="74"/>
        <v>652</v>
      </c>
      <c r="N655">
        <f t="shared" si="76"/>
        <v>116</v>
      </c>
    </row>
    <row r="656" spans="1:14" x14ac:dyDescent="0.3">
      <c r="A656">
        <v>653</v>
      </c>
      <c r="B656" s="5">
        <v>227</v>
      </c>
      <c r="C656">
        <v>475</v>
      </c>
      <c r="D656" s="3">
        <f t="shared" si="75"/>
        <v>44629.788577777785</v>
      </c>
      <c r="E656" s="3">
        <f t="shared" si="70"/>
        <v>44634.788577777785</v>
      </c>
      <c r="F656">
        <f t="shared" si="71"/>
        <v>2.5</v>
      </c>
      <c r="G656" t="str">
        <f t="shared" si="72"/>
        <v>INSERT INTO [Bestellung] ([BestellungID], [KundeID], [AllgLieferAdrID], [Bestelldatum], [Wunschdatum], [Rabatt]) VALUES</v>
      </c>
      <c r="H656" t="str">
        <f t="shared" si="73"/>
        <v xml:space="preserve"> ('653', '227', '475', '2022-03-09', '2022-03-14', '2.50')</v>
      </c>
      <c r="M656">
        <f t="shared" si="74"/>
        <v>653</v>
      </c>
      <c r="N656" t="str">
        <f t="shared" si="76"/>
        <v/>
      </c>
    </row>
    <row r="657" spans="1:14" x14ac:dyDescent="0.3">
      <c r="A657">
        <v>654</v>
      </c>
      <c r="B657" s="5">
        <v>227</v>
      </c>
      <c r="C657">
        <v>553</v>
      </c>
      <c r="D657" s="3">
        <f t="shared" si="75"/>
        <v>44629.803177777787</v>
      </c>
      <c r="E657" s="3">
        <f t="shared" si="70"/>
        <v>44641.803177777787</v>
      </c>
      <c r="F657">
        <f t="shared" si="71"/>
        <v>3</v>
      </c>
      <c r="G657" t="str">
        <f t="shared" si="72"/>
        <v>INSERT INTO [Bestellung] ([BestellungID], [KundeID], [AllgLieferAdrID], [Bestelldatum], [Wunschdatum], [Rabatt]) VALUES</v>
      </c>
      <c r="H657" t="str">
        <f t="shared" si="73"/>
        <v xml:space="preserve"> ('654', '227', '553', '2022-03-09', '2022-03-21', '3.00')</v>
      </c>
      <c r="M657">
        <f t="shared" si="74"/>
        <v>654</v>
      </c>
      <c r="N657">
        <f t="shared" si="76"/>
        <v>475</v>
      </c>
    </row>
    <row r="658" spans="1:14" x14ac:dyDescent="0.3">
      <c r="A658">
        <v>655</v>
      </c>
      <c r="B658" s="5">
        <v>228</v>
      </c>
      <c r="C658">
        <v>366</v>
      </c>
      <c r="D658" s="3">
        <f t="shared" si="75"/>
        <v>44629.817800000012</v>
      </c>
      <c r="E658" s="3">
        <f t="shared" si="70"/>
        <v>44629.817800000012</v>
      </c>
      <c r="F658">
        <f t="shared" si="71"/>
        <v>0</v>
      </c>
      <c r="G658" t="str">
        <f t="shared" si="72"/>
        <v>INSERT INTO [Bestellung] ([BestellungID], [KundeID], [AllgLieferAdrID], [Bestelldatum], [Wunschdatum], [Rabatt]) VALUES</v>
      </c>
      <c r="H658" t="str">
        <f t="shared" si="73"/>
        <v xml:space="preserve"> ('655', '228', '366', '2022-03-09', '2022-03-09', '0.00')</v>
      </c>
      <c r="M658">
        <f t="shared" si="74"/>
        <v>655</v>
      </c>
      <c r="N658" t="str">
        <f t="shared" si="76"/>
        <v/>
      </c>
    </row>
    <row r="659" spans="1:14" x14ac:dyDescent="0.3">
      <c r="A659">
        <v>656</v>
      </c>
      <c r="B659" s="5">
        <v>228</v>
      </c>
      <c r="C659">
        <v>772</v>
      </c>
      <c r="D659" s="3">
        <f t="shared" si="75"/>
        <v>44629.832444444459</v>
      </c>
      <c r="E659" s="3">
        <f t="shared" si="70"/>
        <v>44631.832444444459</v>
      </c>
      <c r="F659">
        <f t="shared" si="71"/>
        <v>1</v>
      </c>
      <c r="G659" t="str">
        <f t="shared" si="72"/>
        <v>INSERT INTO [Bestellung] ([BestellungID], [KundeID], [AllgLieferAdrID], [Bestelldatum], [Wunschdatum], [Rabatt]) VALUES</v>
      </c>
      <c r="H659" t="str">
        <f t="shared" si="73"/>
        <v xml:space="preserve"> ('656', '228', '772', '2022-03-09', '2022-03-11', '1.00')</v>
      </c>
      <c r="M659">
        <f t="shared" si="74"/>
        <v>656</v>
      </c>
      <c r="N659">
        <f t="shared" si="76"/>
        <v>366</v>
      </c>
    </row>
    <row r="660" spans="1:14" x14ac:dyDescent="0.3">
      <c r="A660">
        <v>657</v>
      </c>
      <c r="B660" s="5">
        <v>229</v>
      </c>
      <c r="C660">
        <v>434</v>
      </c>
      <c r="D660" s="3">
        <f t="shared" si="75"/>
        <v>44629.847111111128</v>
      </c>
      <c r="E660" s="3">
        <f t="shared" si="70"/>
        <v>44632.847111111128</v>
      </c>
      <c r="F660">
        <f t="shared" si="71"/>
        <v>1.5</v>
      </c>
      <c r="G660" t="str">
        <f t="shared" si="72"/>
        <v>INSERT INTO [Bestellung] ([BestellungID], [KundeID], [AllgLieferAdrID], [Bestelldatum], [Wunschdatum], [Rabatt]) VALUES</v>
      </c>
      <c r="H660" t="str">
        <f t="shared" si="73"/>
        <v xml:space="preserve"> ('657', '229', '434', '2022-03-09', '2022-03-12', '1.50')</v>
      </c>
      <c r="M660">
        <f t="shared" si="74"/>
        <v>657</v>
      </c>
      <c r="N660" t="str">
        <f t="shared" si="76"/>
        <v/>
      </c>
    </row>
    <row r="661" spans="1:14" x14ac:dyDescent="0.3">
      <c r="A661">
        <v>658</v>
      </c>
      <c r="B661" s="5">
        <v>229</v>
      </c>
      <c r="C661">
        <v>629</v>
      </c>
      <c r="D661" s="3">
        <f t="shared" si="75"/>
        <v>44629.861800000021</v>
      </c>
      <c r="E661" s="3">
        <f t="shared" si="70"/>
        <v>44631.861800000021</v>
      </c>
      <c r="F661">
        <f t="shared" si="71"/>
        <v>1</v>
      </c>
      <c r="G661" t="str">
        <f t="shared" si="72"/>
        <v>INSERT INTO [Bestellung] ([BestellungID], [KundeID], [AllgLieferAdrID], [Bestelldatum], [Wunschdatum], [Rabatt]) VALUES</v>
      </c>
      <c r="H661" t="str">
        <f t="shared" si="73"/>
        <v xml:space="preserve"> ('658', '229', '629', '2022-03-09', '2022-03-11', '1.00')</v>
      </c>
      <c r="M661">
        <f t="shared" si="74"/>
        <v>658</v>
      </c>
      <c r="N661">
        <f t="shared" si="76"/>
        <v>434</v>
      </c>
    </row>
    <row r="662" spans="1:14" x14ac:dyDescent="0.3">
      <c r="A662">
        <v>659</v>
      </c>
      <c r="B662" s="5">
        <v>230</v>
      </c>
      <c r="C662">
        <v>621</v>
      </c>
      <c r="D662" s="3">
        <f t="shared" si="75"/>
        <v>44629.876511111135</v>
      </c>
      <c r="E662" s="3">
        <f t="shared" si="70"/>
        <v>44638.876511111135</v>
      </c>
      <c r="F662">
        <f t="shared" si="71"/>
        <v>3</v>
      </c>
      <c r="G662" t="str">
        <f t="shared" si="72"/>
        <v>INSERT INTO [Bestellung] ([BestellungID], [KundeID], [AllgLieferAdrID], [Bestelldatum], [Wunschdatum], [Rabatt]) VALUES</v>
      </c>
      <c r="H662" t="str">
        <f t="shared" si="73"/>
        <v xml:space="preserve"> ('659', '230', '621', '2022-03-09', '2022-03-18', '3.00')</v>
      </c>
      <c r="M662">
        <f t="shared" si="74"/>
        <v>659</v>
      </c>
      <c r="N662" t="str">
        <f t="shared" si="76"/>
        <v/>
      </c>
    </row>
    <row r="663" spans="1:14" x14ac:dyDescent="0.3">
      <c r="A663">
        <v>660</v>
      </c>
      <c r="B663" s="5">
        <v>230</v>
      </c>
      <c r="C663">
        <v>739</v>
      </c>
      <c r="D663" s="3">
        <f t="shared" si="75"/>
        <v>44629.891244444465</v>
      </c>
      <c r="E663" s="3">
        <f t="shared" si="70"/>
        <v>44629.891244444465</v>
      </c>
      <c r="F663">
        <f t="shared" si="71"/>
        <v>0</v>
      </c>
      <c r="G663" t="str">
        <f t="shared" si="72"/>
        <v>INSERT INTO [Bestellung] ([BestellungID], [KundeID], [AllgLieferAdrID], [Bestelldatum], [Wunschdatum], [Rabatt]) VALUES</v>
      </c>
      <c r="H663" t="str">
        <f t="shared" si="73"/>
        <v xml:space="preserve"> ('660', '230', '739', '2022-03-09', '2022-03-09', '0.00')</v>
      </c>
      <c r="M663">
        <f t="shared" si="74"/>
        <v>660</v>
      </c>
      <c r="N663">
        <f t="shared" si="76"/>
        <v>621</v>
      </c>
    </row>
    <row r="664" spans="1:14" x14ac:dyDescent="0.3">
      <c r="A664">
        <v>661</v>
      </c>
      <c r="B664" s="5">
        <v>231</v>
      </c>
      <c r="C664">
        <v>49</v>
      </c>
      <c r="D664" s="3">
        <f t="shared" si="75"/>
        <v>44629.906000000017</v>
      </c>
      <c r="E664" s="3">
        <f t="shared" si="70"/>
        <v>44633.906000000017</v>
      </c>
      <c r="F664">
        <f t="shared" si="71"/>
        <v>2</v>
      </c>
      <c r="G664" t="str">
        <f t="shared" si="72"/>
        <v>INSERT INTO [Bestellung] ([BestellungID], [KundeID], [AllgLieferAdrID], [Bestelldatum], [Wunschdatum], [Rabatt]) VALUES</v>
      </c>
      <c r="H664" t="str">
        <f t="shared" si="73"/>
        <v xml:space="preserve"> ('661', '231', '49', '2022-03-09', '2022-03-13', '2.00')</v>
      </c>
      <c r="M664">
        <f t="shared" si="74"/>
        <v>661</v>
      </c>
      <c r="N664" t="str">
        <f t="shared" si="76"/>
        <v/>
      </c>
    </row>
    <row r="665" spans="1:14" x14ac:dyDescent="0.3">
      <c r="A665">
        <v>662</v>
      </c>
      <c r="B665" s="5">
        <v>231</v>
      </c>
      <c r="C665">
        <v>272</v>
      </c>
      <c r="D665" s="3">
        <f t="shared" si="75"/>
        <v>44629.920777777792</v>
      </c>
      <c r="E665" s="3">
        <f t="shared" si="70"/>
        <v>44633.920777777792</v>
      </c>
      <c r="F665">
        <f t="shared" si="71"/>
        <v>2</v>
      </c>
      <c r="G665" t="str">
        <f t="shared" si="72"/>
        <v>INSERT INTO [Bestellung] ([BestellungID], [KundeID], [AllgLieferAdrID], [Bestelldatum], [Wunschdatum], [Rabatt]) VALUES</v>
      </c>
      <c r="H665" t="str">
        <f t="shared" si="73"/>
        <v xml:space="preserve"> ('662', '231', '272', '2022-03-09', '2022-03-13', '2.00')</v>
      </c>
      <c r="M665">
        <f t="shared" si="74"/>
        <v>662</v>
      </c>
      <c r="N665">
        <f t="shared" si="76"/>
        <v>49</v>
      </c>
    </row>
    <row r="666" spans="1:14" x14ac:dyDescent="0.3">
      <c r="A666">
        <v>663</v>
      </c>
      <c r="B666" s="5">
        <v>232</v>
      </c>
      <c r="C666">
        <v>420</v>
      </c>
      <c r="D666" s="3">
        <f t="shared" si="75"/>
        <v>44629.935577777789</v>
      </c>
      <c r="E666" s="3">
        <f t="shared" si="70"/>
        <v>44629.935577777789</v>
      </c>
      <c r="F666">
        <f t="shared" si="71"/>
        <v>0</v>
      </c>
      <c r="G666" t="str">
        <f t="shared" si="72"/>
        <v>INSERT INTO [Bestellung] ([BestellungID], [KundeID], [AllgLieferAdrID], [Bestelldatum], [Wunschdatum], [Rabatt]) VALUES</v>
      </c>
      <c r="H666" t="str">
        <f t="shared" si="73"/>
        <v xml:space="preserve"> ('663', '232', '420', '2022-03-09', '2022-03-09', '0.00')</v>
      </c>
      <c r="M666">
        <f t="shared" si="74"/>
        <v>663</v>
      </c>
      <c r="N666" t="str">
        <f t="shared" si="76"/>
        <v/>
      </c>
    </row>
    <row r="667" spans="1:14" x14ac:dyDescent="0.3">
      <c r="A667">
        <v>664</v>
      </c>
      <c r="B667" s="5">
        <v>232</v>
      </c>
      <c r="C667">
        <v>719</v>
      </c>
      <c r="D667" s="3">
        <f t="shared" si="75"/>
        <v>44629.950400000009</v>
      </c>
      <c r="E667" s="3">
        <f t="shared" si="70"/>
        <v>44640.950400000009</v>
      </c>
      <c r="F667">
        <f t="shared" si="71"/>
        <v>3</v>
      </c>
      <c r="G667" t="str">
        <f t="shared" si="72"/>
        <v>INSERT INTO [Bestellung] ([BestellungID], [KundeID], [AllgLieferAdrID], [Bestelldatum], [Wunschdatum], [Rabatt]) VALUES</v>
      </c>
      <c r="H667" t="str">
        <f t="shared" si="73"/>
        <v xml:space="preserve"> ('664', '232', '719', '2022-03-09', '2022-03-20', '3.00')</v>
      </c>
      <c r="M667">
        <f t="shared" si="74"/>
        <v>664</v>
      </c>
      <c r="N667">
        <f t="shared" si="76"/>
        <v>420</v>
      </c>
    </row>
    <row r="668" spans="1:14" x14ac:dyDescent="0.3">
      <c r="A668">
        <v>665</v>
      </c>
      <c r="B668" s="5">
        <v>233</v>
      </c>
      <c r="C668">
        <v>40</v>
      </c>
      <c r="D668" s="3">
        <f t="shared" si="75"/>
        <v>44629.965244444451</v>
      </c>
      <c r="E668" s="3">
        <f t="shared" si="70"/>
        <v>44634.965244444451</v>
      </c>
      <c r="F668">
        <f t="shared" si="71"/>
        <v>2.5</v>
      </c>
      <c r="G668" t="str">
        <f t="shared" si="72"/>
        <v>INSERT INTO [Bestellung] ([BestellungID], [KundeID], [AllgLieferAdrID], [Bestelldatum], [Wunschdatum], [Rabatt]) VALUES</v>
      </c>
      <c r="H668" t="str">
        <f t="shared" si="73"/>
        <v xml:space="preserve"> ('665', '233', '40', '2022-03-09', '2022-03-14', '2.50')</v>
      </c>
      <c r="M668">
        <f t="shared" si="74"/>
        <v>665</v>
      </c>
      <c r="N668" t="str">
        <f t="shared" si="76"/>
        <v/>
      </c>
    </row>
    <row r="669" spans="1:14" x14ac:dyDescent="0.3">
      <c r="A669">
        <v>666</v>
      </c>
      <c r="B669" s="5">
        <v>233</v>
      </c>
      <c r="C669">
        <v>769</v>
      </c>
      <c r="D669" s="3">
        <f t="shared" si="75"/>
        <v>44629.980111111116</v>
      </c>
      <c r="E669" s="3">
        <f t="shared" si="70"/>
        <v>44638.980111111116</v>
      </c>
      <c r="F669">
        <f t="shared" si="71"/>
        <v>3</v>
      </c>
      <c r="G669" t="str">
        <f t="shared" si="72"/>
        <v>INSERT INTO [Bestellung] ([BestellungID], [KundeID], [AllgLieferAdrID], [Bestelldatum], [Wunschdatum], [Rabatt]) VALUES</v>
      </c>
      <c r="H669" t="str">
        <f t="shared" si="73"/>
        <v xml:space="preserve"> ('666', '233', '769', '2022-03-09', '2022-03-18', '3.00')</v>
      </c>
      <c r="M669">
        <f t="shared" si="74"/>
        <v>666</v>
      </c>
      <c r="N669">
        <f t="shared" si="76"/>
        <v>40</v>
      </c>
    </row>
    <row r="670" spans="1:14" x14ac:dyDescent="0.3">
      <c r="A670">
        <v>667</v>
      </c>
      <c r="B670" s="5">
        <v>234</v>
      </c>
      <c r="C670">
        <v>134</v>
      </c>
      <c r="D670" s="3">
        <f t="shared" si="75"/>
        <v>44629.995000000003</v>
      </c>
      <c r="E670" s="3">
        <f t="shared" si="70"/>
        <v>44637.995000000003</v>
      </c>
      <c r="F670">
        <f t="shared" si="71"/>
        <v>3</v>
      </c>
      <c r="G670" t="str">
        <f t="shared" si="72"/>
        <v>INSERT INTO [Bestellung] ([BestellungID], [KundeID], [AllgLieferAdrID], [Bestelldatum], [Wunschdatum], [Rabatt]) VALUES</v>
      </c>
      <c r="H670" t="str">
        <f t="shared" si="73"/>
        <v xml:space="preserve"> ('667', '234', '134', '2022-03-09', '2022-03-17', '3.00')</v>
      </c>
      <c r="M670">
        <f t="shared" si="74"/>
        <v>667</v>
      </c>
      <c r="N670" t="str">
        <f t="shared" si="76"/>
        <v/>
      </c>
    </row>
    <row r="671" spans="1:14" x14ac:dyDescent="0.3">
      <c r="A671">
        <v>668</v>
      </c>
      <c r="B671" s="5">
        <v>234</v>
      </c>
      <c r="C671">
        <v>527</v>
      </c>
      <c r="D671" s="3">
        <f t="shared" si="75"/>
        <v>44630.009911111112</v>
      </c>
      <c r="E671" s="3">
        <f t="shared" si="70"/>
        <v>44631.009911111112</v>
      </c>
      <c r="F671">
        <f t="shared" si="71"/>
        <v>0.5</v>
      </c>
      <c r="G671" t="str">
        <f t="shared" si="72"/>
        <v>INSERT INTO [Bestellung] ([BestellungID], [KundeID], [AllgLieferAdrID], [Bestelldatum], [Wunschdatum], [Rabatt]) VALUES</v>
      </c>
      <c r="H671" t="str">
        <f t="shared" si="73"/>
        <v xml:space="preserve"> ('668', '234', '527', '2022-03-10', '2022-03-11', '0.50')</v>
      </c>
      <c r="M671">
        <f t="shared" si="74"/>
        <v>668</v>
      </c>
      <c r="N671">
        <f t="shared" si="76"/>
        <v>134</v>
      </c>
    </row>
    <row r="672" spans="1:14" x14ac:dyDescent="0.3">
      <c r="A672">
        <v>669</v>
      </c>
      <c r="B672" s="5">
        <v>235</v>
      </c>
      <c r="C672">
        <v>20</v>
      </c>
      <c r="D672" s="3">
        <f t="shared" si="75"/>
        <v>44630.024844444444</v>
      </c>
      <c r="E672" s="3">
        <f t="shared" si="70"/>
        <v>44630.024844444444</v>
      </c>
      <c r="F672">
        <f t="shared" si="71"/>
        <v>0</v>
      </c>
      <c r="G672" t="str">
        <f t="shared" si="72"/>
        <v>INSERT INTO [Bestellung] ([BestellungID], [KundeID], [AllgLieferAdrID], [Bestelldatum], [Wunschdatum], [Rabatt]) VALUES</v>
      </c>
      <c r="H672" t="str">
        <f t="shared" si="73"/>
        <v xml:space="preserve"> ('669', '235', '20', '2022-03-10', '2022-03-10', '0.00')</v>
      </c>
      <c r="M672">
        <f t="shared" si="74"/>
        <v>669</v>
      </c>
      <c r="N672" t="str">
        <f t="shared" si="76"/>
        <v/>
      </c>
    </row>
    <row r="673" spans="1:14" x14ac:dyDescent="0.3">
      <c r="A673">
        <v>670</v>
      </c>
      <c r="B673" s="5">
        <v>235</v>
      </c>
      <c r="C673">
        <v>585</v>
      </c>
      <c r="D673" s="3">
        <f t="shared" si="75"/>
        <v>44630.039799999999</v>
      </c>
      <c r="E673" s="3">
        <f t="shared" si="70"/>
        <v>44630.039799999999</v>
      </c>
      <c r="F673">
        <f t="shared" si="71"/>
        <v>0</v>
      </c>
      <c r="G673" t="str">
        <f t="shared" si="72"/>
        <v>INSERT INTO [Bestellung] ([BestellungID], [KundeID], [AllgLieferAdrID], [Bestelldatum], [Wunschdatum], [Rabatt]) VALUES</v>
      </c>
      <c r="H673" t="str">
        <f t="shared" si="73"/>
        <v xml:space="preserve"> ('670', '235', '585', '2022-03-10', '2022-03-10', '0.00')</v>
      </c>
      <c r="M673">
        <f t="shared" si="74"/>
        <v>670</v>
      </c>
      <c r="N673">
        <f t="shared" si="76"/>
        <v>20</v>
      </c>
    </row>
    <row r="674" spans="1:14" x14ac:dyDescent="0.3">
      <c r="A674">
        <v>671</v>
      </c>
      <c r="B674" s="5">
        <v>236</v>
      </c>
      <c r="C674">
        <v>47</v>
      </c>
      <c r="D674" s="3">
        <f t="shared" si="75"/>
        <v>44630.054777777776</v>
      </c>
      <c r="E674" s="3">
        <f t="shared" si="70"/>
        <v>44637.054777777776</v>
      </c>
      <c r="F674">
        <f t="shared" si="71"/>
        <v>3</v>
      </c>
      <c r="G674" t="str">
        <f t="shared" si="72"/>
        <v>INSERT INTO [Bestellung] ([BestellungID], [KundeID], [AllgLieferAdrID], [Bestelldatum], [Wunschdatum], [Rabatt]) VALUES</v>
      </c>
      <c r="H674" t="str">
        <f t="shared" si="73"/>
        <v xml:space="preserve"> ('671', '236', '47', '2022-03-10', '2022-03-17', '3.00')</v>
      </c>
      <c r="M674">
        <f t="shared" si="74"/>
        <v>671</v>
      </c>
      <c r="N674" t="str">
        <f t="shared" si="76"/>
        <v/>
      </c>
    </row>
    <row r="675" spans="1:14" x14ac:dyDescent="0.3">
      <c r="A675">
        <v>672</v>
      </c>
      <c r="B675" s="5">
        <v>236</v>
      </c>
      <c r="C675">
        <v>322</v>
      </c>
      <c r="D675" s="3">
        <f t="shared" si="75"/>
        <v>44630.069777777775</v>
      </c>
      <c r="E675" s="3">
        <f t="shared" si="70"/>
        <v>44639.069777777775</v>
      </c>
      <c r="F675">
        <f t="shared" si="71"/>
        <v>3</v>
      </c>
      <c r="G675" t="str">
        <f t="shared" si="72"/>
        <v>INSERT INTO [Bestellung] ([BestellungID], [KundeID], [AllgLieferAdrID], [Bestelldatum], [Wunschdatum], [Rabatt]) VALUES</v>
      </c>
      <c r="H675" t="str">
        <f t="shared" si="73"/>
        <v xml:space="preserve"> ('672', '236', '322', '2022-03-10', '2022-03-19', '3.00')</v>
      </c>
      <c r="M675">
        <f t="shared" si="74"/>
        <v>672</v>
      </c>
      <c r="N675">
        <f t="shared" si="76"/>
        <v>47</v>
      </c>
    </row>
    <row r="676" spans="1:14" x14ac:dyDescent="0.3">
      <c r="A676">
        <v>673</v>
      </c>
      <c r="B676" s="5">
        <v>237</v>
      </c>
      <c r="C676">
        <v>73</v>
      </c>
      <c r="D676" s="3">
        <f t="shared" si="75"/>
        <v>44630.084799999997</v>
      </c>
      <c r="E676" s="3">
        <f t="shared" si="70"/>
        <v>44634.084799999997</v>
      </c>
      <c r="F676">
        <f t="shared" si="71"/>
        <v>2</v>
      </c>
      <c r="G676" t="str">
        <f t="shared" si="72"/>
        <v>INSERT INTO [Bestellung] ([BestellungID], [KundeID], [AllgLieferAdrID], [Bestelldatum], [Wunschdatum], [Rabatt]) VALUES</v>
      </c>
      <c r="H676" t="str">
        <f t="shared" si="73"/>
        <v xml:space="preserve"> ('673', '237', '73', '2022-03-10', '2022-03-14', '2.00')</v>
      </c>
      <c r="M676">
        <f t="shared" si="74"/>
        <v>673</v>
      </c>
      <c r="N676" t="str">
        <f t="shared" si="76"/>
        <v/>
      </c>
    </row>
    <row r="677" spans="1:14" x14ac:dyDescent="0.3">
      <c r="A677">
        <v>674</v>
      </c>
      <c r="B677" s="5">
        <v>237</v>
      </c>
      <c r="C677">
        <v>740</v>
      </c>
      <c r="D677" s="3">
        <f t="shared" si="75"/>
        <v>44630.099844444441</v>
      </c>
      <c r="E677" s="3">
        <f t="shared" si="70"/>
        <v>44640.099844444441</v>
      </c>
      <c r="F677">
        <f t="shared" si="71"/>
        <v>3</v>
      </c>
      <c r="G677" t="str">
        <f t="shared" si="72"/>
        <v>INSERT INTO [Bestellung] ([BestellungID], [KundeID], [AllgLieferAdrID], [Bestelldatum], [Wunschdatum], [Rabatt]) VALUES</v>
      </c>
      <c r="H677" t="str">
        <f t="shared" si="73"/>
        <v xml:space="preserve"> ('674', '237', '740', '2022-03-10', '2022-03-20', '3.00')</v>
      </c>
      <c r="M677">
        <f t="shared" si="74"/>
        <v>674</v>
      </c>
      <c r="N677">
        <f t="shared" si="76"/>
        <v>73</v>
      </c>
    </row>
    <row r="678" spans="1:14" x14ac:dyDescent="0.3">
      <c r="A678">
        <v>675</v>
      </c>
      <c r="B678" s="5">
        <v>238</v>
      </c>
      <c r="C678">
        <v>243</v>
      </c>
      <c r="D678" s="3">
        <f t="shared" si="75"/>
        <v>44630.114911111108</v>
      </c>
      <c r="E678" s="3">
        <f t="shared" si="70"/>
        <v>44630.114911111108</v>
      </c>
      <c r="F678">
        <f t="shared" si="71"/>
        <v>0</v>
      </c>
      <c r="G678" t="str">
        <f t="shared" si="72"/>
        <v>INSERT INTO [Bestellung] ([BestellungID], [KundeID], [AllgLieferAdrID], [Bestelldatum], [Wunschdatum], [Rabatt]) VALUES</v>
      </c>
      <c r="H678" t="str">
        <f t="shared" si="73"/>
        <v xml:space="preserve"> ('675', '238', '243', '2022-03-10', '2022-03-10', '0.00')</v>
      </c>
      <c r="M678">
        <f t="shared" si="74"/>
        <v>675</v>
      </c>
      <c r="N678" t="str">
        <f t="shared" si="76"/>
        <v/>
      </c>
    </row>
    <row r="679" spans="1:14" x14ac:dyDescent="0.3">
      <c r="A679">
        <v>676</v>
      </c>
      <c r="B679" s="5">
        <v>238</v>
      </c>
      <c r="C679">
        <v>790</v>
      </c>
      <c r="D679" s="3">
        <f t="shared" si="75"/>
        <v>44630.13</v>
      </c>
      <c r="E679" s="3">
        <f t="shared" si="70"/>
        <v>44640.13</v>
      </c>
      <c r="F679">
        <f t="shared" si="71"/>
        <v>3</v>
      </c>
      <c r="G679" t="str">
        <f t="shared" si="72"/>
        <v>INSERT INTO [Bestellung] ([BestellungID], [KundeID], [AllgLieferAdrID], [Bestelldatum], [Wunschdatum], [Rabatt]) VALUES</v>
      </c>
      <c r="H679" t="str">
        <f t="shared" si="73"/>
        <v xml:space="preserve"> ('676', '238', '790', '2022-03-10', '2022-03-20', '3.00')</v>
      </c>
      <c r="M679">
        <f t="shared" si="74"/>
        <v>676</v>
      </c>
      <c r="N679">
        <f t="shared" si="76"/>
        <v>243</v>
      </c>
    </row>
    <row r="680" spans="1:14" x14ac:dyDescent="0.3">
      <c r="A680">
        <v>677</v>
      </c>
      <c r="B680" s="5">
        <v>239</v>
      </c>
      <c r="C680">
        <v>131</v>
      </c>
      <c r="D680" s="3">
        <f t="shared" si="75"/>
        <v>44630.145111111109</v>
      </c>
      <c r="E680" s="3">
        <f t="shared" si="70"/>
        <v>44637.145111111109</v>
      </c>
      <c r="F680">
        <f t="shared" si="71"/>
        <v>3</v>
      </c>
      <c r="G680" t="str">
        <f t="shared" si="72"/>
        <v>INSERT INTO [Bestellung] ([BestellungID], [KundeID], [AllgLieferAdrID], [Bestelldatum], [Wunschdatum], [Rabatt]) VALUES</v>
      </c>
      <c r="H680" t="str">
        <f t="shared" si="73"/>
        <v xml:space="preserve"> ('677', '239', '131', '2022-03-10', '2022-03-17', '3.00')</v>
      </c>
      <c r="M680">
        <f t="shared" si="74"/>
        <v>677</v>
      </c>
      <c r="N680" t="str">
        <f t="shared" si="76"/>
        <v/>
      </c>
    </row>
    <row r="681" spans="1:14" x14ac:dyDescent="0.3">
      <c r="A681">
        <v>678</v>
      </c>
      <c r="B681" s="5">
        <v>239</v>
      </c>
      <c r="C681">
        <v>347</v>
      </c>
      <c r="D681" s="3">
        <f t="shared" si="75"/>
        <v>44630.160244444443</v>
      </c>
      <c r="E681" s="3">
        <f t="shared" si="70"/>
        <v>44636.160244444443</v>
      </c>
      <c r="F681">
        <f t="shared" si="71"/>
        <v>3</v>
      </c>
      <c r="G681" t="str">
        <f t="shared" si="72"/>
        <v>INSERT INTO [Bestellung] ([BestellungID], [KundeID], [AllgLieferAdrID], [Bestelldatum], [Wunschdatum], [Rabatt]) VALUES</v>
      </c>
      <c r="H681" t="str">
        <f t="shared" si="73"/>
        <v xml:space="preserve"> ('678', '239', '347', '2022-03-10', '2022-03-16', '3.00')</v>
      </c>
      <c r="M681">
        <f t="shared" si="74"/>
        <v>678</v>
      </c>
      <c r="N681">
        <f t="shared" si="76"/>
        <v>131</v>
      </c>
    </row>
    <row r="682" spans="1:14" x14ac:dyDescent="0.3">
      <c r="A682">
        <v>679</v>
      </c>
      <c r="B682" s="5">
        <v>240</v>
      </c>
      <c r="C682">
        <v>319</v>
      </c>
      <c r="D682" s="3">
        <f t="shared" si="75"/>
        <v>44630.1754</v>
      </c>
      <c r="E682" s="3">
        <f t="shared" si="70"/>
        <v>44631.1754</v>
      </c>
      <c r="F682">
        <f t="shared" si="71"/>
        <v>0.5</v>
      </c>
      <c r="G682" t="str">
        <f t="shared" si="72"/>
        <v>INSERT INTO [Bestellung] ([BestellungID], [KundeID], [AllgLieferAdrID], [Bestelldatum], [Wunschdatum], [Rabatt]) VALUES</v>
      </c>
      <c r="H682" t="str">
        <f t="shared" si="73"/>
        <v xml:space="preserve"> ('679', '240', '319', '2022-03-10', '2022-03-11', '0.50')</v>
      </c>
      <c r="M682">
        <f t="shared" si="74"/>
        <v>679</v>
      </c>
      <c r="N682" t="str">
        <f t="shared" si="76"/>
        <v/>
      </c>
    </row>
    <row r="683" spans="1:14" x14ac:dyDescent="0.3">
      <c r="A683">
        <v>680</v>
      </c>
      <c r="B683" s="5">
        <v>240</v>
      </c>
      <c r="C683">
        <v>760</v>
      </c>
      <c r="D683" s="3">
        <f t="shared" si="75"/>
        <v>44630.190577777779</v>
      </c>
      <c r="E683" s="3">
        <f t="shared" si="70"/>
        <v>44635.190577777779</v>
      </c>
      <c r="F683">
        <f t="shared" si="71"/>
        <v>2.5</v>
      </c>
      <c r="G683" t="str">
        <f t="shared" si="72"/>
        <v>INSERT INTO [Bestellung] ([BestellungID], [KundeID], [AllgLieferAdrID], [Bestelldatum], [Wunschdatum], [Rabatt]) VALUES</v>
      </c>
      <c r="H683" t="str">
        <f t="shared" si="73"/>
        <v xml:space="preserve"> ('680', '240', '760', '2022-03-10', '2022-03-15', '2.50')</v>
      </c>
      <c r="M683">
        <f t="shared" si="74"/>
        <v>680</v>
      </c>
      <c r="N683">
        <f t="shared" si="76"/>
        <v>319</v>
      </c>
    </row>
    <row r="684" spans="1:14" x14ac:dyDescent="0.3">
      <c r="A684">
        <v>681</v>
      </c>
      <c r="B684" s="5">
        <v>241</v>
      </c>
      <c r="C684">
        <v>91</v>
      </c>
      <c r="D684" s="3">
        <f t="shared" si="75"/>
        <v>44630.205777777781</v>
      </c>
      <c r="E684" s="3">
        <f t="shared" si="70"/>
        <v>44636.205777777781</v>
      </c>
      <c r="F684">
        <f t="shared" si="71"/>
        <v>3</v>
      </c>
      <c r="G684" t="str">
        <f t="shared" si="72"/>
        <v>INSERT INTO [Bestellung] ([BestellungID], [KundeID], [AllgLieferAdrID], [Bestelldatum], [Wunschdatum], [Rabatt]) VALUES</v>
      </c>
      <c r="H684" t="str">
        <f t="shared" si="73"/>
        <v xml:space="preserve"> ('681', '241', '91', '2022-03-10', '2022-03-16', '3.00')</v>
      </c>
      <c r="M684">
        <f t="shared" si="74"/>
        <v>681</v>
      </c>
      <c r="N684" t="str">
        <f t="shared" si="76"/>
        <v/>
      </c>
    </row>
    <row r="685" spans="1:14" x14ac:dyDescent="0.3">
      <c r="A685">
        <v>682</v>
      </c>
      <c r="B685" s="5">
        <v>241</v>
      </c>
      <c r="C685">
        <v>684</v>
      </c>
      <c r="D685" s="3">
        <f t="shared" si="75"/>
        <v>44630.221000000005</v>
      </c>
      <c r="E685" s="3">
        <f t="shared" si="70"/>
        <v>44633.221000000005</v>
      </c>
      <c r="F685">
        <f t="shared" si="71"/>
        <v>1.5</v>
      </c>
      <c r="G685" t="str">
        <f t="shared" si="72"/>
        <v>INSERT INTO [Bestellung] ([BestellungID], [KundeID], [AllgLieferAdrID], [Bestelldatum], [Wunschdatum], [Rabatt]) VALUES</v>
      </c>
      <c r="H685" t="str">
        <f t="shared" si="73"/>
        <v xml:space="preserve"> ('682', '241', '684', '2022-03-10', '2022-03-13', '1.50')</v>
      </c>
      <c r="M685">
        <f t="shared" si="74"/>
        <v>682</v>
      </c>
      <c r="N685">
        <f t="shared" si="76"/>
        <v>91</v>
      </c>
    </row>
    <row r="686" spans="1:14" x14ac:dyDescent="0.3">
      <c r="A686">
        <v>683</v>
      </c>
      <c r="B686" s="5">
        <v>242</v>
      </c>
      <c r="C686">
        <v>151</v>
      </c>
      <c r="D686" s="3">
        <f t="shared" si="75"/>
        <v>44630.236244444452</v>
      </c>
      <c r="E686" s="3">
        <f t="shared" si="70"/>
        <v>44638.236244444452</v>
      </c>
      <c r="F686">
        <f t="shared" si="71"/>
        <v>3</v>
      </c>
      <c r="G686" t="str">
        <f t="shared" si="72"/>
        <v>INSERT INTO [Bestellung] ([BestellungID], [KundeID], [AllgLieferAdrID], [Bestelldatum], [Wunschdatum], [Rabatt]) VALUES</v>
      </c>
      <c r="H686" t="str">
        <f t="shared" si="73"/>
        <v xml:space="preserve"> ('683', '242', '151', '2022-03-10', '2022-03-18', '3.00')</v>
      </c>
      <c r="M686">
        <f t="shared" si="74"/>
        <v>683</v>
      </c>
      <c r="N686" t="str">
        <f t="shared" si="76"/>
        <v/>
      </c>
    </row>
    <row r="687" spans="1:14" x14ac:dyDescent="0.3">
      <c r="A687">
        <v>684</v>
      </c>
      <c r="B687" s="5">
        <v>242</v>
      </c>
      <c r="C687">
        <v>515</v>
      </c>
      <c r="D687" s="3">
        <f t="shared" si="75"/>
        <v>44630.251511111121</v>
      </c>
      <c r="E687" s="3">
        <f t="shared" si="70"/>
        <v>44630.251511111121</v>
      </c>
      <c r="F687">
        <f t="shared" si="71"/>
        <v>0</v>
      </c>
      <c r="G687" t="str">
        <f t="shared" si="72"/>
        <v>INSERT INTO [Bestellung] ([BestellungID], [KundeID], [AllgLieferAdrID], [Bestelldatum], [Wunschdatum], [Rabatt]) VALUES</v>
      </c>
      <c r="H687" t="str">
        <f t="shared" si="73"/>
        <v xml:space="preserve"> ('684', '242', '515', '2022-03-10', '2022-03-10', '0.00')</v>
      </c>
      <c r="M687">
        <f t="shared" si="74"/>
        <v>684</v>
      </c>
      <c r="N687">
        <f t="shared" si="76"/>
        <v>151</v>
      </c>
    </row>
    <row r="688" spans="1:14" x14ac:dyDescent="0.3">
      <c r="A688">
        <v>685</v>
      </c>
      <c r="B688" s="5">
        <v>243</v>
      </c>
      <c r="C688">
        <v>41</v>
      </c>
      <c r="D688" s="3">
        <f t="shared" si="75"/>
        <v>44630.266800000012</v>
      </c>
      <c r="E688" s="3">
        <f t="shared" si="70"/>
        <v>44635.266800000012</v>
      </c>
      <c r="F688">
        <f t="shared" si="71"/>
        <v>2.5</v>
      </c>
      <c r="G688" t="str">
        <f t="shared" si="72"/>
        <v>INSERT INTO [Bestellung] ([BestellungID], [KundeID], [AllgLieferAdrID], [Bestelldatum], [Wunschdatum], [Rabatt]) VALUES</v>
      </c>
      <c r="H688" t="str">
        <f t="shared" si="73"/>
        <v xml:space="preserve"> ('685', '243', '41', '2022-03-10', '2022-03-15', '2.50')</v>
      </c>
      <c r="M688">
        <f t="shared" si="74"/>
        <v>685</v>
      </c>
      <c r="N688" t="str">
        <f t="shared" si="76"/>
        <v/>
      </c>
    </row>
    <row r="689" spans="1:14" x14ac:dyDescent="0.3">
      <c r="A689">
        <v>686</v>
      </c>
      <c r="B689" s="5">
        <v>243</v>
      </c>
      <c r="C689">
        <v>428</v>
      </c>
      <c r="D689" s="3">
        <f t="shared" si="75"/>
        <v>44630.282111111126</v>
      </c>
      <c r="E689" s="3">
        <f t="shared" si="70"/>
        <v>44643.282111111126</v>
      </c>
      <c r="F689">
        <f t="shared" si="71"/>
        <v>3</v>
      </c>
      <c r="G689" t="str">
        <f t="shared" si="72"/>
        <v>INSERT INTO [Bestellung] ([BestellungID], [KundeID], [AllgLieferAdrID], [Bestelldatum], [Wunschdatum], [Rabatt]) VALUES</v>
      </c>
      <c r="H689" t="str">
        <f t="shared" si="73"/>
        <v xml:space="preserve"> ('686', '243', '428', '2022-03-10', '2022-03-23', '3.00')</v>
      </c>
      <c r="M689">
        <f t="shared" si="74"/>
        <v>686</v>
      </c>
      <c r="N689">
        <f t="shared" si="76"/>
        <v>41</v>
      </c>
    </row>
    <row r="690" spans="1:14" x14ac:dyDescent="0.3">
      <c r="A690">
        <v>687</v>
      </c>
      <c r="B690" s="5">
        <v>244</v>
      </c>
      <c r="C690">
        <v>168</v>
      </c>
      <c r="D690" s="3">
        <f t="shared" si="75"/>
        <v>44630.297444444463</v>
      </c>
      <c r="E690" s="3">
        <f t="shared" si="70"/>
        <v>44636.297444444463</v>
      </c>
      <c r="F690">
        <f t="shared" si="71"/>
        <v>3</v>
      </c>
      <c r="G690" t="str">
        <f t="shared" si="72"/>
        <v>INSERT INTO [Bestellung] ([BestellungID], [KundeID], [AllgLieferAdrID], [Bestelldatum], [Wunschdatum], [Rabatt]) VALUES</v>
      </c>
      <c r="H690" t="str">
        <f t="shared" si="73"/>
        <v xml:space="preserve"> ('687', '244', '168', '2022-03-10', '2022-03-16', '3.00')</v>
      </c>
      <c r="M690">
        <f t="shared" si="74"/>
        <v>687</v>
      </c>
      <c r="N690" t="str">
        <f t="shared" si="76"/>
        <v/>
      </c>
    </row>
    <row r="691" spans="1:14" x14ac:dyDescent="0.3">
      <c r="A691">
        <v>688</v>
      </c>
      <c r="B691" s="5">
        <v>244</v>
      </c>
      <c r="C691">
        <v>236</v>
      </c>
      <c r="D691" s="3">
        <f t="shared" si="75"/>
        <v>44630.312800000022</v>
      </c>
      <c r="E691" s="3">
        <f t="shared" si="70"/>
        <v>44638.312800000022</v>
      </c>
      <c r="F691">
        <f t="shared" si="71"/>
        <v>3</v>
      </c>
      <c r="G691" t="str">
        <f t="shared" si="72"/>
        <v>INSERT INTO [Bestellung] ([BestellungID], [KundeID], [AllgLieferAdrID], [Bestelldatum], [Wunschdatum], [Rabatt]) VALUES</v>
      </c>
      <c r="H691" t="str">
        <f t="shared" si="73"/>
        <v xml:space="preserve"> ('688', '244', '236', '2022-03-10', '2022-03-18', '3.00')</v>
      </c>
      <c r="M691">
        <f t="shared" si="74"/>
        <v>688</v>
      </c>
      <c r="N691">
        <f t="shared" si="76"/>
        <v>168</v>
      </c>
    </row>
    <row r="692" spans="1:14" x14ac:dyDescent="0.3">
      <c r="A692">
        <v>689</v>
      </c>
      <c r="B692" s="5">
        <v>245</v>
      </c>
      <c r="C692">
        <v>70</v>
      </c>
      <c r="D692" s="3">
        <f t="shared" si="75"/>
        <v>44630.328177777803</v>
      </c>
      <c r="E692" s="3">
        <f t="shared" si="70"/>
        <v>44635.328177777803</v>
      </c>
      <c r="F692">
        <f t="shared" si="71"/>
        <v>2.5</v>
      </c>
      <c r="G692" t="str">
        <f t="shared" si="72"/>
        <v>INSERT INTO [Bestellung] ([BestellungID], [KundeID], [AllgLieferAdrID], [Bestelldatum], [Wunschdatum], [Rabatt]) VALUES</v>
      </c>
      <c r="H692" t="str">
        <f t="shared" si="73"/>
        <v xml:space="preserve"> ('689', '245', '70', '2022-03-10', '2022-03-15', '2.50')</v>
      </c>
      <c r="M692">
        <f t="shared" si="74"/>
        <v>689</v>
      </c>
      <c r="N692" t="str">
        <f t="shared" si="76"/>
        <v/>
      </c>
    </row>
    <row r="693" spans="1:14" x14ac:dyDescent="0.3">
      <c r="A693">
        <v>690</v>
      </c>
      <c r="B693" s="5">
        <v>245</v>
      </c>
      <c r="C693">
        <v>311</v>
      </c>
      <c r="D693" s="3">
        <f t="shared" si="75"/>
        <v>44630.3435777778</v>
      </c>
      <c r="E693" s="3">
        <f t="shared" si="70"/>
        <v>44630.3435777778</v>
      </c>
      <c r="F693">
        <f t="shared" si="71"/>
        <v>0</v>
      </c>
      <c r="G693" t="str">
        <f t="shared" si="72"/>
        <v>INSERT INTO [Bestellung] ([BestellungID], [KundeID], [AllgLieferAdrID], [Bestelldatum], [Wunschdatum], [Rabatt]) VALUES</v>
      </c>
      <c r="H693" t="str">
        <f t="shared" si="73"/>
        <v xml:space="preserve"> ('690', '245', '311', '2022-03-10', '2022-03-10', '0.00')</v>
      </c>
      <c r="M693">
        <f t="shared" si="74"/>
        <v>690</v>
      </c>
      <c r="N693">
        <f t="shared" si="76"/>
        <v>70</v>
      </c>
    </row>
    <row r="694" spans="1:14" x14ac:dyDescent="0.3">
      <c r="A694">
        <v>691</v>
      </c>
      <c r="B694" s="5">
        <v>246</v>
      </c>
      <c r="C694">
        <v>61</v>
      </c>
      <c r="D694" s="3">
        <f t="shared" si="75"/>
        <v>44630.359000000019</v>
      </c>
      <c r="E694" s="3">
        <f t="shared" si="70"/>
        <v>44631.359000000019</v>
      </c>
      <c r="F694">
        <f t="shared" si="71"/>
        <v>0.5</v>
      </c>
      <c r="G694" t="str">
        <f t="shared" si="72"/>
        <v>INSERT INTO [Bestellung] ([BestellungID], [KundeID], [AllgLieferAdrID], [Bestelldatum], [Wunschdatum], [Rabatt]) VALUES</v>
      </c>
      <c r="H694" t="str">
        <f t="shared" si="73"/>
        <v xml:space="preserve"> ('691', '246', '61', '2022-03-10', '2022-03-11', '0.50')</v>
      </c>
      <c r="M694">
        <f t="shared" si="74"/>
        <v>691</v>
      </c>
      <c r="N694" t="str">
        <f t="shared" si="76"/>
        <v/>
      </c>
    </row>
    <row r="695" spans="1:14" x14ac:dyDescent="0.3">
      <c r="A695">
        <v>692</v>
      </c>
      <c r="B695" s="5">
        <v>246</v>
      </c>
      <c r="C695">
        <v>511</v>
      </c>
      <c r="D695" s="3">
        <f t="shared" si="75"/>
        <v>44630.37444444446</v>
      </c>
      <c r="E695" s="3">
        <f t="shared" si="70"/>
        <v>44632.37444444446</v>
      </c>
      <c r="F695">
        <f t="shared" si="71"/>
        <v>1</v>
      </c>
      <c r="G695" t="str">
        <f t="shared" si="72"/>
        <v>INSERT INTO [Bestellung] ([BestellungID], [KundeID], [AllgLieferAdrID], [Bestelldatum], [Wunschdatum], [Rabatt]) VALUES</v>
      </c>
      <c r="H695" t="str">
        <f t="shared" si="73"/>
        <v xml:space="preserve"> ('692', '246', '511', '2022-03-10', '2022-03-12', '1.00')</v>
      </c>
      <c r="M695">
        <f t="shared" si="74"/>
        <v>692</v>
      </c>
      <c r="N695">
        <f t="shared" si="76"/>
        <v>61</v>
      </c>
    </row>
    <row r="696" spans="1:14" x14ac:dyDescent="0.3">
      <c r="A696">
        <v>693</v>
      </c>
      <c r="B696" s="5">
        <v>247</v>
      </c>
      <c r="C696">
        <v>257</v>
      </c>
      <c r="D696" s="3">
        <f t="shared" si="75"/>
        <v>44630.389911111124</v>
      </c>
      <c r="E696" s="3">
        <f t="shared" si="70"/>
        <v>44636.389911111124</v>
      </c>
      <c r="F696">
        <f t="shared" si="71"/>
        <v>3</v>
      </c>
      <c r="G696" t="str">
        <f t="shared" si="72"/>
        <v>INSERT INTO [Bestellung] ([BestellungID], [KundeID], [AllgLieferAdrID], [Bestelldatum], [Wunschdatum], [Rabatt]) VALUES</v>
      </c>
      <c r="H696" t="str">
        <f t="shared" si="73"/>
        <v xml:space="preserve"> ('693', '247', '257', '2022-03-10', '2022-03-16', '3.00')</v>
      </c>
      <c r="M696">
        <f t="shared" si="74"/>
        <v>693</v>
      </c>
      <c r="N696" t="str">
        <f t="shared" si="76"/>
        <v/>
      </c>
    </row>
    <row r="697" spans="1:14" x14ac:dyDescent="0.3">
      <c r="A697">
        <v>694</v>
      </c>
      <c r="B697" s="5">
        <v>247</v>
      </c>
      <c r="C697">
        <v>642</v>
      </c>
      <c r="D697" s="3">
        <f t="shared" si="75"/>
        <v>44630.405400000011</v>
      </c>
      <c r="E697" s="3">
        <f t="shared" si="70"/>
        <v>44633.405400000011</v>
      </c>
      <c r="F697">
        <f t="shared" si="71"/>
        <v>1.5</v>
      </c>
      <c r="G697" t="str">
        <f t="shared" si="72"/>
        <v>INSERT INTO [Bestellung] ([BestellungID], [KundeID], [AllgLieferAdrID], [Bestelldatum], [Wunschdatum], [Rabatt]) VALUES</v>
      </c>
      <c r="H697" t="str">
        <f t="shared" si="73"/>
        <v xml:space="preserve"> ('694', '247', '642', '2022-03-10', '2022-03-13', '1.50')</v>
      </c>
      <c r="M697">
        <f t="shared" si="74"/>
        <v>694</v>
      </c>
      <c r="N697">
        <f t="shared" si="76"/>
        <v>257</v>
      </c>
    </row>
    <row r="698" spans="1:14" x14ac:dyDescent="0.3">
      <c r="A698">
        <v>695</v>
      </c>
      <c r="B698" s="5">
        <v>248</v>
      </c>
      <c r="C698">
        <v>317</v>
      </c>
      <c r="D698" s="3">
        <f t="shared" si="75"/>
        <v>44630.420911111119</v>
      </c>
      <c r="E698" s="3">
        <f t="shared" si="70"/>
        <v>44640.420911111119</v>
      </c>
      <c r="F698">
        <f t="shared" si="71"/>
        <v>3</v>
      </c>
      <c r="G698" t="str">
        <f t="shared" si="72"/>
        <v>INSERT INTO [Bestellung] ([BestellungID], [KundeID], [AllgLieferAdrID], [Bestelldatum], [Wunschdatum], [Rabatt]) VALUES</v>
      </c>
      <c r="H698" t="str">
        <f t="shared" si="73"/>
        <v xml:space="preserve"> ('695', '248', '317', '2022-03-10', '2022-03-20', '3.00')</v>
      </c>
      <c r="M698">
        <f t="shared" si="74"/>
        <v>695</v>
      </c>
      <c r="N698" t="str">
        <f t="shared" si="76"/>
        <v/>
      </c>
    </row>
    <row r="699" spans="1:14" x14ac:dyDescent="0.3">
      <c r="A699">
        <v>696</v>
      </c>
      <c r="B699" s="5">
        <v>248</v>
      </c>
      <c r="C699">
        <v>459</v>
      </c>
      <c r="D699" s="3">
        <f t="shared" si="75"/>
        <v>44630.436444444451</v>
      </c>
      <c r="E699" s="3">
        <f t="shared" si="70"/>
        <v>44639.436444444451</v>
      </c>
      <c r="F699">
        <f t="shared" si="71"/>
        <v>3</v>
      </c>
      <c r="G699" t="str">
        <f t="shared" si="72"/>
        <v>INSERT INTO [Bestellung] ([BestellungID], [KundeID], [AllgLieferAdrID], [Bestelldatum], [Wunschdatum], [Rabatt]) VALUES</v>
      </c>
      <c r="H699" t="str">
        <f t="shared" si="73"/>
        <v xml:space="preserve"> ('696', '248', '459', '2022-03-10', '2022-03-19', '3.00')</v>
      </c>
      <c r="M699">
        <f t="shared" si="74"/>
        <v>696</v>
      </c>
      <c r="N699">
        <f t="shared" si="76"/>
        <v>317</v>
      </c>
    </row>
    <row r="700" spans="1:14" x14ac:dyDescent="0.3">
      <c r="A700">
        <v>697</v>
      </c>
      <c r="B700" s="5">
        <v>249</v>
      </c>
      <c r="C700">
        <v>152</v>
      </c>
      <c r="D700" s="3">
        <f t="shared" si="75"/>
        <v>44630.452000000005</v>
      </c>
      <c r="E700" s="3">
        <f t="shared" si="70"/>
        <v>44644.452000000005</v>
      </c>
      <c r="F700">
        <f t="shared" si="71"/>
        <v>3</v>
      </c>
      <c r="G700" t="str">
        <f t="shared" si="72"/>
        <v>INSERT INTO [Bestellung] ([BestellungID], [KundeID], [AllgLieferAdrID], [Bestelldatum], [Wunschdatum], [Rabatt]) VALUES</v>
      </c>
      <c r="H700" t="str">
        <f t="shared" si="73"/>
        <v xml:space="preserve"> ('697', '249', '152', '2022-03-10', '2022-03-24', '3.00')</v>
      </c>
      <c r="M700">
        <f t="shared" si="74"/>
        <v>697</v>
      </c>
      <c r="N700" t="str">
        <f t="shared" si="76"/>
        <v/>
      </c>
    </row>
    <row r="701" spans="1:14" x14ac:dyDescent="0.3">
      <c r="A701">
        <v>698</v>
      </c>
      <c r="B701" s="5">
        <v>249</v>
      </c>
      <c r="C701">
        <v>223</v>
      </c>
      <c r="D701" s="3">
        <f t="shared" si="75"/>
        <v>44630.467577777781</v>
      </c>
      <c r="E701" s="3">
        <f t="shared" si="70"/>
        <v>44644.467577777781</v>
      </c>
      <c r="F701">
        <f t="shared" si="71"/>
        <v>3</v>
      </c>
      <c r="G701" t="str">
        <f t="shared" si="72"/>
        <v>INSERT INTO [Bestellung] ([BestellungID], [KundeID], [AllgLieferAdrID], [Bestelldatum], [Wunschdatum], [Rabatt]) VALUES</v>
      </c>
      <c r="H701" t="str">
        <f t="shared" si="73"/>
        <v xml:space="preserve"> ('698', '249', '223', '2022-03-10', '2022-03-24', '3.00')</v>
      </c>
      <c r="M701">
        <f t="shared" si="74"/>
        <v>698</v>
      </c>
      <c r="N701">
        <f t="shared" si="76"/>
        <v>152</v>
      </c>
    </row>
    <row r="702" spans="1:14" x14ac:dyDescent="0.3">
      <c r="A702">
        <v>699</v>
      </c>
      <c r="B702" s="5">
        <v>250</v>
      </c>
      <c r="C702">
        <v>294</v>
      </c>
      <c r="D702" s="3">
        <f t="shared" si="75"/>
        <v>44630.48317777778</v>
      </c>
      <c r="E702" s="3">
        <f t="shared" si="70"/>
        <v>44636.48317777778</v>
      </c>
      <c r="F702">
        <f t="shared" si="71"/>
        <v>3</v>
      </c>
      <c r="G702" t="str">
        <f t="shared" si="72"/>
        <v>INSERT INTO [Bestellung] ([BestellungID], [KundeID], [AllgLieferAdrID], [Bestelldatum], [Wunschdatum], [Rabatt]) VALUES</v>
      </c>
      <c r="H702" t="str">
        <f t="shared" si="73"/>
        <v xml:space="preserve"> ('699', '250', '294', '2022-03-10', '2022-03-16', '3.00')</v>
      </c>
      <c r="M702">
        <f t="shared" si="74"/>
        <v>699</v>
      </c>
      <c r="N702" t="str">
        <f t="shared" si="76"/>
        <v/>
      </c>
    </row>
    <row r="703" spans="1:14" x14ac:dyDescent="0.3">
      <c r="A703">
        <v>700</v>
      </c>
      <c r="B703" s="5">
        <v>250</v>
      </c>
      <c r="C703">
        <v>479</v>
      </c>
      <c r="D703" s="3">
        <f t="shared" si="75"/>
        <v>44630.498800000001</v>
      </c>
      <c r="E703" s="3">
        <f t="shared" si="70"/>
        <v>44635.498800000001</v>
      </c>
      <c r="F703">
        <f t="shared" si="71"/>
        <v>2.5</v>
      </c>
      <c r="G703" t="str">
        <f t="shared" si="72"/>
        <v>INSERT INTO [Bestellung] ([BestellungID], [KundeID], [AllgLieferAdrID], [Bestelldatum], [Wunschdatum], [Rabatt]) VALUES</v>
      </c>
      <c r="H703" t="str">
        <f t="shared" si="73"/>
        <v xml:space="preserve"> ('700', '250', '479', '2022-03-10', '2022-03-15', '2.50')</v>
      </c>
      <c r="M703">
        <f t="shared" si="74"/>
        <v>700</v>
      </c>
      <c r="N703">
        <f t="shared" si="76"/>
        <v>294</v>
      </c>
    </row>
    <row r="704" spans="1:14" x14ac:dyDescent="0.3">
      <c r="A704">
        <v>701</v>
      </c>
      <c r="B704" s="5">
        <v>251</v>
      </c>
      <c r="C704">
        <v>247</v>
      </c>
      <c r="D704" s="3">
        <f t="shared" si="75"/>
        <v>44630.514444444445</v>
      </c>
      <c r="E704" s="3">
        <f t="shared" si="70"/>
        <v>44632.514444444445</v>
      </c>
      <c r="F704">
        <f t="shared" si="71"/>
        <v>1</v>
      </c>
      <c r="G704" t="str">
        <f t="shared" si="72"/>
        <v>INSERT INTO [Bestellung] ([BestellungID], [KundeID], [AllgLieferAdrID], [Bestelldatum], [Wunschdatum], [Rabatt]) VALUES</v>
      </c>
      <c r="H704" t="str">
        <f t="shared" si="73"/>
        <v xml:space="preserve"> ('701', '251', '247', '2022-03-10', '2022-03-12', '1.00')</v>
      </c>
      <c r="M704">
        <f t="shared" si="74"/>
        <v>701</v>
      </c>
      <c r="N704" t="str">
        <f t="shared" si="76"/>
        <v/>
      </c>
    </row>
    <row r="705" spans="1:14" x14ac:dyDescent="0.3">
      <c r="A705">
        <v>702</v>
      </c>
      <c r="B705" s="5">
        <v>251</v>
      </c>
      <c r="C705">
        <v>798</v>
      </c>
      <c r="D705" s="3">
        <f t="shared" si="75"/>
        <v>44630.530111111111</v>
      </c>
      <c r="E705" s="3">
        <f t="shared" si="70"/>
        <v>44636.530111111111</v>
      </c>
      <c r="F705">
        <f t="shared" si="71"/>
        <v>3</v>
      </c>
      <c r="G705" t="str">
        <f t="shared" si="72"/>
        <v>INSERT INTO [Bestellung] ([BestellungID], [KundeID], [AllgLieferAdrID], [Bestelldatum], [Wunschdatum], [Rabatt]) VALUES</v>
      </c>
      <c r="H705" t="str">
        <f t="shared" si="73"/>
        <v xml:space="preserve"> ('702', '251', '798', '2022-03-10', '2022-03-16', '3.00')</v>
      </c>
      <c r="M705">
        <f t="shared" si="74"/>
        <v>702</v>
      </c>
      <c r="N705">
        <f t="shared" si="76"/>
        <v>247</v>
      </c>
    </row>
    <row r="706" spans="1:14" x14ac:dyDescent="0.3">
      <c r="A706">
        <v>703</v>
      </c>
      <c r="B706" s="5">
        <v>252</v>
      </c>
      <c r="C706">
        <v>467</v>
      </c>
      <c r="D706" s="3">
        <f t="shared" si="75"/>
        <v>44630.5458</v>
      </c>
      <c r="E706" s="3">
        <f t="shared" si="70"/>
        <v>44641.5458</v>
      </c>
      <c r="F706">
        <f t="shared" si="71"/>
        <v>3</v>
      </c>
      <c r="G706" t="str">
        <f t="shared" si="72"/>
        <v>INSERT INTO [Bestellung] ([BestellungID], [KundeID], [AllgLieferAdrID], [Bestelldatum], [Wunschdatum], [Rabatt]) VALUES</v>
      </c>
      <c r="H706" t="str">
        <f t="shared" si="73"/>
        <v xml:space="preserve"> ('703', '252', '467', '2022-03-10', '2022-03-21', '3.00')</v>
      </c>
      <c r="M706">
        <f t="shared" si="74"/>
        <v>703</v>
      </c>
      <c r="N706" t="str">
        <f t="shared" si="76"/>
        <v/>
      </c>
    </row>
    <row r="707" spans="1:14" x14ac:dyDescent="0.3">
      <c r="A707">
        <v>704</v>
      </c>
      <c r="B707" s="5">
        <v>252</v>
      </c>
      <c r="C707">
        <v>688</v>
      </c>
      <c r="D707" s="3">
        <f t="shared" si="75"/>
        <v>44630.561511111111</v>
      </c>
      <c r="E707" s="3">
        <f t="shared" si="70"/>
        <v>44632.561511111111</v>
      </c>
      <c r="F707">
        <f t="shared" si="71"/>
        <v>1</v>
      </c>
      <c r="G707" t="str">
        <f t="shared" si="72"/>
        <v>INSERT INTO [Bestellung] ([BestellungID], [KundeID], [AllgLieferAdrID], [Bestelldatum], [Wunschdatum], [Rabatt]) VALUES</v>
      </c>
      <c r="H707" t="str">
        <f t="shared" si="73"/>
        <v xml:space="preserve"> ('704', '252', '688', '2022-03-10', '2022-03-12', '1.00')</v>
      </c>
      <c r="M707">
        <f t="shared" si="74"/>
        <v>704</v>
      </c>
      <c r="N707">
        <f t="shared" si="76"/>
        <v>467</v>
      </c>
    </row>
    <row r="708" spans="1:14" x14ac:dyDescent="0.3">
      <c r="A708">
        <v>705</v>
      </c>
      <c r="B708" s="5">
        <v>253</v>
      </c>
      <c r="C708">
        <v>196</v>
      </c>
      <c r="D708" s="3">
        <f t="shared" si="75"/>
        <v>44630.577244444445</v>
      </c>
      <c r="E708" s="3">
        <f t="shared" si="70"/>
        <v>44630.577244444445</v>
      </c>
      <c r="F708">
        <f t="shared" si="71"/>
        <v>0</v>
      </c>
      <c r="G708" t="str">
        <f t="shared" si="72"/>
        <v>INSERT INTO [Bestellung] ([BestellungID], [KundeID], [AllgLieferAdrID], [Bestelldatum], [Wunschdatum], [Rabatt]) VALUES</v>
      </c>
      <c r="H708" t="str">
        <f t="shared" si="73"/>
        <v xml:space="preserve"> ('705', '253', '196', '2022-03-10', '2022-03-10', '0.00')</v>
      </c>
      <c r="M708">
        <f t="shared" si="74"/>
        <v>705</v>
      </c>
      <c r="N708" t="str">
        <f t="shared" si="76"/>
        <v/>
      </c>
    </row>
    <row r="709" spans="1:14" x14ac:dyDescent="0.3">
      <c r="A709">
        <v>706</v>
      </c>
      <c r="B709" s="5">
        <v>253</v>
      </c>
      <c r="C709">
        <v>612</v>
      </c>
      <c r="D709" s="3">
        <f t="shared" si="75"/>
        <v>44630.593000000001</v>
      </c>
      <c r="E709" s="3">
        <f t="shared" ref="E709:E772" si="77">D709+MOD(A709*C709,15)</f>
        <v>44642.593000000001</v>
      </c>
      <c r="F709">
        <f t="shared" ref="F709:F772" si="78">MIN(IF(E709-D709&gt;0,(E709-D709)/2,0),3)</f>
        <v>3</v>
      </c>
      <c r="G709" t="str">
        <f t="shared" ref="G709:G772" si="79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709" t="str">
        <f t="shared" ref="H709:H772" si="80">" ('"&amp;A709&amp;"', '"&amp;B709&amp;"', '"&amp;C709&amp;"', '"&amp; TEXT(D709,"JJJJ-MM-TT") &amp;"', '"&amp; TEXT(E709,"JJJJ-MM-TT") &amp;"', '"&amp; REPLACE(TEXT(F709,"##0,00"),LEN(TEXT(F709,"##0,00"))-2,1,".") &amp;"')"</f>
        <v xml:space="preserve"> ('706', '253', '612', '2022-03-10', '2022-03-22', '3.00')</v>
      </c>
      <c r="M709">
        <f t="shared" ref="M709:M772" si="81">A709</f>
        <v>706</v>
      </c>
      <c r="N709">
        <f t="shared" si="76"/>
        <v>196</v>
      </c>
    </row>
    <row r="710" spans="1:14" x14ac:dyDescent="0.3">
      <c r="A710">
        <v>707</v>
      </c>
      <c r="B710" s="5">
        <v>254</v>
      </c>
      <c r="C710">
        <v>99</v>
      </c>
      <c r="D710" s="3">
        <f t="shared" ref="D710:D773" si="82">D709+(ROW(D710)/45000)</f>
        <v>44630.608777777779</v>
      </c>
      <c r="E710" s="3">
        <f t="shared" si="77"/>
        <v>44633.608777777779</v>
      </c>
      <c r="F710">
        <f t="shared" si="78"/>
        <v>1.5</v>
      </c>
      <c r="G710" t="str">
        <f t="shared" si="79"/>
        <v>INSERT INTO [Bestellung] ([BestellungID], [KundeID], [AllgLieferAdrID], [Bestelldatum], [Wunschdatum], [Rabatt]) VALUES</v>
      </c>
      <c r="H710" t="str">
        <f t="shared" si="80"/>
        <v xml:space="preserve"> ('707', '254', '99', '2022-03-10', '2022-03-13', '1.50')</v>
      </c>
      <c r="M710">
        <f t="shared" si="81"/>
        <v>707</v>
      </c>
      <c r="N710" t="str">
        <f t="shared" ref="N710:N773" si="83">IF(B710=B709,C709,"")</f>
        <v/>
      </c>
    </row>
    <row r="711" spans="1:14" x14ac:dyDescent="0.3">
      <c r="A711">
        <v>708</v>
      </c>
      <c r="B711" s="5">
        <v>254</v>
      </c>
      <c r="C711">
        <v>655</v>
      </c>
      <c r="D711" s="3">
        <f t="shared" si="82"/>
        <v>44630.62457777778</v>
      </c>
      <c r="E711" s="3">
        <f t="shared" si="77"/>
        <v>44630.62457777778</v>
      </c>
      <c r="F711">
        <f t="shared" si="78"/>
        <v>0</v>
      </c>
      <c r="G711" t="str">
        <f t="shared" si="79"/>
        <v>INSERT INTO [Bestellung] ([BestellungID], [KundeID], [AllgLieferAdrID], [Bestelldatum], [Wunschdatum], [Rabatt]) VALUES</v>
      </c>
      <c r="H711" t="str">
        <f t="shared" si="80"/>
        <v xml:space="preserve"> ('708', '254', '655', '2022-03-10', '2022-03-10', '0.00')</v>
      </c>
      <c r="M711">
        <f t="shared" si="81"/>
        <v>708</v>
      </c>
      <c r="N711">
        <f t="shared" si="83"/>
        <v>99</v>
      </c>
    </row>
    <row r="712" spans="1:14" x14ac:dyDescent="0.3">
      <c r="A712">
        <v>709</v>
      </c>
      <c r="B712" s="5">
        <v>255</v>
      </c>
      <c r="C712">
        <v>249</v>
      </c>
      <c r="D712" s="3">
        <f t="shared" si="82"/>
        <v>44630.640400000004</v>
      </c>
      <c r="E712" s="3">
        <f t="shared" si="77"/>
        <v>44636.640400000004</v>
      </c>
      <c r="F712">
        <f t="shared" si="78"/>
        <v>3</v>
      </c>
      <c r="G712" t="str">
        <f t="shared" si="79"/>
        <v>INSERT INTO [Bestellung] ([BestellungID], [KundeID], [AllgLieferAdrID], [Bestelldatum], [Wunschdatum], [Rabatt]) VALUES</v>
      </c>
      <c r="H712" t="str">
        <f t="shared" si="80"/>
        <v xml:space="preserve"> ('709', '255', '249', '2022-03-10', '2022-03-16', '3.00')</v>
      </c>
      <c r="M712">
        <f t="shared" si="81"/>
        <v>709</v>
      </c>
      <c r="N712" t="str">
        <f t="shared" si="83"/>
        <v/>
      </c>
    </row>
    <row r="713" spans="1:14" x14ac:dyDescent="0.3">
      <c r="A713">
        <v>710</v>
      </c>
      <c r="B713" s="5">
        <v>255</v>
      </c>
      <c r="C713">
        <v>404</v>
      </c>
      <c r="D713" s="3">
        <f t="shared" si="82"/>
        <v>44630.65624444445</v>
      </c>
      <c r="E713" s="3">
        <f t="shared" si="77"/>
        <v>44640.65624444445</v>
      </c>
      <c r="F713">
        <f t="shared" si="78"/>
        <v>3</v>
      </c>
      <c r="G713" t="str">
        <f t="shared" si="79"/>
        <v>INSERT INTO [Bestellung] ([BestellungID], [KundeID], [AllgLieferAdrID], [Bestelldatum], [Wunschdatum], [Rabatt]) VALUES</v>
      </c>
      <c r="H713" t="str">
        <f t="shared" si="80"/>
        <v xml:space="preserve"> ('710', '255', '404', '2022-03-10', '2022-03-20', '3.00')</v>
      </c>
      <c r="M713">
        <f t="shared" si="81"/>
        <v>710</v>
      </c>
      <c r="N713">
        <f t="shared" si="83"/>
        <v>249</v>
      </c>
    </row>
    <row r="714" spans="1:14" x14ac:dyDescent="0.3">
      <c r="A714">
        <v>711</v>
      </c>
      <c r="B714" s="5">
        <v>256</v>
      </c>
      <c r="C714">
        <v>235</v>
      </c>
      <c r="D714" s="3">
        <f t="shared" si="82"/>
        <v>44630.672111111118</v>
      </c>
      <c r="E714" s="3">
        <f t="shared" si="77"/>
        <v>44630.672111111118</v>
      </c>
      <c r="F714">
        <f t="shared" si="78"/>
        <v>0</v>
      </c>
      <c r="G714" t="str">
        <f t="shared" si="79"/>
        <v>INSERT INTO [Bestellung] ([BestellungID], [KundeID], [AllgLieferAdrID], [Bestelldatum], [Wunschdatum], [Rabatt]) VALUES</v>
      </c>
      <c r="H714" t="str">
        <f t="shared" si="80"/>
        <v xml:space="preserve"> ('711', '256', '235', '2022-03-10', '2022-03-10', '0.00')</v>
      </c>
      <c r="M714">
        <f t="shared" si="81"/>
        <v>711</v>
      </c>
      <c r="N714" t="str">
        <f t="shared" si="83"/>
        <v/>
      </c>
    </row>
    <row r="715" spans="1:14" x14ac:dyDescent="0.3">
      <c r="A715">
        <v>712</v>
      </c>
      <c r="B715" s="5">
        <v>256</v>
      </c>
      <c r="C715">
        <v>753</v>
      </c>
      <c r="D715" s="3">
        <f t="shared" si="82"/>
        <v>44630.688000000009</v>
      </c>
      <c r="E715" s="3">
        <f t="shared" si="77"/>
        <v>44636.688000000009</v>
      </c>
      <c r="F715">
        <f t="shared" si="78"/>
        <v>3</v>
      </c>
      <c r="G715" t="str">
        <f t="shared" si="79"/>
        <v>INSERT INTO [Bestellung] ([BestellungID], [KundeID], [AllgLieferAdrID], [Bestelldatum], [Wunschdatum], [Rabatt]) VALUES</v>
      </c>
      <c r="H715" t="str">
        <f t="shared" si="80"/>
        <v xml:space="preserve"> ('712', '256', '753', '2022-03-10', '2022-03-16', '3.00')</v>
      </c>
      <c r="M715">
        <f t="shared" si="81"/>
        <v>712</v>
      </c>
      <c r="N715">
        <f t="shared" si="83"/>
        <v>235</v>
      </c>
    </row>
    <row r="716" spans="1:14" x14ac:dyDescent="0.3">
      <c r="A716">
        <v>713</v>
      </c>
      <c r="B716" s="5">
        <v>257</v>
      </c>
      <c r="C716">
        <v>508</v>
      </c>
      <c r="D716" s="3">
        <f t="shared" si="82"/>
        <v>44630.703911111123</v>
      </c>
      <c r="E716" s="3">
        <f t="shared" si="77"/>
        <v>44644.703911111123</v>
      </c>
      <c r="F716">
        <f t="shared" si="78"/>
        <v>3</v>
      </c>
      <c r="G716" t="str">
        <f t="shared" si="79"/>
        <v>INSERT INTO [Bestellung] ([BestellungID], [KundeID], [AllgLieferAdrID], [Bestelldatum], [Wunschdatum], [Rabatt]) VALUES</v>
      </c>
      <c r="H716" t="str">
        <f t="shared" si="80"/>
        <v xml:space="preserve"> ('713', '257', '508', '2022-03-10', '2022-03-24', '3.00')</v>
      </c>
      <c r="M716">
        <f t="shared" si="81"/>
        <v>713</v>
      </c>
      <c r="N716" t="str">
        <f t="shared" si="83"/>
        <v/>
      </c>
    </row>
    <row r="717" spans="1:14" x14ac:dyDescent="0.3">
      <c r="A717">
        <v>714</v>
      </c>
      <c r="B717" s="5">
        <v>257</v>
      </c>
      <c r="C717">
        <v>702</v>
      </c>
      <c r="D717" s="3">
        <f t="shared" si="82"/>
        <v>44630.719844444458</v>
      </c>
      <c r="E717" s="3">
        <f t="shared" si="77"/>
        <v>44633.719844444458</v>
      </c>
      <c r="F717">
        <f t="shared" si="78"/>
        <v>1.5</v>
      </c>
      <c r="G717" t="str">
        <f t="shared" si="79"/>
        <v>INSERT INTO [Bestellung] ([BestellungID], [KundeID], [AllgLieferAdrID], [Bestelldatum], [Wunschdatum], [Rabatt]) VALUES</v>
      </c>
      <c r="H717" t="str">
        <f t="shared" si="80"/>
        <v xml:space="preserve"> ('714', '257', '702', '2022-03-10', '2022-03-13', '1.50')</v>
      </c>
      <c r="M717">
        <f t="shared" si="81"/>
        <v>714</v>
      </c>
      <c r="N717">
        <f t="shared" si="83"/>
        <v>508</v>
      </c>
    </row>
    <row r="718" spans="1:14" x14ac:dyDescent="0.3">
      <c r="A718">
        <v>715</v>
      </c>
      <c r="B718" s="5">
        <v>258</v>
      </c>
      <c r="C718">
        <v>561</v>
      </c>
      <c r="D718" s="3">
        <f t="shared" si="82"/>
        <v>44630.735800000017</v>
      </c>
      <c r="E718" s="3">
        <f t="shared" si="77"/>
        <v>44630.735800000017</v>
      </c>
      <c r="F718">
        <f t="shared" si="78"/>
        <v>0</v>
      </c>
      <c r="G718" t="str">
        <f t="shared" si="79"/>
        <v>INSERT INTO [Bestellung] ([BestellungID], [KundeID], [AllgLieferAdrID], [Bestelldatum], [Wunschdatum], [Rabatt]) VALUES</v>
      </c>
      <c r="H718" t="str">
        <f t="shared" si="80"/>
        <v xml:space="preserve"> ('715', '258', '561', '2022-03-10', '2022-03-10', '0.00')</v>
      </c>
      <c r="M718">
        <f t="shared" si="81"/>
        <v>715</v>
      </c>
      <c r="N718" t="str">
        <f t="shared" si="83"/>
        <v/>
      </c>
    </row>
    <row r="719" spans="1:14" x14ac:dyDescent="0.3">
      <c r="A719">
        <v>716</v>
      </c>
      <c r="B719" s="5">
        <v>258</v>
      </c>
      <c r="C719">
        <v>703</v>
      </c>
      <c r="D719" s="3">
        <f t="shared" si="82"/>
        <v>44630.751777777798</v>
      </c>
      <c r="E719" s="3">
        <f t="shared" si="77"/>
        <v>44638.751777777798</v>
      </c>
      <c r="F719">
        <f t="shared" si="78"/>
        <v>3</v>
      </c>
      <c r="G719" t="str">
        <f t="shared" si="79"/>
        <v>INSERT INTO [Bestellung] ([BestellungID], [KundeID], [AllgLieferAdrID], [Bestelldatum], [Wunschdatum], [Rabatt]) VALUES</v>
      </c>
      <c r="H719" t="str">
        <f t="shared" si="80"/>
        <v xml:space="preserve"> ('716', '258', '703', '2022-03-10', '2022-03-18', '3.00')</v>
      </c>
      <c r="M719">
        <f t="shared" si="81"/>
        <v>716</v>
      </c>
      <c r="N719">
        <f t="shared" si="83"/>
        <v>561</v>
      </c>
    </row>
    <row r="720" spans="1:14" x14ac:dyDescent="0.3">
      <c r="A720">
        <v>717</v>
      </c>
      <c r="B720" s="5">
        <v>259</v>
      </c>
      <c r="C720">
        <v>54</v>
      </c>
      <c r="D720" s="3">
        <f t="shared" si="82"/>
        <v>44630.767777777801</v>
      </c>
      <c r="E720" s="3">
        <f t="shared" si="77"/>
        <v>44633.767777777801</v>
      </c>
      <c r="F720">
        <f t="shared" si="78"/>
        <v>1.5</v>
      </c>
      <c r="G720" t="str">
        <f t="shared" si="79"/>
        <v>INSERT INTO [Bestellung] ([BestellungID], [KundeID], [AllgLieferAdrID], [Bestelldatum], [Wunschdatum], [Rabatt]) VALUES</v>
      </c>
      <c r="H720" t="str">
        <f t="shared" si="80"/>
        <v xml:space="preserve"> ('717', '259', '54', '2022-03-10', '2022-03-13', '1.50')</v>
      </c>
      <c r="M720">
        <f t="shared" si="81"/>
        <v>717</v>
      </c>
      <c r="N720" t="str">
        <f t="shared" si="83"/>
        <v/>
      </c>
    </row>
    <row r="721" spans="1:14" x14ac:dyDescent="0.3">
      <c r="A721">
        <v>718</v>
      </c>
      <c r="B721" s="5">
        <v>259</v>
      </c>
      <c r="C721">
        <v>390</v>
      </c>
      <c r="D721" s="3">
        <f t="shared" si="82"/>
        <v>44630.783800000027</v>
      </c>
      <c r="E721" s="3">
        <f t="shared" si="77"/>
        <v>44630.783800000027</v>
      </c>
      <c r="F721">
        <f t="shared" si="78"/>
        <v>0</v>
      </c>
      <c r="G721" t="str">
        <f t="shared" si="79"/>
        <v>INSERT INTO [Bestellung] ([BestellungID], [KundeID], [AllgLieferAdrID], [Bestelldatum], [Wunschdatum], [Rabatt]) VALUES</v>
      </c>
      <c r="H721" t="str">
        <f t="shared" si="80"/>
        <v xml:space="preserve"> ('718', '259', '390', '2022-03-10', '2022-03-10', '0.00')</v>
      </c>
      <c r="M721">
        <f t="shared" si="81"/>
        <v>718</v>
      </c>
      <c r="N721">
        <f t="shared" si="83"/>
        <v>54</v>
      </c>
    </row>
    <row r="722" spans="1:14" x14ac:dyDescent="0.3">
      <c r="A722">
        <v>719</v>
      </c>
      <c r="B722" s="5">
        <v>260</v>
      </c>
      <c r="C722">
        <v>3</v>
      </c>
      <c r="D722" s="3">
        <f t="shared" si="82"/>
        <v>44630.799844444467</v>
      </c>
      <c r="E722" s="3">
        <f t="shared" si="77"/>
        <v>44642.799844444467</v>
      </c>
      <c r="F722">
        <f t="shared" si="78"/>
        <v>3</v>
      </c>
      <c r="G722" t="str">
        <f t="shared" si="79"/>
        <v>INSERT INTO [Bestellung] ([BestellungID], [KundeID], [AllgLieferAdrID], [Bestelldatum], [Wunschdatum], [Rabatt]) VALUES</v>
      </c>
      <c r="H722" t="str">
        <f t="shared" si="80"/>
        <v xml:space="preserve"> ('719', '260', '3', '2022-03-10', '2022-03-22', '3.00')</v>
      </c>
      <c r="M722">
        <f t="shared" si="81"/>
        <v>719</v>
      </c>
      <c r="N722" t="str">
        <f t="shared" si="83"/>
        <v/>
      </c>
    </row>
    <row r="723" spans="1:14" x14ac:dyDescent="0.3">
      <c r="A723">
        <v>720</v>
      </c>
      <c r="B723" s="5">
        <v>260</v>
      </c>
      <c r="C723">
        <v>537</v>
      </c>
      <c r="D723" s="3">
        <f t="shared" si="82"/>
        <v>44630.815911111131</v>
      </c>
      <c r="E723" s="3">
        <f t="shared" si="77"/>
        <v>44630.815911111131</v>
      </c>
      <c r="F723">
        <f t="shared" si="78"/>
        <v>0</v>
      </c>
      <c r="G723" t="str">
        <f t="shared" si="79"/>
        <v>INSERT INTO [Bestellung] ([BestellungID], [KundeID], [AllgLieferAdrID], [Bestelldatum], [Wunschdatum], [Rabatt]) VALUES</v>
      </c>
      <c r="H723" t="str">
        <f t="shared" si="80"/>
        <v xml:space="preserve"> ('720', '260', '537', '2022-03-10', '2022-03-10', '0.00')</v>
      </c>
      <c r="M723">
        <f t="shared" si="81"/>
        <v>720</v>
      </c>
      <c r="N723">
        <f t="shared" si="83"/>
        <v>3</v>
      </c>
    </row>
    <row r="724" spans="1:14" x14ac:dyDescent="0.3">
      <c r="A724">
        <v>721</v>
      </c>
      <c r="B724" s="5">
        <v>261</v>
      </c>
      <c r="C724">
        <v>4</v>
      </c>
      <c r="D724" s="3">
        <f t="shared" si="82"/>
        <v>44630.832000000017</v>
      </c>
      <c r="E724" s="3">
        <f t="shared" si="77"/>
        <v>44634.832000000017</v>
      </c>
      <c r="F724">
        <f t="shared" si="78"/>
        <v>2</v>
      </c>
      <c r="G724" t="str">
        <f t="shared" si="79"/>
        <v>INSERT INTO [Bestellung] ([BestellungID], [KundeID], [AllgLieferAdrID], [Bestelldatum], [Wunschdatum], [Rabatt]) VALUES</v>
      </c>
      <c r="H724" t="str">
        <f t="shared" si="80"/>
        <v xml:space="preserve"> ('721', '261', '4', '2022-03-10', '2022-03-14', '2.00')</v>
      </c>
      <c r="M724">
        <f t="shared" si="81"/>
        <v>721</v>
      </c>
      <c r="N724" t="str">
        <f t="shared" si="83"/>
        <v/>
      </c>
    </row>
    <row r="725" spans="1:14" x14ac:dyDescent="0.3">
      <c r="A725">
        <v>722</v>
      </c>
      <c r="B725" s="5">
        <v>261</v>
      </c>
      <c r="C725">
        <v>578</v>
      </c>
      <c r="D725" s="3">
        <f t="shared" si="82"/>
        <v>44630.848111111125</v>
      </c>
      <c r="E725" s="3">
        <f t="shared" si="77"/>
        <v>44631.848111111125</v>
      </c>
      <c r="F725">
        <f t="shared" si="78"/>
        <v>0.5</v>
      </c>
      <c r="G725" t="str">
        <f t="shared" si="79"/>
        <v>INSERT INTO [Bestellung] ([BestellungID], [KundeID], [AllgLieferAdrID], [Bestelldatum], [Wunschdatum], [Rabatt]) VALUES</v>
      </c>
      <c r="H725" t="str">
        <f t="shared" si="80"/>
        <v xml:space="preserve"> ('722', '261', '578', '2022-03-10', '2022-03-11', '0.50')</v>
      </c>
      <c r="M725">
        <f t="shared" si="81"/>
        <v>722</v>
      </c>
      <c r="N725">
        <f t="shared" si="83"/>
        <v>4</v>
      </c>
    </row>
    <row r="726" spans="1:14" x14ac:dyDescent="0.3">
      <c r="A726">
        <v>723</v>
      </c>
      <c r="B726" s="5">
        <v>262</v>
      </c>
      <c r="C726">
        <v>312</v>
      </c>
      <c r="D726" s="3">
        <f t="shared" si="82"/>
        <v>44630.864244444456</v>
      </c>
      <c r="E726" s="3">
        <f t="shared" si="77"/>
        <v>44636.864244444456</v>
      </c>
      <c r="F726">
        <f t="shared" si="78"/>
        <v>3</v>
      </c>
      <c r="G726" t="str">
        <f t="shared" si="79"/>
        <v>INSERT INTO [Bestellung] ([BestellungID], [KundeID], [AllgLieferAdrID], [Bestelldatum], [Wunschdatum], [Rabatt]) VALUES</v>
      </c>
      <c r="H726" t="str">
        <f t="shared" si="80"/>
        <v xml:space="preserve"> ('723', '262', '312', '2022-03-10', '2022-03-16', '3.00')</v>
      </c>
      <c r="M726">
        <f t="shared" si="81"/>
        <v>723</v>
      </c>
      <c r="N726" t="str">
        <f t="shared" si="83"/>
        <v/>
      </c>
    </row>
    <row r="727" spans="1:14" x14ac:dyDescent="0.3">
      <c r="A727">
        <v>724</v>
      </c>
      <c r="B727" s="5">
        <v>262</v>
      </c>
      <c r="C727">
        <v>374</v>
      </c>
      <c r="D727" s="3">
        <f t="shared" si="82"/>
        <v>44630.880400000009</v>
      </c>
      <c r="E727" s="3">
        <f t="shared" si="77"/>
        <v>44641.880400000009</v>
      </c>
      <c r="F727">
        <f t="shared" si="78"/>
        <v>3</v>
      </c>
      <c r="G727" t="str">
        <f t="shared" si="79"/>
        <v>INSERT INTO [Bestellung] ([BestellungID], [KundeID], [AllgLieferAdrID], [Bestelldatum], [Wunschdatum], [Rabatt]) VALUES</v>
      </c>
      <c r="H727" t="str">
        <f t="shared" si="80"/>
        <v xml:space="preserve"> ('724', '262', '374', '2022-03-10', '2022-03-21', '3.00')</v>
      </c>
      <c r="M727">
        <f t="shared" si="81"/>
        <v>724</v>
      </c>
      <c r="N727">
        <f t="shared" si="83"/>
        <v>312</v>
      </c>
    </row>
    <row r="728" spans="1:14" x14ac:dyDescent="0.3">
      <c r="A728">
        <v>725</v>
      </c>
      <c r="B728" s="5">
        <v>263</v>
      </c>
      <c r="C728">
        <v>144</v>
      </c>
      <c r="D728" s="3">
        <f t="shared" si="82"/>
        <v>44630.896577777785</v>
      </c>
      <c r="E728" s="3">
        <f t="shared" si="77"/>
        <v>44630.896577777785</v>
      </c>
      <c r="F728">
        <f t="shared" si="78"/>
        <v>0</v>
      </c>
      <c r="G728" t="str">
        <f t="shared" si="79"/>
        <v>INSERT INTO [Bestellung] ([BestellungID], [KundeID], [AllgLieferAdrID], [Bestelldatum], [Wunschdatum], [Rabatt]) VALUES</v>
      </c>
      <c r="H728" t="str">
        <f t="shared" si="80"/>
        <v xml:space="preserve"> ('725', '263', '144', '2022-03-10', '2022-03-10', '0.00')</v>
      </c>
      <c r="M728">
        <f t="shared" si="81"/>
        <v>725</v>
      </c>
      <c r="N728" t="str">
        <f t="shared" si="83"/>
        <v/>
      </c>
    </row>
    <row r="729" spans="1:14" x14ac:dyDescent="0.3">
      <c r="A729">
        <v>726</v>
      </c>
      <c r="B729" s="5">
        <v>263</v>
      </c>
      <c r="C729">
        <v>165</v>
      </c>
      <c r="D729" s="3">
        <f t="shared" si="82"/>
        <v>44630.912777777783</v>
      </c>
      <c r="E729" s="3">
        <f t="shared" si="77"/>
        <v>44630.912777777783</v>
      </c>
      <c r="F729">
        <f t="shared" si="78"/>
        <v>0</v>
      </c>
      <c r="G729" t="str">
        <f t="shared" si="79"/>
        <v>INSERT INTO [Bestellung] ([BestellungID], [KundeID], [AllgLieferAdrID], [Bestelldatum], [Wunschdatum], [Rabatt]) VALUES</v>
      </c>
      <c r="H729" t="str">
        <f t="shared" si="80"/>
        <v xml:space="preserve"> ('726', '263', '165', '2022-03-10', '2022-03-10', '0.00')</v>
      </c>
      <c r="M729">
        <f t="shared" si="81"/>
        <v>726</v>
      </c>
      <c r="N729">
        <f t="shared" si="83"/>
        <v>144</v>
      </c>
    </row>
    <row r="730" spans="1:14" x14ac:dyDescent="0.3">
      <c r="A730">
        <v>727</v>
      </c>
      <c r="B730" s="5">
        <v>264</v>
      </c>
      <c r="C730">
        <v>211</v>
      </c>
      <c r="D730" s="3">
        <f t="shared" si="82"/>
        <v>44630.929000000004</v>
      </c>
      <c r="E730" s="3">
        <f t="shared" si="77"/>
        <v>44637.929000000004</v>
      </c>
      <c r="F730">
        <f t="shared" si="78"/>
        <v>3</v>
      </c>
      <c r="G730" t="str">
        <f t="shared" si="79"/>
        <v>INSERT INTO [Bestellung] ([BestellungID], [KundeID], [AllgLieferAdrID], [Bestelldatum], [Wunschdatum], [Rabatt]) VALUES</v>
      </c>
      <c r="H730" t="str">
        <f t="shared" si="80"/>
        <v xml:space="preserve"> ('727', '264', '211', '2022-03-10', '2022-03-17', '3.00')</v>
      </c>
      <c r="M730">
        <f t="shared" si="81"/>
        <v>727</v>
      </c>
      <c r="N730" t="str">
        <f t="shared" si="83"/>
        <v/>
      </c>
    </row>
    <row r="731" spans="1:14" x14ac:dyDescent="0.3">
      <c r="A731">
        <v>728</v>
      </c>
      <c r="B731" s="5">
        <v>264</v>
      </c>
      <c r="C731">
        <v>761</v>
      </c>
      <c r="D731" s="3">
        <f t="shared" si="82"/>
        <v>44630.945244444447</v>
      </c>
      <c r="E731" s="3">
        <f t="shared" si="77"/>
        <v>44643.945244444447</v>
      </c>
      <c r="F731">
        <f t="shared" si="78"/>
        <v>3</v>
      </c>
      <c r="G731" t="str">
        <f t="shared" si="79"/>
        <v>INSERT INTO [Bestellung] ([BestellungID], [KundeID], [AllgLieferAdrID], [Bestelldatum], [Wunschdatum], [Rabatt]) VALUES</v>
      </c>
      <c r="H731" t="str">
        <f t="shared" si="80"/>
        <v xml:space="preserve"> ('728', '264', '761', '2022-03-10', '2022-03-23', '3.00')</v>
      </c>
      <c r="M731">
        <f t="shared" si="81"/>
        <v>728</v>
      </c>
      <c r="N731">
        <f t="shared" si="83"/>
        <v>211</v>
      </c>
    </row>
    <row r="732" spans="1:14" x14ac:dyDescent="0.3">
      <c r="A732">
        <v>729</v>
      </c>
      <c r="B732" s="5">
        <v>265</v>
      </c>
      <c r="C732">
        <v>462</v>
      </c>
      <c r="D732" s="3">
        <f t="shared" si="82"/>
        <v>44630.961511111112</v>
      </c>
      <c r="E732" s="3">
        <f t="shared" si="77"/>
        <v>44633.961511111112</v>
      </c>
      <c r="F732">
        <f t="shared" si="78"/>
        <v>1.5</v>
      </c>
      <c r="G732" t="str">
        <f t="shared" si="79"/>
        <v>INSERT INTO [Bestellung] ([BestellungID], [KundeID], [AllgLieferAdrID], [Bestelldatum], [Wunschdatum], [Rabatt]) VALUES</v>
      </c>
      <c r="H732" t="str">
        <f t="shared" si="80"/>
        <v xml:space="preserve"> ('729', '265', '462', '2022-03-10', '2022-03-13', '1.50')</v>
      </c>
      <c r="M732">
        <f t="shared" si="81"/>
        <v>729</v>
      </c>
      <c r="N732" t="str">
        <f t="shared" si="83"/>
        <v/>
      </c>
    </row>
    <row r="733" spans="1:14" x14ac:dyDescent="0.3">
      <c r="A733">
        <v>730</v>
      </c>
      <c r="B733" s="5">
        <v>265</v>
      </c>
      <c r="C733">
        <v>668</v>
      </c>
      <c r="D733" s="3">
        <f t="shared" si="82"/>
        <v>44630.977800000001</v>
      </c>
      <c r="E733" s="3">
        <f t="shared" si="77"/>
        <v>44635.977800000001</v>
      </c>
      <c r="F733">
        <f t="shared" si="78"/>
        <v>2.5</v>
      </c>
      <c r="G733" t="str">
        <f t="shared" si="79"/>
        <v>INSERT INTO [Bestellung] ([BestellungID], [KundeID], [AllgLieferAdrID], [Bestelldatum], [Wunschdatum], [Rabatt]) VALUES</v>
      </c>
      <c r="H733" t="str">
        <f t="shared" si="80"/>
        <v xml:space="preserve"> ('730', '265', '668', '2022-03-10', '2022-03-15', '2.50')</v>
      </c>
      <c r="M733">
        <f t="shared" si="81"/>
        <v>730</v>
      </c>
      <c r="N733">
        <f t="shared" si="83"/>
        <v>462</v>
      </c>
    </row>
    <row r="734" spans="1:14" x14ac:dyDescent="0.3">
      <c r="A734">
        <v>731</v>
      </c>
      <c r="B734" s="5">
        <v>266</v>
      </c>
      <c r="C734">
        <v>220</v>
      </c>
      <c r="D734" s="3">
        <f t="shared" si="82"/>
        <v>44630.994111111111</v>
      </c>
      <c r="E734" s="3">
        <f t="shared" si="77"/>
        <v>44635.994111111111</v>
      </c>
      <c r="F734">
        <f t="shared" si="78"/>
        <v>2.5</v>
      </c>
      <c r="G734" t="str">
        <f t="shared" si="79"/>
        <v>INSERT INTO [Bestellung] ([BestellungID], [KundeID], [AllgLieferAdrID], [Bestelldatum], [Wunschdatum], [Rabatt]) VALUES</v>
      </c>
      <c r="H734" t="str">
        <f t="shared" si="80"/>
        <v xml:space="preserve"> ('731', '266', '220', '2022-03-10', '2022-03-15', '2.50')</v>
      </c>
      <c r="M734">
        <f t="shared" si="81"/>
        <v>731</v>
      </c>
      <c r="N734" t="str">
        <f t="shared" si="83"/>
        <v/>
      </c>
    </row>
    <row r="735" spans="1:14" x14ac:dyDescent="0.3">
      <c r="A735">
        <v>732</v>
      </c>
      <c r="B735" s="5">
        <v>266</v>
      </c>
      <c r="C735">
        <v>566</v>
      </c>
      <c r="D735" s="3">
        <f t="shared" si="82"/>
        <v>44631.010444444444</v>
      </c>
      <c r="E735" s="3">
        <f t="shared" si="77"/>
        <v>44643.010444444444</v>
      </c>
      <c r="F735">
        <f t="shared" si="78"/>
        <v>3</v>
      </c>
      <c r="G735" t="str">
        <f t="shared" si="79"/>
        <v>INSERT INTO [Bestellung] ([BestellungID], [KundeID], [AllgLieferAdrID], [Bestelldatum], [Wunschdatum], [Rabatt]) VALUES</v>
      </c>
      <c r="H735" t="str">
        <f t="shared" si="80"/>
        <v xml:space="preserve"> ('732', '266', '566', '2022-03-11', '2022-03-23', '3.00')</v>
      </c>
      <c r="M735">
        <f t="shared" si="81"/>
        <v>732</v>
      </c>
      <c r="N735">
        <f t="shared" si="83"/>
        <v>220</v>
      </c>
    </row>
    <row r="736" spans="1:14" x14ac:dyDescent="0.3">
      <c r="A736">
        <v>733</v>
      </c>
      <c r="B736" s="5">
        <v>267</v>
      </c>
      <c r="C736">
        <v>62</v>
      </c>
      <c r="D736" s="3">
        <f t="shared" si="82"/>
        <v>44631.0268</v>
      </c>
      <c r="E736" s="3">
        <f t="shared" si="77"/>
        <v>44642.0268</v>
      </c>
      <c r="F736">
        <f t="shared" si="78"/>
        <v>3</v>
      </c>
      <c r="G736" t="str">
        <f t="shared" si="79"/>
        <v>INSERT INTO [Bestellung] ([BestellungID], [KundeID], [AllgLieferAdrID], [Bestelldatum], [Wunschdatum], [Rabatt]) VALUES</v>
      </c>
      <c r="H736" t="str">
        <f t="shared" si="80"/>
        <v xml:space="preserve"> ('733', '267', '62', '2022-03-11', '2022-03-22', '3.00')</v>
      </c>
      <c r="M736">
        <f t="shared" si="81"/>
        <v>733</v>
      </c>
      <c r="N736" t="str">
        <f t="shared" si="83"/>
        <v/>
      </c>
    </row>
    <row r="737" spans="1:14" x14ac:dyDescent="0.3">
      <c r="A737">
        <v>734</v>
      </c>
      <c r="B737" s="5">
        <v>267</v>
      </c>
      <c r="C737">
        <v>115</v>
      </c>
      <c r="D737" s="3">
        <f t="shared" si="82"/>
        <v>44631.043177777778</v>
      </c>
      <c r="E737" s="3">
        <f t="shared" si="77"/>
        <v>44636.043177777778</v>
      </c>
      <c r="F737">
        <f t="shared" si="78"/>
        <v>2.5</v>
      </c>
      <c r="G737" t="str">
        <f t="shared" si="79"/>
        <v>INSERT INTO [Bestellung] ([BestellungID], [KundeID], [AllgLieferAdrID], [Bestelldatum], [Wunschdatum], [Rabatt]) VALUES</v>
      </c>
      <c r="H737" t="str">
        <f t="shared" si="80"/>
        <v xml:space="preserve"> ('734', '267', '115', '2022-03-11', '2022-03-16', '2.50')</v>
      </c>
      <c r="M737">
        <f t="shared" si="81"/>
        <v>734</v>
      </c>
      <c r="N737">
        <f t="shared" si="83"/>
        <v>62</v>
      </c>
    </row>
    <row r="738" spans="1:14" x14ac:dyDescent="0.3">
      <c r="A738">
        <v>735</v>
      </c>
      <c r="B738" s="5">
        <v>268</v>
      </c>
      <c r="C738">
        <v>135</v>
      </c>
      <c r="D738" s="3">
        <f t="shared" si="82"/>
        <v>44631.059577777778</v>
      </c>
      <c r="E738" s="3">
        <f t="shared" si="77"/>
        <v>44631.059577777778</v>
      </c>
      <c r="F738">
        <f t="shared" si="78"/>
        <v>0</v>
      </c>
      <c r="G738" t="str">
        <f t="shared" si="79"/>
        <v>INSERT INTO [Bestellung] ([BestellungID], [KundeID], [AllgLieferAdrID], [Bestelldatum], [Wunschdatum], [Rabatt]) VALUES</v>
      </c>
      <c r="H738" t="str">
        <f t="shared" si="80"/>
        <v xml:space="preserve"> ('735', '268', '135', '2022-03-11', '2022-03-11', '0.00')</v>
      </c>
      <c r="M738">
        <f t="shared" si="81"/>
        <v>735</v>
      </c>
      <c r="N738" t="str">
        <f t="shared" si="83"/>
        <v/>
      </c>
    </row>
    <row r="739" spans="1:14" x14ac:dyDescent="0.3">
      <c r="A739">
        <v>736</v>
      </c>
      <c r="B739" s="5">
        <v>268</v>
      </c>
      <c r="C739">
        <v>562</v>
      </c>
      <c r="D739" s="3">
        <f t="shared" si="82"/>
        <v>44631.076000000001</v>
      </c>
      <c r="E739" s="3">
        <f t="shared" si="77"/>
        <v>44638.076000000001</v>
      </c>
      <c r="F739">
        <f t="shared" si="78"/>
        <v>3</v>
      </c>
      <c r="G739" t="str">
        <f t="shared" si="79"/>
        <v>INSERT INTO [Bestellung] ([BestellungID], [KundeID], [AllgLieferAdrID], [Bestelldatum], [Wunschdatum], [Rabatt]) VALUES</v>
      </c>
      <c r="H739" t="str">
        <f t="shared" si="80"/>
        <v xml:space="preserve"> ('736', '268', '562', '2022-03-11', '2022-03-18', '3.00')</v>
      </c>
      <c r="M739">
        <f t="shared" si="81"/>
        <v>736</v>
      </c>
      <c r="N739">
        <f t="shared" si="83"/>
        <v>135</v>
      </c>
    </row>
    <row r="740" spans="1:14" x14ac:dyDescent="0.3">
      <c r="A740">
        <v>737</v>
      </c>
      <c r="B740" s="5">
        <v>269</v>
      </c>
      <c r="C740">
        <v>114</v>
      </c>
      <c r="D740" s="3">
        <f t="shared" si="82"/>
        <v>44631.092444444446</v>
      </c>
      <c r="E740" s="3">
        <f t="shared" si="77"/>
        <v>44634.092444444446</v>
      </c>
      <c r="F740">
        <f t="shared" si="78"/>
        <v>1.5</v>
      </c>
      <c r="G740" t="str">
        <f t="shared" si="79"/>
        <v>INSERT INTO [Bestellung] ([BestellungID], [KundeID], [AllgLieferAdrID], [Bestelldatum], [Wunschdatum], [Rabatt]) VALUES</v>
      </c>
      <c r="H740" t="str">
        <f t="shared" si="80"/>
        <v xml:space="preserve"> ('737', '269', '114', '2022-03-11', '2022-03-14', '1.50')</v>
      </c>
      <c r="M740">
        <f t="shared" si="81"/>
        <v>737</v>
      </c>
      <c r="N740" t="str">
        <f t="shared" si="83"/>
        <v/>
      </c>
    </row>
    <row r="741" spans="1:14" x14ac:dyDescent="0.3">
      <c r="A741">
        <v>738</v>
      </c>
      <c r="B741" s="5">
        <v>269</v>
      </c>
      <c r="C741">
        <v>364</v>
      </c>
      <c r="D741" s="3">
        <f t="shared" si="82"/>
        <v>44631.108911111114</v>
      </c>
      <c r="E741" s="3">
        <f t="shared" si="77"/>
        <v>44643.108911111114</v>
      </c>
      <c r="F741">
        <f t="shared" si="78"/>
        <v>3</v>
      </c>
      <c r="G741" t="str">
        <f t="shared" si="79"/>
        <v>INSERT INTO [Bestellung] ([BestellungID], [KundeID], [AllgLieferAdrID], [Bestelldatum], [Wunschdatum], [Rabatt]) VALUES</v>
      </c>
      <c r="H741" t="str">
        <f t="shared" si="80"/>
        <v xml:space="preserve"> ('738', '269', '364', '2022-03-11', '2022-03-23', '3.00')</v>
      </c>
      <c r="M741">
        <f t="shared" si="81"/>
        <v>738</v>
      </c>
      <c r="N741">
        <f t="shared" si="83"/>
        <v>114</v>
      </c>
    </row>
    <row r="742" spans="1:14" x14ac:dyDescent="0.3">
      <c r="A742">
        <v>739</v>
      </c>
      <c r="B742" s="5">
        <v>270</v>
      </c>
      <c r="C742">
        <v>212</v>
      </c>
      <c r="D742" s="3">
        <f t="shared" si="82"/>
        <v>44631.125400000004</v>
      </c>
      <c r="E742" s="3">
        <f t="shared" si="77"/>
        <v>44639.125400000004</v>
      </c>
      <c r="F742">
        <f t="shared" si="78"/>
        <v>3</v>
      </c>
      <c r="G742" t="str">
        <f t="shared" si="79"/>
        <v>INSERT INTO [Bestellung] ([BestellungID], [KundeID], [AllgLieferAdrID], [Bestelldatum], [Wunschdatum], [Rabatt]) VALUES</v>
      </c>
      <c r="H742" t="str">
        <f t="shared" si="80"/>
        <v xml:space="preserve"> ('739', '270', '212', '2022-03-11', '2022-03-19', '3.00')</v>
      </c>
      <c r="M742">
        <f t="shared" si="81"/>
        <v>739</v>
      </c>
      <c r="N742" t="str">
        <f t="shared" si="83"/>
        <v/>
      </c>
    </row>
    <row r="743" spans="1:14" x14ac:dyDescent="0.3">
      <c r="A743">
        <v>740</v>
      </c>
      <c r="B743" s="5">
        <v>270</v>
      </c>
      <c r="C743">
        <v>394</v>
      </c>
      <c r="D743" s="3">
        <f t="shared" si="82"/>
        <v>44631.141911111117</v>
      </c>
      <c r="E743" s="3">
        <f t="shared" si="77"/>
        <v>44636.141911111117</v>
      </c>
      <c r="F743">
        <f t="shared" si="78"/>
        <v>2.5</v>
      </c>
      <c r="G743" t="str">
        <f t="shared" si="79"/>
        <v>INSERT INTO [Bestellung] ([BestellungID], [KundeID], [AllgLieferAdrID], [Bestelldatum], [Wunschdatum], [Rabatt]) VALUES</v>
      </c>
      <c r="H743" t="str">
        <f t="shared" si="80"/>
        <v xml:space="preserve"> ('740', '270', '394', '2022-03-11', '2022-03-16', '2.50')</v>
      </c>
      <c r="M743">
        <f t="shared" si="81"/>
        <v>740</v>
      </c>
      <c r="N743">
        <f t="shared" si="83"/>
        <v>212</v>
      </c>
    </row>
    <row r="744" spans="1:14" x14ac:dyDescent="0.3">
      <c r="A744">
        <v>741</v>
      </c>
      <c r="B744" s="5">
        <v>271</v>
      </c>
      <c r="C744">
        <v>157</v>
      </c>
      <c r="D744" s="3">
        <f t="shared" si="82"/>
        <v>44631.158444444452</v>
      </c>
      <c r="E744" s="3">
        <f t="shared" si="77"/>
        <v>44643.158444444452</v>
      </c>
      <c r="F744">
        <f t="shared" si="78"/>
        <v>3</v>
      </c>
      <c r="G744" t="str">
        <f t="shared" si="79"/>
        <v>INSERT INTO [Bestellung] ([BestellungID], [KundeID], [AllgLieferAdrID], [Bestelldatum], [Wunschdatum], [Rabatt]) VALUES</v>
      </c>
      <c r="H744" t="str">
        <f t="shared" si="80"/>
        <v xml:space="preserve"> ('741', '271', '157', '2022-03-11', '2022-03-23', '3.00')</v>
      </c>
      <c r="M744">
        <f t="shared" si="81"/>
        <v>741</v>
      </c>
      <c r="N744" t="str">
        <f t="shared" si="83"/>
        <v/>
      </c>
    </row>
    <row r="745" spans="1:14" x14ac:dyDescent="0.3">
      <c r="A745">
        <v>742</v>
      </c>
      <c r="B745" s="5">
        <v>271</v>
      </c>
      <c r="C745">
        <v>405</v>
      </c>
      <c r="D745" s="3">
        <f t="shared" si="82"/>
        <v>44631.17500000001</v>
      </c>
      <c r="E745" s="3">
        <f t="shared" si="77"/>
        <v>44631.17500000001</v>
      </c>
      <c r="F745">
        <f t="shared" si="78"/>
        <v>0</v>
      </c>
      <c r="G745" t="str">
        <f t="shared" si="79"/>
        <v>INSERT INTO [Bestellung] ([BestellungID], [KundeID], [AllgLieferAdrID], [Bestelldatum], [Wunschdatum], [Rabatt]) VALUES</v>
      </c>
      <c r="H745" t="str">
        <f t="shared" si="80"/>
        <v xml:space="preserve"> ('742', '271', '405', '2022-03-11', '2022-03-11', '0.00')</v>
      </c>
      <c r="M745">
        <f t="shared" si="81"/>
        <v>742</v>
      </c>
      <c r="N745">
        <f t="shared" si="83"/>
        <v>157</v>
      </c>
    </row>
    <row r="746" spans="1:14" x14ac:dyDescent="0.3">
      <c r="A746">
        <v>743</v>
      </c>
      <c r="B746" s="5">
        <v>272</v>
      </c>
      <c r="C746">
        <v>176</v>
      </c>
      <c r="D746" s="3">
        <f t="shared" si="82"/>
        <v>44631.19157777779</v>
      </c>
      <c r="E746" s="3">
        <f t="shared" si="77"/>
        <v>44644.19157777779</v>
      </c>
      <c r="F746">
        <f t="shared" si="78"/>
        <v>3</v>
      </c>
      <c r="G746" t="str">
        <f t="shared" si="79"/>
        <v>INSERT INTO [Bestellung] ([BestellungID], [KundeID], [AllgLieferAdrID], [Bestelldatum], [Wunschdatum], [Rabatt]) VALUES</v>
      </c>
      <c r="H746" t="str">
        <f t="shared" si="80"/>
        <v xml:space="preserve"> ('743', '272', '176', '2022-03-11', '2022-03-24', '3.00')</v>
      </c>
      <c r="M746">
        <f t="shared" si="81"/>
        <v>743</v>
      </c>
      <c r="N746" t="str">
        <f t="shared" si="83"/>
        <v/>
      </c>
    </row>
    <row r="747" spans="1:14" x14ac:dyDescent="0.3">
      <c r="A747">
        <v>744</v>
      </c>
      <c r="B747" s="5">
        <v>272</v>
      </c>
      <c r="C747">
        <v>282</v>
      </c>
      <c r="D747" s="3">
        <f t="shared" si="82"/>
        <v>44631.208177777793</v>
      </c>
      <c r="E747" s="3">
        <f t="shared" si="77"/>
        <v>44634.208177777793</v>
      </c>
      <c r="F747">
        <f t="shared" si="78"/>
        <v>1.5</v>
      </c>
      <c r="G747" t="str">
        <f t="shared" si="79"/>
        <v>INSERT INTO [Bestellung] ([BestellungID], [KundeID], [AllgLieferAdrID], [Bestelldatum], [Wunschdatum], [Rabatt]) VALUES</v>
      </c>
      <c r="H747" t="str">
        <f t="shared" si="80"/>
        <v xml:space="preserve"> ('744', '272', '282', '2022-03-11', '2022-03-14', '1.50')</v>
      </c>
      <c r="M747">
        <f t="shared" si="81"/>
        <v>744</v>
      </c>
      <c r="N747">
        <f t="shared" si="83"/>
        <v>176</v>
      </c>
    </row>
    <row r="748" spans="1:14" x14ac:dyDescent="0.3">
      <c r="A748">
        <v>745</v>
      </c>
      <c r="B748" s="5">
        <v>273</v>
      </c>
      <c r="C748">
        <v>241</v>
      </c>
      <c r="D748" s="3">
        <f t="shared" si="82"/>
        <v>44631.224800000018</v>
      </c>
      <c r="E748" s="3">
        <f t="shared" si="77"/>
        <v>44641.224800000018</v>
      </c>
      <c r="F748">
        <f t="shared" si="78"/>
        <v>3</v>
      </c>
      <c r="G748" t="str">
        <f t="shared" si="79"/>
        <v>INSERT INTO [Bestellung] ([BestellungID], [KundeID], [AllgLieferAdrID], [Bestelldatum], [Wunschdatum], [Rabatt]) VALUES</v>
      </c>
      <c r="H748" t="str">
        <f t="shared" si="80"/>
        <v xml:space="preserve"> ('745', '273', '241', '2022-03-11', '2022-03-21', '3.00')</v>
      </c>
      <c r="M748">
        <f t="shared" si="81"/>
        <v>745</v>
      </c>
      <c r="N748" t="str">
        <f t="shared" si="83"/>
        <v/>
      </c>
    </row>
    <row r="749" spans="1:14" x14ac:dyDescent="0.3">
      <c r="A749">
        <v>746</v>
      </c>
      <c r="B749" s="5">
        <v>273</v>
      </c>
      <c r="C749">
        <v>395</v>
      </c>
      <c r="D749" s="3">
        <f t="shared" si="82"/>
        <v>44631.241444444466</v>
      </c>
      <c r="E749" s="3">
        <f t="shared" si="77"/>
        <v>44641.241444444466</v>
      </c>
      <c r="F749">
        <f t="shared" si="78"/>
        <v>3</v>
      </c>
      <c r="G749" t="str">
        <f t="shared" si="79"/>
        <v>INSERT INTO [Bestellung] ([BestellungID], [KundeID], [AllgLieferAdrID], [Bestelldatum], [Wunschdatum], [Rabatt]) VALUES</v>
      </c>
      <c r="H749" t="str">
        <f t="shared" si="80"/>
        <v xml:space="preserve"> ('746', '273', '395', '2022-03-11', '2022-03-21', '3.00')</v>
      </c>
      <c r="M749">
        <f t="shared" si="81"/>
        <v>746</v>
      </c>
      <c r="N749">
        <f t="shared" si="83"/>
        <v>241</v>
      </c>
    </row>
    <row r="750" spans="1:14" x14ac:dyDescent="0.3">
      <c r="A750">
        <v>747</v>
      </c>
      <c r="B750" s="5">
        <v>274</v>
      </c>
      <c r="C750">
        <v>329</v>
      </c>
      <c r="D750" s="3">
        <f t="shared" si="82"/>
        <v>44631.258111111136</v>
      </c>
      <c r="E750" s="3">
        <f t="shared" si="77"/>
        <v>44634.258111111136</v>
      </c>
      <c r="F750">
        <f t="shared" si="78"/>
        <v>1.5</v>
      </c>
      <c r="G750" t="str">
        <f t="shared" si="79"/>
        <v>INSERT INTO [Bestellung] ([BestellungID], [KundeID], [AllgLieferAdrID], [Bestelldatum], [Wunschdatum], [Rabatt]) VALUES</v>
      </c>
      <c r="H750" t="str">
        <f t="shared" si="80"/>
        <v xml:space="preserve"> ('747', '274', '329', '2022-03-11', '2022-03-14', '1.50')</v>
      </c>
      <c r="M750">
        <f t="shared" si="81"/>
        <v>747</v>
      </c>
      <c r="N750" t="str">
        <f t="shared" si="83"/>
        <v/>
      </c>
    </row>
    <row r="751" spans="1:14" x14ac:dyDescent="0.3">
      <c r="A751">
        <v>748</v>
      </c>
      <c r="B751" s="5">
        <v>274</v>
      </c>
      <c r="C751">
        <v>480</v>
      </c>
      <c r="D751" s="3">
        <f t="shared" si="82"/>
        <v>44631.274800000021</v>
      </c>
      <c r="E751" s="3">
        <f t="shared" si="77"/>
        <v>44631.274800000021</v>
      </c>
      <c r="F751">
        <f t="shared" si="78"/>
        <v>0</v>
      </c>
      <c r="G751" t="str">
        <f t="shared" si="79"/>
        <v>INSERT INTO [Bestellung] ([BestellungID], [KundeID], [AllgLieferAdrID], [Bestelldatum], [Wunschdatum], [Rabatt]) VALUES</v>
      </c>
      <c r="H751" t="str">
        <f t="shared" si="80"/>
        <v xml:space="preserve"> ('748', '274', '480', '2022-03-11', '2022-03-11', '0.00')</v>
      </c>
      <c r="M751">
        <f t="shared" si="81"/>
        <v>748</v>
      </c>
      <c r="N751">
        <f t="shared" si="83"/>
        <v>329</v>
      </c>
    </row>
    <row r="752" spans="1:14" x14ac:dyDescent="0.3">
      <c r="A752">
        <v>749</v>
      </c>
      <c r="B752" s="5">
        <v>275</v>
      </c>
      <c r="C752">
        <v>402</v>
      </c>
      <c r="D752" s="3">
        <f t="shared" si="82"/>
        <v>44631.291511111129</v>
      </c>
      <c r="E752" s="3">
        <f t="shared" si="77"/>
        <v>44634.291511111129</v>
      </c>
      <c r="F752">
        <f t="shared" si="78"/>
        <v>1.5</v>
      </c>
      <c r="G752" t="str">
        <f t="shared" si="79"/>
        <v>INSERT INTO [Bestellung] ([BestellungID], [KundeID], [AllgLieferAdrID], [Bestelldatum], [Wunschdatum], [Rabatt]) VALUES</v>
      </c>
      <c r="H752" t="str">
        <f t="shared" si="80"/>
        <v xml:space="preserve"> ('749', '275', '402', '2022-03-11', '2022-03-14', '1.50')</v>
      </c>
      <c r="M752">
        <f t="shared" si="81"/>
        <v>749</v>
      </c>
      <c r="N752" t="str">
        <f t="shared" si="83"/>
        <v/>
      </c>
    </row>
    <row r="753" spans="1:14" x14ac:dyDescent="0.3">
      <c r="A753">
        <v>750</v>
      </c>
      <c r="B753" s="5">
        <v>275</v>
      </c>
      <c r="C753">
        <v>799</v>
      </c>
      <c r="D753" s="3">
        <f t="shared" si="82"/>
        <v>44631.308244444459</v>
      </c>
      <c r="E753" s="3">
        <f t="shared" si="77"/>
        <v>44631.308244444459</v>
      </c>
      <c r="F753">
        <f t="shared" si="78"/>
        <v>0</v>
      </c>
      <c r="G753" t="str">
        <f t="shared" si="79"/>
        <v>INSERT INTO [Bestellung] ([BestellungID], [KundeID], [AllgLieferAdrID], [Bestelldatum], [Wunschdatum], [Rabatt]) VALUES</v>
      </c>
      <c r="H753" t="str">
        <f t="shared" si="80"/>
        <v xml:space="preserve"> ('750', '275', '799', '2022-03-11', '2022-03-11', '0.00')</v>
      </c>
      <c r="M753">
        <f t="shared" si="81"/>
        <v>750</v>
      </c>
      <c r="N753">
        <f t="shared" si="83"/>
        <v>402</v>
      </c>
    </row>
    <row r="754" spans="1:14" x14ac:dyDescent="0.3">
      <c r="A754">
        <v>751</v>
      </c>
      <c r="B754" s="5">
        <v>276</v>
      </c>
      <c r="C754">
        <v>466</v>
      </c>
      <c r="D754" s="3">
        <f t="shared" si="82"/>
        <v>44631.325000000012</v>
      </c>
      <c r="E754" s="3">
        <f t="shared" si="77"/>
        <v>44632.325000000012</v>
      </c>
      <c r="F754">
        <f t="shared" si="78"/>
        <v>0.5</v>
      </c>
      <c r="G754" t="str">
        <f t="shared" si="79"/>
        <v>INSERT INTO [Bestellung] ([BestellungID], [KundeID], [AllgLieferAdrID], [Bestelldatum], [Wunschdatum], [Rabatt]) VALUES</v>
      </c>
      <c r="H754" t="str">
        <f t="shared" si="80"/>
        <v xml:space="preserve"> ('751', '276', '466', '2022-03-11', '2022-03-12', '0.50')</v>
      </c>
      <c r="M754">
        <f t="shared" si="81"/>
        <v>751</v>
      </c>
      <c r="N754" t="str">
        <f t="shared" si="83"/>
        <v/>
      </c>
    </row>
    <row r="755" spans="1:14" x14ac:dyDescent="0.3">
      <c r="A755">
        <v>752</v>
      </c>
      <c r="B755" s="5">
        <v>276</v>
      </c>
      <c r="C755">
        <v>689</v>
      </c>
      <c r="D755" s="3">
        <f t="shared" si="82"/>
        <v>44631.341777777787</v>
      </c>
      <c r="E755" s="3">
        <f t="shared" si="77"/>
        <v>44644.341777777787</v>
      </c>
      <c r="F755">
        <f t="shared" si="78"/>
        <v>3</v>
      </c>
      <c r="G755" t="str">
        <f t="shared" si="79"/>
        <v>INSERT INTO [Bestellung] ([BestellungID], [KundeID], [AllgLieferAdrID], [Bestelldatum], [Wunschdatum], [Rabatt]) VALUES</v>
      </c>
      <c r="H755" t="str">
        <f t="shared" si="80"/>
        <v xml:space="preserve"> ('752', '276', '689', '2022-03-11', '2022-03-24', '3.00')</v>
      </c>
      <c r="M755">
        <f t="shared" si="81"/>
        <v>752</v>
      </c>
      <c r="N755">
        <f t="shared" si="83"/>
        <v>466</v>
      </c>
    </row>
    <row r="756" spans="1:14" x14ac:dyDescent="0.3">
      <c r="A756">
        <v>753</v>
      </c>
      <c r="B756" s="5">
        <v>277</v>
      </c>
      <c r="C756">
        <v>197</v>
      </c>
      <c r="D756" s="3">
        <f t="shared" si="82"/>
        <v>44631.358577777784</v>
      </c>
      <c r="E756" s="3">
        <f t="shared" si="77"/>
        <v>44637.358577777784</v>
      </c>
      <c r="F756">
        <f t="shared" si="78"/>
        <v>3</v>
      </c>
      <c r="G756" t="str">
        <f t="shared" si="79"/>
        <v>INSERT INTO [Bestellung] ([BestellungID], [KundeID], [AllgLieferAdrID], [Bestelldatum], [Wunschdatum], [Rabatt]) VALUES</v>
      </c>
      <c r="H756" t="str">
        <f t="shared" si="80"/>
        <v xml:space="preserve"> ('753', '277', '197', '2022-03-11', '2022-03-17', '3.00')</v>
      </c>
      <c r="M756">
        <f t="shared" si="81"/>
        <v>753</v>
      </c>
      <c r="N756" t="str">
        <f t="shared" si="83"/>
        <v/>
      </c>
    </row>
    <row r="757" spans="1:14" x14ac:dyDescent="0.3">
      <c r="A757">
        <v>754</v>
      </c>
      <c r="B757" s="5">
        <v>277</v>
      </c>
      <c r="C757">
        <v>353</v>
      </c>
      <c r="D757" s="3">
        <f t="shared" si="82"/>
        <v>44631.375400000004</v>
      </c>
      <c r="E757" s="3">
        <f t="shared" si="77"/>
        <v>44633.375400000004</v>
      </c>
      <c r="F757">
        <f t="shared" si="78"/>
        <v>1</v>
      </c>
      <c r="G757" t="str">
        <f t="shared" si="79"/>
        <v>INSERT INTO [Bestellung] ([BestellungID], [KundeID], [AllgLieferAdrID], [Bestelldatum], [Wunschdatum], [Rabatt]) VALUES</v>
      </c>
      <c r="H757" t="str">
        <f t="shared" si="80"/>
        <v xml:space="preserve"> ('754', '277', '353', '2022-03-11', '2022-03-13', '1.00')</v>
      </c>
      <c r="M757">
        <f t="shared" si="81"/>
        <v>754</v>
      </c>
      <c r="N757">
        <f t="shared" si="83"/>
        <v>197</v>
      </c>
    </row>
    <row r="758" spans="1:14" x14ac:dyDescent="0.3">
      <c r="A758">
        <v>755</v>
      </c>
      <c r="B758" s="5">
        <v>278</v>
      </c>
      <c r="C758">
        <v>100</v>
      </c>
      <c r="D758" s="3">
        <f t="shared" si="82"/>
        <v>44631.392244444447</v>
      </c>
      <c r="E758" s="3">
        <f t="shared" si="77"/>
        <v>44636.392244444447</v>
      </c>
      <c r="F758">
        <f t="shared" si="78"/>
        <v>2.5</v>
      </c>
      <c r="G758" t="str">
        <f t="shared" si="79"/>
        <v>INSERT INTO [Bestellung] ([BestellungID], [KundeID], [AllgLieferAdrID], [Bestelldatum], [Wunschdatum], [Rabatt]) VALUES</v>
      </c>
      <c r="H758" t="str">
        <f t="shared" si="80"/>
        <v xml:space="preserve"> ('755', '278', '100', '2022-03-11', '2022-03-16', '2.50')</v>
      </c>
      <c r="M758">
        <f t="shared" si="81"/>
        <v>755</v>
      </c>
      <c r="N758" t="str">
        <f t="shared" si="83"/>
        <v/>
      </c>
    </row>
    <row r="759" spans="1:14" x14ac:dyDescent="0.3">
      <c r="A759">
        <v>756</v>
      </c>
      <c r="B759" s="5">
        <v>278</v>
      </c>
      <c r="C759">
        <v>558</v>
      </c>
      <c r="D759" s="3">
        <f t="shared" si="82"/>
        <v>44631.409111111112</v>
      </c>
      <c r="E759" s="3">
        <f t="shared" si="77"/>
        <v>44634.409111111112</v>
      </c>
      <c r="F759">
        <f t="shared" si="78"/>
        <v>1.5</v>
      </c>
      <c r="G759" t="str">
        <f t="shared" si="79"/>
        <v>INSERT INTO [Bestellung] ([BestellungID], [KundeID], [AllgLieferAdrID], [Bestelldatum], [Wunschdatum], [Rabatt]) VALUES</v>
      </c>
      <c r="H759" t="str">
        <f t="shared" si="80"/>
        <v xml:space="preserve"> ('756', '278', '558', '2022-03-11', '2022-03-14', '1.50')</v>
      </c>
      <c r="M759">
        <f t="shared" si="81"/>
        <v>756</v>
      </c>
      <c r="N759">
        <f t="shared" si="83"/>
        <v>100</v>
      </c>
    </row>
    <row r="760" spans="1:14" x14ac:dyDescent="0.3">
      <c r="A760">
        <v>757</v>
      </c>
      <c r="B760" s="5">
        <v>279</v>
      </c>
      <c r="C760">
        <v>161</v>
      </c>
      <c r="D760" s="3">
        <f t="shared" si="82"/>
        <v>44631.425999999999</v>
      </c>
      <c r="E760" s="3">
        <f t="shared" si="77"/>
        <v>44633.425999999999</v>
      </c>
      <c r="F760">
        <f t="shared" si="78"/>
        <v>1</v>
      </c>
      <c r="G760" t="str">
        <f t="shared" si="79"/>
        <v>INSERT INTO [Bestellung] ([BestellungID], [KundeID], [AllgLieferAdrID], [Bestelldatum], [Wunschdatum], [Rabatt]) VALUES</v>
      </c>
      <c r="H760" t="str">
        <f t="shared" si="80"/>
        <v xml:space="preserve"> ('757', '279', '161', '2022-03-11', '2022-03-13', '1.00')</v>
      </c>
      <c r="M760">
        <f t="shared" si="81"/>
        <v>757</v>
      </c>
      <c r="N760" t="str">
        <f t="shared" si="83"/>
        <v/>
      </c>
    </row>
    <row r="761" spans="1:14" x14ac:dyDescent="0.3">
      <c r="A761">
        <v>758</v>
      </c>
      <c r="B761" s="5">
        <v>279</v>
      </c>
      <c r="C761">
        <v>550</v>
      </c>
      <c r="D761" s="3">
        <f t="shared" si="82"/>
        <v>44631.442911111109</v>
      </c>
      <c r="E761" s="3">
        <f t="shared" si="77"/>
        <v>44636.442911111109</v>
      </c>
      <c r="F761">
        <f t="shared" si="78"/>
        <v>2.5</v>
      </c>
      <c r="G761" t="str">
        <f t="shared" si="79"/>
        <v>INSERT INTO [Bestellung] ([BestellungID], [KundeID], [AllgLieferAdrID], [Bestelldatum], [Wunschdatum], [Rabatt]) VALUES</v>
      </c>
      <c r="H761" t="str">
        <f t="shared" si="80"/>
        <v xml:space="preserve"> ('758', '279', '550', '2022-03-11', '2022-03-16', '2.50')</v>
      </c>
      <c r="M761">
        <f t="shared" si="81"/>
        <v>758</v>
      </c>
      <c r="N761">
        <f t="shared" si="83"/>
        <v>161</v>
      </c>
    </row>
    <row r="762" spans="1:14" x14ac:dyDescent="0.3">
      <c r="A762">
        <v>759</v>
      </c>
      <c r="B762" s="5">
        <v>280</v>
      </c>
      <c r="C762">
        <v>286</v>
      </c>
      <c r="D762" s="3">
        <f t="shared" si="82"/>
        <v>44631.459844444442</v>
      </c>
      <c r="E762" s="3">
        <f t="shared" si="77"/>
        <v>44640.459844444442</v>
      </c>
      <c r="F762">
        <f t="shared" si="78"/>
        <v>3</v>
      </c>
      <c r="G762" t="str">
        <f t="shared" si="79"/>
        <v>INSERT INTO [Bestellung] ([BestellungID], [KundeID], [AllgLieferAdrID], [Bestelldatum], [Wunschdatum], [Rabatt]) VALUES</v>
      </c>
      <c r="H762" t="str">
        <f t="shared" si="80"/>
        <v xml:space="preserve"> ('759', '280', '286', '2022-03-11', '2022-03-20', '3.00')</v>
      </c>
      <c r="M762">
        <f t="shared" si="81"/>
        <v>759</v>
      </c>
      <c r="N762" t="str">
        <f t="shared" si="83"/>
        <v/>
      </c>
    </row>
    <row r="763" spans="1:14" x14ac:dyDescent="0.3">
      <c r="A763">
        <v>760</v>
      </c>
      <c r="B763" s="5">
        <v>280</v>
      </c>
      <c r="C763">
        <v>301</v>
      </c>
      <c r="D763" s="3">
        <f t="shared" si="82"/>
        <v>44631.476799999997</v>
      </c>
      <c r="E763" s="3">
        <f t="shared" si="77"/>
        <v>44641.476799999997</v>
      </c>
      <c r="F763">
        <f t="shared" si="78"/>
        <v>3</v>
      </c>
      <c r="G763" t="str">
        <f t="shared" si="79"/>
        <v>INSERT INTO [Bestellung] ([BestellungID], [KundeID], [AllgLieferAdrID], [Bestelldatum], [Wunschdatum], [Rabatt]) VALUES</v>
      </c>
      <c r="H763" t="str">
        <f t="shared" si="80"/>
        <v xml:space="preserve"> ('760', '280', '301', '2022-03-11', '2022-03-21', '3.00')</v>
      </c>
      <c r="M763">
        <f t="shared" si="81"/>
        <v>760</v>
      </c>
      <c r="N763">
        <f t="shared" si="83"/>
        <v>286</v>
      </c>
    </row>
    <row r="764" spans="1:14" x14ac:dyDescent="0.3">
      <c r="A764">
        <v>761</v>
      </c>
      <c r="B764" s="5">
        <v>281</v>
      </c>
      <c r="C764">
        <v>382</v>
      </c>
      <c r="D764" s="3">
        <f t="shared" si="82"/>
        <v>44631.493777777774</v>
      </c>
      <c r="E764" s="3">
        <f t="shared" si="77"/>
        <v>44633.493777777774</v>
      </c>
      <c r="F764">
        <f t="shared" si="78"/>
        <v>1</v>
      </c>
      <c r="G764" t="str">
        <f t="shared" si="79"/>
        <v>INSERT INTO [Bestellung] ([BestellungID], [KundeID], [AllgLieferAdrID], [Bestelldatum], [Wunschdatum], [Rabatt]) VALUES</v>
      </c>
      <c r="H764" t="str">
        <f t="shared" si="80"/>
        <v xml:space="preserve"> ('761', '281', '382', '2022-03-11', '2022-03-13', '1.00')</v>
      </c>
      <c r="M764">
        <f t="shared" si="81"/>
        <v>761</v>
      </c>
      <c r="N764" t="str">
        <f t="shared" si="83"/>
        <v/>
      </c>
    </row>
    <row r="765" spans="1:14" x14ac:dyDescent="0.3">
      <c r="A765">
        <v>762</v>
      </c>
      <c r="B765" s="5">
        <v>281</v>
      </c>
      <c r="C765">
        <v>538</v>
      </c>
      <c r="D765" s="3">
        <f t="shared" si="82"/>
        <v>44631.510777777774</v>
      </c>
      <c r="E765" s="3">
        <f t="shared" si="77"/>
        <v>44637.510777777774</v>
      </c>
      <c r="F765">
        <f t="shared" si="78"/>
        <v>3</v>
      </c>
      <c r="G765" t="str">
        <f t="shared" si="79"/>
        <v>INSERT INTO [Bestellung] ([BestellungID], [KundeID], [AllgLieferAdrID], [Bestelldatum], [Wunschdatum], [Rabatt]) VALUES</v>
      </c>
      <c r="H765" t="str">
        <f t="shared" si="80"/>
        <v xml:space="preserve"> ('762', '281', '538', '2022-03-11', '2022-03-17', '3.00')</v>
      </c>
      <c r="M765">
        <f t="shared" si="81"/>
        <v>762</v>
      </c>
      <c r="N765">
        <f t="shared" si="83"/>
        <v>382</v>
      </c>
    </row>
    <row r="766" spans="1:14" x14ac:dyDescent="0.3">
      <c r="A766">
        <v>763</v>
      </c>
      <c r="B766" s="5">
        <v>282</v>
      </c>
      <c r="C766">
        <v>333</v>
      </c>
      <c r="D766" s="3">
        <f t="shared" si="82"/>
        <v>44631.527799999996</v>
      </c>
      <c r="E766" s="3">
        <f t="shared" si="77"/>
        <v>44640.527799999996</v>
      </c>
      <c r="F766">
        <f t="shared" si="78"/>
        <v>3</v>
      </c>
      <c r="G766" t="str">
        <f t="shared" si="79"/>
        <v>INSERT INTO [Bestellung] ([BestellungID], [KundeID], [AllgLieferAdrID], [Bestelldatum], [Wunschdatum], [Rabatt]) VALUES</v>
      </c>
      <c r="H766" t="str">
        <f t="shared" si="80"/>
        <v xml:space="preserve"> ('763', '282', '333', '2022-03-11', '2022-03-20', '3.00')</v>
      </c>
      <c r="M766">
        <f t="shared" si="81"/>
        <v>763</v>
      </c>
      <c r="N766" t="str">
        <f t="shared" si="83"/>
        <v/>
      </c>
    </row>
    <row r="767" spans="1:14" x14ac:dyDescent="0.3">
      <c r="A767">
        <v>764</v>
      </c>
      <c r="B767" s="5">
        <v>282</v>
      </c>
      <c r="C767">
        <v>737</v>
      </c>
      <c r="D767" s="3">
        <f t="shared" si="82"/>
        <v>44631.544844444441</v>
      </c>
      <c r="E767" s="3">
        <f t="shared" si="77"/>
        <v>44644.544844444441</v>
      </c>
      <c r="F767">
        <f t="shared" si="78"/>
        <v>3</v>
      </c>
      <c r="G767" t="str">
        <f t="shared" si="79"/>
        <v>INSERT INTO [Bestellung] ([BestellungID], [KundeID], [AllgLieferAdrID], [Bestelldatum], [Wunschdatum], [Rabatt]) VALUES</v>
      </c>
      <c r="H767" t="str">
        <f t="shared" si="80"/>
        <v xml:space="preserve"> ('764', '282', '737', '2022-03-11', '2022-03-24', '3.00')</v>
      </c>
      <c r="M767">
        <f t="shared" si="81"/>
        <v>764</v>
      </c>
      <c r="N767">
        <f t="shared" si="83"/>
        <v>333</v>
      </c>
    </row>
    <row r="768" spans="1:14" x14ac:dyDescent="0.3">
      <c r="A768">
        <v>765</v>
      </c>
      <c r="B768" s="5">
        <v>283</v>
      </c>
      <c r="C768">
        <v>416</v>
      </c>
      <c r="D768" s="3">
        <f t="shared" si="82"/>
        <v>44631.561911111108</v>
      </c>
      <c r="E768" s="3">
        <f t="shared" si="77"/>
        <v>44631.561911111108</v>
      </c>
      <c r="F768">
        <f t="shared" si="78"/>
        <v>0</v>
      </c>
      <c r="G768" t="str">
        <f t="shared" si="79"/>
        <v>INSERT INTO [Bestellung] ([BestellungID], [KundeID], [AllgLieferAdrID], [Bestelldatum], [Wunschdatum], [Rabatt]) VALUES</v>
      </c>
      <c r="H768" t="str">
        <f t="shared" si="80"/>
        <v xml:space="preserve"> ('765', '283', '416', '2022-03-11', '2022-03-11', '0.00')</v>
      </c>
      <c r="M768">
        <f t="shared" si="81"/>
        <v>765</v>
      </c>
      <c r="N768" t="str">
        <f t="shared" si="83"/>
        <v/>
      </c>
    </row>
    <row r="769" spans="1:14" x14ac:dyDescent="0.3">
      <c r="A769">
        <v>766</v>
      </c>
      <c r="B769" s="5">
        <v>283</v>
      </c>
      <c r="C769">
        <v>449</v>
      </c>
      <c r="D769" s="3">
        <f t="shared" si="82"/>
        <v>44631.578999999998</v>
      </c>
      <c r="E769" s="3">
        <f t="shared" si="77"/>
        <v>44645.578999999998</v>
      </c>
      <c r="F769">
        <f t="shared" si="78"/>
        <v>3</v>
      </c>
      <c r="G769" t="str">
        <f t="shared" si="79"/>
        <v>INSERT INTO [Bestellung] ([BestellungID], [KundeID], [AllgLieferAdrID], [Bestelldatum], [Wunschdatum], [Rabatt]) VALUES</v>
      </c>
      <c r="H769" t="str">
        <f t="shared" si="80"/>
        <v xml:space="preserve"> ('766', '283', '449', '2022-03-11', '2022-03-25', '3.00')</v>
      </c>
      <c r="M769">
        <f t="shared" si="81"/>
        <v>766</v>
      </c>
      <c r="N769">
        <f t="shared" si="83"/>
        <v>416</v>
      </c>
    </row>
    <row r="770" spans="1:14" x14ac:dyDescent="0.3">
      <c r="A770">
        <v>767</v>
      </c>
      <c r="B770" s="5">
        <v>284</v>
      </c>
      <c r="C770">
        <v>575</v>
      </c>
      <c r="D770" s="3">
        <f t="shared" si="82"/>
        <v>44631.59611111111</v>
      </c>
      <c r="E770" s="3">
        <f t="shared" si="77"/>
        <v>44641.59611111111</v>
      </c>
      <c r="F770">
        <f t="shared" si="78"/>
        <v>3</v>
      </c>
      <c r="G770" t="str">
        <f t="shared" si="79"/>
        <v>INSERT INTO [Bestellung] ([BestellungID], [KundeID], [AllgLieferAdrID], [Bestelldatum], [Wunschdatum], [Rabatt]) VALUES</v>
      </c>
      <c r="H770" t="str">
        <f t="shared" si="80"/>
        <v xml:space="preserve"> ('767', '284', '575', '2022-03-11', '2022-03-21', '3.00')</v>
      </c>
      <c r="M770">
        <f t="shared" si="81"/>
        <v>767</v>
      </c>
      <c r="N770" t="str">
        <f t="shared" si="83"/>
        <v/>
      </c>
    </row>
    <row r="771" spans="1:14" x14ac:dyDescent="0.3">
      <c r="A771">
        <v>768</v>
      </c>
      <c r="B771" s="5">
        <v>284</v>
      </c>
      <c r="C771">
        <v>617</v>
      </c>
      <c r="D771" s="3">
        <f t="shared" si="82"/>
        <v>44631.613244444445</v>
      </c>
      <c r="E771" s="3">
        <f t="shared" si="77"/>
        <v>44637.613244444445</v>
      </c>
      <c r="F771">
        <f t="shared" si="78"/>
        <v>3</v>
      </c>
      <c r="G771" t="str">
        <f t="shared" si="79"/>
        <v>INSERT INTO [Bestellung] ([BestellungID], [KundeID], [AllgLieferAdrID], [Bestelldatum], [Wunschdatum], [Rabatt]) VALUES</v>
      </c>
      <c r="H771" t="str">
        <f t="shared" si="80"/>
        <v xml:space="preserve"> ('768', '284', '617', '2022-03-11', '2022-03-17', '3.00')</v>
      </c>
      <c r="M771">
        <f t="shared" si="81"/>
        <v>768</v>
      </c>
      <c r="N771">
        <f t="shared" si="83"/>
        <v>575</v>
      </c>
    </row>
    <row r="772" spans="1:14" x14ac:dyDescent="0.3">
      <c r="A772">
        <v>769</v>
      </c>
      <c r="B772" s="5">
        <v>285</v>
      </c>
      <c r="C772">
        <v>38</v>
      </c>
      <c r="D772" s="3">
        <f t="shared" si="82"/>
        <v>44631.630400000002</v>
      </c>
      <c r="E772" s="3">
        <f t="shared" si="77"/>
        <v>44633.630400000002</v>
      </c>
      <c r="F772">
        <f t="shared" si="78"/>
        <v>1</v>
      </c>
      <c r="G772" t="str">
        <f t="shared" si="79"/>
        <v>INSERT INTO [Bestellung] ([BestellungID], [KundeID], [AllgLieferAdrID], [Bestelldatum], [Wunschdatum], [Rabatt]) VALUES</v>
      </c>
      <c r="H772" t="str">
        <f t="shared" si="80"/>
        <v xml:space="preserve"> ('769', '285', '38', '2022-03-11', '2022-03-13', '1.00')</v>
      </c>
      <c r="M772">
        <f t="shared" si="81"/>
        <v>769</v>
      </c>
      <c r="N772" t="str">
        <f t="shared" si="83"/>
        <v/>
      </c>
    </row>
    <row r="773" spans="1:14" x14ac:dyDescent="0.3">
      <c r="A773">
        <v>770</v>
      </c>
      <c r="B773" s="5">
        <v>285</v>
      </c>
      <c r="C773">
        <v>172</v>
      </c>
      <c r="D773" s="3">
        <f t="shared" si="82"/>
        <v>44631.647577777781</v>
      </c>
      <c r="E773" s="3">
        <f t="shared" ref="E773:E803" si="84">D773+MOD(A773*C773,15)</f>
        <v>44636.647577777781</v>
      </c>
      <c r="F773">
        <f t="shared" ref="F773:F803" si="85">MIN(IF(E773-D773&gt;0,(E773-D773)/2,0),3)</f>
        <v>2.5</v>
      </c>
      <c r="G773" t="str">
        <f t="shared" ref="G773:G803" si="86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773" t="str">
        <f t="shared" ref="H773:H803" si="87">" ('"&amp;A773&amp;"', '"&amp;B773&amp;"', '"&amp;C773&amp;"', '"&amp; TEXT(D773,"JJJJ-MM-TT") &amp;"', '"&amp; TEXT(E773,"JJJJ-MM-TT") &amp;"', '"&amp; REPLACE(TEXT(F773,"##0,00"),LEN(TEXT(F773,"##0,00"))-2,1,".") &amp;"')"</f>
        <v xml:space="preserve"> ('770', '285', '172', '2022-03-11', '2022-03-16', '2.50')</v>
      </c>
      <c r="M773">
        <f t="shared" ref="M773:M803" si="88">A773</f>
        <v>770</v>
      </c>
      <c r="N773">
        <f t="shared" si="83"/>
        <v>38</v>
      </c>
    </row>
    <row r="774" spans="1:14" x14ac:dyDescent="0.3">
      <c r="A774">
        <v>771</v>
      </c>
      <c r="B774" s="5">
        <v>286</v>
      </c>
      <c r="C774">
        <v>485</v>
      </c>
      <c r="D774" s="3">
        <f t="shared" ref="D774:D803" si="89">D773+(ROW(D774)/45000)</f>
        <v>44631.664777777783</v>
      </c>
      <c r="E774" s="3">
        <f t="shared" si="84"/>
        <v>44631.664777777783</v>
      </c>
      <c r="F774">
        <f t="shared" si="85"/>
        <v>0</v>
      </c>
      <c r="G774" t="str">
        <f t="shared" si="86"/>
        <v>INSERT INTO [Bestellung] ([BestellungID], [KundeID], [AllgLieferAdrID], [Bestelldatum], [Wunschdatum], [Rabatt]) VALUES</v>
      </c>
      <c r="H774" t="str">
        <f t="shared" si="87"/>
        <v xml:space="preserve"> ('771', '286', '485', '2022-03-11', '2022-03-11', '0.00')</v>
      </c>
      <c r="M774">
        <f t="shared" si="88"/>
        <v>771</v>
      </c>
      <c r="N774" t="str">
        <f t="shared" ref="N774:N803" si="90">IF(B774=B773,C773,"")</f>
        <v/>
      </c>
    </row>
    <row r="775" spans="1:14" x14ac:dyDescent="0.3">
      <c r="A775">
        <v>772</v>
      </c>
      <c r="B775" s="5">
        <v>286</v>
      </c>
      <c r="C775">
        <v>708</v>
      </c>
      <c r="D775" s="3">
        <f t="shared" si="89"/>
        <v>44631.682000000008</v>
      </c>
      <c r="E775" s="3">
        <f t="shared" si="84"/>
        <v>44637.682000000008</v>
      </c>
      <c r="F775">
        <f t="shared" si="85"/>
        <v>3</v>
      </c>
      <c r="G775" t="str">
        <f t="shared" si="86"/>
        <v>INSERT INTO [Bestellung] ([BestellungID], [KundeID], [AllgLieferAdrID], [Bestelldatum], [Wunschdatum], [Rabatt]) VALUES</v>
      </c>
      <c r="H775" t="str">
        <f t="shared" si="87"/>
        <v xml:space="preserve"> ('772', '286', '708', '2022-03-11', '2022-03-17', '3.00')</v>
      </c>
      <c r="M775">
        <f t="shared" si="88"/>
        <v>772</v>
      </c>
      <c r="N775">
        <f t="shared" si="90"/>
        <v>485</v>
      </c>
    </row>
    <row r="776" spans="1:14" x14ac:dyDescent="0.3">
      <c r="A776">
        <v>773</v>
      </c>
      <c r="B776" s="5">
        <v>287</v>
      </c>
      <c r="C776">
        <v>254</v>
      </c>
      <c r="D776" s="3">
        <f t="shared" si="89"/>
        <v>44631.699244444455</v>
      </c>
      <c r="E776" s="3">
        <f t="shared" si="84"/>
        <v>44638.699244444455</v>
      </c>
      <c r="F776">
        <f t="shared" si="85"/>
        <v>3</v>
      </c>
      <c r="G776" t="str">
        <f t="shared" si="86"/>
        <v>INSERT INTO [Bestellung] ([BestellungID], [KundeID], [AllgLieferAdrID], [Bestelldatum], [Wunschdatum], [Rabatt]) VALUES</v>
      </c>
      <c r="H776" t="str">
        <f t="shared" si="87"/>
        <v xml:space="preserve"> ('773', '287', '254', '2022-03-11', '2022-03-18', '3.00')</v>
      </c>
      <c r="M776">
        <f t="shared" si="88"/>
        <v>773</v>
      </c>
      <c r="N776" t="str">
        <f t="shared" si="90"/>
        <v/>
      </c>
    </row>
    <row r="777" spans="1:14" x14ac:dyDescent="0.3">
      <c r="A777">
        <v>774</v>
      </c>
      <c r="B777" s="5">
        <v>287</v>
      </c>
      <c r="C777">
        <v>758</v>
      </c>
      <c r="D777" s="3">
        <f t="shared" si="89"/>
        <v>44631.716511111124</v>
      </c>
      <c r="E777" s="3">
        <f t="shared" si="84"/>
        <v>44643.716511111124</v>
      </c>
      <c r="F777">
        <f t="shared" si="85"/>
        <v>3</v>
      </c>
      <c r="G777" t="str">
        <f t="shared" si="86"/>
        <v>INSERT INTO [Bestellung] ([BestellungID], [KundeID], [AllgLieferAdrID], [Bestelldatum], [Wunschdatum], [Rabatt]) VALUES</v>
      </c>
      <c r="H777" t="str">
        <f t="shared" si="87"/>
        <v xml:space="preserve"> ('774', '287', '758', '2022-03-11', '2022-03-23', '3.00')</v>
      </c>
      <c r="M777">
        <f t="shared" si="88"/>
        <v>774</v>
      </c>
      <c r="N777">
        <f t="shared" si="90"/>
        <v>254</v>
      </c>
    </row>
    <row r="778" spans="1:14" x14ac:dyDescent="0.3">
      <c r="A778">
        <v>775</v>
      </c>
      <c r="B778" s="5">
        <v>288</v>
      </c>
      <c r="C778">
        <v>262</v>
      </c>
      <c r="D778" s="3">
        <f t="shared" si="89"/>
        <v>44631.733800000016</v>
      </c>
      <c r="E778" s="3">
        <f t="shared" si="84"/>
        <v>44641.733800000016</v>
      </c>
      <c r="F778">
        <f t="shared" si="85"/>
        <v>3</v>
      </c>
      <c r="G778" t="str">
        <f t="shared" si="86"/>
        <v>INSERT INTO [Bestellung] ([BestellungID], [KundeID], [AllgLieferAdrID], [Bestelldatum], [Wunschdatum], [Rabatt]) VALUES</v>
      </c>
      <c r="H778" t="str">
        <f t="shared" si="87"/>
        <v xml:space="preserve"> ('775', '288', '262', '2022-03-11', '2022-03-21', '3.00')</v>
      </c>
      <c r="M778">
        <f t="shared" si="88"/>
        <v>775</v>
      </c>
      <c r="N778" t="str">
        <f t="shared" si="90"/>
        <v/>
      </c>
    </row>
    <row r="779" spans="1:14" x14ac:dyDescent="0.3">
      <c r="A779">
        <v>776</v>
      </c>
      <c r="B779" s="5">
        <v>288</v>
      </c>
      <c r="C779">
        <v>618</v>
      </c>
      <c r="D779" s="3">
        <f t="shared" si="89"/>
        <v>44631.751111111131</v>
      </c>
      <c r="E779" s="3">
        <f t="shared" si="84"/>
        <v>44634.751111111131</v>
      </c>
      <c r="F779">
        <f t="shared" si="85"/>
        <v>1.5</v>
      </c>
      <c r="G779" t="str">
        <f t="shared" si="86"/>
        <v>INSERT INTO [Bestellung] ([BestellungID], [KundeID], [AllgLieferAdrID], [Bestelldatum], [Wunschdatum], [Rabatt]) VALUES</v>
      </c>
      <c r="H779" t="str">
        <f t="shared" si="87"/>
        <v xml:space="preserve"> ('776', '288', '618', '2022-03-11', '2022-03-14', '1.50')</v>
      </c>
      <c r="M779">
        <f t="shared" si="88"/>
        <v>776</v>
      </c>
      <c r="N779">
        <f t="shared" si="90"/>
        <v>262</v>
      </c>
    </row>
    <row r="780" spans="1:14" x14ac:dyDescent="0.3">
      <c r="A780">
        <v>777</v>
      </c>
      <c r="B780" s="5">
        <v>289</v>
      </c>
      <c r="C780">
        <v>9</v>
      </c>
      <c r="D780" s="3">
        <f t="shared" si="89"/>
        <v>44631.768444444468</v>
      </c>
      <c r="E780" s="3">
        <f t="shared" si="84"/>
        <v>44634.768444444468</v>
      </c>
      <c r="F780">
        <f t="shared" si="85"/>
        <v>1.5</v>
      </c>
      <c r="G780" t="str">
        <f t="shared" si="86"/>
        <v>INSERT INTO [Bestellung] ([BestellungID], [KundeID], [AllgLieferAdrID], [Bestelldatum], [Wunschdatum], [Rabatt]) VALUES</v>
      </c>
      <c r="H780" t="str">
        <f t="shared" si="87"/>
        <v xml:space="preserve"> ('777', '289', '9', '2022-03-11', '2022-03-14', '1.50')</v>
      </c>
      <c r="M780">
        <f t="shared" si="88"/>
        <v>777</v>
      </c>
      <c r="N780" t="str">
        <f t="shared" si="90"/>
        <v/>
      </c>
    </row>
    <row r="781" spans="1:14" x14ac:dyDescent="0.3">
      <c r="A781">
        <v>778</v>
      </c>
      <c r="B781" s="5">
        <v>289</v>
      </c>
      <c r="C781">
        <v>513</v>
      </c>
      <c r="D781" s="3">
        <f t="shared" si="89"/>
        <v>44631.78580000002</v>
      </c>
      <c r="E781" s="3">
        <f t="shared" si="84"/>
        <v>44640.78580000002</v>
      </c>
      <c r="F781">
        <f t="shared" si="85"/>
        <v>3</v>
      </c>
      <c r="G781" t="str">
        <f t="shared" si="86"/>
        <v>INSERT INTO [Bestellung] ([BestellungID], [KundeID], [AllgLieferAdrID], [Bestelldatum], [Wunschdatum], [Rabatt]) VALUES</v>
      </c>
      <c r="H781" t="str">
        <f t="shared" si="87"/>
        <v xml:space="preserve"> ('778', '289', '513', '2022-03-11', '2022-03-20', '3.00')</v>
      </c>
      <c r="M781">
        <f t="shared" si="88"/>
        <v>778</v>
      </c>
      <c r="N781">
        <f t="shared" si="90"/>
        <v>9</v>
      </c>
    </row>
    <row r="782" spans="1:14" x14ac:dyDescent="0.3">
      <c r="A782">
        <v>779</v>
      </c>
      <c r="B782" s="5">
        <v>290</v>
      </c>
      <c r="C782">
        <v>59</v>
      </c>
      <c r="D782" s="3">
        <f t="shared" si="89"/>
        <v>44631.803177777794</v>
      </c>
      <c r="E782" s="3">
        <f t="shared" si="84"/>
        <v>44632.803177777794</v>
      </c>
      <c r="F782">
        <f t="shared" si="85"/>
        <v>0.5</v>
      </c>
      <c r="G782" t="str">
        <f t="shared" si="86"/>
        <v>INSERT INTO [Bestellung] ([BestellungID], [KundeID], [AllgLieferAdrID], [Bestelldatum], [Wunschdatum], [Rabatt]) VALUES</v>
      </c>
      <c r="H782" t="str">
        <f t="shared" si="87"/>
        <v xml:space="preserve"> ('779', '290', '59', '2022-03-11', '2022-03-12', '0.50')</v>
      </c>
      <c r="M782">
        <f t="shared" si="88"/>
        <v>779</v>
      </c>
      <c r="N782" t="str">
        <f t="shared" si="90"/>
        <v/>
      </c>
    </row>
    <row r="783" spans="1:14" x14ac:dyDescent="0.3">
      <c r="A783">
        <v>780</v>
      </c>
      <c r="B783" s="5">
        <v>290</v>
      </c>
      <c r="C783">
        <v>383</v>
      </c>
      <c r="D783" s="3">
        <f t="shared" si="89"/>
        <v>44631.820577777791</v>
      </c>
      <c r="E783" s="3">
        <f t="shared" si="84"/>
        <v>44631.820577777791</v>
      </c>
      <c r="F783">
        <f t="shared" si="85"/>
        <v>0</v>
      </c>
      <c r="G783" t="str">
        <f t="shared" si="86"/>
        <v>INSERT INTO [Bestellung] ([BestellungID], [KundeID], [AllgLieferAdrID], [Bestelldatum], [Wunschdatum], [Rabatt]) VALUES</v>
      </c>
      <c r="H783" t="str">
        <f t="shared" si="87"/>
        <v xml:space="preserve"> ('780', '290', '383', '2022-03-11', '2022-03-11', '0.00')</v>
      </c>
      <c r="M783">
        <f t="shared" si="88"/>
        <v>780</v>
      </c>
      <c r="N783">
        <f t="shared" si="90"/>
        <v>59</v>
      </c>
    </row>
    <row r="784" spans="1:14" x14ac:dyDescent="0.3">
      <c r="A784">
        <v>781</v>
      </c>
      <c r="B784" s="5">
        <v>291</v>
      </c>
      <c r="C784">
        <v>149</v>
      </c>
      <c r="D784" s="3">
        <f t="shared" si="89"/>
        <v>44631.838000000011</v>
      </c>
      <c r="E784" s="3">
        <f t="shared" si="84"/>
        <v>44645.838000000011</v>
      </c>
      <c r="F784">
        <f t="shared" si="85"/>
        <v>3</v>
      </c>
      <c r="G784" t="str">
        <f t="shared" si="86"/>
        <v>INSERT INTO [Bestellung] ([BestellungID], [KundeID], [AllgLieferAdrID], [Bestelldatum], [Wunschdatum], [Rabatt]) VALUES</v>
      </c>
      <c r="H784" t="str">
        <f t="shared" si="87"/>
        <v xml:space="preserve"> ('781', '291', '149', '2022-03-11', '2022-03-25', '3.00')</v>
      </c>
      <c r="M784">
        <f t="shared" si="88"/>
        <v>781</v>
      </c>
      <c r="N784" t="str">
        <f t="shared" si="90"/>
        <v/>
      </c>
    </row>
    <row r="785" spans="1:14" x14ac:dyDescent="0.3">
      <c r="A785">
        <v>782</v>
      </c>
      <c r="B785" s="5">
        <v>291</v>
      </c>
      <c r="C785">
        <v>348</v>
      </c>
      <c r="D785" s="3">
        <f t="shared" si="89"/>
        <v>44631.855444444453</v>
      </c>
      <c r="E785" s="3">
        <f t="shared" si="84"/>
        <v>44637.855444444453</v>
      </c>
      <c r="F785">
        <f t="shared" si="85"/>
        <v>3</v>
      </c>
      <c r="G785" t="str">
        <f t="shared" si="86"/>
        <v>INSERT INTO [Bestellung] ([BestellungID], [KundeID], [AllgLieferAdrID], [Bestelldatum], [Wunschdatum], [Rabatt]) VALUES</v>
      </c>
      <c r="H785" t="str">
        <f t="shared" si="87"/>
        <v xml:space="preserve"> ('782', '291', '348', '2022-03-11', '2022-03-17', '3.00')</v>
      </c>
      <c r="M785">
        <f t="shared" si="88"/>
        <v>782</v>
      </c>
      <c r="N785">
        <f t="shared" si="90"/>
        <v>149</v>
      </c>
    </row>
    <row r="786" spans="1:14" x14ac:dyDescent="0.3">
      <c r="A786">
        <v>783</v>
      </c>
      <c r="B786" s="5">
        <v>292</v>
      </c>
      <c r="C786">
        <v>645</v>
      </c>
      <c r="D786" s="3">
        <f t="shared" si="89"/>
        <v>44631.872911111117</v>
      </c>
      <c r="E786" s="3">
        <f t="shared" si="84"/>
        <v>44631.872911111117</v>
      </c>
      <c r="F786">
        <f t="shared" si="85"/>
        <v>0</v>
      </c>
      <c r="G786" t="str">
        <f t="shared" si="86"/>
        <v>INSERT INTO [Bestellung] ([BestellungID], [KundeID], [AllgLieferAdrID], [Bestelldatum], [Wunschdatum], [Rabatt]) VALUES</v>
      </c>
      <c r="H786" t="str">
        <f t="shared" si="87"/>
        <v xml:space="preserve"> ('783', '292', '645', '2022-03-11', '2022-03-11', '0.00')</v>
      </c>
      <c r="M786">
        <f t="shared" si="88"/>
        <v>783</v>
      </c>
      <c r="N786" t="str">
        <f t="shared" si="90"/>
        <v/>
      </c>
    </row>
    <row r="787" spans="1:14" x14ac:dyDescent="0.3">
      <c r="A787">
        <v>784</v>
      </c>
      <c r="B787" s="5">
        <v>292</v>
      </c>
      <c r="C787">
        <v>729</v>
      </c>
      <c r="D787" s="3">
        <f t="shared" si="89"/>
        <v>44631.890400000004</v>
      </c>
      <c r="E787" s="3">
        <f t="shared" si="84"/>
        <v>44637.890400000004</v>
      </c>
      <c r="F787">
        <f t="shared" si="85"/>
        <v>3</v>
      </c>
      <c r="G787" t="str">
        <f t="shared" si="86"/>
        <v>INSERT INTO [Bestellung] ([BestellungID], [KundeID], [AllgLieferAdrID], [Bestelldatum], [Wunschdatum], [Rabatt]) VALUES</v>
      </c>
      <c r="H787" t="str">
        <f t="shared" si="87"/>
        <v xml:space="preserve"> ('784', '292', '729', '2022-03-11', '2022-03-17', '3.00')</v>
      </c>
      <c r="M787">
        <f t="shared" si="88"/>
        <v>784</v>
      </c>
      <c r="N787">
        <f t="shared" si="90"/>
        <v>645</v>
      </c>
    </row>
    <row r="788" spans="1:14" x14ac:dyDescent="0.3">
      <c r="A788">
        <v>785</v>
      </c>
      <c r="B788" s="5">
        <v>293</v>
      </c>
      <c r="C788">
        <v>209</v>
      </c>
      <c r="D788" s="3">
        <f t="shared" si="89"/>
        <v>44631.907911111113</v>
      </c>
      <c r="E788" s="3">
        <f t="shared" si="84"/>
        <v>44641.907911111113</v>
      </c>
      <c r="F788">
        <f t="shared" si="85"/>
        <v>3</v>
      </c>
      <c r="G788" t="str">
        <f t="shared" si="86"/>
        <v>INSERT INTO [Bestellung] ([BestellungID], [KundeID], [AllgLieferAdrID], [Bestelldatum], [Wunschdatum], [Rabatt]) VALUES</v>
      </c>
      <c r="H788" t="str">
        <f t="shared" si="87"/>
        <v xml:space="preserve"> ('785', '293', '209', '2022-03-11', '2022-03-21', '3.00')</v>
      </c>
      <c r="M788">
        <f t="shared" si="88"/>
        <v>785</v>
      </c>
      <c r="N788" t="str">
        <f t="shared" si="90"/>
        <v/>
      </c>
    </row>
    <row r="789" spans="1:14" x14ac:dyDescent="0.3">
      <c r="A789">
        <v>786</v>
      </c>
      <c r="B789" s="5">
        <v>293</v>
      </c>
      <c r="C789">
        <v>509</v>
      </c>
      <c r="D789" s="3">
        <f t="shared" si="89"/>
        <v>44631.925444444445</v>
      </c>
      <c r="E789" s="3">
        <f t="shared" si="84"/>
        <v>44640.925444444445</v>
      </c>
      <c r="F789">
        <f t="shared" si="85"/>
        <v>3</v>
      </c>
      <c r="G789" t="str">
        <f t="shared" si="86"/>
        <v>INSERT INTO [Bestellung] ([BestellungID], [KundeID], [AllgLieferAdrID], [Bestelldatum], [Wunschdatum], [Rabatt]) VALUES</v>
      </c>
      <c r="H789" t="str">
        <f t="shared" si="87"/>
        <v xml:space="preserve"> ('786', '293', '509', '2022-03-11', '2022-03-20', '3.00')</v>
      </c>
      <c r="M789">
        <f t="shared" si="88"/>
        <v>786</v>
      </c>
      <c r="N789">
        <f t="shared" si="90"/>
        <v>209</v>
      </c>
    </row>
    <row r="790" spans="1:14" x14ac:dyDescent="0.3">
      <c r="A790">
        <v>787</v>
      </c>
      <c r="B790" s="5">
        <v>294</v>
      </c>
      <c r="C790">
        <v>419</v>
      </c>
      <c r="D790" s="3">
        <f t="shared" si="89"/>
        <v>44631.942999999999</v>
      </c>
      <c r="E790" s="3">
        <f t="shared" si="84"/>
        <v>44639.942999999999</v>
      </c>
      <c r="F790">
        <f t="shared" si="85"/>
        <v>3</v>
      </c>
      <c r="G790" t="str">
        <f t="shared" si="86"/>
        <v>INSERT INTO [Bestellung] ([BestellungID], [KundeID], [AllgLieferAdrID], [Bestelldatum], [Wunschdatum], [Rabatt]) VALUES</v>
      </c>
      <c r="H790" t="str">
        <f t="shared" si="87"/>
        <v xml:space="preserve"> ('787', '294', '419', '2022-03-11', '2022-03-19', '3.00')</v>
      </c>
      <c r="M790">
        <f t="shared" si="88"/>
        <v>787</v>
      </c>
      <c r="N790" t="str">
        <f t="shared" si="90"/>
        <v/>
      </c>
    </row>
    <row r="791" spans="1:14" x14ac:dyDescent="0.3">
      <c r="A791">
        <v>788</v>
      </c>
      <c r="B791" s="5">
        <v>294</v>
      </c>
      <c r="C791">
        <v>677</v>
      </c>
      <c r="D791" s="3">
        <f t="shared" si="89"/>
        <v>44631.960577777776</v>
      </c>
      <c r="E791" s="3">
        <f t="shared" si="84"/>
        <v>44632.960577777776</v>
      </c>
      <c r="F791">
        <f t="shared" si="85"/>
        <v>0.5</v>
      </c>
      <c r="G791" t="str">
        <f t="shared" si="86"/>
        <v>INSERT INTO [Bestellung] ([BestellungID], [KundeID], [AllgLieferAdrID], [Bestelldatum], [Wunschdatum], [Rabatt]) VALUES</v>
      </c>
      <c r="H791" t="str">
        <f t="shared" si="87"/>
        <v xml:space="preserve"> ('788', '294', '677', '2022-03-11', '2022-03-12', '0.50')</v>
      </c>
      <c r="M791">
        <f t="shared" si="88"/>
        <v>788</v>
      </c>
      <c r="N791">
        <f t="shared" si="90"/>
        <v>419</v>
      </c>
    </row>
    <row r="792" spans="1:14" x14ac:dyDescent="0.3">
      <c r="A792">
        <v>789</v>
      </c>
      <c r="B792" s="5">
        <v>295</v>
      </c>
      <c r="C792">
        <v>30</v>
      </c>
      <c r="D792" s="3">
        <f t="shared" si="89"/>
        <v>44631.978177777775</v>
      </c>
      <c r="E792" s="3">
        <f t="shared" si="84"/>
        <v>44631.978177777775</v>
      </c>
      <c r="F792">
        <f t="shared" si="85"/>
        <v>0</v>
      </c>
      <c r="G792" t="str">
        <f t="shared" si="86"/>
        <v>INSERT INTO [Bestellung] ([BestellungID], [KundeID], [AllgLieferAdrID], [Bestelldatum], [Wunschdatum], [Rabatt]) VALUES</v>
      </c>
      <c r="H792" t="str">
        <f t="shared" si="87"/>
        <v xml:space="preserve"> ('789', '295', '30', '2022-03-11', '2022-03-11', '0.00')</v>
      </c>
      <c r="M792">
        <f t="shared" si="88"/>
        <v>789</v>
      </c>
      <c r="N792" t="str">
        <f t="shared" si="90"/>
        <v/>
      </c>
    </row>
    <row r="793" spans="1:14" x14ac:dyDescent="0.3">
      <c r="A793">
        <v>790</v>
      </c>
      <c r="B793" s="5">
        <v>295</v>
      </c>
      <c r="C793">
        <v>673</v>
      </c>
      <c r="D793" s="3">
        <f t="shared" si="89"/>
        <v>44631.995799999997</v>
      </c>
      <c r="E793" s="3">
        <f t="shared" si="84"/>
        <v>44641.995799999997</v>
      </c>
      <c r="F793">
        <f t="shared" si="85"/>
        <v>3</v>
      </c>
      <c r="G793" t="str">
        <f t="shared" si="86"/>
        <v>INSERT INTO [Bestellung] ([BestellungID], [KundeID], [AllgLieferAdrID], [Bestelldatum], [Wunschdatum], [Rabatt]) VALUES</v>
      </c>
      <c r="H793" t="str">
        <f t="shared" si="87"/>
        <v xml:space="preserve"> ('790', '295', '673', '2022-03-11', '2022-03-21', '3.00')</v>
      </c>
      <c r="M793">
        <f t="shared" si="88"/>
        <v>790</v>
      </c>
      <c r="N793">
        <f t="shared" si="90"/>
        <v>30</v>
      </c>
    </row>
    <row r="794" spans="1:14" x14ac:dyDescent="0.3">
      <c r="A794">
        <v>791</v>
      </c>
      <c r="B794" s="5">
        <v>296</v>
      </c>
      <c r="C794">
        <v>387</v>
      </c>
      <c r="D794" s="3">
        <v>44631.838000000011</v>
      </c>
      <c r="E794" s="3">
        <f t="shared" si="84"/>
        <v>44643.838000000011</v>
      </c>
      <c r="F794">
        <f t="shared" si="85"/>
        <v>3</v>
      </c>
      <c r="G794" t="str">
        <f t="shared" si="86"/>
        <v>INSERT INTO [Bestellung] ([BestellungID], [KundeID], [AllgLieferAdrID], [Bestelldatum], [Wunschdatum], [Rabatt]) VALUES</v>
      </c>
      <c r="H794" t="str">
        <f t="shared" si="87"/>
        <v xml:space="preserve"> ('791', '296', '387', '2022-03-11', '2022-03-23', '3.00')</v>
      </c>
      <c r="M794">
        <f t="shared" si="88"/>
        <v>791</v>
      </c>
      <c r="N794" t="str">
        <f t="shared" si="90"/>
        <v/>
      </c>
    </row>
    <row r="795" spans="1:14" x14ac:dyDescent="0.3">
      <c r="A795">
        <v>792</v>
      </c>
      <c r="B795" s="5">
        <v>296</v>
      </c>
      <c r="C795">
        <v>610</v>
      </c>
      <c r="D795" s="3">
        <v>44631.855444444453</v>
      </c>
      <c r="E795" s="3">
        <f t="shared" si="84"/>
        <v>44631.855444444453</v>
      </c>
      <c r="F795">
        <f t="shared" si="85"/>
        <v>0</v>
      </c>
      <c r="G795" t="str">
        <f t="shared" si="86"/>
        <v>INSERT INTO [Bestellung] ([BestellungID], [KundeID], [AllgLieferAdrID], [Bestelldatum], [Wunschdatum], [Rabatt]) VALUES</v>
      </c>
      <c r="H795" t="str">
        <f t="shared" si="87"/>
        <v xml:space="preserve"> ('792', '296', '610', '2022-03-11', '2022-03-11', '0.00')</v>
      </c>
      <c r="M795">
        <f t="shared" si="88"/>
        <v>792</v>
      </c>
      <c r="N795">
        <f t="shared" si="90"/>
        <v>387</v>
      </c>
    </row>
    <row r="796" spans="1:14" x14ac:dyDescent="0.3">
      <c r="A796">
        <v>793</v>
      </c>
      <c r="B796" s="5">
        <v>297</v>
      </c>
      <c r="C796">
        <v>141</v>
      </c>
      <c r="D796" s="3">
        <v>44631.872911111117</v>
      </c>
      <c r="E796" s="3">
        <f t="shared" si="84"/>
        <v>44634.872911111117</v>
      </c>
      <c r="F796">
        <f t="shared" si="85"/>
        <v>1.5</v>
      </c>
      <c r="G796" t="str">
        <f t="shared" si="86"/>
        <v>INSERT INTO [Bestellung] ([BestellungID], [KundeID], [AllgLieferAdrID], [Bestelldatum], [Wunschdatum], [Rabatt]) VALUES</v>
      </c>
      <c r="H796" t="str">
        <f t="shared" si="87"/>
        <v xml:space="preserve"> ('793', '297', '141', '2022-03-11', '2022-03-14', '1.50')</v>
      </c>
      <c r="M796">
        <f t="shared" si="88"/>
        <v>793</v>
      </c>
      <c r="N796" t="str">
        <f t="shared" si="90"/>
        <v/>
      </c>
    </row>
    <row r="797" spans="1:14" x14ac:dyDescent="0.3">
      <c r="A797">
        <v>794</v>
      </c>
      <c r="B797" s="5">
        <v>297</v>
      </c>
      <c r="C797">
        <v>542</v>
      </c>
      <c r="D797" s="3">
        <v>44631.890400000004</v>
      </c>
      <c r="E797" s="3">
        <f t="shared" si="84"/>
        <v>44644.890400000004</v>
      </c>
      <c r="F797">
        <f t="shared" si="85"/>
        <v>3</v>
      </c>
      <c r="G797" t="str">
        <f t="shared" si="86"/>
        <v>INSERT INTO [Bestellung] ([BestellungID], [KundeID], [AllgLieferAdrID], [Bestelldatum], [Wunschdatum], [Rabatt]) VALUES</v>
      </c>
      <c r="H797" t="str">
        <f t="shared" si="87"/>
        <v xml:space="preserve"> ('794', '297', '542', '2022-03-11', '2022-03-24', '3.00')</v>
      </c>
      <c r="M797">
        <f t="shared" si="88"/>
        <v>794</v>
      </c>
      <c r="N797">
        <f t="shared" si="90"/>
        <v>141</v>
      </c>
    </row>
    <row r="798" spans="1:14" x14ac:dyDescent="0.3">
      <c r="A798">
        <v>795</v>
      </c>
      <c r="B798" s="5">
        <v>298</v>
      </c>
      <c r="C798">
        <v>105</v>
      </c>
      <c r="D798" s="3">
        <v>44631.907911111113</v>
      </c>
      <c r="E798" s="3">
        <f t="shared" si="84"/>
        <v>44631.907911111113</v>
      </c>
      <c r="F798">
        <f t="shared" si="85"/>
        <v>0</v>
      </c>
      <c r="G798" t="str">
        <f t="shared" si="86"/>
        <v>INSERT INTO [Bestellung] ([BestellungID], [KundeID], [AllgLieferAdrID], [Bestelldatum], [Wunschdatum], [Rabatt]) VALUES</v>
      </c>
      <c r="H798" t="str">
        <f t="shared" si="87"/>
        <v xml:space="preserve"> ('795', '298', '105', '2022-03-11', '2022-03-11', '0.00')</v>
      </c>
      <c r="M798">
        <f t="shared" si="88"/>
        <v>795</v>
      </c>
      <c r="N798" t="str">
        <f t="shared" si="90"/>
        <v/>
      </c>
    </row>
    <row r="799" spans="1:14" x14ac:dyDescent="0.3">
      <c r="A799">
        <v>796</v>
      </c>
      <c r="B799" s="5">
        <v>298</v>
      </c>
      <c r="C799">
        <v>324</v>
      </c>
      <c r="D799" s="3">
        <v>44631.925444444445</v>
      </c>
      <c r="E799" s="3">
        <f t="shared" si="84"/>
        <v>44640.925444444445</v>
      </c>
      <c r="F799">
        <f t="shared" si="85"/>
        <v>3</v>
      </c>
      <c r="G799" t="str">
        <f t="shared" si="86"/>
        <v>INSERT INTO [Bestellung] ([BestellungID], [KundeID], [AllgLieferAdrID], [Bestelldatum], [Wunschdatum], [Rabatt]) VALUES</v>
      </c>
      <c r="H799" t="str">
        <f t="shared" si="87"/>
        <v xml:space="preserve"> ('796', '298', '324', '2022-03-11', '2022-03-20', '3.00')</v>
      </c>
      <c r="M799">
        <f t="shared" si="88"/>
        <v>796</v>
      </c>
      <c r="N799">
        <f t="shared" si="90"/>
        <v>105</v>
      </c>
    </row>
    <row r="800" spans="1:14" x14ac:dyDescent="0.3">
      <c r="A800">
        <v>797</v>
      </c>
      <c r="B800" s="5">
        <v>299</v>
      </c>
      <c r="C800">
        <v>246</v>
      </c>
      <c r="D800" s="3">
        <v>44631.942999999999</v>
      </c>
      <c r="E800" s="3">
        <f t="shared" si="84"/>
        <v>44643.942999999999</v>
      </c>
      <c r="F800">
        <f t="shared" si="85"/>
        <v>3</v>
      </c>
      <c r="G800" t="str">
        <f t="shared" si="86"/>
        <v>INSERT INTO [Bestellung] ([BestellungID], [KundeID], [AllgLieferAdrID], [Bestelldatum], [Wunschdatum], [Rabatt]) VALUES</v>
      </c>
      <c r="H800" t="str">
        <f t="shared" si="87"/>
        <v xml:space="preserve"> ('797', '299', '246', '2022-03-11', '2022-03-23', '3.00')</v>
      </c>
      <c r="M800">
        <f t="shared" si="88"/>
        <v>797</v>
      </c>
      <c r="N800" t="str">
        <f t="shared" si="90"/>
        <v/>
      </c>
    </row>
    <row r="801" spans="1:14" x14ac:dyDescent="0.3">
      <c r="A801">
        <v>798</v>
      </c>
      <c r="B801" s="5">
        <v>299</v>
      </c>
      <c r="C801">
        <v>411</v>
      </c>
      <c r="D801" s="3">
        <v>44631.960577777776</v>
      </c>
      <c r="E801" s="3">
        <f t="shared" si="84"/>
        <v>44634.960577777776</v>
      </c>
      <c r="F801">
        <f t="shared" si="85"/>
        <v>1.5</v>
      </c>
      <c r="G801" t="str">
        <f t="shared" si="86"/>
        <v>INSERT INTO [Bestellung] ([BestellungID], [KundeID], [AllgLieferAdrID], [Bestelldatum], [Wunschdatum], [Rabatt]) VALUES</v>
      </c>
      <c r="H801" t="str">
        <f t="shared" si="87"/>
        <v xml:space="preserve"> ('798', '299', '411', '2022-03-11', '2022-03-14', '1.50')</v>
      </c>
      <c r="M801">
        <f t="shared" si="88"/>
        <v>798</v>
      </c>
      <c r="N801">
        <f t="shared" si="90"/>
        <v>246</v>
      </c>
    </row>
    <row r="802" spans="1:14" x14ac:dyDescent="0.3">
      <c r="A802">
        <v>799</v>
      </c>
      <c r="B802" s="5">
        <v>300</v>
      </c>
      <c r="C802">
        <v>337</v>
      </c>
      <c r="D802" s="3">
        <v>44631.978177777775</v>
      </c>
      <c r="E802" s="3">
        <f t="shared" si="84"/>
        <v>44644.978177777775</v>
      </c>
      <c r="F802">
        <f t="shared" si="85"/>
        <v>3</v>
      </c>
      <c r="G802" t="str">
        <f t="shared" si="86"/>
        <v>INSERT INTO [Bestellung] ([BestellungID], [KundeID], [AllgLieferAdrID], [Bestelldatum], [Wunschdatum], [Rabatt]) VALUES</v>
      </c>
      <c r="H802" t="str">
        <f t="shared" si="87"/>
        <v xml:space="preserve"> ('799', '300', '337', '2022-03-11', '2022-03-24', '3.00')</v>
      </c>
      <c r="M802">
        <f t="shared" si="88"/>
        <v>799</v>
      </c>
      <c r="N802" t="str">
        <f t="shared" si="90"/>
        <v/>
      </c>
    </row>
    <row r="803" spans="1:14" x14ac:dyDescent="0.3">
      <c r="A803">
        <v>800</v>
      </c>
      <c r="B803" s="5">
        <v>300</v>
      </c>
      <c r="C803">
        <v>600</v>
      </c>
      <c r="D803" s="3">
        <v>44631.995799999997</v>
      </c>
      <c r="E803" s="3">
        <f t="shared" si="84"/>
        <v>44631.995799999997</v>
      </c>
      <c r="F803">
        <f t="shared" si="85"/>
        <v>0</v>
      </c>
      <c r="G803" t="str">
        <f t="shared" si="86"/>
        <v>INSERT INTO [Bestellung] ([BestellungID], [KundeID], [AllgLieferAdrID], [Bestelldatum], [Wunschdatum], [Rabatt]) VALUES</v>
      </c>
      <c r="H803" t="str">
        <f t="shared" si="87"/>
        <v xml:space="preserve"> ('800', '300', '600', '2022-03-11', '2022-03-11', '0.00')</v>
      </c>
      <c r="M803">
        <f t="shared" si="88"/>
        <v>800</v>
      </c>
      <c r="N803">
        <f t="shared" si="90"/>
        <v>337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BFDC-10E3-44CF-A9CD-4A945C6D446F}">
  <dimension ref="A1:H2003"/>
  <sheetViews>
    <sheetView zoomScale="112" zoomScaleNormal="112" workbookViewId="0">
      <selection activeCell="F3" sqref="F3"/>
    </sheetView>
  </sheetViews>
  <sheetFormatPr baseColWidth="10" defaultRowHeight="14.4" x14ac:dyDescent="0.3"/>
  <cols>
    <col min="1" max="6" width="21.109375" customWidth="1"/>
    <col min="7" max="7" width="90.21875" bestFit="1" customWidth="1"/>
  </cols>
  <sheetData>
    <row r="1" spans="1:8" x14ac:dyDescent="0.3">
      <c r="A1" t="s">
        <v>6</v>
      </c>
    </row>
    <row r="2" spans="1:8" x14ac:dyDescent="0.3">
      <c r="A2" t="s">
        <v>1</v>
      </c>
    </row>
    <row r="3" spans="1:8" x14ac:dyDescent="0.3">
      <c r="A3" t="s">
        <v>12</v>
      </c>
      <c r="B3" t="s">
        <v>5165</v>
      </c>
      <c r="C3" t="s">
        <v>13</v>
      </c>
      <c r="D3" t="s">
        <v>5166</v>
      </c>
      <c r="E3" t="s">
        <v>5167</v>
      </c>
      <c r="F3" t="s">
        <v>5084</v>
      </c>
    </row>
    <row r="4" spans="1:8" x14ac:dyDescent="0.3">
      <c r="A4">
        <v>1</v>
      </c>
      <c r="B4">
        <v>1</v>
      </c>
      <c r="C4">
        <f>IF(MOD(A4*B4,127)=0,1,MOD(A4*B4,127))</f>
        <v>1</v>
      </c>
      <c r="D4" t="str">
        <f>IF(MOD(B4,5)=0,LOOKUP(A4,Bestellung!$M$4:$N$803),"")</f>
        <v/>
      </c>
      <c r="E4">
        <f>IF(MOD(A4*B4*C4,12)=0,3,MOD(A4*B4*C4,12))</f>
        <v>1</v>
      </c>
      <c r="F4" s="10">
        <f>LOOKUP(C4,Produkt!$T$4:$U$129)</f>
        <v>2</v>
      </c>
      <c r="G4" t="str">
        <f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" t="str">
        <f>" ('"&amp;A4&amp;"', '"&amp;B4&amp;"', '"&amp;C4&amp;"', '"&amp; D4&amp;"', '"&amp;E4&amp;"',  '"&amp; REPLACE(TEXT(F4,"##0,00"),LEN(TEXT(F4,"##0,00"))-2,1,".") &amp;"')"</f>
        <v xml:space="preserve"> ('1', '1', '1', '', '1',  '2.00')</v>
      </c>
    </row>
    <row r="5" spans="1:8" x14ac:dyDescent="0.3">
      <c r="A5">
        <f t="shared" ref="A5:A67" si="0">ROUND(B5/2.5,0)</f>
        <v>1</v>
      </c>
      <c r="B5">
        <v>2</v>
      </c>
      <c r="C5">
        <f t="shared" ref="C5:C68" si="1">IF(MOD(A5*B5,127)=0,1,MOD(A5*B5,127))</f>
        <v>2</v>
      </c>
      <c r="D5" t="str">
        <f>IF(MOD(B5,5)=0,LOOKUP(A5,Bestellung!$M$4:$N$803),"")</f>
        <v/>
      </c>
      <c r="E5">
        <f t="shared" ref="E5:E68" si="2">IF(MOD(A5*B5*C5,12)=0,3,MOD(A5*B5*C5,12))</f>
        <v>4</v>
      </c>
      <c r="F5" s="10">
        <f>LOOKUP(C5,Produkt!$T$4:$U$129)</f>
        <v>4</v>
      </c>
      <c r="G5" t="str">
        <f t="shared" ref="G5:G68" si="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" t="str">
        <f t="shared" ref="H5:H68" si="4">" ('"&amp;A5&amp;"', '"&amp;B5&amp;"', '"&amp;C5&amp;"', '"&amp; D5&amp;"', '"&amp;E5&amp;"',  '"&amp; REPLACE(TEXT(F5,"##0,00"),LEN(TEXT(F5,"##0,00"))-2,1,".") &amp;"')"</f>
        <v xml:space="preserve"> ('1', '2', '2', '', '4',  '4.00')</v>
      </c>
    </row>
    <row r="6" spans="1:8" x14ac:dyDescent="0.3">
      <c r="A6">
        <f t="shared" si="0"/>
        <v>1</v>
      </c>
      <c r="B6">
        <v>3</v>
      </c>
      <c r="C6">
        <f t="shared" si="1"/>
        <v>3</v>
      </c>
      <c r="D6" t="str">
        <f>IF(MOD(B6,5)=0,LOOKUP(A6,Bestellung!$M$4:$N$803),"")</f>
        <v/>
      </c>
      <c r="E6">
        <f t="shared" si="2"/>
        <v>9</v>
      </c>
      <c r="F6" s="10">
        <f>LOOKUP(C6,Produkt!$T$4:$U$129)</f>
        <v>5</v>
      </c>
      <c r="G6" t="str">
        <f t="shared" si="3"/>
        <v>INSERT INTO [Position] ([BestellungID], [PosID], [ProduktID], [SpezLieferAdrID], [Menge], [Preis]) VALUES</v>
      </c>
      <c r="H6" t="str">
        <f t="shared" si="4"/>
        <v xml:space="preserve"> ('1', '3', '3', '', '9',  '5.00')</v>
      </c>
    </row>
    <row r="7" spans="1:8" x14ac:dyDescent="0.3">
      <c r="A7">
        <f t="shared" si="0"/>
        <v>2</v>
      </c>
      <c r="B7">
        <v>4</v>
      </c>
      <c r="C7">
        <f t="shared" si="1"/>
        <v>8</v>
      </c>
      <c r="D7" t="str">
        <f>IF(MOD(B7,5)=0,LOOKUP(A7,Bestellung!$M$4:$N$803),"")</f>
        <v/>
      </c>
      <c r="E7">
        <f t="shared" si="2"/>
        <v>4</v>
      </c>
      <c r="F7" s="10">
        <f>LOOKUP(C7,Produkt!$T$4:$U$129)</f>
        <v>8</v>
      </c>
      <c r="G7" t="str">
        <f t="shared" si="3"/>
        <v>INSERT INTO [Position] ([BestellungID], [PosID], [ProduktID], [SpezLieferAdrID], [Menge], [Preis]) VALUES</v>
      </c>
      <c r="H7" t="str">
        <f t="shared" si="4"/>
        <v xml:space="preserve"> ('2', '4', '8', '', '4',  '8.00')</v>
      </c>
    </row>
    <row r="8" spans="1:8" x14ac:dyDescent="0.3">
      <c r="A8">
        <f t="shared" si="0"/>
        <v>2</v>
      </c>
      <c r="B8">
        <v>5</v>
      </c>
      <c r="C8">
        <f t="shared" si="1"/>
        <v>10</v>
      </c>
      <c r="D8">
        <f>IF(MOD(B8,5)=0,LOOKUP(A8,Bestellung!$M$4:$N$803),"")</f>
        <v>1</v>
      </c>
      <c r="E8">
        <f t="shared" si="2"/>
        <v>4</v>
      </c>
      <c r="F8" s="10">
        <f>LOOKUP(C8,Produkt!$T$4:$U$129)</f>
        <v>0.5</v>
      </c>
      <c r="G8" t="str">
        <f t="shared" si="3"/>
        <v>INSERT INTO [Position] ([BestellungID], [PosID], [ProduktID], [SpezLieferAdrID], [Menge], [Preis]) VALUES</v>
      </c>
      <c r="H8" t="str">
        <f t="shared" si="4"/>
        <v xml:space="preserve"> ('2', '5', '10', '1', '4',  '0.50')</v>
      </c>
    </row>
    <row r="9" spans="1:8" x14ac:dyDescent="0.3">
      <c r="A9">
        <f t="shared" si="0"/>
        <v>2</v>
      </c>
      <c r="B9">
        <v>6</v>
      </c>
      <c r="C9">
        <f t="shared" si="1"/>
        <v>12</v>
      </c>
      <c r="D9" t="str">
        <f>IF(MOD(B9,5)=0,LOOKUP(A9,Bestellung!$M$4:$N$803),"")</f>
        <v/>
      </c>
      <c r="E9">
        <f t="shared" si="2"/>
        <v>3</v>
      </c>
      <c r="F9" s="10">
        <f>LOOKUP(C9,Produkt!$T$4:$U$129)</f>
        <v>4</v>
      </c>
      <c r="G9" t="str">
        <f t="shared" si="3"/>
        <v>INSERT INTO [Position] ([BestellungID], [PosID], [ProduktID], [SpezLieferAdrID], [Menge], [Preis]) VALUES</v>
      </c>
      <c r="H9" t="str">
        <f t="shared" si="4"/>
        <v xml:space="preserve"> ('2', '6', '12', '', '3',  '4.00')</v>
      </c>
    </row>
    <row r="10" spans="1:8" x14ac:dyDescent="0.3">
      <c r="A10">
        <f t="shared" si="0"/>
        <v>3</v>
      </c>
      <c r="B10">
        <v>7</v>
      </c>
      <c r="C10">
        <f t="shared" si="1"/>
        <v>21</v>
      </c>
      <c r="D10" t="str">
        <f>IF(MOD(B10,5)=0,LOOKUP(A10,Bestellung!$M$4:$N$803),"")</f>
        <v/>
      </c>
      <c r="E10">
        <f t="shared" si="2"/>
        <v>9</v>
      </c>
      <c r="F10" s="10">
        <f>LOOKUP(C10,Produkt!$T$4:$U$129)</f>
        <v>4</v>
      </c>
      <c r="G10" t="str">
        <f t="shared" si="3"/>
        <v>INSERT INTO [Position] ([BestellungID], [PosID], [ProduktID], [SpezLieferAdrID], [Menge], [Preis]) VALUES</v>
      </c>
      <c r="H10" t="str">
        <f t="shared" si="4"/>
        <v xml:space="preserve"> ('3', '7', '21', '', '9',  '4.00')</v>
      </c>
    </row>
    <row r="11" spans="1:8" x14ac:dyDescent="0.3">
      <c r="A11">
        <f t="shared" si="0"/>
        <v>3</v>
      </c>
      <c r="B11">
        <v>8</v>
      </c>
      <c r="C11">
        <f t="shared" si="1"/>
        <v>24</v>
      </c>
      <c r="D11" t="str">
        <f>IF(MOD(B11,5)=0,LOOKUP(A11,Bestellung!$M$4:$N$803),"")</f>
        <v/>
      </c>
      <c r="E11">
        <f t="shared" si="2"/>
        <v>3</v>
      </c>
      <c r="F11" s="10">
        <f>LOOKUP(C11,Produkt!$T$4:$U$129)</f>
        <v>3</v>
      </c>
      <c r="G11" t="str">
        <f t="shared" si="3"/>
        <v>INSERT INTO [Position] ([BestellungID], [PosID], [ProduktID], [SpezLieferAdrID], [Menge], [Preis]) VALUES</v>
      </c>
      <c r="H11" t="str">
        <f t="shared" si="4"/>
        <v xml:space="preserve"> ('3', '8', '24', '', '3',  '3.00')</v>
      </c>
    </row>
    <row r="12" spans="1:8" x14ac:dyDescent="0.3">
      <c r="A12">
        <f t="shared" si="0"/>
        <v>4</v>
      </c>
      <c r="B12">
        <v>9</v>
      </c>
      <c r="C12">
        <f t="shared" si="1"/>
        <v>36</v>
      </c>
      <c r="D12" t="str">
        <f>IF(MOD(B12,5)=0,LOOKUP(A12,Bestellung!$M$4:$N$803),"")</f>
        <v/>
      </c>
      <c r="E12">
        <f t="shared" si="2"/>
        <v>3</v>
      </c>
      <c r="F12" s="10">
        <f>LOOKUP(C12,Produkt!$T$4:$U$129)</f>
        <v>0.5</v>
      </c>
      <c r="G12" t="str">
        <f t="shared" si="3"/>
        <v>INSERT INTO [Position] ([BestellungID], [PosID], [ProduktID], [SpezLieferAdrID], [Menge], [Preis]) VALUES</v>
      </c>
      <c r="H12" t="str">
        <f t="shared" si="4"/>
        <v xml:space="preserve"> ('4', '9', '36', '', '3',  '0.50')</v>
      </c>
    </row>
    <row r="13" spans="1:8" x14ac:dyDescent="0.3">
      <c r="A13">
        <f t="shared" si="0"/>
        <v>4</v>
      </c>
      <c r="B13">
        <v>10</v>
      </c>
      <c r="C13">
        <f t="shared" si="1"/>
        <v>40</v>
      </c>
      <c r="D13" t="str">
        <f>IF(MOD(B13,5)=0,LOOKUP(A13,Bestellung!$M$4:$N$803),"")</f>
        <v/>
      </c>
      <c r="E13">
        <f t="shared" si="2"/>
        <v>4</v>
      </c>
      <c r="F13" s="10">
        <f>LOOKUP(C13,Produkt!$T$4:$U$129)</f>
        <v>1</v>
      </c>
      <c r="G13" t="str">
        <f t="shared" si="3"/>
        <v>INSERT INTO [Position] ([BestellungID], [PosID], [ProduktID], [SpezLieferAdrID], [Menge], [Preis]) VALUES</v>
      </c>
      <c r="H13" t="str">
        <f t="shared" si="4"/>
        <v xml:space="preserve"> ('4', '10', '40', '', '4',  '1.00')</v>
      </c>
    </row>
    <row r="14" spans="1:8" x14ac:dyDescent="0.3">
      <c r="A14">
        <f t="shared" si="0"/>
        <v>4</v>
      </c>
      <c r="B14">
        <v>11</v>
      </c>
      <c r="C14">
        <f t="shared" si="1"/>
        <v>44</v>
      </c>
      <c r="D14" t="str">
        <f>IF(MOD(B14,5)=0,LOOKUP(A14,Bestellung!$M$4:$N$803),"")</f>
        <v/>
      </c>
      <c r="E14">
        <f t="shared" si="2"/>
        <v>4</v>
      </c>
      <c r="F14" s="10">
        <f>LOOKUP(C14,Produkt!$T$4:$U$129)</f>
        <v>4</v>
      </c>
      <c r="G14" t="str">
        <f t="shared" si="3"/>
        <v>INSERT INTO [Position] ([BestellungID], [PosID], [ProduktID], [SpezLieferAdrID], [Menge], [Preis]) VALUES</v>
      </c>
      <c r="H14" t="str">
        <f t="shared" si="4"/>
        <v xml:space="preserve"> ('4', '11', '44', '', '4',  '4.00')</v>
      </c>
    </row>
    <row r="15" spans="1:8" x14ac:dyDescent="0.3">
      <c r="A15">
        <f t="shared" si="0"/>
        <v>5</v>
      </c>
      <c r="B15">
        <v>12</v>
      </c>
      <c r="C15">
        <f t="shared" si="1"/>
        <v>60</v>
      </c>
      <c r="D15" t="str">
        <f>IF(MOD(B15,5)=0,LOOKUP(A15,Bestellung!$M$4:$N$803),"")</f>
        <v/>
      </c>
      <c r="E15">
        <f t="shared" si="2"/>
        <v>3</v>
      </c>
      <c r="F15" s="10">
        <f>LOOKUP(C15,Produkt!$T$4:$U$129)</f>
        <v>0.5</v>
      </c>
      <c r="G15" t="str">
        <f t="shared" si="3"/>
        <v>INSERT INTO [Position] ([BestellungID], [PosID], [ProduktID], [SpezLieferAdrID], [Menge], [Preis]) VALUES</v>
      </c>
      <c r="H15" t="str">
        <f t="shared" si="4"/>
        <v xml:space="preserve"> ('5', '12', '60', '', '3',  '0.50')</v>
      </c>
    </row>
    <row r="16" spans="1:8" x14ac:dyDescent="0.3">
      <c r="A16">
        <f t="shared" si="0"/>
        <v>5</v>
      </c>
      <c r="B16">
        <v>13</v>
      </c>
      <c r="C16">
        <f t="shared" si="1"/>
        <v>65</v>
      </c>
      <c r="D16" t="str">
        <f>IF(MOD(B16,5)=0,LOOKUP(A16,Bestellung!$M$4:$N$803),"")</f>
        <v/>
      </c>
      <c r="E16">
        <f t="shared" si="2"/>
        <v>1</v>
      </c>
      <c r="F16" s="10">
        <f>LOOKUP(C16,Produkt!$T$4:$U$129)</f>
        <v>4.5</v>
      </c>
      <c r="G16" t="str">
        <f t="shared" si="3"/>
        <v>INSERT INTO [Position] ([BestellungID], [PosID], [ProduktID], [SpezLieferAdrID], [Menge], [Preis]) VALUES</v>
      </c>
      <c r="H16" t="str">
        <f t="shared" si="4"/>
        <v xml:space="preserve"> ('5', '13', '65', '', '1',  '4.50')</v>
      </c>
    </row>
    <row r="17" spans="1:8" x14ac:dyDescent="0.3">
      <c r="A17">
        <f t="shared" si="0"/>
        <v>6</v>
      </c>
      <c r="B17">
        <v>14</v>
      </c>
      <c r="C17">
        <f t="shared" si="1"/>
        <v>84</v>
      </c>
      <c r="D17" t="str">
        <f>IF(MOD(B17,5)=0,LOOKUP(A17,Bestellung!$M$4:$N$803),"")</f>
        <v/>
      </c>
      <c r="E17">
        <f t="shared" si="2"/>
        <v>3</v>
      </c>
      <c r="F17" s="10">
        <f>LOOKUP(C17,Produkt!$T$4:$U$129)</f>
        <v>0.75</v>
      </c>
      <c r="G17" t="str">
        <f t="shared" si="3"/>
        <v>INSERT INTO [Position] ([BestellungID], [PosID], [ProduktID], [SpezLieferAdrID], [Menge], [Preis]) VALUES</v>
      </c>
      <c r="H17" t="str">
        <f t="shared" si="4"/>
        <v xml:space="preserve"> ('6', '14', '84', '', '3',  '0.75')</v>
      </c>
    </row>
    <row r="18" spans="1:8" x14ac:dyDescent="0.3">
      <c r="A18">
        <f t="shared" si="0"/>
        <v>6</v>
      </c>
      <c r="B18">
        <v>15</v>
      </c>
      <c r="C18">
        <f t="shared" si="1"/>
        <v>90</v>
      </c>
      <c r="D18">
        <f>IF(MOD(B18,5)=0,LOOKUP(A18,Bestellung!$M$4:$N$803),"")</f>
        <v>631</v>
      </c>
      <c r="E18">
        <f t="shared" si="2"/>
        <v>3</v>
      </c>
      <c r="F18" s="10">
        <f>LOOKUP(C18,Produkt!$T$4:$U$129)</f>
        <v>1</v>
      </c>
      <c r="G18" t="str">
        <f t="shared" si="3"/>
        <v>INSERT INTO [Position] ([BestellungID], [PosID], [ProduktID], [SpezLieferAdrID], [Menge], [Preis]) VALUES</v>
      </c>
      <c r="H18" t="str">
        <f t="shared" si="4"/>
        <v xml:space="preserve"> ('6', '15', '90', '631', '3',  '1.00')</v>
      </c>
    </row>
    <row r="19" spans="1:8" x14ac:dyDescent="0.3">
      <c r="A19">
        <f t="shared" si="0"/>
        <v>6</v>
      </c>
      <c r="B19">
        <v>16</v>
      </c>
      <c r="C19">
        <f t="shared" si="1"/>
        <v>96</v>
      </c>
      <c r="D19" t="str">
        <f>IF(MOD(B19,5)=0,LOOKUP(A19,Bestellung!$M$4:$N$803),"")</f>
        <v/>
      </c>
      <c r="E19">
        <f t="shared" si="2"/>
        <v>3</v>
      </c>
      <c r="F19" s="10">
        <f>LOOKUP(C19,Produkt!$T$4:$U$129)</f>
        <v>8</v>
      </c>
      <c r="G19" t="str">
        <f t="shared" si="3"/>
        <v>INSERT INTO [Position] ([BestellungID], [PosID], [ProduktID], [SpezLieferAdrID], [Menge], [Preis]) VALUES</v>
      </c>
      <c r="H19" t="str">
        <f t="shared" si="4"/>
        <v xml:space="preserve"> ('6', '16', '96', '', '3',  '8.00')</v>
      </c>
    </row>
    <row r="20" spans="1:8" x14ac:dyDescent="0.3">
      <c r="A20">
        <f t="shared" si="0"/>
        <v>7</v>
      </c>
      <c r="B20">
        <v>17</v>
      </c>
      <c r="C20">
        <f t="shared" si="1"/>
        <v>119</v>
      </c>
      <c r="D20" t="str">
        <f>IF(MOD(B20,5)=0,LOOKUP(A20,Bestellung!$M$4:$N$803),"")</f>
        <v/>
      </c>
      <c r="E20">
        <f t="shared" si="2"/>
        <v>1</v>
      </c>
      <c r="F20" s="10">
        <f>LOOKUP(C20,Produkt!$T$4:$U$129)</f>
        <v>2</v>
      </c>
      <c r="G20" t="str">
        <f t="shared" si="3"/>
        <v>INSERT INTO [Position] ([BestellungID], [PosID], [ProduktID], [SpezLieferAdrID], [Menge], [Preis]) VALUES</v>
      </c>
      <c r="H20" t="str">
        <f t="shared" si="4"/>
        <v xml:space="preserve"> ('7', '17', '119', '', '1',  '2.00')</v>
      </c>
    </row>
    <row r="21" spans="1:8" x14ac:dyDescent="0.3">
      <c r="A21">
        <f t="shared" si="0"/>
        <v>7</v>
      </c>
      <c r="B21">
        <v>18</v>
      </c>
      <c r="C21">
        <f t="shared" si="1"/>
        <v>126</v>
      </c>
      <c r="D21" t="str">
        <f>IF(MOD(B21,5)=0,LOOKUP(A21,Bestellung!$M$4:$N$803),"")</f>
        <v/>
      </c>
      <c r="E21">
        <f t="shared" si="2"/>
        <v>3</v>
      </c>
      <c r="F21" s="10">
        <f>LOOKUP(C21,Produkt!$T$4:$U$129)</f>
        <v>4</v>
      </c>
      <c r="G21" t="str">
        <f t="shared" si="3"/>
        <v>INSERT INTO [Position] ([BestellungID], [PosID], [ProduktID], [SpezLieferAdrID], [Menge], [Preis]) VALUES</v>
      </c>
      <c r="H21" t="str">
        <f t="shared" si="4"/>
        <v xml:space="preserve"> ('7', '18', '126', '', '3',  '4.00')</v>
      </c>
    </row>
    <row r="22" spans="1:8" x14ac:dyDescent="0.3">
      <c r="A22">
        <f t="shared" si="0"/>
        <v>8</v>
      </c>
      <c r="B22">
        <v>19</v>
      </c>
      <c r="C22">
        <f t="shared" si="1"/>
        <v>25</v>
      </c>
      <c r="D22" t="str">
        <f>IF(MOD(B22,5)=0,LOOKUP(A22,Bestellung!$M$4:$N$803),"")</f>
        <v/>
      </c>
      <c r="E22">
        <f t="shared" si="2"/>
        <v>8</v>
      </c>
      <c r="F22" s="10">
        <f>LOOKUP(C22,Produkt!$T$4:$U$129)</f>
        <v>7</v>
      </c>
      <c r="G22" t="str">
        <f t="shared" si="3"/>
        <v>INSERT INTO [Position] ([BestellungID], [PosID], [ProduktID], [SpezLieferAdrID], [Menge], [Preis]) VALUES</v>
      </c>
      <c r="H22" t="str">
        <f t="shared" si="4"/>
        <v xml:space="preserve"> ('8', '19', '25', '', '8',  '7.00')</v>
      </c>
    </row>
    <row r="23" spans="1:8" x14ac:dyDescent="0.3">
      <c r="A23">
        <f t="shared" si="0"/>
        <v>8</v>
      </c>
      <c r="B23">
        <v>20</v>
      </c>
      <c r="C23">
        <f t="shared" si="1"/>
        <v>33</v>
      </c>
      <c r="D23">
        <f>IF(MOD(B23,5)=0,LOOKUP(A23,Bestellung!$M$4:$N$803),"")</f>
        <v>494</v>
      </c>
      <c r="E23">
        <f t="shared" si="2"/>
        <v>3</v>
      </c>
      <c r="F23" s="10">
        <f>LOOKUP(C23,Produkt!$T$4:$U$129)</f>
        <v>0.8</v>
      </c>
      <c r="G23" t="str">
        <f t="shared" si="3"/>
        <v>INSERT INTO [Position] ([BestellungID], [PosID], [ProduktID], [SpezLieferAdrID], [Menge], [Preis]) VALUES</v>
      </c>
      <c r="H23" t="str">
        <f t="shared" si="4"/>
        <v xml:space="preserve"> ('8', '20', '33', '494', '3',  '0.80')</v>
      </c>
    </row>
    <row r="24" spans="1:8" x14ac:dyDescent="0.3">
      <c r="A24">
        <f t="shared" si="0"/>
        <v>8</v>
      </c>
      <c r="B24">
        <v>21</v>
      </c>
      <c r="C24">
        <f t="shared" si="1"/>
        <v>41</v>
      </c>
      <c r="D24" t="str">
        <f>IF(MOD(B24,5)=0,LOOKUP(A24,Bestellung!$M$4:$N$803),"")</f>
        <v/>
      </c>
      <c r="E24">
        <f t="shared" si="2"/>
        <v>3</v>
      </c>
      <c r="F24" s="10">
        <f>LOOKUP(C24,Produkt!$T$4:$U$129)</f>
        <v>1.2</v>
      </c>
      <c r="G24" t="str">
        <f t="shared" si="3"/>
        <v>INSERT INTO [Position] ([BestellungID], [PosID], [ProduktID], [SpezLieferAdrID], [Menge], [Preis]) VALUES</v>
      </c>
      <c r="H24" t="str">
        <f t="shared" si="4"/>
        <v xml:space="preserve"> ('8', '21', '41', '', '3',  '1.20')</v>
      </c>
    </row>
    <row r="25" spans="1:8" x14ac:dyDescent="0.3">
      <c r="A25">
        <f t="shared" si="0"/>
        <v>9</v>
      </c>
      <c r="B25">
        <v>22</v>
      </c>
      <c r="C25">
        <f t="shared" si="1"/>
        <v>71</v>
      </c>
      <c r="D25" t="str">
        <f>IF(MOD(B25,5)=0,LOOKUP(A25,Bestellung!$M$4:$N$803),"")</f>
        <v/>
      </c>
      <c r="E25">
        <f t="shared" si="2"/>
        <v>6</v>
      </c>
      <c r="F25" s="10">
        <f>LOOKUP(C25,Produkt!$T$4:$U$129)</f>
        <v>4</v>
      </c>
      <c r="G25" t="str">
        <f t="shared" si="3"/>
        <v>INSERT INTO [Position] ([BestellungID], [PosID], [ProduktID], [SpezLieferAdrID], [Menge], [Preis]) VALUES</v>
      </c>
      <c r="H25" t="str">
        <f t="shared" si="4"/>
        <v xml:space="preserve"> ('9', '22', '71', '', '6',  '4.00')</v>
      </c>
    </row>
    <row r="26" spans="1:8" x14ac:dyDescent="0.3">
      <c r="A26">
        <f t="shared" si="0"/>
        <v>9</v>
      </c>
      <c r="B26">
        <v>23</v>
      </c>
      <c r="C26">
        <f t="shared" si="1"/>
        <v>80</v>
      </c>
      <c r="D26" t="str">
        <f>IF(MOD(B26,5)=0,LOOKUP(A26,Bestellung!$M$4:$N$803),"")</f>
        <v/>
      </c>
      <c r="E26">
        <f t="shared" si="2"/>
        <v>3</v>
      </c>
      <c r="F26" s="10">
        <f>LOOKUP(C26,Produkt!$T$4:$U$129)</f>
        <v>4</v>
      </c>
      <c r="G26" t="str">
        <f t="shared" si="3"/>
        <v>INSERT INTO [Position] ([BestellungID], [PosID], [ProduktID], [SpezLieferAdrID], [Menge], [Preis]) VALUES</v>
      </c>
      <c r="H26" t="str">
        <f t="shared" si="4"/>
        <v xml:space="preserve"> ('9', '23', '80', '', '3',  '4.00')</v>
      </c>
    </row>
    <row r="27" spans="1:8" x14ac:dyDescent="0.3">
      <c r="A27">
        <f t="shared" si="0"/>
        <v>10</v>
      </c>
      <c r="B27">
        <v>24</v>
      </c>
      <c r="C27">
        <f t="shared" si="1"/>
        <v>113</v>
      </c>
      <c r="D27" t="str">
        <f>IF(MOD(B27,5)=0,LOOKUP(A27,Bestellung!$M$4:$N$803),"")</f>
        <v/>
      </c>
      <c r="E27">
        <f t="shared" si="2"/>
        <v>3</v>
      </c>
      <c r="F27" s="10">
        <f>LOOKUP(C27,Produkt!$T$4:$U$129)</f>
        <v>4.5</v>
      </c>
      <c r="G27" t="str">
        <f t="shared" si="3"/>
        <v>INSERT INTO [Position] ([BestellungID], [PosID], [ProduktID], [SpezLieferAdrID], [Menge], [Preis]) VALUES</v>
      </c>
      <c r="H27" t="str">
        <f t="shared" si="4"/>
        <v xml:space="preserve"> ('10', '24', '113', '', '3',  '4.50')</v>
      </c>
    </row>
    <row r="28" spans="1:8" x14ac:dyDescent="0.3">
      <c r="A28">
        <f t="shared" si="0"/>
        <v>10</v>
      </c>
      <c r="B28">
        <v>25</v>
      </c>
      <c r="C28">
        <f t="shared" si="1"/>
        <v>123</v>
      </c>
      <c r="D28" t="str">
        <f>IF(MOD(B28,5)=0,LOOKUP(A28,Bestellung!$M$4:$N$803),"")</f>
        <v/>
      </c>
      <c r="E28">
        <f t="shared" si="2"/>
        <v>6</v>
      </c>
      <c r="F28" s="10">
        <f>LOOKUP(C28,Produkt!$T$4:$U$129)</f>
        <v>3</v>
      </c>
      <c r="G28" t="str">
        <f t="shared" si="3"/>
        <v>INSERT INTO [Position] ([BestellungID], [PosID], [ProduktID], [SpezLieferAdrID], [Menge], [Preis]) VALUES</v>
      </c>
      <c r="H28" t="str">
        <f t="shared" si="4"/>
        <v xml:space="preserve"> ('10', '25', '123', '', '6',  '3.00')</v>
      </c>
    </row>
    <row r="29" spans="1:8" x14ac:dyDescent="0.3">
      <c r="A29">
        <f t="shared" si="0"/>
        <v>10</v>
      </c>
      <c r="B29">
        <v>26</v>
      </c>
      <c r="C29">
        <f t="shared" si="1"/>
        <v>6</v>
      </c>
      <c r="D29" t="str">
        <f>IF(MOD(B29,5)=0,LOOKUP(A29,Bestellung!$M$4:$N$803),"")</f>
        <v/>
      </c>
      <c r="E29">
        <f t="shared" si="2"/>
        <v>3</v>
      </c>
      <c r="F29" s="10">
        <f>LOOKUP(C29,Produkt!$T$4:$U$129)</f>
        <v>7</v>
      </c>
      <c r="G29" t="str">
        <f t="shared" si="3"/>
        <v>INSERT INTO [Position] ([BestellungID], [PosID], [ProduktID], [SpezLieferAdrID], [Menge], [Preis]) VALUES</v>
      </c>
      <c r="H29" t="str">
        <f t="shared" si="4"/>
        <v xml:space="preserve"> ('10', '26', '6', '', '3',  '7.00')</v>
      </c>
    </row>
    <row r="30" spans="1:8" x14ac:dyDescent="0.3">
      <c r="A30">
        <f t="shared" si="0"/>
        <v>11</v>
      </c>
      <c r="B30">
        <v>27</v>
      </c>
      <c r="C30">
        <f t="shared" si="1"/>
        <v>43</v>
      </c>
      <c r="D30" t="str">
        <f>IF(MOD(B30,5)=0,LOOKUP(A30,Bestellung!$M$4:$N$803),"")</f>
        <v/>
      </c>
      <c r="E30">
        <f t="shared" si="2"/>
        <v>3</v>
      </c>
      <c r="F30" s="10">
        <f>LOOKUP(C30,Produkt!$T$4:$U$129)</f>
        <v>2.2999999999999998</v>
      </c>
      <c r="G30" t="str">
        <f t="shared" si="3"/>
        <v>INSERT INTO [Position] ([BestellungID], [PosID], [ProduktID], [SpezLieferAdrID], [Menge], [Preis]) VALUES</v>
      </c>
      <c r="H30" t="str">
        <f t="shared" si="4"/>
        <v xml:space="preserve"> ('11', '27', '43', '', '3',  '2.30')</v>
      </c>
    </row>
    <row r="31" spans="1:8" x14ac:dyDescent="0.3">
      <c r="A31">
        <f t="shared" si="0"/>
        <v>11</v>
      </c>
      <c r="B31">
        <v>28</v>
      </c>
      <c r="C31">
        <f t="shared" si="1"/>
        <v>54</v>
      </c>
      <c r="D31" t="str">
        <f>IF(MOD(B31,5)=0,LOOKUP(A31,Bestellung!$M$4:$N$803),"")</f>
        <v/>
      </c>
      <c r="E31">
        <f t="shared" si="2"/>
        <v>3</v>
      </c>
      <c r="F31" s="10">
        <f>LOOKUP(C31,Produkt!$T$4:$U$129)</f>
        <v>5</v>
      </c>
      <c r="G31" t="str">
        <f t="shared" si="3"/>
        <v>INSERT INTO [Position] ([BestellungID], [PosID], [ProduktID], [SpezLieferAdrID], [Menge], [Preis]) VALUES</v>
      </c>
      <c r="H31" t="str">
        <f t="shared" si="4"/>
        <v xml:space="preserve"> ('11', '28', '54', '', '3',  '5.00')</v>
      </c>
    </row>
    <row r="32" spans="1:8" x14ac:dyDescent="0.3">
      <c r="A32">
        <f t="shared" si="0"/>
        <v>12</v>
      </c>
      <c r="B32">
        <v>29</v>
      </c>
      <c r="C32">
        <f t="shared" si="1"/>
        <v>94</v>
      </c>
      <c r="D32" t="str">
        <f>IF(MOD(B32,5)=0,LOOKUP(A32,Bestellung!$M$4:$N$803),"")</f>
        <v/>
      </c>
      <c r="E32">
        <f t="shared" si="2"/>
        <v>3</v>
      </c>
      <c r="F32" s="10">
        <f>LOOKUP(C32,Produkt!$T$4:$U$129)</f>
        <v>4</v>
      </c>
      <c r="G32" t="str">
        <f t="shared" si="3"/>
        <v>INSERT INTO [Position] ([BestellungID], [PosID], [ProduktID], [SpezLieferAdrID], [Menge], [Preis]) VALUES</v>
      </c>
      <c r="H32" t="str">
        <f t="shared" si="4"/>
        <v xml:space="preserve"> ('12', '29', '94', '', '3',  '4.00')</v>
      </c>
    </row>
    <row r="33" spans="1:8" x14ac:dyDescent="0.3">
      <c r="A33">
        <f t="shared" si="0"/>
        <v>12</v>
      </c>
      <c r="B33">
        <v>30</v>
      </c>
      <c r="C33">
        <f t="shared" si="1"/>
        <v>106</v>
      </c>
      <c r="D33">
        <f>IF(MOD(B33,5)=0,LOOKUP(A33,Bestellung!$M$4:$N$803),"")</f>
        <v>422</v>
      </c>
      <c r="E33">
        <f t="shared" si="2"/>
        <v>3</v>
      </c>
      <c r="F33" s="10">
        <f>LOOKUP(C33,Produkt!$T$4:$U$129)</f>
        <v>7</v>
      </c>
      <c r="G33" t="str">
        <f t="shared" si="3"/>
        <v>INSERT INTO [Position] ([BestellungID], [PosID], [ProduktID], [SpezLieferAdrID], [Menge], [Preis]) VALUES</v>
      </c>
      <c r="H33" t="str">
        <f t="shared" si="4"/>
        <v xml:space="preserve"> ('12', '30', '106', '422', '3',  '7.00')</v>
      </c>
    </row>
    <row r="34" spans="1:8" x14ac:dyDescent="0.3">
      <c r="A34">
        <f t="shared" si="0"/>
        <v>12</v>
      </c>
      <c r="B34">
        <v>31</v>
      </c>
      <c r="C34">
        <f t="shared" si="1"/>
        <v>118</v>
      </c>
      <c r="D34" t="str">
        <f>IF(MOD(B34,5)=0,LOOKUP(A34,Bestellung!$M$4:$N$803),"")</f>
        <v/>
      </c>
      <c r="E34">
        <f t="shared" si="2"/>
        <v>3</v>
      </c>
      <c r="F34" s="10">
        <f>LOOKUP(C34,Produkt!$T$4:$U$129)</f>
        <v>6</v>
      </c>
      <c r="G34" t="str">
        <f t="shared" si="3"/>
        <v>INSERT INTO [Position] ([BestellungID], [PosID], [ProduktID], [SpezLieferAdrID], [Menge], [Preis]) VALUES</v>
      </c>
      <c r="H34" t="str">
        <f t="shared" si="4"/>
        <v xml:space="preserve"> ('12', '31', '118', '', '3',  '6.00')</v>
      </c>
    </row>
    <row r="35" spans="1:8" x14ac:dyDescent="0.3">
      <c r="A35">
        <f t="shared" si="0"/>
        <v>13</v>
      </c>
      <c r="B35">
        <v>32</v>
      </c>
      <c r="C35">
        <f t="shared" si="1"/>
        <v>35</v>
      </c>
      <c r="D35" t="str">
        <f>IF(MOD(B35,5)=0,LOOKUP(A35,Bestellung!$M$4:$N$803),"")</f>
        <v/>
      </c>
      <c r="E35">
        <f t="shared" si="2"/>
        <v>4</v>
      </c>
      <c r="F35" s="10">
        <f>LOOKUP(C35,Produkt!$T$4:$U$129)</f>
        <v>1</v>
      </c>
      <c r="G35" t="str">
        <f t="shared" si="3"/>
        <v>INSERT INTO [Position] ([BestellungID], [PosID], [ProduktID], [SpezLieferAdrID], [Menge], [Preis]) VALUES</v>
      </c>
      <c r="H35" t="str">
        <f t="shared" si="4"/>
        <v xml:space="preserve"> ('13', '32', '35', '', '4',  '1.00')</v>
      </c>
    </row>
    <row r="36" spans="1:8" x14ac:dyDescent="0.3">
      <c r="A36">
        <f t="shared" si="0"/>
        <v>13</v>
      </c>
      <c r="B36">
        <v>33</v>
      </c>
      <c r="C36">
        <f t="shared" si="1"/>
        <v>48</v>
      </c>
      <c r="D36" t="str">
        <f>IF(MOD(B36,5)=0,LOOKUP(A36,Bestellung!$M$4:$N$803),"")</f>
        <v/>
      </c>
      <c r="E36">
        <f t="shared" si="2"/>
        <v>3</v>
      </c>
      <c r="F36" s="10">
        <f>LOOKUP(C36,Produkt!$T$4:$U$129)</f>
        <v>4.5</v>
      </c>
      <c r="G36" t="str">
        <f t="shared" si="3"/>
        <v>INSERT INTO [Position] ([BestellungID], [PosID], [ProduktID], [SpezLieferAdrID], [Menge], [Preis]) VALUES</v>
      </c>
      <c r="H36" t="str">
        <f t="shared" si="4"/>
        <v xml:space="preserve"> ('13', '33', '48', '', '3',  '4.50')</v>
      </c>
    </row>
    <row r="37" spans="1:8" x14ac:dyDescent="0.3">
      <c r="A37">
        <f t="shared" si="0"/>
        <v>14</v>
      </c>
      <c r="B37">
        <v>34</v>
      </c>
      <c r="C37">
        <f t="shared" si="1"/>
        <v>95</v>
      </c>
      <c r="D37" t="str">
        <f>IF(MOD(B37,5)=0,LOOKUP(A37,Bestellung!$M$4:$N$803),"")</f>
        <v/>
      </c>
      <c r="E37">
        <f t="shared" si="2"/>
        <v>4</v>
      </c>
      <c r="F37" s="10">
        <f>LOOKUP(C37,Produkt!$T$4:$U$129)</f>
        <v>2</v>
      </c>
      <c r="G37" t="str">
        <f t="shared" si="3"/>
        <v>INSERT INTO [Position] ([BestellungID], [PosID], [ProduktID], [SpezLieferAdrID], [Menge], [Preis]) VALUES</v>
      </c>
      <c r="H37" t="str">
        <f t="shared" si="4"/>
        <v xml:space="preserve"> ('14', '34', '95', '', '4',  '2.00')</v>
      </c>
    </row>
    <row r="38" spans="1:8" x14ac:dyDescent="0.3">
      <c r="A38">
        <f t="shared" si="0"/>
        <v>14</v>
      </c>
      <c r="B38">
        <v>35</v>
      </c>
      <c r="C38">
        <f t="shared" si="1"/>
        <v>109</v>
      </c>
      <c r="D38">
        <f>IF(MOD(B38,5)=0,LOOKUP(A38,Bestellung!$M$4:$N$803),"")</f>
        <v>287</v>
      </c>
      <c r="E38">
        <f t="shared" si="2"/>
        <v>10</v>
      </c>
      <c r="F38" s="10">
        <f>LOOKUP(C38,Produkt!$T$4:$U$129)</f>
        <v>3</v>
      </c>
      <c r="G38" t="str">
        <f t="shared" si="3"/>
        <v>INSERT INTO [Position] ([BestellungID], [PosID], [ProduktID], [SpezLieferAdrID], [Menge], [Preis]) VALUES</v>
      </c>
      <c r="H38" t="str">
        <f t="shared" si="4"/>
        <v xml:space="preserve"> ('14', '35', '109', '287', '10',  '3.00')</v>
      </c>
    </row>
    <row r="39" spans="1:8" x14ac:dyDescent="0.3">
      <c r="A39">
        <f t="shared" si="0"/>
        <v>14</v>
      </c>
      <c r="B39">
        <v>36</v>
      </c>
      <c r="C39">
        <f t="shared" si="1"/>
        <v>123</v>
      </c>
      <c r="D39" t="str">
        <f>IF(MOD(B39,5)=0,LOOKUP(A39,Bestellung!$M$4:$N$803),"")</f>
        <v/>
      </c>
      <c r="E39">
        <f t="shared" si="2"/>
        <v>3</v>
      </c>
      <c r="F39" s="10">
        <f>LOOKUP(C39,Produkt!$T$4:$U$129)</f>
        <v>3</v>
      </c>
      <c r="G39" t="str">
        <f t="shared" si="3"/>
        <v>INSERT INTO [Position] ([BestellungID], [PosID], [ProduktID], [SpezLieferAdrID], [Menge], [Preis]) VALUES</v>
      </c>
      <c r="H39" t="str">
        <f t="shared" si="4"/>
        <v xml:space="preserve"> ('14', '36', '123', '', '3',  '3.00')</v>
      </c>
    </row>
    <row r="40" spans="1:8" x14ac:dyDescent="0.3">
      <c r="A40">
        <f t="shared" si="0"/>
        <v>15</v>
      </c>
      <c r="B40">
        <v>37</v>
      </c>
      <c r="C40">
        <f t="shared" si="1"/>
        <v>47</v>
      </c>
      <c r="D40" t="str">
        <f>IF(MOD(B40,5)=0,LOOKUP(A40,Bestellung!$M$4:$N$803),"")</f>
        <v/>
      </c>
      <c r="E40">
        <f t="shared" si="2"/>
        <v>9</v>
      </c>
      <c r="F40" s="10">
        <f>LOOKUP(C40,Produkt!$T$4:$U$129)</f>
        <v>9</v>
      </c>
      <c r="G40" t="str">
        <f t="shared" si="3"/>
        <v>INSERT INTO [Position] ([BestellungID], [PosID], [ProduktID], [SpezLieferAdrID], [Menge], [Preis]) VALUES</v>
      </c>
      <c r="H40" t="str">
        <f t="shared" si="4"/>
        <v xml:space="preserve"> ('15', '37', '47', '', '9',  '9.00')</v>
      </c>
    </row>
    <row r="41" spans="1:8" x14ac:dyDescent="0.3">
      <c r="A41">
        <f t="shared" si="0"/>
        <v>15</v>
      </c>
      <c r="B41">
        <v>38</v>
      </c>
      <c r="C41">
        <f t="shared" si="1"/>
        <v>62</v>
      </c>
      <c r="D41" t="str">
        <f>IF(MOD(B41,5)=0,LOOKUP(A41,Bestellung!$M$4:$N$803),"")</f>
        <v/>
      </c>
      <c r="E41">
        <f t="shared" si="2"/>
        <v>3</v>
      </c>
      <c r="F41" s="10">
        <f>LOOKUP(C41,Produkt!$T$4:$U$129)</f>
        <v>4</v>
      </c>
      <c r="G41" t="str">
        <f t="shared" si="3"/>
        <v>INSERT INTO [Position] ([BestellungID], [PosID], [ProduktID], [SpezLieferAdrID], [Menge], [Preis]) VALUES</v>
      </c>
      <c r="H41" t="str">
        <f t="shared" si="4"/>
        <v xml:space="preserve"> ('15', '38', '62', '', '3',  '4.00')</v>
      </c>
    </row>
    <row r="42" spans="1:8" x14ac:dyDescent="0.3">
      <c r="A42">
        <f t="shared" si="0"/>
        <v>16</v>
      </c>
      <c r="B42">
        <v>39</v>
      </c>
      <c r="C42">
        <f t="shared" si="1"/>
        <v>116</v>
      </c>
      <c r="D42" t="str">
        <f>IF(MOD(B42,5)=0,LOOKUP(A42,Bestellung!$M$4:$N$803),"")</f>
        <v/>
      </c>
      <c r="E42">
        <f t="shared" si="2"/>
        <v>3</v>
      </c>
      <c r="F42" s="10">
        <f>LOOKUP(C42,Produkt!$T$4:$U$129)</f>
        <v>3</v>
      </c>
      <c r="G42" t="str">
        <f t="shared" si="3"/>
        <v>INSERT INTO [Position] ([BestellungID], [PosID], [ProduktID], [SpezLieferAdrID], [Menge], [Preis]) VALUES</v>
      </c>
      <c r="H42" t="str">
        <f t="shared" si="4"/>
        <v xml:space="preserve"> ('16', '39', '116', '', '3',  '3.00')</v>
      </c>
    </row>
    <row r="43" spans="1:8" x14ac:dyDescent="0.3">
      <c r="A43">
        <f t="shared" si="0"/>
        <v>16</v>
      </c>
      <c r="B43">
        <v>40</v>
      </c>
      <c r="C43">
        <f t="shared" si="1"/>
        <v>5</v>
      </c>
      <c r="D43" t="str">
        <f>IF(MOD(B43,5)=0,LOOKUP(A43,Bestellung!$M$4:$N$803),"")</f>
        <v/>
      </c>
      <c r="E43">
        <f t="shared" si="2"/>
        <v>8</v>
      </c>
      <c r="F43" s="10">
        <f>LOOKUP(C43,Produkt!$T$4:$U$129)</f>
        <v>5</v>
      </c>
      <c r="G43" t="str">
        <f t="shared" si="3"/>
        <v>INSERT INTO [Position] ([BestellungID], [PosID], [ProduktID], [SpezLieferAdrID], [Menge], [Preis]) VALUES</v>
      </c>
      <c r="H43" t="str">
        <f t="shared" si="4"/>
        <v xml:space="preserve"> ('16', '40', '5', '', '8',  '5.00')</v>
      </c>
    </row>
    <row r="44" spans="1:8" x14ac:dyDescent="0.3">
      <c r="A44">
        <f t="shared" si="0"/>
        <v>16</v>
      </c>
      <c r="B44">
        <v>41</v>
      </c>
      <c r="C44">
        <f t="shared" si="1"/>
        <v>21</v>
      </c>
      <c r="D44" t="str">
        <f>IF(MOD(B44,5)=0,LOOKUP(A44,Bestellung!$M$4:$N$803),"")</f>
        <v/>
      </c>
      <c r="E44">
        <f t="shared" si="2"/>
        <v>3</v>
      </c>
      <c r="F44" s="10">
        <f>LOOKUP(C44,Produkt!$T$4:$U$129)</f>
        <v>4</v>
      </c>
      <c r="G44" t="str">
        <f t="shared" si="3"/>
        <v>INSERT INTO [Position] ([BestellungID], [PosID], [ProduktID], [SpezLieferAdrID], [Menge], [Preis]) VALUES</v>
      </c>
      <c r="H44" t="str">
        <f t="shared" si="4"/>
        <v xml:space="preserve"> ('16', '41', '21', '', '3',  '4.00')</v>
      </c>
    </row>
    <row r="45" spans="1:8" x14ac:dyDescent="0.3">
      <c r="A45">
        <f t="shared" si="0"/>
        <v>17</v>
      </c>
      <c r="B45">
        <v>42</v>
      </c>
      <c r="C45">
        <f t="shared" si="1"/>
        <v>79</v>
      </c>
      <c r="D45" t="str">
        <f>IF(MOD(B45,5)=0,LOOKUP(A45,Bestellung!$M$4:$N$803),"")</f>
        <v/>
      </c>
      <c r="E45">
        <f t="shared" si="2"/>
        <v>6</v>
      </c>
      <c r="F45" s="10">
        <f>LOOKUP(C45,Produkt!$T$4:$U$129)</f>
        <v>1.5</v>
      </c>
      <c r="G45" t="str">
        <f t="shared" si="3"/>
        <v>INSERT INTO [Position] ([BestellungID], [PosID], [ProduktID], [SpezLieferAdrID], [Menge], [Preis]) VALUES</v>
      </c>
      <c r="H45" t="str">
        <f t="shared" si="4"/>
        <v xml:space="preserve"> ('17', '42', '79', '', '6',  '1.50')</v>
      </c>
    </row>
    <row r="46" spans="1:8" x14ac:dyDescent="0.3">
      <c r="A46">
        <f t="shared" si="0"/>
        <v>17</v>
      </c>
      <c r="B46">
        <v>43</v>
      </c>
      <c r="C46">
        <f t="shared" si="1"/>
        <v>96</v>
      </c>
      <c r="D46" t="str">
        <f>IF(MOD(B46,5)=0,LOOKUP(A46,Bestellung!$M$4:$N$803),"")</f>
        <v/>
      </c>
      <c r="E46">
        <f t="shared" si="2"/>
        <v>3</v>
      </c>
      <c r="F46" s="10">
        <f>LOOKUP(C46,Produkt!$T$4:$U$129)</f>
        <v>8</v>
      </c>
      <c r="G46" t="str">
        <f t="shared" si="3"/>
        <v>INSERT INTO [Position] ([BestellungID], [PosID], [ProduktID], [SpezLieferAdrID], [Menge], [Preis]) VALUES</v>
      </c>
      <c r="H46" t="str">
        <f t="shared" si="4"/>
        <v xml:space="preserve"> ('17', '43', '96', '', '3',  '8.00')</v>
      </c>
    </row>
    <row r="47" spans="1:8" x14ac:dyDescent="0.3">
      <c r="A47">
        <f t="shared" si="0"/>
        <v>18</v>
      </c>
      <c r="B47">
        <v>44</v>
      </c>
      <c r="C47">
        <f t="shared" si="1"/>
        <v>30</v>
      </c>
      <c r="D47" t="str">
        <f>IF(MOD(B47,5)=0,LOOKUP(A47,Bestellung!$M$4:$N$803),"")</f>
        <v/>
      </c>
      <c r="E47">
        <f t="shared" si="2"/>
        <v>3</v>
      </c>
      <c r="F47" s="10">
        <f>LOOKUP(C47,Produkt!$T$4:$U$129)</f>
        <v>4</v>
      </c>
      <c r="G47" t="str">
        <f t="shared" si="3"/>
        <v>INSERT INTO [Position] ([BestellungID], [PosID], [ProduktID], [SpezLieferAdrID], [Menge], [Preis]) VALUES</v>
      </c>
      <c r="H47" t="str">
        <f t="shared" si="4"/>
        <v xml:space="preserve"> ('18', '44', '30', '', '3',  '4.00')</v>
      </c>
    </row>
    <row r="48" spans="1:8" x14ac:dyDescent="0.3">
      <c r="A48">
        <f t="shared" si="0"/>
        <v>18</v>
      </c>
      <c r="B48">
        <v>45</v>
      </c>
      <c r="C48">
        <f t="shared" si="1"/>
        <v>48</v>
      </c>
      <c r="D48">
        <f>IF(MOD(B48,5)=0,LOOKUP(A48,Bestellung!$M$4:$N$803),"")</f>
        <v>589</v>
      </c>
      <c r="E48">
        <f t="shared" si="2"/>
        <v>3</v>
      </c>
      <c r="F48" s="10">
        <f>LOOKUP(C48,Produkt!$T$4:$U$129)</f>
        <v>4.5</v>
      </c>
      <c r="G48" t="str">
        <f t="shared" si="3"/>
        <v>INSERT INTO [Position] ([BestellungID], [PosID], [ProduktID], [SpezLieferAdrID], [Menge], [Preis]) VALUES</v>
      </c>
      <c r="H48" t="str">
        <f t="shared" si="4"/>
        <v xml:space="preserve"> ('18', '45', '48', '589', '3',  '4.50')</v>
      </c>
    </row>
    <row r="49" spans="1:8" x14ac:dyDescent="0.3">
      <c r="A49">
        <f t="shared" si="0"/>
        <v>18</v>
      </c>
      <c r="B49">
        <v>46</v>
      </c>
      <c r="C49">
        <f t="shared" si="1"/>
        <v>66</v>
      </c>
      <c r="D49" t="str">
        <f>IF(MOD(B49,5)=0,LOOKUP(A49,Bestellung!$M$4:$N$803),"")</f>
        <v/>
      </c>
      <c r="E49">
        <f t="shared" si="2"/>
        <v>3</v>
      </c>
      <c r="F49" s="10">
        <f>LOOKUP(C49,Produkt!$T$4:$U$129)</f>
        <v>3</v>
      </c>
      <c r="G49" t="str">
        <f t="shared" si="3"/>
        <v>INSERT INTO [Position] ([BestellungID], [PosID], [ProduktID], [SpezLieferAdrID], [Menge], [Preis]) VALUES</v>
      </c>
      <c r="H49" t="str">
        <f t="shared" si="4"/>
        <v xml:space="preserve"> ('18', '46', '66', '', '3',  '3.00')</v>
      </c>
    </row>
    <row r="50" spans="1:8" x14ac:dyDescent="0.3">
      <c r="A50">
        <f t="shared" si="0"/>
        <v>19</v>
      </c>
      <c r="B50">
        <v>47</v>
      </c>
      <c r="C50">
        <f t="shared" si="1"/>
        <v>4</v>
      </c>
      <c r="D50" t="str">
        <f>IF(MOD(B50,5)=0,LOOKUP(A50,Bestellung!$M$4:$N$803),"")</f>
        <v/>
      </c>
      <c r="E50">
        <f t="shared" si="2"/>
        <v>8</v>
      </c>
      <c r="F50" s="10">
        <f>LOOKUP(C50,Produkt!$T$4:$U$129)</f>
        <v>5</v>
      </c>
      <c r="G50" t="str">
        <f t="shared" si="3"/>
        <v>INSERT INTO [Position] ([BestellungID], [PosID], [ProduktID], [SpezLieferAdrID], [Menge], [Preis]) VALUES</v>
      </c>
      <c r="H50" t="str">
        <f t="shared" si="4"/>
        <v xml:space="preserve"> ('19', '47', '4', '', '8',  '5.00')</v>
      </c>
    </row>
    <row r="51" spans="1:8" x14ac:dyDescent="0.3">
      <c r="A51">
        <f t="shared" si="0"/>
        <v>19</v>
      </c>
      <c r="B51">
        <v>48</v>
      </c>
      <c r="C51">
        <f t="shared" si="1"/>
        <v>23</v>
      </c>
      <c r="D51" t="str">
        <f>IF(MOD(B51,5)=0,LOOKUP(A51,Bestellung!$M$4:$N$803),"")</f>
        <v/>
      </c>
      <c r="E51">
        <f t="shared" si="2"/>
        <v>3</v>
      </c>
      <c r="F51" s="10">
        <f>LOOKUP(C51,Produkt!$T$4:$U$129)</f>
        <v>3</v>
      </c>
      <c r="G51" t="str">
        <f t="shared" si="3"/>
        <v>INSERT INTO [Position] ([BestellungID], [PosID], [ProduktID], [SpezLieferAdrID], [Menge], [Preis]) VALUES</v>
      </c>
      <c r="H51" t="str">
        <f t="shared" si="4"/>
        <v xml:space="preserve"> ('19', '48', '23', '', '3',  '3.00')</v>
      </c>
    </row>
    <row r="52" spans="1:8" x14ac:dyDescent="0.3">
      <c r="A52">
        <f t="shared" si="0"/>
        <v>20</v>
      </c>
      <c r="B52">
        <v>49</v>
      </c>
      <c r="C52">
        <f t="shared" si="1"/>
        <v>91</v>
      </c>
      <c r="D52" t="str">
        <f>IF(MOD(B52,5)=0,LOOKUP(A52,Bestellung!$M$4:$N$803),"")</f>
        <v/>
      </c>
      <c r="E52">
        <f t="shared" si="2"/>
        <v>8</v>
      </c>
      <c r="F52" s="10">
        <f>LOOKUP(C52,Produkt!$T$4:$U$129)</f>
        <v>1.2</v>
      </c>
      <c r="G52" t="str">
        <f t="shared" si="3"/>
        <v>INSERT INTO [Position] ([BestellungID], [PosID], [ProduktID], [SpezLieferAdrID], [Menge], [Preis]) VALUES</v>
      </c>
      <c r="H52" t="str">
        <f t="shared" si="4"/>
        <v xml:space="preserve"> ('20', '49', '91', '', '8',  '1.20')</v>
      </c>
    </row>
    <row r="53" spans="1:8" x14ac:dyDescent="0.3">
      <c r="A53">
        <f t="shared" si="0"/>
        <v>20</v>
      </c>
      <c r="B53">
        <v>50</v>
      </c>
      <c r="C53">
        <f t="shared" si="1"/>
        <v>111</v>
      </c>
      <c r="D53">
        <f>IF(MOD(B53,5)=0,LOOKUP(A53,Bestellung!$M$4:$N$803),"")</f>
        <v>263</v>
      </c>
      <c r="E53">
        <f t="shared" si="2"/>
        <v>3</v>
      </c>
      <c r="F53" s="10">
        <f>LOOKUP(C53,Produkt!$T$4:$U$129)</f>
        <v>8</v>
      </c>
      <c r="G53" t="str">
        <f t="shared" si="3"/>
        <v>INSERT INTO [Position] ([BestellungID], [PosID], [ProduktID], [SpezLieferAdrID], [Menge], [Preis]) VALUES</v>
      </c>
      <c r="H53" t="str">
        <f t="shared" si="4"/>
        <v xml:space="preserve"> ('20', '50', '111', '263', '3',  '8.00')</v>
      </c>
    </row>
    <row r="54" spans="1:8" x14ac:dyDescent="0.3">
      <c r="A54">
        <f t="shared" si="0"/>
        <v>20</v>
      </c>
      <c r="B54">
        <v>51</v>
      </c>
      <c r="C54">
        <f t="shared" si="1"/>
        <v>4</v>
      </c>
      <c r="D54" t="str">
        <f>IF(MOD(B54,5)=0,LOOKUP(A54,Bestellung!$M$4:$N$803),"")</f>
        <v/>
      </c>
      <c r="E54">
        <f t="shared" si="2"/>
        <v>3</v>
      </c>
      <c r="F54" s="10">
        <f>LOOKUP(C54,Produkt!$T$4:$U$129)</f>
        <v>5</v>
      </c>
      <c r="G54" t="str">
        <f t="shared" si="3"/>
        <v>INSERT INTO [Position] ([BestellungID], [PosID], [ProduktID], [SpezLieferAdrID], [Menge], [Preis]) VALUES</v>
      </c>
      <c r="H54" t="str">
        <f t="shared" si="4"/>
        <v xml:space="preserve"> ('20', '51', '4', '', '3',  '5.00')</v>
      </c>
    </row>
    <row r="55" spans="1:8" x14ac:dyDescent="0.3">
      <c r="A55">
        <f t="shared" si="0"/>
        <v>21</v>
      </c>
      <c r="B55">
        <v>52</v>
      </c>
      <c r="C55">
        <f t="shared" si="1"/>
        <v>76</v>
      </c>
      <c r="D55" t="str">
        <f>IF(MOD(B55,5)=0,LOOKUP(A55,Bestellung!$M$4:$N$803),"")</f>
        <v/>
      </c>
      <c r="E55">
        <f t="shared" si="2"/>
        <v>3</v>
      </c>
      <c r="F55" s="10">
        <f>LOOKUP(C55,Produkt!$T$4:$U$129)</f>
        <v>4</v>
      </c>
      <c r="G55" t="str">
        <f t="shared" si="3"/>
        <v>INSERT INTO [Position] ([BestellungID], [PosID], [ProduktID], [SpezLieferAdrID], [Menge], [Preis]) VALUES</v>
      </c>
      <c r="H55" t="str">
        <f t="shared" si="4"/>
        <v xml:space="preserve"> ('21', '52', '76', '', '3',  '4.00')</v>
      </c>
    </row>
    <row r="56" spans="1:8" x14ac:dyDescent="0.3">
      <c r="A56">
        <f t="shared" si="0"/>
        <v>21</v>
      </c>
      <c r="B56">
        <v>53</v>
      </c>
      <c r="C56">
        <f t="shared" si="1"/>
        <v>97</v>
      </c>
      <c r="D56" t="str">
        <f>IF(MOD(B56,5)=0,LOOKUP(A56,Bestellung!$M$4:$N$803),"")</f>
        <v/>
      </c>
      <c r="E56">
        <f t="shared" si="2"/>
        <v>9</v>
      </c>
      <c r="F56" s="10">
        <f>LOOKUP(C56,Produkt!$T$4:$U$129)</f>
        <v>9</v>
      </c>
      <c r="G56" t="str">
        <f t="shared" si="3"/>
        <v>INSERT INTO [Position] ([BestellungID], [PosID], [ProduktID], [SpezLieferAdrID], [Menge], [Preis]) VALUES</v>
      </c>
      <c r="H56" t="str">
        <f t="shared" si="4"/>
        <v xml:space="preserve"> ('21', '53', '97', '', '9',  '9.00')</v>
      </c>
    </row>
    <row r="57" spans="1:8" x14ac:dyDescent="0.3">
      <c r="A57">
        <f t="shared" si="0"/>
        <v>22</v>
      </c>
      <c r="B57">
        <v>54</v>
      </c>
      <c r="C57">
        <f t="shared" si="1"/>
        <v>45</v>
      </c>
      <c r="D57" t="str">
        <f>IF(MOD(B57,5)=0,LOOKUP(A57,Bestellung!$M$4:$N$803),"")</f>
        <v/>
      </c>
      <c r="E57">
        <f t="shared" si="2"/>
        <v>3</v>
      </c>
      <c r="F57" s="10">
        <f>LOOKUP(C57,Produkt!$T$4:$U$129)</f>
        <v>2</v>
      </c>
      <c r="G57" t="str">
        <f t="shared" si="3"/>
        <v>INSERT INTO [Position] ([BestellungID], [PosID], [ProduktID], [SpezLieferAdrID], [Menge], [Preis]) VALUES</v>
      </c>
      <c r="H57" t="str">
        <f t="shared" si="4"/>
        <v xml:space="preserve"> ('22', '54', '45', '', '3',  '2.00')</v>
      </c>
    </row>
    <row r="58" spans="1:8" x14ac:dyDescent="0.3">
      <c r="A58">
        <f t="shared" si="0"/>
        <v>22</v>
      </c>
      <c r="B58">
        <v>55</v>
      </c>
      <c r="C58">
        <f t="shared" si="1"/>
        <v>67</v>
      </c>
      <c r="D58" t="str">
        <f>IF(MOD(B58,5)=0,LOOKUP(A58,Bestellung!$M$4:$N$803),"")</f>
        <v/>
      </c>
      <c r="E58">
        <f t="shared" si="2"/>
        <v>10</v>
      </c>
      <c r="F58" s="10">
        <f>LOOKUP(C58,Produkt!$T$4:$U$129)</f>
        <v>3.5</v>
      </c>
      <c r="G58" t="str">
        <f t="shared" si="3"/>
        <v>INSERT INTO [Position] ([BestellungID], [PosID], [ProduktID], [SpezLieferAdrID], [Menge], [Preis]) VALUES</v>
      </c>
      <c r="H58" t="str">
        <f t="shared" si="4"/>
        <v xml:space="preserve"> ('22', '55', '67', '', '10',  '3.50')</v>
      </c>
    </row>
    <row r="59" spans="1:8" x14ac:dyDescent="0.3">
      <c r="A59">
        <f t="shared" si="0"/>
        <v>22</v>
      </c>
      <c r="B59">
        <v>56</v>
      </c>
      <c r="C59">
        <f t="shared" si="1"/>
        <v>89</v>
      </c>
      <c r="D59" t="str">
        <f>IF(MOD(B59,5)=0,LOOKUP(A59,Bestellung!$M$4:$N$803),"")</f>
        <v/>
      </c>
      <c r="E59">
        <f t="shared" si="2"/>
        <v>4</v>
      </c>
      <c r="F59" s="10">
        <f>LOOKUP(C59,Produkt!$T$4:$U$129)</f>
        <v>0.8</v>
      </c>
      <c r="G59" t="str">
        <f t="shared" si="3"/>
        <v>INSERT INTO [Position] ([BestellungID], [PosID], [ProduktID], [SpezLieferAdrID], [Menge], [Preis]) VALUES</v>
      </c>
      <c r="H59" t="str">
        <f t="shared" si="4"/>
        <v xml:space="preserve"> ('22', '56', '89', '', '4',  '0.80')</v>
      </c>
    </row>
    <row r="60" spans="1:8" x14ac:dyDescent="0.3">
      <c r="A60">
        <f t="shared" si="0"/>
        <v>23</v>
      </c>
      <c r="B60">
        <v>57</v>
      </c>
      <c r="C60">
        <f t="shared" si="1"/>
        <v>41</v>
      </c>
      <c r="D60" t="str">
        <f>IF(MOD(B60,5)=0,LOOKUP(A60,Bestellung!$M$4:$N$803),"")</f>
        <v/>
      </c>
      <c r="E60">
        <f t="shared" si="2"/>
        <v>3</v>
      </c>
      <c r="F60" s="10">
        <f>LOOKUP(C60,Produkt!$T$4:$U$129)</f>
        <v>1.2</v>
      </c>
      <c r="G60" t="str">
        <f t="shared" si="3"/>
        <v>INSERT INTO [Position] ([BestellungID], [PosID], [ProduktID], [SpezLieferAdrID], [Menge], [Preis]) VALUES</v>
      </c>
      <c r="H60" t="str">
        <f t="shared" si="4"/>
        <v xml:space="preserve"> ('23', '57', '41', '', '3',  '1.20')</v>
      </c>
    </row>
    <row r="61" spans="1:8" x14ac:dyDescent="0.3">
      <c r="A61">
        <f t="shared" si="0"/>
        <v>23</v>
      </c>
      <c r="B61">
        <v>58</v>
      </c>
      <c r="C61">
        <f t="shared" si="1"/>
        <v>64</v>
      </c>
      <c r="D61" t="str">
        <f>IF(MOD(B61,5)=0,LOOKUP(A61,Bestellung!$M$4:$N$803),"")</f>
        <v/>
      </c>
      <c r="E61">
        <f t="shared" si="2"/>
        <v>8</v>
      </c>
      <c r="F61" s="10">
        <f>LOOKUP(C61,Produkt!$T$4:$U$129)</f>
        <v>4.5</v>
      </c>
      <c r="G61" t="str">
        <f t="shared" si="3"/>
        <v>INSERT INTO [Position] ([BestellungID], [PosID], [ProduktID], [SpezLieferAdrID], [Menge], [Preis]) VALUES</v>
      </c>
      <c r="H61" t="str">
        <f t="shared" si="4"/>
        <v xml:space="preserve"> ('23', '58', '64', '', '8',  '4.50')</v>
      </c>
    </row>
    <row r="62" spans="1:8" x14ac:dyDescent="0.3">
      <c r="A62">
        <f t="shared" si="0"/>
        <v>24</v>
      </c>
      <c r="B62">
        <v>59</v>
      </c>
      <c r="C62">
        <f t="shared" si="1"/>
        <v>19</v>
      </c>
      <c r="D62" t="str">
        <f>IF(MOD(B62,5)=0,LOOKUP(A62,Bestellung!$M$4:$N$803),"")</f>
        <v/>
      </c>
      <c r="E62">
        <f t="shared" si="2"/>
        <v>3</v>
      </c>
      <c r="F62" s="10">
        <f>LOOKUP(C62,Produkt!$T$4:$U$129)</f>
        <v>2</v>
      </c>
      <c r="G62" t="str">
        <f t="shared" si="3"/>
        <v>INSERT INTO [Position] ([BestellungID], [PosID], [ProduktID], [SpezLieferAdrID], [Menge], [Preis]) VALUES</v>
      </c>
      <c r="H62" t="str">
        <f t="shared" si="4"/>
        <v xml:space="preserve"> ('24', '59', '19', '', '3',  '2.00')</v>
      </c>
    </row>
    <row r="63" spans="1:8" x14ac:dyDescent="0.3">
      <c r="A63">
        <f t="shared" si="0"/>
        <v>24</v>
      </c>
      <c r="B63">
        <v>60</v>
      </c>
      <c r="C63">
        <f t="shared" si="1"/>
        <v>43</v>
      </c>
      <c r="D63">
        <f>IF(MOD(B63,5)=0,LOOKUP(A63,Bestellung!$M$4:$N$803),"")</f>
        <v>321</v>
      </c>
      <c r="E63">
        <f t="shared" si="2"/>
        <v>3</v>
      </c>
      <c r="F63" s="10">
        <f>LOOKUP(C63,Produkt!$T$4:$U$129)</f>
        <v>2.2999999999999998</v>
      </c>
      <c r="G63" t="str">
        <f t="shared" si="3"/>
        <v>INSERT INTO [Position] ([BestellungID], [PosID], [ProduktID], [SpezLieferAdrID], [Menge], [Preis]) VALUES</v>
      </c>
      <c r="H63" t="str">
        <f t="shared" si="4"/>
        <v xml:space="preserve"> ('24', '60', '43', '321', '3',  '2.30')</v>
      </c>
    </row>
    <row r="64" spans="1:8" x14ac:dyDescent="0.3">
      <c r="A64">
        <f t="shared" si="0"/>
        <v>24</v>
      </c>
      <c r="B64">
        <v>61</v>
      </c>
      <c r="C64">
        <f t="shared" si="1"/>
        <v>67</v>
      </c>
      <c r="D64" t="str">
        <f>IF(MOD(B64,5)=0,LOOKUP(A64,Bestellung!$M$4:$N$803),"")</f>
        <v/>
      </c>
      <c r="E64">
        <f t="shared" si="2"/>
        <v>3</v>
      </c>
      <c r="F64" s="10">
        <f>LOOKUP(C64,Produkt!$T$4:$U$129)</f>
        <v>3.5</v>
      </c>
      <c r="G64" t="str">
        <f t="shared" si="3"/>
        <v>INSERT INTO [Position] ([BestellungID], [PosID], [ProduktID], [SpezLieferAdrID], [Menge], [Preis]) VALUES</v>
      </c>
      <c r="H64" t="str">
        <f t="shared" si="4"/>
        <v xml:space="preserve"> ('24', '61', '67', '', '3',  '3.50')</v>
      </c>
    </row>
    <row r="65" spans="1:8" x14ac:dyDescent="0.3">
      <c r="A65">
        <f t="shared" si="0"/>
        <v>25</v>
      </c>
      <c r="B65">
        <v>62</v>
      </c>
      <c r="C65">
        <f t="shared" si="1"/>
        <v>26</v>
      </c>
      <c r="D65" t="str">
        <f>IF(MOD(B65,5)=0,LOOKUP(A65,Bestellung!$M$4:$N$803),"")</f>
        <v/>
      </c>
      <c r="E65">
        <f t="shared" si="2"/>
        <v>4</v>
      </c>
      <c r="F65" s="10">
        <f>LOOKUP(C65,Produkt!$T$4:$U$129)</f>
        <v>4</v>
      </c>
      <c r="G65" t="str">
        <f t="shared" si="3"/>
        <v>INSERT INTO [Position] ([BestellungID], [PosID], [ProduktID], [SpezLieferAdrID], [Menge], [Preis]) VALUES</v>
      </c>
      <c r="H65" t="str">
        <f t="shared" si="4"/>
        <v xml:space="preserve"> ('25', '62', '26', '', '4',  '4.00')</v>
      </c>
    </row>
    <row r="66" spans="1:8" x14ac:dyDescent="0.3">
      <c r="A66">
        <f t="shared" si="0"/>
        <v>25</v>
      </c>
      <c r="B66">
        <v>63</v>
      </c>
      <c r="C66">
        <f t="shared" si="1"/>
        <v>51</v>
      </c>
      <c r="D66" t="str">
        <f>IF(MOD(B66,5)=0,LOOKUP(A66,Bestellung!$M$4:$N$803),"")</f>
        <v/>
      </c>
      <c r="E66">
        <f t="shared" si="2"/>
        <v>9</v>
      </c>
      <c r="F66" s="10">
        <f>LOOKUP(C66,Produkt!$T$4:$U$129)</f>
        <v>2</v>
      </c>
      <c r="G66" t="str">
        <f t="shared" si="3"/>
        <v>INSERT INTO [Position] ([BestellungID], [PosID], [ProduktID], [SpezLieferAdrID], [Menge], [Preis]) VALUES</v>
      </c>
      <c r="H66" t="str">
        <f t="shared" si="4"/>
        <v xml:space="preserve"> ('25', '63', '51', '', '9',  '2.00')</v>
      </c>
    </row>
    <row r="67" spans="1:8" x14ac:dyDescent="0.3">
      <c r="A67">
        <f t="shared" si="0"/>
        <v>26</v>
      </c>
      <c r="B67">
        <v>64</v>
      </c>
      <c r="C67">
        <f t="shared" si="1"/>
        <v>13</v>
      </c>
      <c r="D67" t="str">
        <f>IF(MOD(B67,5)=0,LOOKUP(A67,Bestellung!$M$4:$N$803),"")</f>
        <v/>
      </c>
      <c r="E67">
        <f t="shared" si="2"/>
        <v>8</v>
      </c>
      <c r="F67" s="10">
        <f>LOOKUP(C67,Produkt!$T$4:$U$129)</f>
        <v>4.5</v>
      </c>
      <c r="G67" t="str">
        <f t="shared" si="3"/>
        <v>INSERT INTO [Position] ([BestellungID], [PosID], [ProduktID], [SpezLieferAdrID], [Menge], [Preis]) VALUES</v>
      </c>
      <c r="H67" t="str">
        <f t="shared" si="4"/>
        <v xml:space="preserve"> ('26', '64', '13', '', '8',  '4.50')</v>
      </c>
    </row>
    <row r="68" spans="1:8" x14ac:dyDescent="0.3">
      <c r="A68">
        <f t="shared" ref="A68:A131" si="5">ROUND(B68/2.5,0)</f>
        <v>26</v>
      </c>
      <c r="B68">
        <v>65</v>
      </c>
      <c r="C68">
        <f t="shared" si="1"/>
        <v>39</v>
      </c>
      <c r="D68">
        <f>IF(MOD(B68,5)=0,LOOKUP(A68,Bestellung!$M$4:$N$803),"")</f>
        <v>43</v>
      </c>
      <c r="E68">
        <f t="shared" si="2"/>
        <v>6</v>
      </c>
      <c r="F68" s="10">
        <f>LOOKUP(C68,Produkt!$T$4:$U$129)</f>
        <v>0.8</v>
      </c>
      <c r="G68" t="str">
        <f t="shared" si="3"/>
        <v>INSERT INTO [Position] ([BestellungID], [PosID], [ProduktID], [SpezLieferAdrID], [Menge], [Preis]) VALUES</v>
      </c>
      <c r="H68" t="str">
        <f t="shared" si="4"/>
        <v xml:space="preserve"> ('26', '65', '39', '43', '6',  '0.80')</v>
      </c>
    </row>
    <row r="69" spans="1:8" x14ac:dyDescent="0.3">
      <c r="A69">
        <f t="shared" si="5"/>
        <v>26</v>
      </c>
      <c r="B69">
        <v>66</v>
      </c>
      <c r="C69">
        <f t="shared" ref="C69:C132" si="6">IF(MOD(A69*B69,127)=0,1,MOD(A69*B69,127))</f>
        <v>65</v>
      </c>
      <c r="D69" t="str">
        <f>IF(MOD(B69,5)=0,LOOKUP(A69,Bestellung!$M$4:$N$803),"")</f>
        <v/>
      </c>
      <c r="E69">
        <f t="shared" ref="E69:E132" si="7">IF(MOD(A69*B69*C69,12)=0,3,MOD(A69*B69*C69,12))</f>
        <v>3</v>
      </c>
      <c r="F69" s="10">
        <f>LOOKUP(C69,Produkt!$T$4:$U$129)</f>
        <v>4.5</v>
      </c>
      <c r="G69" t="str">
        <f t="shared" ref="G69:G132" si="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9" t="str">
        <f t="shared" ref="H69:H132" si="9">" ('"&amp;A69&amp;"', '"&amp;B69&amp;"', '"&amp;C69&amp;"', '"&amp; D69&amp;"', '"&amp;E69&amp;"',  '"&amp; REPLACE(TEXT(F69,"##0,00"),LEN(TEXT(F69,"##0,00"))-2,1,".") &amp;"')"</f>
        <v xml:space="preserve"> ('26', '66', '65', '', '3',  '4.50')</v>
      </c>
    </row>
    <row r="70" spans="1:8" x14ac:dyDescent="0.3">
      <c r="A70">
        <f t="shared" si="5"/>
        <v>27</v>
      </c>
      <c r="B70">
        <v>67</v>
      </c>
      <c r="C70">
        <f t="shared" si="6"/>
        <v>31</v>
      </c>
      <c r="D70" t="str">
        <f>IF(MOD(B70,5)=0,LOOKUP(A70,Bestellung!$M$4:$N$803),"")</f>
        <v/>
      </c>
      <c r="E70">
        <f t="shared" si="7"/>
        <v>3</v>
      </c>
      <c r="F70" s="10">
        <f>LOOKUP(C70,Produkt!$T$4:$U$129)</f>
        <v>2</v>
      </c>
      <c r="G70" t="str">
        <f t="shared" si="8"/>
        <v>INSERT INTO [Position] ([BestellungID], [PosID], [ProduktID], [SpezLieferAdrID], [Menge], [Preis]) VALUES</v>
      </c>
      <c r="H70" t="str">
        <f t="shared" si="9"/>
        <v xml:space="preserve"> ('27', '67', '31', '', '3',  '2.00')</v>
      </c>
    </row>
    <row r="71" spans="1:8" x14ac:dyDescent="0.3">
      <c r="A71">
        <f t="shared" si="5"/>
        <v>27</v>
      </c>
      <c r="B71">
        <v>68</v>
      </c>
      <c r="C71">
        <f t="shared" si="6"/>
        <v>58</v>
      </c>
      <c r="D71" t="str">
        <f>IF(MOD(B71,5)=0,LOOKUP(A71,Bestellung!$M$4:$N$803),"")</f>
        <v/>
      </c>
      <c r="E71">
        <f t="shared" si="7"/>
        <v>3</v>
      </c>
      <c r="F71" s="10">
        <f>LOOKUP(C71,Produkt!$T$4:$U$129)</f>
        <v>8</v>
      </c>
      <c r="G71" t="str">
        <f t="shared" si="8"/>
        <v>INSERT INTO [Position] ([BestellungID], [PosID], [ProduktID], [SpezLieferAdrID], [Menge], [Preis]) VALUES</v>
      </c>
      <c r="H71" t="str">
        <f t="shared" si="9"/>
        <v xml:space="preserve"> ('27', '68', '58', '', '3',  '8.00')</v>
      </c>
    </row>
    <row r="72" spans="1:8" x14ac:dyDescent="0.3">
      <c r="A72">
        <f t="shared" si="5"/>
        <v>28</v>
      </c>
      <c r="B72">
        <v>69</v>
      </c>
      <c r="C72">
        <f t="shared" si="6"/>
        <v>27</v>
      </c>
      <c r="D72" t="str">
        <f>IF(MOD(B72,5)=0,LOOKUP(A72,Bestellung!$M$4:$N$803),"")</f>
        <v/>
      </c>
      <c r="E72">
        <f t="shared" si="7"/>
        <v>3</v>
      </c>
      <c r="F72" s="10">
        <f>LOOKUP(C72,Produkt!$T$4:$U$129)</f>
        <v>2</v>
      </c>
      <c r="G72" t="str">
        <f t="shared" si="8"/>
        <v>INSERT INTO [Position] ([BestellungID], [PosID], [ProduktID], [SpezLieferAdrID], [Menge], [Preis]) VALUES</v>
      </c>
      <c r="H72" t="str">
        <f t="shared" si="9"/>
        <v xml:space="preserve"> ('28', '69', '27', '', '3',  '2.00')</v>
      </c>
    </row>
    <row r="73" spans="1:8" x14ac:dyDescent="0.3">
      <c r="A73">
        <f t="shared" si="5"/>
        <v>28</v>
      </c>
      <c r="B73">
        <v>70</v>
      </c>
      <c r="C73">
        <f t="shared" si="6"/>
        <v>55</v>
      </c>
      <c r="D73" t="str">
        <f>IF(MOD(B73,5)=0,LOOKUP(A73,Bestellung!$M$4:$N$803),"")</f>
        <v/>
      </c>
      <c r="E73">
        <f t="shared" si="7"/>
        <v>4</v>
      </c>
      <c r="F73" s="10">
        <f>LOOKUP(C73,Produkt!$T$4:$U$129)</f>
        <v>5</v>
      </c>
      <c r="G73" t="str">
        <f t="shared" si="8"/>
        <v>INSERT INTO [Position] ([BestellungID], [PosID], [ProduktID], [SpezLieferAdrID], [Menge], [Preis]) VALUES</v>
      </c>
      <c r="H73" t="str">
        <f t="shared" si="9"/>
        <v xml:space="preserve"> ('28', '70', '55', '', '4',  '5.00')</v>
      </c>
    </row>
    <row r="74" spans="1:8" x14ac:dyDescent="0.3">
      <c r="A74">
        <f t="shared" si="5"/>
        <v>28</v>
      </c>
      <c r="B74">
        <v>71</v>
      </c>
      <c r="C74">
        <f t="shared" si="6"/>
        <v>83</v>
      </c>
      <c r="D74" t="str">
        <f>IF(MOD(B74,5)=0,LOOKUP(A74,Bestellung!$M$4:$N$803),"")</f>
        <v/>
      </c>
      <c r="E74">
        <f t="shared" si="7"/>
        <v>4</v>
      </c>
      <c r="F74" s="10">
        <f>LOOKUP(C74,Produkt!$T$4:$U$129)</f>
        <v>0.8</v>
      </c>
      <c r="G74" t="str">
        <f t="shared" si="8"/>
        <v>INSERT INTO [Position] ([BestellungID], [PosID], [ProduktID], [SpezLieferAdrID], [Menge], [Preis]) VALUES</v>
      </c>
      <c r="H74" t="str">
        <f t="shared" si="9"/>
        <v xml:space="preserve"> ('28', '71', '83', '', '4',  '0.80')</v>
      </c>
    </row>
    <row r="75" spans="1:8" x14ac:dyDescent="0.3">
      <c r="A75">
        <f t="shared" si="5"/>
        <v>29</v>
      </c>
      <c r="B75">
        <v>72</v>
      </c>
      <c r="C75">
        <f t="shared" si="6"/>
        <v>56</v>
      </c>
      <c r="D75" t="str">
        <f>IF(MOD(B75,5)=0,LOOKUP(A75,Bestellung!$M$4:$N$803),"")</f>
        <v/>
      </c>
      <c r="E75">
        <f t="shared" si="7"/>
        <v>3</v>
      </c>
      <c r="F75" s="10">
        <f>LOOKUP(C75,Produkt!$T$4:$U$129)</f>
        <v>7</v>
      </c>
      <c r="G75" t="str">
        <f t="shared" si="8"/>
        <v>INSERT INTO [Position] ([BestellungID], [PosID], [ProduktID], [SpezLieferAdrID], [Menge], [Preis]) VALUES</v>
      </c>
      <c r="H75" t="str">
        <f t="shared" si="9"/>
        <v xml:space="preserve"> ('29', '72', '56', '', '3',  '7.00')</v>
      </c>
    </row>
    <row r="76" spans="1:8" x14ac:dyDescent="0.3">
      <c r="A76">
        <f t="shared" si="5"/>
        <v>29</v>
      </c>
      <c r="B76">
        <v>73</v>
      </c>
      <c r="C76">
        <f t="shared" si="6"/>
        <v>85</v>
      </c>
      <c r="D76" t="str">
        <f>IF(MOD(B76,5)=0,LOOKUP(A76,Bestellung!$M$4:$N$803),"")</f>
        <v/>
      </c>
      <c r="E76">
        <f t="shared" si="7"/>
        <v>5</v>
      </c>
      <c r="F76" s="10">
        <f>LOOKUP(C76,Produkt!$T$4:$U$129)</f>
        <v>1</v>
      </c>
      <c r="G76" t="str">
        <f t="shared" si="8"/>
        <v>INSERT INTO [Position] ([BestellungID], [PosID], [ProduktID], [SpezLieferAdrID], [Menge], [Preis]) VALUES</v>
      </c>
      <c r="H76" t="str">
        <f t="shared" si="9"/>
        <v xml:space="preserve"> ('29', '73', '85', '', '5',  '1.00')</v>
      </c>
    </row>
    <row r="77" spans="1:8" x14ac:dyDescent="0.3">
      <c r="A77">
        <f t="shared" si="5"/>
        <v>30</v>
      </c>
      <c r="B77">
        <v>74</v>
      </c>
      <c r="C77">
        <f t="shared" si="6"/>
        <v>61</v>
      </c>
      <c r="D77" t="str">
        <f>IF(MOD(B77,5)=0,LOOKUP(A77,Bestellung!$M$4:$N$803),"")</f>
        <v/>
      </c>
      <c r="E77">
        <f t="shared" si="7"/>
        <v>3</v>
      </c>
      <c r="F77" s="10">
        <f>LOOKUP(C77,Produkt!$T$4:$U$129)</f>
        <v>8</v>
      </c>
      <c r="G77" t="str">
        <f t="shared" si="8"/>
        <v>INSERT INTO [Position] ([BestellungID], [PosID], [ProduktID], [SpezLieferAdrID], [Menge], [Preis]) VALUES</v>
      </c>
      <c r="H77" t="str">
        <f t="shared" si="9"/>
        <v xml:space="preserve"> ('30', '74', '61', '', '3',  '8.00')</v>
      </c>
    </row>
    <row r="78" spans="1:8" x14ac:dyDescent="0.3">
      <c r="A78">
        <f t="shared" si="5"/>
        <v>30</v>
      </c>
      <c r="B78">
        <v>75</v>
      </c>
      <c r="C78">
        <f t="shared" si="6"/>
        <v>91</v>
      </c>
      <c r="D78">
        <f>IF(MOD(B78,5)=0,LOOKUP(A78,Bestellung!$M$4:$N$803),"")</f>
        <v>112</v>
      </c>
      <c r="E78">
        <f t="shared" si="7"/>
        <v>6</v>
      </c>
      <c r="F78" s="10">
        <f>LOOKUP(C78,Produkt!$T$4:$U$129)</f>
        <v>1.2</v>
      </c>
      <c r="G78" t="str">
        <f t="shared" si="8"/>
        <v>INSERT INTO [Position] ([BestellungID], [PosID], [ProduktID], [SpezLieferAdrID], [Menge], [Preis]) VALUES</v>
      </c>
      <c r="H78" t="str">
        <f t="shared" si="9"/>
        <v xml:space="preserve"> ('30', '75', '91', '112', '6',  '1.20')</v>
      </c>
    </row>
    <row r="79" spans="1:8" x14ac:dyDescent="0.3">
      <c r="A79">
        <f t="shared" si="5"/>
        <v>30</v>
      </c>
      <c r="B79">
        <v>76</v>
      </c>
      <c r="C79">
        <f t="shared" si="6"/>
        <v>121</v>
      </c>
      <c r="D79" t="str">
        <f>IF(MOD(B79,5)=0,LOOKUP(A79,Bestellung!$M$4:$N$803),"")</f>
        <v/>
      </c>
      <c r="E79">
        <f t="shared" si="7"/>
        <v>3</v>
      </c>
      <c r="F79" s="10">
        <f>LOOKUP(C79,Produkt!$T$4:$U$129)</f>
        <v>4</v>
      </c>
      <c r="G79" t="str">
        <f t="shared" si="8"/>
        <v>INSERT INTO [Position] ([BestellungID], [PosID], [ProduktID], [SpezLieferAdrID], [Menge], [Preis]) VALUES</v>
      </c>
      <c r="H79" t="str">
        <f t="shared" si="9"/>
        <v xml:space="preserve"> ('30', '76', '121', '', '3',  '4.00')</v>
      </c>
    </row>
    <row r="80" spans="1:8" x14ac:dyDescent="0.3">
      <c r="A80">
        <f t="shared" si="5"/>
        <v>31</v>
      </c>
      <c r="B80">
        <v>77</v>
      </c>
      <c r="C80">
        <f t="shared" si="6"/>
        <v>101</v>
      </c>
      <c r="D80" t="str">
        <f>IF(MOD(B80,5)=0,LOOKUP(A80,Bestellung!$M$4:$N$803),"")</f>
        <v/>
      </c>
      <c r="E80">
        <f t="shared" si="7"/>
        <v>7</v>
      </c>
      <c r="F80" s="10">
        <f>LOOKUP(C80,Produkt!$T$4:$U$129)</f>
        <v>2</v>
      </c>
      <c r="G80" t="str">
        <f t="shared" si="8"/>
        <v>INSERT INTO [Position] ([BestellungID], [PosID], [ProduktID], [SpezLieferAdrID], [Menge], [Preis]) VALUES</v>
      </c>
      <c r="H80" t="str">
        <f t="shared" si="9"/>
        <v xml:space="preserve"> ('31', '77', '101', '', '7',  '2.00')</v>
      </c>
    </row>
    <row r="81" spans="1:8" x14ac:dyDescent="0.3">
      <c r="A81">
        <f t="shared" si="5"/>
        <v>31</v>
      </c>
      <c r="B81">
        <v>78</v>
      </c>
      <c r="C81">
        <f t="shared" si="6"/>
        <v>5</v>
      </c>
      <c r="D81" t="str">
        <f>IF(MOD(B81,5)=0,LOOKUP(A81,Bestellung!$M$4:$N$803),"")</f>
        <v/>
      </c>
      <c r="E81">
        <f t="shared" si="7"/>
        <v>6</v>
      </c>
      <c r="F81" s="10">
        <f>LOOKUP(C81,Produkt!$T$4:$U$129)</f>
        <v>5</v>
      </c>
      <c r="G81" t="str">
        <f t="shared" si="8"/>
        <v>INSERT INTO [Position] ([BestellungID], [PosID], [ProduktID], [SpezLieferAdrID], [Menge], [Preis]) VALUES</v>
      </c>
      <c r="H81" t="str">
        <f t="shared" si="9"/>
        <v xml:space="preserve"> ('31', '78', '5', '', '6',  '5.00')</v>
      </c>
    </row>
    <row r="82" spans="1:8" x14ac:dyDescent="0.3">
      <c r="A82">
        <f t="shared" si="5"/>
        <v>32</v>
      </c>
      <c r="B82">
        <v>79</v>
      </c>
      <c r="C82">
        <f t="shared" si="6"/>
        <v>115</v>
      </c>
      <c r="D82" t="str">
        <f>IF(MOD(B82,5)=0,LOOKUP(A82,Bestellung!$M$4:$N$803),"")</f>
        <v/>
      </c>
      <c r="E82">
        <f t="shared" si="7"/>
        <v>8</v>
      </c>
      <c r="F82" s="10">
        <f>LOOKUP(C82,Produkt!$T$4:$U$129)</f>
        <v>4.5</v>
      </c>
      <c r="G82" t="str">
        <f t="shared" si="8"/>
        <v>INSERT INTO [Position] ([BestellungID], [PosID], [ProduktID], [SpezLieferAdrID], [Menge], [Preis]) VALUES</v>
      </c>
      <c r="H82" t="str">
        <f t="shared" si="9"/>
        <v xml:space="preserve"> ('32', '79', '115', '', '8',  '4.50')</v>
      </c>
    </row>
    <row r="83" spans="1:8" x14ac:dyDescent="0.3">
      <c r="A83">
        <f t="shared" si="5"/>
        <v>32</v>
      </c>
      <c r="B83">
        <v>80</v>
      </c>
      <c r="C83">
        <f t="shared" si="6"/>
        <v>20</v>
      </c>
      <c r="D83">
        <f>IF(MOD(B83,5)=0,LOOKUP(A83,Bestellung!$M$4:$N$803),"")</f>
        <v>392</v>
      </c>
      <c r="E83">
        <f t="shared" si="7"/>
        <v>8</v>
      </c>
      <c r="F83" s="10">
        <f>LOOKUP(C83,Produkt!$T$4:$U$129)</f>
        <v>8</v>
      </c>
      <c r="G83" t="str">
        <f t="shared" si="8"/>
        <v>INSERT INTO [Position] ([BestellungID], [PosID], [ProduktID], [SpezLieferAdrID], [Menge], [Preis]) VALUES</v>
      </c>
      <c r="H83" t="str">
        <f t="shared" si="9"/>
        <v xml:space="preserve"> ('32', '80', '20', '392', '8',  '8.00')</v>
      </c>
    </row>
    <row r="84" spans="1:8" x14ac:dyDescent="0.3">
      <c r="A84">
        <f t="shared" si="5"/>
        <v>32</v>
      </c>
      <c r="B84">
        <v>81</v>
      </c>
      <c r="C84">
        <f t="shared" si="6"/>
        <v>52</v>
      </c>
      <c r="D84" t="str">
        <f>IF(MOD(B84,5)=0,LOOKUP(A84,Bestellung!$M$4:$N$803),"")</f>
        <v/>
      </c>
      <c r="E84">
        <f t="shared" si="7"/>
        <v>3</v>
      </c>
      <c r="F84" s="10">
        <f>LOOKUP(C84,Produkt!$T$4:$U$129)</f>
        <v>4</v>
      </c>
      <c r="G84" t="str">
        <f t="shared" si="8"/>
        <v>INSERT INTO [Position] ([BestellungID], [PosID], [ProduktID], [SpezLieferAdrID], [Menge], [Preis]) VALUES</v>
      </c>
      <c r="H84" t="str">
        <f t="shared" si="9"/>
        <v xml:space="preserve"> ('32', '81', '52', '', '3',  '4.00')</v>
      </c>
    </row>
    <row r="85" spans="1:8" x14ac:dyDescent="0.3">
      <c r="A85">
        <f t="shared" si="5"/>
        <v>33</v>
      </c>
      <c r="B85">
        <v>82</v>
      </c>
      <c r="C85">
        <f t="shared" si="6"/>
        <v>39</v>
      </c>
      <c r="D85" t="str">
        <f>IF(MOD(B85,5)=0,LOOKUP(A85,Bestellung!$M$4:$N$803),"")</f>
        <v/>
      </c>
      <c r="E85">
        <f t="shared" si="7"/>
        <v>6</v>
      </c>
      <c r="F85" s="10">
        <f>LOOKUP(C85,Produkt!$T$4:$U$129)</f>
        <v>0.8</v>
      </c>
      <c r="G85" t="str">
        <f t="shared" si="8"/>
        <v>INSERT INTO [Position] ([BestellungID], [PosID], [ProduktID], [SpezLieferAdrID], [Menge], [Preis]) VALUES</v>
      </c>
      <c r="H85" t="str">
        <f t="shared" si="9"/>
        <v xml:space="preserve"> ('33', '82', '39', '', '6',  '0.80')</v>
      </c>
    </row>
    <row r="86" spans="1:8" x14ac:dyDescent="0.3">
      <c r="A86">
        <f t="shared" si="5"/>
        <v>33</v>
      </c>
      <c r="B86">
        <v>83</v>
      </c>
      <c r="C86">
        <f t="shared" si="6"/>
        <v>72</v>
      </c>
      <c r="D86" t="str">
        <f>IF(MOD(B86,5)=0,LOOKUP(A86,Bestellung!$M$4:$N$803),"")</f>
        <v/>
      </c>
      <c r="E86">
        <f t="shared" si="7"/>
        <v>3</v>
      </c>
      <c r="F86" s="10">
        <f>LOOKUP(C86,Produkt!$T$4:$U$129)</f>
        <v>2</v>
      </c>
      <c r="G86" t="str">
        <f t="shared" si="8"/>
        <v>INSERT INTO [Position] ([BestellungID], [PosID], [ProduktID], [SpezLieferAdrID], [Menge], [Preis]) VALUES</v>
      </c>
      <c r="H86" t="str">
        <f t="shared" si="9"/>
        <v xml:space="preserve"> ('33', '83', '72', '', '3',  '2.00')</v>
      </c>
    </row>
    <row r="87" spans="1:8" x14ac:dyDescent="0.3">
      <c r="A87">
        <f t="shared" si="5"/>
        <v>34</v>
      </c>
      <c r="B87">
        <v>84</v>
      </c>
      <c r="C87">
        <f t="shared" si="6"/>
        <v>62</v>
      </c>
      <c r="D87" t="str">
        <f>IF(MOD(B87,5)=0,LOOKUP(A87,Bestellung!$M$4:$N$803),"")</f>
        <v/>
      </c>
      <c r="E87">
        <f t="shared" si="7"/>
        <v>3</v>
      </c>
      <c r="F87" s="10">
        <f>LOOKUP(C87,Produkt!$T$4:$U$129)</f>
        <v>4</v>
      </c>
      <c r="G87" t="str">
        <f t="shared" si="8"/>
        <v>INSERT INTO [Position] ([BestellungID], [PosID], [ProduktID], [SpezLieferAdrID], [Menge], [Preis]) VALUES</v>
      </c>
      <c r="H87" t="str">
        <f t="shared" si="9"/>
        <v xml:space="preserve"> ('34', '84', '62', '', '3',  '4.00')</v>
      </c>
    </row>
    <row r="88" spans="1:8" x14ac:dyDescent="0.3">
      <c r="A88">
        <f t="shared" si="5"/>
        <v>34</v>
      </c>
      <c r="B88">
        <v>85</v>
      </c>
      <c r="C88">
        <f t="shared" si="6"/>
        <v>96</v>
      </c>
      <c r="D88" t="str">
        <f>IF(MOD(B88,5)=0,LOOKUP(A88,Bestellung!$M$4:$N$803),"")</f>
        <v/>
      </c>
      <c r="E88">
        <f t="shared" si="7"/>
        <v>3</v>
      </c>
      <c r="F88" s="10">
        <f>LOOKUP(C88,Produkt!$T$4:$U$129)</f>
        <v>8</v>
      </c>
      <c r="G88" t="str">
        <f t="shared" si="8"/>
        <v>INSERT INTO [Position] ([BestellungID], [PosID], [ProduktID], [SpezLieferAdrID], [Menge], [Preis]) VALUES</v>
      </c>
      <c r="H88" t="str">
        <f t="shared" si="9"/>
        <v xml:space="preserve"> ('34', '85', '96', '', '3',  '8.00')</v>
      </c>
    </row>
    <row r="89" spans="1:8" x14ac:dyDescent="0.3">
      <c r="A89">
        <f t="shared" si="5"/>
        <v>34</v>
      </c>
      <c r="B89">
        <v>86</v>
      </c>
      <c r="C89">
        <f t="shared" si="6"/>
        <v>3</v>
      </c>
      <c r="D89" t="str">
        <f>IF(MOD(B89,5)=0,LOOKUP(A89,Bestellung!$M$4:$N$803),"")</f>
        <v/>
      </c>
      <c r="E89">
        <f t="shared" si="7"/>
        <v>3</v>
      </c>
      <c r="F89" s="10">
        <f>LOOKUP(C89,Produkt!$T$4:$U$129)</f>
        <v>5</v>
      </c>
      <c r="G89" t="str">
        <f t="shared" si="8"/>
        <v>INSERT INTO [Position] ([BestellungID], [PosID], [ProduktID], [SpezLieferAdrID], [Menge], [Preis]) VALUES</v>
      </c>
      <c r="H89" t="str">
        <f t="shared" si="9"/>
        <v xml:space="preserve"> ('34', '86', '3', '', '3',  '5.00')</v>
      </c>
    </row>
    <row r="90" spans="1:8" x14ac:dyDescent="0.3">
      <c r="A90">
        <f t="shared" si="5"/>
        <v>35</v>
      </c>
      <c r="B90">
        <v>87</v>
      </c>
      <c r="C90">
        <f t="shared" si="6"/>
        <v>124</v>
      </c>
      <c r="D90" t="str">
        <f>IF(MOD(B90,5)=0,LOOKUP(A90,Bestellung!$M$4:$N$803),"")</f>
        <v/>
      </c>
      <c r="E90">
        <f t="shared" si="7"/>
        <v>3</v>
      </c>
      <c r="F90" s="10">
        <f>LOOKUP(C90,Produkt!$T$4:$U$129)</f>
        <v>3</v>
      </c>
      <c r="G90" t="str">
        <f t="shared" si="8"/>
        <v>INSERT INTO [Position] ([BestellungID], [PosID], [ProduktID], [SpezLieferAdrID], [Menge], [Preis]) VALUES</v>
      </c>
      <c r="H90" t="str">
        <f t="shared" si="9"/>
        <v xml:space="preserve"> ('35', '87', '124', '', '3',  '3.00')</v>
      </c>
    </row>
    <row r="91" spans="1:8" x14ac:dyDescent="0.3">
      <c r="A91">
        <f t="shared" si="5"/>
        <v>35</v>
      </c>
      <c r="B91">
        <v>88</v>
      </c>
      <c r="C91">
        <f t="shared" si="6"/>
        <v>32</v>
      </c>
      <c r="D91" t="str">
        <f>IF(MOD(B91,5)=0,LOOKUP(A91,Bestellung!$M$4:$N$803),"")</f>
        <v/>
      </c>
      <c r="E91">
        <f t="shared" si="7"/>
        <v>4</v>
      </c>
      <c r="F91" s="10">
        <f>LOOKUP(C91,Produkt!$T$4:$U$129)</f>
        <v>5</v>
      </c>
      <c r="G91" t="str">
        <f t="shared" si="8"/>
        <v>INSERT INTO [Position] ([BestellungID], [PosID], [ProduktID], [SpezLieferAdrID], [Menge], [Preis]) VALUES</v>
      </c>
      <c r="H91" t="str">
        <f t="shared" si="9"/>
        <v xml:space="preserve"> ('35', '88', '32', '', '4',  '5.00')</v>
      </c>
    </row>
    <row r="92" spans="1:8" x14ac:dyDescent="0.3">
      <c r="A92">
        <f t="shared" si="5"/>
        <v>36</v>
      </c>
      <c r="B92">
        <v>89</v>
      </c>
      <c r="C92">
        <f t="shared" si="6"/>
        <v>29</v>
      </c>
      <c r="D92" t="str">
        <f>IF(MOD(B92,5)=0,LOOKUP(A92,Bestellung!$M$4:$N$803),"")</f>
        <v/>
      </c>
      <c r="E92">
        <f t="shared" si="7"/>
        <v>3</v>
      </c>
      <c r="F92" s="10">
        <f>LOOKUP(C92,Produkt!$T$4:$U$129)</f>
        <v>1.5</v>
      </c>
      <c r="G92" t="str">
        <f t="shared" si="8"/>
        <v>INSERT INTO [Position] ([BestellungID], [PosID], [ProduktID], [SpezLieferAdrID], [Menge], [Preis]) VALUES</v>
      </c>
      <c r="H92" t="str">
        <f t="shared" si="9"/>
        <v xml:space="preserve"> ('36', '89', '29', '', '3',  '1.50')</v>
      </c>
    </row>
    <row r="93" spans="1:8" x14ac:dyDescent="0.3">
      <c r="A93">
        <f t="shared" si="5"/>
        <v>36</v>
      </c>
      <c r="B93">
        <v>90</v>
      </c>
      <c r="C93">
        <f t="shared" si="6"/>
        <v>65</v>
      </c>
      <c r="D93">
        <f>IF(MOD(B93,5)=0,LOOKUP(A93,Bestellung!$M$4:$N$803),"")</f>
        <v>576</v>
      </c>
      <c r="E93">
        <f t="shared" si="7"/>
        <v>3</v>
      </c>
      <c r="F93" s="10">
        <f>LOOKUP(C93,Produkt!$T$4:$U$129)</f>
        <v>4.5</v>
      </c>
      <c r="G93" t="str">
        <f t="shared" si="8"/>
        <v>INSERT INTO [Position] ([BestellungID], [PosID], [ProduktID], [SpezLieferAdrID], [Menge], [Preis]) VALUES</v>
      </c>
      <c r="H93" t="str">
        <f t="shared" si="9"/>
        <v xml:space="preserve"> ('36', '90', '65', '576', '3',  '4.50')</v>
      </c>
    </row>
    <row r="94" spans="1:8" x14ac:dyDescent="0.3">
      <c r="A94">
        <f t="shared" si="5"/>
        <v>36</v>
      </c>
      <c r="B94">
        <v>91</v>
      </c>
      <c r="C94">
        <f t="shared" si="6"/>
        <v>101</v>
      </c>
      <c r="D94" t="str">
        <f>IF(MOD(B94,5)=0,LOOKUP(A94,Bestellung!$M$4:$N$803),"")</f>
        <v/>
      </c>
      <c r="E94">
        <f t="shared" si="7"/>
        <v>3</v>
      </c>
      <c r="F94" s="10">
        <f>LOOKUP(C94,Produkt!$T$4:$U$129)</f>
        <v>2</v>
      </c>
      <c r="G94" t="str">
        <f t="shared" si="8"/>
        <v>INSERT INTO [Position] ([BestellungID], [PosID], [ProduktID], [SpezLieferAdrID], [Menge], [Preis]) VALUES</v>
      </c>
      <c r="H94" t="str">
        <f t="shared" si="9"/>
        <v xml:space="preserve"> ('36', '91', '101', '', '3',  '2.00')</v>
      </c>
    </row>
    <row r="95" spans="1:8" x14ac:dyDescent="0.3">
      <c r="A95">
        <f t="shared" si="5"/>
        <v>37</v>
      </c>
      <c r="B95">
        <v>92</v>
      </c>
      <c r="C95">
        <f t="shared" si="6"/>
        <v>102</v>
      </c>
      <c r="D95" t="str">
        <f>IF(MOD(B95,5)=0,LOOKUP(A95,Bestellung!$M$4:$N$803),"")</f>
        <v/>
      </c>
      <c r="E95">
        <f t="shared" si="7"/>
        <v>3</v>
      </c>
      <c r="F95" s="10">
        <f>LOOKUP(C95,Produkt!$T$4:$U$129)</f>
        <v>4</v>
      </c>
      <c r="G95" t="str">
        <f t="shared" si="8"/>
        <v>INSERT INTO [Position] ([BestellungID], [PosID], [ProduktID], [SpezLieferAdrID], [Menge], [Preis]) VALUES</v>
      </c>
      <c r="H95" t="str">
        <f t="shared" si="9"/>
        <v xml:space="preserve"> ('37', '92', '102', '', '3',  '4.00')</v>
      </c>
    </row>
    <row r="96" spans="1:8" x14ac:dyDescent="0.3">
      <c r="A96">
        <f t="shared" si="5"/>
        <v>37</v>
      </c>
      <c r="B96">
        <v>93</v>
      </c>
      <c r="C96">
        <f t="shared" si="6"/>
        <v>12</v>
      </c>
      <c r="D96" t="str">
        <f>IF(MOD(B96,5)=0,LOOKUP(A96,Bestellung!$M$4:$N$803),"")</f>
        <v/>
      </c>
      <c r="E96">
        <f t="shared" si="7"/>
        <v>3</v>
      </c>
      <c r="F96" s="10">
        <f>LOOKUP(C96,Produkt!$T$4:$U$129)</f>
        <v>4</v>
      </c>
      <c r="G96" t="str">
        <f t="shared" si="8"/>
        <v>INSERT INTO [Position] ([BestellungID], [PosID], [ProduktID], [SpezLieferAdrID], [Menge], [Preis]) VALUES</v>
      </c>
      <c r="H96" t="str">
        <f t="shared" si="9"/>
        <v xml:space="preserve"> ('37', '93', '12', '', '3',  '4.00')</v>
      </c>
    </row>
    <row r="97" spans="1:8" x14ac:dyDescent="0.3">
      <c r="A97">
        <f t="shared" si="5"/>
        <v>38</v>
      </c>
      <c r="B97">
        <v>94</v>
      </c>
      <c r="C97">
        <f t="shared" si="6"/>
        <v>16</v>
      </c>
      <c r="D97" t="str">
        <f>IF(MOD(B97,5)=0,LOOKUP(A97,Bestellung!$M$4:$N$803),"")</f>
        <v/>
      </c>
      <c r="E97">
        <f t="shared" si="7"/>
        <v>8</v>
      </c>
      <c r="F97" s="10">
        <f>LOOKUP(C97,Produkt!$T$4:$U$129)</f>
        <v>3</v>
      </c>
      <c r="G97" t="str">
        <f t="shared" si="8"/>
        <v>INSERT INTO [Position] ([BestellungID], [PosID], [ProduktID], [SpezLieferAdrID], [Menge], [Preis]) VALUES</v>
      </c>
      <c r="H97" t="str">
        <f t="shared" si="9"/>
        <v xml:space="preserve"> ('38', '94', '16', '', '8',  '3.00')</v>
      </c>
    </row>
    <row r="98" spans="1:8" x14ac:dyDescent="0.3">
      <c r="A98">
        <f t="shared" si="5"/>
        <v>38</v>
      </c>
      <c r="B98">
        <v>95</v>
      </c>
      <c r="C98">
        <f t="shared" si="6"/>
        <v>54</v>
      </c>
      <c r="D98">
        <f>IF(MOD(B98,5)=0,LOOKUP(A98,Bestellung!$M$4:$N$803),"")</f>
        <v>173</v>
      </c>
      <c r="E98">
        <f t="shared" si="7"/>
        <v>3</v>
      </c>
      <c r="F98" s="10">
        <f>LOOKUP(C98,Produkt!$T$4:$U$129)</f>
        <v>5</v>
      </c>
      <c r="G98" t="str">
        <f t="shared" si="8"/>
        <v>INSERT INTO [Position] ([BestellungID], [PosID], [ProduktID], [SpezLieferAdrID], [Menge], [Preis]) VALUES</v>
      </c>
      <c r="H98" t="str">
        <f t="shared" si="9"/>
        <v xml:space="preserve"> ('38', '95', '54', '173', '3',  '5.00')</v>
      </c>
    </row>
    <row r="99" spans="1:8" x14ac:dyDescent="0.3">
      <c r="A99">
        <f t="shared" si="5"/>
        <v>38</v>
      </c>
      <c r="B99">
        <v>96</v>
      </c>
      <c r="C99">
        <f t="shared" si="6"/>
        <v>92</v>
      </c>
      <c r="D99" t="str">
        <f>IF(MOD(B99,5)=0,LOOKUP(A99,Bestellung!$M$4:$N$803),"")</f>
        <v/>
      </c>
      <c r="E99">
        <f t="shared" si="7"/>
        <v>3</v>
      </c>
      <c r="F99" s="10">
        <f>LOOKUP(C99,Produkt!$T$4:$U$129)</f>
        <v>2.4</v>
      </c>
      <c r="G99" t="str">
        <f t="shared" si="8"/>
        <v>INSERT INTO [Position] ([BestellungID], [PosID], [ProduktID], [SpezLieferAdrID], [Menge], [Preis]) VALUES</v>
      </c>
      <c r="H99" t="str">
        <f t="shared" si="9"/>
        <v xml:space="preserve"> ('38', '96', '92', '', '3',  '2.40')</v>
      </c>
    </row>
    <row r="100" spans="1:8" x14ac:dyDescent="0.3">
      <c r="A100">
        <f t="shared" si="5"/>
        <v>39</v>
      </c>
      <c r="B100">
        <v>97</v>
      </c>
      <c r="C100">
        <f t="shared" si="6"/>
        <v>100</v>
      </c>
      <c r="D100" t="str">
        <f>IF(MOD(B100,5)=0,LOOKUP(A100,Bestellung!$M$4:$N$803),"")</f>
        <v/>
      </c>
      <c r="E100">
        <f t="shared" si="7"/>
        <v>3</v>
      </c>
      <c r="F100" s="10">
        <f>LOOKUP(C100,Produkt!$T$4:$U$129)</f>
        <v>5.6</v>
      </c>
      <c r="G100" t="str">
        <f t="shared" si="8"/>
        <v>INSERT INTO [Position] ([BestellungID], [PosID], [ProduktID], [SpezLieferAdrID], [Menge], [Preis]) VALUES</v>
      </c>
      <c r="H100" t="str">
        <f t="shared" si="9"/>
        <v xml:space="preserve"> ('39', '97', '100', '', '3',  '5.60')</v>
      </c>
    </row>
    <row r="101" spans="1:8" x14ac:dyDescent="0.3">
      <c r="A101">
        <f t="shared" si="5"/>
        <v>39</v>
      </c>
      <c r="B101">
        <v>98</v>
      </c>
      <c r="C101">
        <f t="shared" si="6"/>
        <v>12</v>
      </c>
      <c r="D101" t="str">
        <f>IF(MOD(B101,5)=0,LOOKUP(A101,Bestellung!$M$4:$N$803),"")</f>
        <v/>
      </c>
      <c r="E101">
        <f t="shared" si="7"/>
        <v>3</v>
      </c>
      <c r="F101" s="10">
        <f>LOOKUP(C101,Produkt!$T$4:$U$129)</f>
        <v>4</v>
      </c>
      <c r="G101" t="str">
        <f t="shared" si="8"/>
        <v>INSERT INTO [Position] ([BestellungID], [PosID], [ProduktID], [SpezLieferAdrID], [Menge], [Preis]) VALUES</v>
      </c>
      <c r="H101" t="str">
        <f t="shared" si="9"/>
        <v xml:space="preserve"> ('39', '98', '12', '', '3',  '4.00')</v>
      </c>
    </row>
    <row r="102" spans="1:8" x14ac:dyDescent="0.3">
      <c r="A102">
        <f t="shared" si="5"/>
        <v>40</v>
      </c>
      <c r="B102">
        <v>99</v>
      </c>
      <c r="C102">
        <f t="shared" si="6"/>
        <v>23</v>
      </c>
      <c r="D102" t="str">
        <f>IF(MOD(B102,5)=0,LOOKUP(A102,Bestellung!$M$4:$N$803),"")</f>
        <v/>
      </c>
      <c r="E102">
        <f t="shared" si="7"/>
        <v>3</v>
      </c>
      <c r="F102" s="10">
        <f>LOOKUP(C102,Produkt!$T$4:$U$129)</f>
        <v>3</v>
      </c>
      <c r="G102" t="str">
        <f t="shared" si="8"/>
        <v>INSERT INTO [Position] ([BestellungID], [PosID], [ProduktID], [SpezLieferAdrID], [Menge], [Preis]) VALUES</v>
      </c>
      <c r="H102" t="str">
        <f t="shared" si="9"/>
        <v xml:space="preserve"> ('40', '99', '23', '', '3',  '3.00')</v>
      </c>
    </row>
    <row r="103" spans="1:8" x14ac:dyDescent="0.3">
      <c r="A103">
        <f t="shared" si="5"/>
        <v>40</v>
      </c>
      <c r="B103">
        <v>100</v>
      </c>
      <c r="C103">
        <f t="shared" si="6"/>
        <v>63</v>
      </c>
      <c r="D103" t="str">
        <f>IF(MOD(B103,5)=0,LOOKUP(A103,Bestellung!$M$4:$N$803),"")</f>
        <v/>
      </c>
      <c r="E103">
        <f t="shared" si="7"/>
        <v>3</v>
      </c>
      <c r="F103" s="10">
        <f>LOOKUP(C103,Produkt!$T$4:$U$129)</f>
        <v>4.5</v>
      </c>
      <c r="G103" t="str">
        <f t="shared" si="8"/>
        <v>INSERT INTO [Position] ([BestellungID], [PosID], [ProduktID], [SpezLieferAdrID], [Menge], [Preis]) VALUES</v>
      </c>
      <c r="H103" t="str">
        <f t="shared" si="9"/>
        <v xml:space="preserve"> ('40', '100', '63', '', '3',  '4.50')</v>
      </c>
    </row>
    <row r="104" spans="1:8" x14ac:dyDescent="0.3">
      <c r="A104">
        <f t="shared" si="5"/>
        <v>40</v>
      </c>
      <c r="B104">
        <v>101</v>
      </c>
      <c r="C104">
        <f t="shared" si="6"/>
        <v>103</v>
      </c>
      <c r="D104" t="str">
        <f>IF(MOD(B104,5)=0,LOOKUP(A104,Bestellung!$M$4:$N$803),"")</f>
        <v/>
      </c>
      <c r="E104">
        <f t="shared" si="7"/>
        <v>8</v>
      </c>
      <c r="F104" s="10">
        <f>LOOKUP(C104,Produkt!$T$4:$U$129)</f>
        <v>5</v>
      </c>
      <c r="G104" t="str">
        <f t="shared" si="8"/>
        <v>INSERT INTO [Position] ([BestellungID], [PosID], [ProduktID], [SpezLieferAdrID], [Menge], [Preis]) VALUES</v>
      </c>
      <c r="H104" t="str">
        <f t="shared" si="9"/>
        <v xml:space="preserve"> ('40', '101', '103', '', '8',  '5.00')</v>
      </c>
    </row>
    <row r="105" spans="1:8" x14ac:dyDescent="0.3">
      <c r="A105">
        <f t="shared" si="5"/>
        <v>41</v>
      </c>
      <c r="B105">
        <v>102</v>
      </c>
      <c r="C105">
        <f t="shared" si="6"/>
        <v>118</v>
      </c>
      <c r="D105" t="str">
        <f>IF(MOD(B105,5)=0,LOOKUP(A105,Bestellung!$M$4:$N$803),"")</f>
        <v/>
      </c>
      <c r="E105">
        <f t="shared" si="7"/>
        <v>3</v>
      </c>
      <c r="F105" s="10">
        <f>LOOKUP(C105,Produkt!$T$4:$U$129)</f>
        <v>6</v>
      </c>
      <c r="G105" t="str">
        <f t="shared" si="8"/>
        <v>INSERT INTO [Position] ([BestellungID], [PosID], [ProduktID], [SpezLieferAdrID], [Menge], [Preis]) VALUES</v>
      </c>
      <c r="H105" t="str">
        <f t="shared" si="9"/>
        <v xml:space="preserve"> ('41', '102', '118', '', '3',  '6.00')</v>
      </c>
    </row>
    <row r="106" spans="1:8" x14ac:dyDescent="0.3">
      <c r="A106">
        <f t="shared" si="5"/>
        <v>41</v>
      </c>
      <c r="B106">
        <v>103</v>
      </c>
      <c r="C106">
        <f t="shared" si="6"/>
        <v>32</v>
      </c>
      <c r="D106" t="str">
        <f>IF(MOD(B106,5)=0,LOOKUP(A106,Bestellung!$M$4:$N$803),"")</f>
        <v/>
      </c>
      <c r="E106">
        <f t="shared" si="7"/>
        <v>4</v>
      </c>
      <c r="F106" s="10">
        <f>LOOKUP(C106,Produkt!$T$4:$U$129)</f>
        <v>5</v>
      </c>
      <c r="G106" t="str">
        <f t="shared" si="8"/>
        <v>INSERT INTO [Position] ([BestellungID], [PosID], [ProduktID], [SpezLieferAdrID], [Menge], [Preis]) VALUES</v>
      </c>
      <c r="H106" t="str">
        <f t="shared" si="9"/>
        <v xml:space="preserve"> ('41', '103', '32', '', '4',  '5.00')</v>
      </c>
    </row>
    <row r="107" spans="1:8" x14ac:dyDescent="0.3">
      <c r="A107">
        <f t="shared" si="5"/>
        <v>42</v>
      </c>
      <c r="B107">
        <v>104</v>
      </c>
      <c r="C107">
        <f t="shared" si="6"/>
        <v>50</v>
      </c>
      <c r="D107" t="str">
        <f>IF(MOD(B107,5)=0,LOOKUP(A107,Bestellung!$M$4:$N$803),"")</f>
        <v/>
      </c>
      <c r="E107">
        <f t="shared" si="7"/>
        <v>3</v>
      </c>
      <c r="F107" s="10">
        <f>LOOKUP(C107,Produkt!$T$4:$U$129)</f>
        <v>5.6</v>
      </c>
      <c r="G107" t="str">
        <f t="shared" si="8"/>
        <v>INSERT INTO [Position] ([BestellungID], [PosID], [ProduktID], [SpezLieferAdrID], [Menge], [Preis]) VALUES</v>
      </c>
      <c r="H107" t="str">
        <f t="shared" si="9"/>
        <v xml:space="preserve"> ('42', '104', '50', '', '3',  '5.60')</v>
      </c>
    </row>
    <row r="108" spans="1:8" x14ac:dyDescent="0.3">
      <c r="A108">
        <f t="shared" si="5"/>
        <v>42</v>
      </c>
      <c r="B108">
        <v>105</v>
      </c>
      <c r="C108">
        <f t="shared" si="6"/>
        <v>92</v>
      </c>
      <c r="D108">
        <f>IF(MOD(B108,5)=0,LOOKUP(A108,Bestellung!$M$4:$N$803),"")</f>
        <v>644</v>
      </c>
      <c r="E108">
        <f t="shared" si="7"/>
        <v>3</v>
      </c>
      <c r="F108" s="10">
        <f>LOOKUP(C108,Produkt!$T$4:$U$129)</f>
        <v>2.4</v>
      </c>
      <c r="G108" t="str">
        <f t="shared" si="8"/>
        <v>INSERT INTO [Position] ([BestellungID], [PosID], [ProduktID], [SpezLieferAdrID], [Menge], [Preis]) VALUES</v>
      </c>
      <c r="H108" t="str">
        <f t="shared" si="9"/>
        <v xml:space="preserve"> ('42', '105', '92', '644', '3',  '2.40')</v>
      </c>
    </row>
    <row r="109" spans="1:8" x14ac:dyDescent="0.3">
      <c r="A109">
        <f t="shared" si="5"/>
        <v>42</v>
      </c>
      <c r="B109">
        <v>106</v>
      </c>
      <c r="C109">
        <f t="shared" si="6"/>
        <v>7</v>
      </c>
      <c r="D109" t="str">
        <f>IF(MOD(B109,5)=0,LOOKUP(A109,Bestellung!$M$4:$N$803),"")</f>
        <v/>
      </c>
      <c r="E109">
        <f t="shared" si="7"/>
        <v>3</v>
      </c>
      <c r="F109" s="10">
        <f>LOOKUP(C109,Produkt!$T$4:$U$129)</f>
        <v>8</v>
      </c>
      <c r="G109" t="str">
        <f t="shared" si="8"/>
        <v>INSERT INTO [Position] ([BestellungID], [PosID], [ProduktID], [SpezLieferAdrID], [Menge], [Preis]) VALUES</v>
      </c>
      <c r="H109" t="str">
        <f t="shared" si="9"/>
        <v xml:space="preserve"> ('42', '106', '7', '', '3',  '8.00')</v>
      </c>
    </row>
    <row r="110" spans="1:8" x14ac:dyDescent="0.3">
      <c r="A110">
        <f t="shared" si="5"/>
        <v>43</v>
      </c>
      <c r="B110">
        <v>107</v>
      </c>
      <c r="C110">
        <f t="shared" si="6"/>
        <v>29</v>
      </c>
      <c r="D110" t="str">
        <f>IF(MOD(B110,5)=0,LOOKUP(A110,Bestellung!$M$4:$N$803),"")</f>
        <v/>
      </c>
      <c r="E110">
        <f t="shared" si="7"/>
        <v>1</v>
      </c>
      <c r="F110" s="10">
        <f>LOOKUP(C110,Produkt!$T$4:$U$129)</f>
        <v>1.5</v>
      </c>
      <c r="G110" t="str">
        <f t="shared" si="8"/>
        <v>INSERT INTO [Position] ([BestellungID], [PosID], [ProduktID], [SpezLieferAdrID], [Menge], [Preis]) VALUES</v>
      </c>
      <c r="H110" t="str">
        <f t="shared" si="9"/>
        <v xml:space="preserve"> ('43', '107', '29', '', '1',  '1.50')</v>
      </c>
    </row>
    <row r="111" spans="1:8" x14ac:dyDescent="0.3">
      <c r="A111">
        <f t="shared" si="5"/>
        <v>43</v>
      </c>
      <c r="B111">
        <v>108</v>
      </c>
      <c r="C111">
        <f t="shared" si="6"/>
        <v>72</v>
      </c>
      <c r="D111" t="str">
        <f>IF(MOD(B111,5)=0,LOOKUP(A111,Bestellung!$M$4:$N$803),"")</f>
        <v/>
      </c>
      <c r="E111">
        <f t="shared" si="7"/>
        <v>3</v>
      </c>
      <c r="F111" s="10">
        <f>LOOKUP(C111,Produkt!$T$4:$U$129)</f>
        <v>2</v>
      </c>
      <c r="G111" t="str">
        <f t="shared" si="8"/>
        <v>INSERT INTO [Position] ([BestellungID], [PosID], [ProduktID], [SpezLieferAdrID], [Menge], [Preis]) VALUES</v>
      </c>
      <c r="H111" t="str">
        <f t="shared" si="9"/>
        <v xml:space="preserve"> ('43', '108', '72', '', '3',  '2.00')</v>
      </c>
    </row>
    <row r="112" spans="1:8" x14ac:dyDescent="0.3">
      <c r="A112">
        <f t="shared" si="5"/>
        <v>44</v>
      </c>
      <c r="B112">
        <v>109</v>
      </c>
      <c r="C112">
        <f t="shared" si="6"/>
        <v>97</v>
      </c>
      <c r="D112" t="str">
        <f>IF(MOD(B112,5)=0,LOOKUP(A112,Bestellung!$M$4:$N$803),"")</f>
        <v/>
      </c>
      <c r="E112">
        <f t="shared" si="7"/>
        <v>8</v>
      </c>
      <c r="F112" s="10">
        <f>LOOKUP(C112,Produkt!$T$4:$U$129)</f>
        <v>9</v>
      </c>
      <c r="G112" t="str">
        <f t="shared" si="8"/>
        <v>INSERT INTO [Position] ([BestellungID], [PosID], [ProduktID], [SpezLieferAdrID], [Menge], [Preis]) VALUES</v>
      </c>
      <c r="H112" t="str">
        <f t="shared" si="9"/>
        <v xml:space="preserve"> ('44', '109', '97', '', '8',  '9.00')</v>
      </c>
    </row>
    <row r="113" spans="1:8" x14ac:dyDescent="0.3">
      <c r="A113">
        <f t="shared" si="5"/>
        <v>44</v>
      </c>
      <c r="B113">
        <v>110</v>
      </c>
      <c r="C113">
        <f t="shared" si="6"/>
        <v>14</v>
      </c>
      <c r="D113">
        <f>IF(MOD(B113,5)=0,LOOKUP(A113,Bestellung!$M$4:$N$803),"")</f>
        <v>50</v>
      </c>
      <c r="E113">
        <f t="shared" si="7"/>
        <v>8</v>
      </c>
      <c r="F113" s="10">
        <f>LOOKUP(C113,Produkt!$T$4:$U$129)</f>
        <v>4.5</v>
      </c>
      <c r="G113" t="str">
        <f t="shared" si="8"/>
        <v>INSERT INTO [Position] ([BestellungID], [PosID], [ProduktID], [SpezLieferAdrID], [Menge], [Preis]) VALUES</v>
      </c>
      <c r="H113" t="str">
        <f t="shared" si="9"/>
        <v xml:space="preserve"> ('44', '110', '14', '50', '8',  '4.50')</v>
      </c>
    </row>
    <row r="114" spans="1:8" x14ac:dyDescent="0.3">
      <c r="A114">
        <f t="shared" si="5"/>
        <v>44</v>
      </c>
      <c r="B114">
        <v>111</v>
      </c>
      <c r="C114">
        <f t="shared" si="6"/>
        <v>58</v>
      </c>
      <c r="D114" t="str">
        <f>IF(MOD(B114,5)=0,LOOKUP(A114,Bestellung!$M$4:$N$803),"")</f>
        <v/>
      </c>
      <c r="E114">
        <f t="shared" si="7"/>
        <v>3</v>
      </c>
      <c r="F114" s="10">
        <f>LOOKUP(C114,Produkt!$T$4:$U$129)</f>
        <v>8</v>
      </c>
      <c r="G114" t="str">
        <f t="shared" si="8"/>
        <v>INSERT INTO [Position] ([BestellungID], [PosID], [ProduktID], [SpezLieferAdrID], [Menge], [Preis]) VALUES</v>
      </c>
      <c r="H114" t="str">
        <f t="shared" si="9"/>
        <v xml:space="preserve"> ('44', '111', '58', '', '3',  '8.00')</v>
      </c>
    </row>
    <row r="115" spans="1:8" x14ac:dyDescent="0.3">
      <c r="A115">
        <f t="shared" si="5"/>
        <v>45</v>
      </c>
      <c r="B115">
        <v>112</v>
      </c>
      <c r="C115">
        <f t="shared" si="6"/>
        <v>87</v>
      </c>
      <c r="D115" t="str">
        <f>IF(MOD(B115,5)=0,LOOKUP(A115,Bestellung!$M$4:$N$803),"")</f>
        <v/>
      </c>
      <c r="E115">
        <f t="shared" si="7"/>
        <v>3</v>
      </c>
      <c r="F115" s="10">
        <f>LOOKUP(C115,Produkt!$T$4:$U$129)</f>
        <v>0.5</v>
      </c>
      <c r="G115" t="str">
        <f t="shared" si="8"/>
        <v>INSERT INTO [Position] ([BestellungID], [PosID], [ProduktID], [SpezLieferAdrID], [Menge], [Preis]) VALUES</v>
      </c>
      <c r="H115" t="str">
        <f t="shared" si="9"/>
        <v xml:space="preserve"> ('45', '112', '87', '', '3',  '0.50')</v>
      </c>
    </row>
    <row r="116" spans="1:8" x14ac:dyDescent="0.3">
      <c r="A116">
        <f t="shared" si="5"/>
        <v>45</v>
      </c>
      <c r="B116">
        <v>113</v>
      </c>
      <c r="C116">
        <f t="shared" si="6"/>
        <v>5</v>
      </c>
      <c r="D116" t="str">
        <f>IF(MOD(B116,5)=0,LOOKUP(A116,Bestellung!$M$4:$N$803),"")</f>
        <v/>
      </c>
      <c r="E116">
        <f t="shared" si="7"/>
        <v>9</v>
      </c>
      <c r="F116" s="10">
        <f>LOOKUP(C116,Produkt!$T$4:$U$129)</f>
        <v>5</v>
      </c>
      <c r="G116" t="str">
        <f t="shared" si="8"/>
        <v>INSERT INTO [Position] ([BestellungID], [PosID], [ProduktID], [SpezLieferAdrID], [Menge], [Preis]) VALUES</v>
      </c>
      <c r="H116" t="str">
        <f t="shared" si="9"/>
        <v xml:space="preserve"> ('45', '113', '5', '', '9',  '5.00')</v>
      </c>
    </row>
    <row r="117" spans="1:8" x14ac:dyDescent="0.3">
      <c r="A117">
        <f t="shared" si="5"/>
        <v>46</v>
      </c>
      <c r="B117">
        <v>114</v>
      </c>
      <c r="C117">
        <f t="shared" si="6"/>
        <v>37</v>
      </c>
      <c r="D117" t="str">
        <f>IF(MOD(B117,5)=0,LOOKUP(A117,Bestellung!$M$4:$N$803),"")</f>
        <v/>
      </c>
      <c r="E117">
        <f t="shared" si="7"/>
        <v>3</v>
      </c>
      <c r="F117" s="10">
        <f>LOOKUP(C117,Produkt!$T$4:$U$129)</f>
        <v>0.5</v>
      </c>
      <c r="G117" t="str">
        <f t="shared" si="8"/>
        <v>INSERT INTO [Position] ([BestellungID], [PosID], [ProduktID], [SpezLieferAdrID], [Menge], [Preis]) VALUES</v>
      </c>
      <c r="H117" t="str">
        <f t="shared" si="9"/>
        <v xml:space="preserve"> ('46', '114', '37', '', '3',  '0.50')</v>
      </c>
    </row>
    <row r="118" spans="1:8" x14ac:dyDescent="0.3">
      <c r="A118">
        <f t="shared" si="5"/>
        <v>46</v>
      </c>
      <c r="B118">
        <v>115</v>
      </c>
      <c r="C118">
        <f t="shared" si="6"/>
        <v>83</v>
      </c>
      <c r="D118" t="str">
        <f>IF(MOD(B118,5)=0,LOOKUP(A118,Bestellung!$M$4:$N$803),"")</f>
        <v/>
      </c>
      <c r="E118">
        <f t="shared" si="7"/>
        <v>2</v>
      </c>
      <c r="F118" s="10">
        <f>LOOKUP(C118,Produkt!$T$4:$U$129)</f>
        <v>0.8</v>
      </c>
      <c r="G118" t="str">
        <f t="shared" si="8"/>
        <v>INSERT INTO [Position] ([BestellungID], [PosID], [ProduktID], [SpezLieferAdrID], [Menge], [Preis]) VALUES</v>
      </c>
      <c r="H118" t="str">
        <f t="shared" si="9"/>
        <v xml:space="preserve"> ('46', '115', '83', '', '2',  '0.80')</v>
      </c>
    </row>
    <row r="119" spans="1:8" x14ac:dyDescent="0.3">
      <c r="A119">
        <f t="shared" si="5"/>
        <v>46</v>
      </c>
      <c r="B119">
        <v>116</v>
      </c>
      <c r="C119">
        <f t="shared" si="6"/>
        <v>2</v>
      </c>
      <c r="D119" t="str">
        <f>IF(MOD(B119,5)=0,LOOKUP(A119,Bestellung!$M$4:$N$803),"")</f>
        <v/>
      </c>
      <c r="E119">
        <f t="shared" si="7"/>
        <v>4</v>
      </c>
      <c r="F119" s="10">
        <f>LOOKUP(C119,Produkt!$T$4:$U$129)</f>
        <v>4</v>
      </c>
      <c r="G119" t="str">
        <f t="shared" si="8"/>
        <v>INSERT INTO [Position] ([BestellungID], [PosID], [ProduktID], [SpezLieferAdrID], [Menge], [Preis]) VALUES</v>
      </c>
      <c r="H119" t="str">
        <f t="shared" si="9"/>
        <v xml:space="preserve"> ('46', '116', '2', '', '4',  '4.00')</v>
      </c>
    </row>
    <row r="120" spans="1:8" x14ac:dyDescent="0.3">
      <c r="A120">
        <f t="shared" si="5"/>
        <v>47</v>
      </c>
      <c r="B120">
        <v>117</v>
      </c>
      <c r="C120">
        <f t="shared" si="6"/>
        <v>38</v>
      </c>
      <c r="D120" t="str">
        <f>IF(MOD(B120,5)=0,LOOKUP(A120,Bestellung!$M$4:$N$803),"")</f>
        <v/>
      </c>
      <c r="E120">
        <f t="shared" si="7"/>
        <v>6</v>
      </c>
      <c r="F120" s="10">
        <f>LOOKUP(C120,Produkt!$T$4:$U$129)</f>
        <v>0.5</v>
      </c>
      <c r="G120" t="str">
        <f t="shared" si="8"/>
        <v>INSERT INTO [Position] ([BestellungID], [PosID], [ProduktID], [SpezLieferAdrID], [Menge], [Preis]) VALUES</v>
      </c>
      <c r="H120" t="str">
        <f t="shared" si="9"/>
        <v xml:space="preserve"> ('47', '117', '38', '', '6',  '0.50')</v>
      </c>
    </row>
    <row r="121" spans="1:8" x14ac:dyDescent="0.3">
      <c r="A121">
        <f t="shared" si="5"/>
        <v>47</v>
      </c>
      <c r="B121">
        <v>118</v>
      </c>
      <c r="C121">
        <f t="shared" si="6"/>
        <v>85</v>
      </c>
      <c r="D121" t="str">
        <f>IF(MOD(B121,5)=0,LOOKUP(A121,Bestellung!$M$4:$N$803),"")</f>
        <v/>
      </c>
      <c r="E121">
        <f t="shared" si="7"/>
        <v>2</v>
      </c>
      <c r="F121" s="10">
        <f>LOOKUP(C121,Produkt!$T$4:$U$129)</f>
        <v>1</v>
      </c>
      <c r="G121" t="str">
        <f t="shared" si="8"/>
        <v>INSERT INTO [Position] ([BestellungID], [PosID], [ProduktID], [SpezLieferAdrID], [Menge], [Preis]) VALUES</v>
      </c>
      <c r="H121" t="str">
        <f t="shared" si="9"/>
        <v xml:space="preserve"> ('47', '118', '85', '', '2',  '1.00')</v>
      </c>
    </row>
    <row r="122" spans="1:8" x14ac:dyDescent="0.3">
      <c r="A122">
        <f t="shared" si="5"/>
        <v>48</v>
      </c>
      <c r="B122">
        <v>119</v>
      </c>
      <c r="C122">
        <f t="shared" si="6"/>
        <v>124</v>
      </c>
      <c r="D122" t="str">
        <f>IF(MOD(B122,5)=0,LOOKUP(A122,Bestellung!$M$4:$N$803),"")</f>
        <v/>
      </c>
      <c r="E122">
        <f t="shared" si="7"/>
        <v>3</v>
      </c>
      <c r="F122" s="10">
        <f>LOOKUP(C122,Produkt!$T$4:$U$129)</f>
        <v>3</v>
      </c>
      <c r="G122" t="str">
        <f t="shared" si="8"/>
        <v>INSERT INTO [Position] ([BestellungID], [PosID], [ProduktID], [SpezLieferAdrID], [Menge], [Preis]) VALUES</v>
      </c>
      <c r="H122" t="str">
        <f t="shared" si="9"/>
        <v xml:space="preserve"> ('48', '119', '124', '', '3',  '3.00')</v>
      </c>
    </row>
    <row r="123" spans="1:8" x14ac:dyDescent="0.3">
      <c r="A123">
        <f t="shared" si="5"/>
        <v>48</v>
      </c>
      <c r="B123">
        <v>120</v>
      </c>
      <c r="C123">
        <f t="shared" si="6"/>
        <v>45</v>
      </c>
      <c r="D123">
        <f>IF(MOD(B123,5)=0,LOOKUP(A123,Bestellung!$M$4:$N$803),"")</f>
        <v>396</v>
      </c>
      <c r="E123">
        <f t="shared" si="7"/>
        <v>3</v>
      </c>
      <c r="F123" s="10">
        <f>LOOKUP(C123,Produkt!$T$4:$U$129)</f>
        <v>2</v>
      </c>
      <c r="G123" t="str">
        <f t="shared" si="8"/>
        <v>INSERT INTO [Position] ([BestellungID], [PosID], [ProduktID], [SpezLieferAdrID], [Menge], [Preis]) VALUES</v>
      </c>
      <c r="H123" t="str">
        <f t="shared" si="9"/>
        <v xml:space="preserve"> ('48', '120', '45', '396', '3',  '2.00')</v>
      </c>
    </row>
    <row r="124" spans="1:8" x14ac:dyDescent="0.3">
      <c r="A124">
        <f t="shared" si="5"/>
        <v>48</v>
      </c>
      <c r="B124">
        <v>121</v>
      </c>
      <c r="C124">
        <f t="shared" si="6"/>
        <v>93</v>
      </c>
      <c r="D124" t="str">
        <f>IF(MOD(B124,5)=0,LOOKUP(A124,Bestellung!$M$4:$N$803),"")</f>
        <v/>
      </c>
      <c r="E124">
        <f t="shared" si="7"/>
        <v>3</v>
      </c>
      <c r="F124" s="10">
        <f>LOOKUP(C124,Produkt!$T$4:$U$129)</f>
        <v>2.2999999999999998</v>
      </c>
      <c r="G124" t="str">
        <f t="shared" si="8"/>
        <v>INSERT INTO [Position] ([BestellungID], [PosID], [ProduktID], [SpezLieferAdrID], [Menge], [Preis]) VALUES</v>
      </c>
      <c r="H124" t="str">
        <f t="shared" si="9"/>
        <v xml:space="preserve"> ('48', '121', '93', '', '3',  '2.30')</v>
      </c>
    </row>
    <row r="125" spans="1:8" x14ac:dyDescent="0.3">
      <c r="A125">
        <f t="shared" si="5"/>
        <v>49</v>
      </c>
      <c r="B125">
        <v>122</v>
      </c>
      <c r="C125">
        <f t="shared" si="6"/>
        <v>9</v>
      </c>
      <c r="D125" t="str">
        <f>IF(MOD(B125,5)=0,LOOKUP(A125,Bestellung!$M$4:$N$803),"")</f>
        <v/>
      </c>
      <c r="E125">
        <f t="shared" si="7"/>
        <v>6</v>
      </c>
      <c r="F125" s="10">
        <f>LOOKUP(C125,Produkt!$T$4:$U$129)</f>
        <v>3</v>
      </c>
      <c r="G125" t="str">
        <f t="shared" si="8"/>
        <v>INSERT INTO [Position] ([BestellungID], [PosID], [ProduktID], [SpezLieferAdrID], [Menge], [Preis]) VALUES</v>
      </c>
      <c r="H125" t="str">
        <f t="shared" si="9"/>
        <v xml:space="preserve"> ('49', '122', '9', '', '6',  '3.00')</v>
      </c>
    </row>
    <row r="126" spans="1:8" x14ac:dyDescent="0.3">
      <c r="A126">
        <f t="shared" si="5"/>
        <v>49</v>
      </c>
      <c r="B126">
        <v>123</v>
      </c>
      <c r="C126">
        <f t="shared" si="6"/>
        <v>58</v>
      </c>
      <c r="D126" t="str">
        <f>IF(MOD(B126,5)=0,LOOKUP(A126,Bestellung!$M$4:$N$803),"")</f>
        <v/>
      </c>
      <c r="E126">
        <f t="shared" si="7"/>
        <v>6</v>
      </c>
      <c r="F126" s="10">
        <f>LOOKUP(C126,Produkt!$T$4:$U$129)</f>
        <v>8</v>
      </c>
      <c r="G126" t="str">
        <f t="shared" si="8"/>
        <v>INSERT INTO [Position] ([BestellungID], [PosID], [ProduktID], [SpezLieferAdrID], [Menge], [Preis]) VALUES</v>
      </c>
      <c r="H126" t="str">
        <f t="shared" si="9"/>
        <v xml:space="preserve"> ('49', '123', '58', '', '6',  '8.00')</v>
      </c>
    </row>
    <row r="127" spans="1:8" x14ac:dyDescent="0.3">
      <c r="A127">
        <f t="shared" si="5"/>
        <v>50</v>
      </c>
      <c r="B127">
        <v>124</v>
      </c>
      <c r="C127">
        <f t="shared" si="6"/>
        <v>104</v>
      </c>
      <c r="D127" t="str">
        <f>IF(MOD(B127,5)=0,LOOKUP(A127,Bestellung!$M$4:$N$803),"")</f>
        <v/>
      </c>
      <c r="E127">
        <f t="shared" si="7"/>
        <v>4</v>
      </c>
      <c r="F127" s="10">
        <f>LOOKUP(C127,Produkt!$T$4:$U$129)</f>
        <v>5</v>
      </c>
      <c r="G127" t="str">
        <f t="shared" si="8"/>
        <v>INSERT INTO [Position] ([BestellungID], [PosID], [ProduktID], [SpezLieferAdrID], [Menge], [Preis]) VALUES</v>
      </c>
      <c r="H127" t="str">
        <f t="shared" si="9"/>
        <v xml:space="preserve"> ('50', '124', '104', '', '4',  '5.00')</v>
      </c>
    </row>
    <row r="128" spans="1:8" x14ac:dyDescent="0.3">
      <c r="A128">
        <f t="shared" si="5"/>
        <v>50</v>
      </c>
      <c r="B128">
        <v>125</v>
      </c>
      <c r="C128">
        <f t="shared" si="6"/>
        <v>27</v>
      </c>
      <c r="D128">
        <f>IF(MOD(B128,5)=0,LOOKUP(A128,Bestellung!$M$4:$N$803),"")</f>
        <v>36</v>
      </c>
      <c r="E128">
        <f t="shared" si="7"/>
        <v>6</v>
      </c>
      <c r="F128" s="10">
        <f>LOOKUP(C128,Produkt!$T$4:$U$129)</f>
        <v>2</v>
      </c>
      <c r="G128" t="str">
        <f t="shared" si="8"/>
        <v>INSERT INTO [Position] ([BestellungID], [PosID], [ProduktID], [SpezLieferAdrID], [Menge], [Preis]) VALUES</v>
      </c>
      <c r="H128" t="str">
        <f t="shared" si="9"/>
        <v xml:space="preserve"> ('50', '125', '27', '36', '6',  '2.00')</v>
      </c>
    </row>
    <row r="129" spans="1:8" x14ac:dyDescent="0.3">
      <c r="A129">
        <f t="shared" si="5"/>
        <v>50</v>
      </c>
      <c r="B129">
        <v>126</v>
      </c>
      <c r="C129">
        <f t="shared" si="6"/>
        <v>77</v>
      </c>
      <c r="D129" t="str">
        <f>IF(MOD(B129,5)=0,LOOKUP(A129,Bestellung!$M$4:$N$803),"")</f>
        <v/>
      </c>
      <c r="E129">
        <f t="shared" si="7"/>
        <v>3</v>
      </c>
      <c r="F129" s="10">
        <f>LOOKUP(C129,Produkt!$T$4:$U$129)</f>
        <v>2</v>
      </c>
      <c r="G129" t="str">
        <f t="shared" si="8"/>
        <v>INSERT INTO [Position] ([BestellungID], [PosID], [ProduktID], [SpezLieferAdrID], [Menge], [Preis]) VALUES</v>
      </c>
      <c r="H129" t="str">
        <f t="shared" si="9"/>
        <v xml:space="preserve"> ('50', '126', '77', '', '3',  '2.00')</v>
      </c>
    </row>
    <row r="130" spans="1:8" x14ac:dyDescent="0.3">
      <c r="A130">
        <f t="shared" si="5"/>
        <v>51</v>
      </c>
      <c r="B130">
        <v>127</v>
      </c>
      <c r="C130">
        <f t="shared" si="6"/>
        <v>1</v>
      </c>
      <c r="D130" t="str">
        <f>IF(MOD(B130,5)=0,LOOKUP(A130,Bestellung!$M$4:$N$803),"")</f>
        <v/>
      </c>
      <c r="E130">
        <f t="shared" si="7"/>
        <v>9</v>
      </c>
      <c r="F130" s="10">
        <f>LOOKUP(C130,Produkt!$T$4:$U$129)</f>
        <v>2</v>
      </c>
      <c r="G130" t="str">
        <f t="shared" si="8"/>
        <v>INSERT INTO [Position] ([BestellungID], [PosID], [ProduktID], [SpezLieferAdrID], [Menge], [Preis]) VALUES</v>
      </c>
      <c r="H130" t="str">
        <f t="shared" si="9"/>
        <v xml:space="preserve"> ('51', '127', '1', '', '9',  '2.00')</v>
      </c>
    </row>
    <row r="131" spans="1:8" x14ac:dyDescent="0.3">
      <c r="A131">
        <f t="shared" si="5"/>
        <v>51</v>
      </c>
      <c r="B131">
        <v>128</v>
      </c>
      <c r="C131">
        <f t="shared" si="6"/>
        <v>51</v>
      </c>
      <c r="D131" t="str">
        <f>IF(MOD(B131,5)=0,LOOKUP(A131,Bestellung!$M$4:$N$803),"")</f>
        <v/>
      </c>
      <c r="E131">
        <f t="shared" si="7"/>
        <v>3</v>
      </c>
      <c r="F131" s="10">
        <f>LOOKUP(C131,Produkt!$T$4:$U$129)</f>
        <v>2</v>
      </c>
      <c r="G131" t="str">
        <f t="shared" si="8"/>
        <v>INSERT INTO [Position] ([BestellungID], [PosID], [ProduktID], [SpezLieferAdrID], [Menge], [Preis]) VALUES</v>
      </c>
      <c r="H131" t="str">
        <f t="shared" si="9"/>
        <v xml:space="preserve"> ('51', '128', '51', '', '3',  '2.00')</v>
      </c>
    </row>
    <row r="132" spans="1:8" x14ac:dyDescent="0.3">
      <c r="A132">
        <f t="shared" ref="A132:A195" si="10">ROUND(B132/2.5,0)</f>
        <v>52</v>
      </c>
      <c r="B132">
        <v>129</v>
      </c>
      <c r="C132">
        <f t="shared" si="6"/>
        <v>104</v>
      </c>
      <c r="D132" t="str">
        <f>IF(MOD(B132,5)=0,LOOKUP(A132,Bestellung!$M$4:$N$803),"")</f>
        <v/>
      </c>
      <c r="E132">
        <f t="shared" si="7"/>
        <v>3</v>
      </c>
      <c r="F132" s="10">
        <f>LOOKUP(C132,Produkt!$T$4:$U$129)</f>
        <v>5</v>
      </c>
      <c r="G132" t="str">
        <f t="shared" si="8"/>
        <v>INSERT INTO [Position] ([BestellungID], [PosID], [ProduktID], [SpezLieferAdrID], [Menge], [Preis]) VALUES</v>
      </c>
      <c r="H132" t="str">
        <f t="shared" si="9"/>
        <v xml:space="preserve"> ('52', '129', '104', '', '3',  '5.00')</v>
      </c>
    </row>
    <row r="133" spans="1:8" x14ac:dyDescent="0.3">
      <c r="A133">
        <f t="shared" si="10"/>
        <v>52</v>
      </c>
      <c r="B133">
        <v>130</v>
      </c>
      <c r="C133">
        <f t="shared" ref="C133:C196" si="11">IF(MOD(A133*B133,127)=0,1,MOD(A133*B133,127))</f>
        <v>29</v>
      </c>
      <c r="D133" t="str">
        <f>IF(MOD(B133,5)=0,LOOKUP(A133,Bestellung!$M$4:$N$803),"")</f>
        <v/>
      </c>
      <c r="E133">
        <f t="shared" ref="E133:E196" si="12">IF(MOD(A133*B133*C133,12)=0,3,MOD(A133*B133*C133,12))</f>
        <v>8</v>
      </c>
      <c r="F133" s="10">
        <f>LOOKUP(C133,Produkt!$T$4:$U$129)</f>
        <v>1.5</v>
      </c>
      <c r="G133" t="str">
        <f t="shared" ref="G133:G196" si="1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3" t="str">
        <f t="shared" ref="H133:H196" si="14">" ('"&amp;A133&amp;"', '"&amp;B133&amp;"', '"&amp;C133&amp;"', '"&amp; D133&amp;"', '"&amp;E133&amp;"',  '"&amp; REPLACE(TEXT(F133,"##0,00"),LEN(TEXT(F133,"##0,00"))-2,1,".") &amp;"')"</f>
        <v xml:space="preserve"> ('52', '130', '29', '', '8',  '1.50')</v>
      </c>
    </row>
    <row r="134" spans="1:8" x14ac:dyDescent="0.3">
      <c r="A134">
        <f t="shared" si="10"/>
        <v>52</v>
      </c>
      <c r="B134">
        <v>131</v>
      </c>
      <c r="C134">
        <f t="shared" si="11"/>
        <v>81</v>
      </c>
      <c r="D134" t="str">
        <f>IF(MOD(B134,5)=0,LOOKUP(A134,Bestellung!$M$4:$N$803),"")</f>
        <v/>
      </c>
      <c r="E134">
        <f t="shared" si="12"/>
        <v>3</v>
      </c>
      <c r="F134" s="10">
        <f>LOOKUP(C134,Produkt!$T$4:$U$129)</f>
        <v>2</v>
      </c>
      <c r="G134" t="str">
        <f t="shared" si="13"/>
        <v>INSERT INTO [Position] ([BestellungID], [PosID], [ProduktID], [SpezLieferAdrID], [Menge], [Preis]) VALUES</v>
      </c>
      <c r="H134" t="str">
        <f t="shared" si="14"/>
        <v xml:space="preserve"> ('52', '131', '81', '', '3',  '2.00')</v>
      </c>
    </row>
    <row r="135" spans="1:8" x14ac:dyDescent="0.3">
      <c r="A135">
        <f t="shared" si="10"/>
        <v>53</v>
      </c>
      <c r="B135">
        <v>132</v>
      </c>
      <c r="C135">
        <f t="shared" si="11"/>
        <v>11</v>
      </c>
      <c r="D135" t="str">
        <f>IF(MOD(B135,5)=0,LOOKUP(A135,Bestellung!$M$4:$N$803),"")</f>
        <v/>
      </c>
      <c r="E135">
        <f t="shared" si="12"/>
        <v>3</v>
      </c>
      <c r="F135" s="10">
        <f>LOOKUP(C135,Produkt!$T$4:$U$129)</f>
        <v>8</v>
      </c>
      <c r="G135" t="str">
        <f t="shared" si="13"/>
        <v>INSERT INTO [Position] ([BestellungID], [PosID], [ProduktID], [SpezLieferAdrID], [Menge], [Preis]) VALUES</v>
      </c>
      <c r="H135" t="str">
        <f t="shared" si="14"/>
        <v xml:space="preserve"> ('53', '132', '11', '', '3',  '8.00')</v>
      </c>
    </row>
    <row r="136" spans="1:8" x14ac:dyDescent="0.3">
      <c r="A136">
        <f t="shared" si="10"/>
        <v>53</v>
      </c>
      <c r="B136">
        <v>133</v>
      </c>
      <c r="C136">
        <f t="shared" si="11"/>
        <v>64</v>
      </c>
      <c r="D136" t="str">
        <f>IF(MOD(B136,5)=0,LOOKUP(A136,Bestellung!$M$4:$N$803),"")</f>
        <v/>
      </c>
      <c r="E136">
        <f t="shared" si="12"/>
        <v>8</v>
      </c>
      <c r="F136" s="10">
        <f>LOOKUP(C136,Produkt!$T$4:$U$129)</f>
        <v>4.5</v>
      </c>
      <c r="G136" t="str">
        <f t="shared" si="13"/>
        <v>INSERT INTO [Position] ([BestellungID], [PosID], [ProduktID], [SpezLieferAdrID], [Menge], [Preis]) VALUES</v>
      </c>
      <c r="H136" t="str">
        <f t="shared" si="14"/>
        <v xml:space="preserve"> ('53', '133', '64', '', '8',  '4.50')</v>
      </c>
    </row>
    <row r="137" spans="1:8" x14ac:dyDescent="0.3">
      <c r="A137">
        <f t="shared" si="10"/>
        <v>54</v>
      </c>
      <c r="B137">
        <v>134</v>
      </c>
      <c r="C137">
        <f t="shared" si="11"/>
        <v>124</v>
      </c>
      <c r="D137" t="str">
        <f>IF(MOD(B137,5)=0,LOOKUP(A137,Bestellung!$M$4:$N$803),"")</f>
        <v/>
      </c>
      <c r="E137">
        <f t="shared" si="12"/>
        <v>3</v>
      </c>
      <c r="F137" s="10">
        <f>LOOKUP(C137,Produkt!$T$4:$U$129)</f>
        <v>3</v>
      </c>
      <c r="G137" t="str">
        <f t="shared" si="13"/>
        <v>INSERT INTO [Position] ([BestellungID], [PosID], [ProduktID], [SpezLieferAdrID], [Menge], [Preis]) VALUES</v>
      </c>
      <c r="H137" t="str">
        <f t="shared" si="14"/>
        <v xml:space="preserve"> ('54', '134', '124', '', '3',  '3.00')</v>
      </c>
    </row>
    <row r="138" spans="1:8" x14ac:dyDescent="0.3">
      <c r="A138">
        <f t="shared" si="10"/>
        <v>54</v>
      </c>
      <c r="B138">
        <v>135</v>
      </c>
      <c r="C138">
        <f t="shared" si="11"/>
        <v>51</v>
      </c>
      <c r="D138">
        <f>IF(MOD(B138,5)=0,LOOKUP(A138,Bestellung!$M$4:$N$803),"")</f>
        <v>447</v>
      </c>
      <c r="E138">
        <f t="shared" si="12"/>
        <v>6</v>
      </c>
      <c r="F138" s="10">
        <f>LOOKUP(C138,Produkt!$T$4:$U$129)</f>
        <v>2</v>
      </c>
      <c r="G138" t="str">
        <f t="shared" si="13"/>
        <v>INSERT INTO [Position] ([BestellungID], [PosID], [ProduktID], [SpezLieferAdrID], [Menge], [Preis]) VALUES</v>
      </c>
      <c r="H138" t="str">
        <f t="shared" si="14"/>
        <v xml:space="preserve"> ('54', '135', '51', '447', '6',  '2.00')</v>
      </c>
    </row>
    <row r="139" spans="1:8" x14ac:dyDescent="0.3">
      <c r="A139">
        <f t="shared" si="10"/>
        <v>54</v>
      </c>
      <c r="B139">
        <v>136</v>
      </c>
      <c r="C139">
        <f t="shared" si="11"/>
        <v>105</v>
      </c>
      <c r="D139" t="str">
        <f>IF(MOD(B139,5)=0,LOOKUP(A139,Bestellung!$M$4:$N$803),"")</f>
        <v/>
      </c>
      <c r="E139">
        <f t="shared" si="12"/>
        <v>3</v>
      </c>
      <c r="F139" s="10">
        <f>LOOKUP(C139,Produkt!$T$4:$U$129)</f>
        <v>5</v>
      </c>
      <c r="G139" t="str">
        <f t="shared" si="13"/>
        <v>INSERT INTO [Position] ([BestellungID], [PosID], [ProduktID], [SpezLieferAdrID], [Menge], [Preis]) VALUES</v>
      </c>
      <c r="H139" t="str">
        <f t="shared" si="14"/>
        <v xml:space="preserve"> ('54', '136', '105', '', '3',  '5.00')</v>
      </c>
    </row>
    <row r="140" spans="1:8" x14ac:dyDescent="0.3">
      <c r="A140">
        <f t="shared" si="10"/>
        <v>55</v>
      </c>
      <c r="B140">
        <v>137</v>
      </c>
      <c r="C140">
        <f t="shared" si="11"/>
        <v>42</v>
      </c>
      <c r="D140" t="str">
        <f>IF(MOD(B140,5)=0,LOOKUP(A140,Bestellung!$M$4:$N$803),"")</f>
        <v/>
      </c>
      <c r="E140">
        <f t="shared" si="12"/>
        <v>6</v>
      </c>
      <c r="F140" s="10">
        <f>LOOKUP(C140,Produkt!$T$4:$U$129)</f>
        <v>2.4</v>
      </c>
      <c r="G140" t="str">
        <f t="shared" si="13"/>
        <v>INSERT INTO [Position] ([BestellungID], [PosID], [ProduktID], [SpezLieferAdrID], [Menge], [Preis]) VALUES</v>
      </c>
      <c r="H140" t="str">
        <f t="shared" si="14"/>
        <v xml:space="preserve"> ('55', '137', '42', '', '6',  '2.40')</v>
      </c>
    </row>
    <row r="141" spans="1:8" x14ac:dyDescent="0.3">
      <c r="A141">
        <f t="shared" si="10"/>
        <v>55</v>
      </c>
      <c r="B141">
        <v>138</v>
      </c>
      <c r="C141">
        <f t="shared" si="11"/>
        <v>97</v>
      </c>
      <c r="D141" t="str">
        <f>IF(MOD(B141,5)=0,LOOKUP(A141,Bestellung!$M$4:$N$803),"")</f>
        <v/>
      </c>
      <c r="E141">
        <f t="shared" si="12"/>
        <v>6</v>
      </c>
      <c r="F141" s="10">
        <f>LOOKUP(C141,Produkt!$T$4:$U$129)</f>
        <v>9</v>
      </c>
      <c r="G141" t="str">
        <f t="shared" si="13"/>
        <v>INSERT INTO [Position] ([BestellungID], [PosID], [ProduktID], [SpezLieferAdrID], [Menge], [Preis]) VALUES</v>
      </c>
      <c r="H141" t="str">
        <f t="shared" si="14"/>
        <v xml:space="preserve"> ('55', '138', '97', '', '6',  '9.00')</v>
      </c>
    </row>
    <row r="142" spans="1:8" x14ac:dyDescent="0.3">
      <c r="A142">
        <f t="shared" si="10"/>
        <v>56</v>
      </c>
      <c r="B142">
        <v>139</v>
      </c>
      <c r="C142">
        <f t="shared" si="11"/>
        <v>37</v>
      </c>
      <c r="D142" t="str">
        <f>IF(MOD(B142,5)=0,LOOKUP(A142,Bestellung!$M$4:$N$803),"")</f>
        <v/>
      </c>
      <c r="E142">
        <f t="shared" si="12"/>
        <v>8</v>
      </c>
      <c r="F142" s="10">
        <f>LOOKUP(C142,Produkt!$T$4:$U$129)</f>
        <v>0.5</v>
      </c>
      <c r="G142" t="str">
        <f t="shared" si="13"/>
        <v>INSERT INTO [Position] ([BestellungID], [PosID], [ProduktID], [SpezLieferAdrID], [Menge], [Preis]) VALUES</v>
      </c>
      <c r="H142" t="str">
        <f t="shared" si="14"/>
        <v xml:space="preserve"> ('56', '139', '37', '', '8',  '0.50')</v>
      </c>
    </row>
    <row r="143" spans="1:8" x14ac:dyDescent="0.3">
      <c r="A143">
        <f t="shared" si="10"/>
        <v>56</v>
      </c>
      <c r="B143">
        <v>140</v>
      </c>
      <c r="C143">
        <f t="shared" si="11"/>
        <v>93</v>
      </c>
      <c r="D143">
        <f>IF(MOD(B143,5)=0,LOOKUP(A143,Bestellung!$M$4:$N$803),"")</f>
        <v>234</v>
      </c>
      <c r="E143">
        <f t="shared" si="12"/>
        <v>3</v>
      </c>
      <c r="F143" s="10">
        <f>LOOKUP(C143,Produkt!$T$4:$U$129)</f>
        <v>2.2999999999999998</v>
      </c>
      <c r="G143" t="str">
        <f t="shared" si="13"/>
        <v>INSERT INTO [Position] ([BestellungID], [PosID], [ProduktID], [SpezLieferAdrID], [Menge], [Preis]) VALUES</v>
      </c>
      <c r="H143" t="str">
        <f t="shared" si="14"/>
        <v xml:space="preserve"> ('56', '140', '93', '234', '3',  '2.30')</v>
      </c>
    </row>
    <row r="144" spans="1:8" x14ac:dyDescent="0.3">
      <c r="A144">
        <f t="shared" si="10"/>
        <v>56</v>
      </c>
      <c r="B144">
        <v>141</v>
      </c>
      <c r="C144">
        <f t="shared" si="11"/>
        <v>22</v>
      </c>
      <c r="D144" t="str">
        <f>IF(MOD(B144,5)=0,LOOKUP(A144,Bestellung!$M$4:$N$803),"")</f>
        <v/>
      </c>
      <c r="E144">
        <f t="shared" si="12"/>
        <v>3</v>
      </c>
      <c r="F144" s="10">
        <f>LOOKUP(C144,Produkt!$T$4:$U$129)</f>
        <v>2</v>
      </c>
      <c r="G144" t="str">
        <f t="shared" si="13"/>
        <v>INSERT INTO [Position] ([BestellungID], [PosID], [ProduktID], [SpezLieferAdrID], [Menge], [Preis]) VALUES</v>
      </c>
      <c r="H144" t="str">
        <f t="shared" si="14"/>
        <v xml:space="preserve"> ('56', '141', '22', '', '3',  '2.00')</v>
      </c>
    </row>
    <row r="145" spans="1:8" x14ac:dyDescent="0.3">
      <c r="A145">
        <f t="shared" si="10"/>
        <v>57</v>
      </c>
      <c r="B145">
        <v>142</v>
      </c>
      <c r="C145">
        <f t="shared" si="11"/>
        <v>93</v>
      </c>
      <c r="D145" t="str">
        <f>IF(MOD(B145,5)=0,LOOKUP(A145,Bestellung!$M$4:$N$803),"")</f>
        <v/>
      </c>
      <c r="E145">
        <f t="shared" si="12"/>
        <v>6</v>
      </c>
      <c r="F145" s="10">
        <f>LOOKUP(C145,Produkt!$T$4:$U$129)</f>
        <v>2.2999999999999998</v>
      </c>
      <c r="G145" t="str">
        <f t="shared" si="13"/>
        <v>INSERT INTO [Position] ([BestellungID], [PosID], [ProduktID], [SpezLieferAdrID], [Menge], [Preis]) VALUES</v>
      </c>
      <c r="H145" t="str">
        <f t="shared" si="14"/>
        <v xml:space="preserve"> ('57', '142', '93', '', '6',  '2.30')</v>
      </c>
    </row>
    <row r="146" spans="1:8" x14ac:dyDescent="0.3">
      <c r="A146">
        <f t="shared" si="10"/>
        <v>57</v>
      </c>
      <c r="B146">
        <v>143</v>
      </c>
      <c r="C146">
        <f t="shared" si="11"/>
        <v>23</v>
      </c>
      <c r="D146" t="str">
        <f>IF(MOD(B146,5)=0,LOOKUP(A146,Bestellung!$M$4:$N$803),"")</f>
        <v/>
      </c>
      <c r="E146">
        <f t="shared" si="12"/>
        <v>9</v>
      </c>
      <c r="F146" s="10">
        <f>LOOKUP(C146,Produkt!$T$4:$U$129)</f>
        <v>3</v>
      </c>
      <c r="G146" t="str">
        <f t="shared" si="13"/>
        <v>INSERT INTO [Position] ([BestellungID], [PosID], [ProduktID], [SpezLieferAdrID], [Menge], [Preis]) VALUES</v>
      </c>
      <c r="H146" t="str">
        <f t="shared" si="14"/>
        <v xml:space="preserve"> ('57', '143', '23', '', '9',  '3.00')</v>
      </c>
    </row>
    <row r="147" spans="1:8" x14ac:dyDescent="0.3">
      <c r="A147">
        <f t="shared" si="10"/>
        <v>58</v>
      </c>
      <c r="B147">
        <v>144</v>
      </c>
      <c r="C147">
        <f t="shared" si="11"/>
        <v>97</v>
      </c>
      <c r="D147" t="str">
        <f>IF(MOD(B147,5)=0,LOOKUP(A147,Bestellung!$M$4:$N$803),"")</f>
        <v/>
      </c>
      <c r="E147">
        <f t="shared" si="12"/>
        <v>3</v>
      </c>
      <c r="F147" s="10">
        <f>LOOKUP(C147,Produkt!$T$4:$U$129)</f>
        <v>9</v>
      </c>
      <c r="G147" t="str">
        <f t="shared" si="13"/>
        <v>INSERT INTO [Position] ([BestellungID], [PosID], [ProduktID], [SpezLieferAdrID], [Menge], [Preis]) VALUES</v>
      </c>
      <c r="H147" t="str">
        <f t="shared" si="14"/>
        <v xml:space="preserve"> ('58', '144', '97', '', '3',  '9.00')</v>
      </c>
    </row>
    <row r="148" spans="1:8" x14ac:dyDescent="0.3">
      <c r="A148">
        <f t="shared" si="10"/>
        <v>58</v>
      </c>
      <c r="B148">
        <v>145</v>
      </c>
      <c r="C148">
        <f t="shared" si="11"/>
        <v>28</v>
      </c>
      <c r="D148" t="str">
        <f>IF(MOD(B148,5)=0,LOOKUP(A148,Bestellung!$M$4:$N$803),"")</f>
        <v/>
      </c>
      <c r="E148">
        <f t="shared" si="12"/>
        <v>4</v>
      </c>
      <c r="F148" s="10">
        <f>LOOKUP(C148,Produkt!$T$4:$U$129)</f>
        <v>2</v>
      </c>
      <c r="G148" t="str">
        <f t="shared" si="13"/>
        <v>INSERT INTO [Position] ([BestellungID], [PosID], [ProduktID], [SpezLieferAdrID], [Menge], [Preis]) VALUES</v>
      </c>
      <c r="H148" t="str">
        <f t="shared" si="14"/>
        <v xml:space="preserve"> ('58', '145', '28', '', '4',  '2.00')</v>
      </c>
    </row>
    <row r="149" spans="1:8" x14ac:dyDescent="0.3">
      <c r="A149">
        <f t="shared" si="10"/>
        <v>58</v>
      </c>
      <c r="B149">
        <v>146</v>
      </c>
      <c r="C149">
        <f t="shared" si="11"/>
        <v>86</v>
      </c>
      <c r="D149" t="str">
        <f>IF(MOD(B149,5)=0,LOOKUP(A149,Bestellung!$M$4:$N$803),"")</f>
        <v/>
      </c>
      <c r="E149">
        <f t="shared" si="12"/>
        <v>4</v>
      </c>
      <c r="F149" s="10">
        <f>LOOKUP(C149,Produkt!$T$4:$U$129)</f>
        <v>0.5</v>
      </c>
      <c r="G149" t="str">
        <f t="shared" si="13"/>
        <v>INSERT INTO [Position] ([BestellungID], [PosID], [ProduktID], [SpezLieferAdrID], [Menge], [Preis]) VALUES</v>
      </c>
      <c r="H149" t="str">
        <f t="shared" si="14"/>
        <v xml:space="preserve"> ('58', '146', '86', '', '4',  '0.50')</v>
      </c>
    </row>
    <row r="150" spans="1:8" x14ac:dyDescent="0.3">
      <c r="A150">
        <f t="shared" si="10"/>
        <v>59</v>
      </c>
      <c r="B150">
        <v>147</v>
      </c>
      <c r="C150">
        <f t="shared" si="11"/>
        <v>37</v>
      </c>
      <c r="D150" t="str">
        <f>IF(MOD(B150,5)=0,LOOKUP(A150,Bestellung!$M$4:$N$803),"")</f>
        <v/>
      </c>
      <c r="E150">
        <f t="shared" si="12"/>
        <v>9</v>
      </c>
      <c r="F150" s="10">
        <f>LOOKUP(C150,Produkt!$T$4:$U$129)</f>
        <v>0.5</v>
      </c>
      <c r="G150" t="str">
        <f t="shared" si="13"/>
        <v>INSERT INTO [Position] ([BestellungID], [PosID], [ProduktID], [SpezLieferAdrID], [Menge], [Preis]) VALUES</v>
      </c>
      <c r="H150" t="str">
        <f t="shared" si="14"/>
        <v xml:space="preserve"> ('59', '147', '37', '', '9',  '0.50')</v>
      </c>
    </row>
    <row r="151" spans="1:8" x14ac:dyDescent="0.3">
      <c r="A151">
        <f t="shared" si="10"/>
        <v>59</v>
      </c>
      <c r="B151">
        <v>148</v>
      </c>
      <c r="C151">
        <f t="shared" si="11"/>
        <v>96</v>
      </c>
      <c r="D151" t="str">
        <f>IF(MOD(B151,5)=0,LOOKUP(A151,Bestellung!$M$4:$N$803),"")</f>
        <v/>
      </c>
      <c r="E151">
        <f t="shared" si="12"/>
        <v>3</v>
      </c>
      <c r="F151" s="10">
        <f>LOOKUP(C151,Produkt!$T$4:$U$129)</f>
        <v>8</v>
      </c>
      <c r="G151" t="str">
        <f t="shared" si="13"/>
        <v>INSERT INTO [Position] ([BestellungID], [PosID], [ProduktID], [SpezLieferAdrID], [Menge], [Preis]) VALUES</v>
      </c>
      <c r="H151" t="str">
        <f t="shared" si="14"/>
        <v xml:space="preserve"> ('59', '148', '96', '', '3',  '8.00')</v>
      </c>
    </row>
    <row r="152" spans="1:8" x14ac:dyDescent="0.3">
      <c r="A152">
        <f t="shared" si="10"/>
        <v>60</v>
      </c>
      <c r="B152">
        <v>149</v>
      </c>
      <c r="C152">
        <f t="shared" si="11"/>
        <v>50</v>
      </c>
      <c r="D152" t="str">
        <f>IF(MOD(B152,5)=0,LOOKUP(A152,Bestellung!$M$4:$N$803),"")</f>
        <v/>
      </c>
      <c r="E152">
        <f t="shared" si="12"/>
        <v>3</v>
      </c>
      <c r="F152" s="10">
        <f>LOOKUP(C152,Produkt!$T$4:$U$129)</f>
        <v>5.6</v>
      </c>
      <c r="G152" t="str">
        <f t="shared" si="13"/>
        <v>INSERT INTO [Position] ([BestellungID], [PosID], [ProduktID], [SpezLieferAdrID], [Menge], [Preis]) VALUES</v>
      </c>
      <c r="H152" t="str">
        <f t="shared" si="14"/>
        <v xml:space="preserve"> ('60', '149', '50', '', '3',  '5.60')</v>
      </c>
    </row>
    <row r="153" spans="1:8" x14ac:dyDescent="0.3">
      <c r="A153">
        <f t="shared" si="10"/>
        <v>60</v>
      </c>
      <c r="B153">
        <v>150</v>
      </c>
      <c r="C153">
        <f t="shared" si="11"/>
        <v>110</v>
      </c>
      <c r="D153">
        <f>IF(MOD(B153,5)=0,LOOKUP(A153,Bestellung!$M$4:$N$803),"")</f>
        <v>259</v>
      </c>
      <c r="E153">
        <f t="shared" si="12"/>
        <v>3</v>
      </c>
      <c r="F153" s="10">
        <f>LOOKUP(C153,Produkt!$T$4:$U$129)</f>
        <v>0.5</v>
      </c>
      <c r="G153" t="str">
        <f t="shared" si="13"/>
        <v>INSERT INTO [Position] ([BestellungID], [PosID], [ProduktID], [SpezLieferAdrID], [Menge], [Preis]) VALUES</v>
      </c>
      <c r="H153" t="str">
        <f t="shared" si="14"/>
        <v xml:space="preserve"> ('60', '150', '110', '259', '3',  '0.50')</v>
      </c>
    </row>
    <row r="154" spans="1:8" x14ac:dyDescent="0.3">
      <c r="A154">
        <f t="shared" si="10"/>
        <v>60</v>
      </c>
      <c r="B154">
        <v>151</v>
      </c>
      <c r="C154">
        <f t="shared" si="11"/>
        <v>43</v>
      </c>
      <c r="D154" t="str">
        <f>IF(MOD(B154,5)=0,LOOKUP(A154,Bestellung!$M$4:$N$803),"")</f>
        <v/>
      </c>
      <c r="E154">
        <f t="shared" si="12"/>
        <v>3</v>
      </c>
      <c r="F154" s="10">
        <f>LOOKUP(C154,Produkt!$T$4:$U$129)</f>
        <v>2.2999999999999998</v>
      </c>
      <c r="G154" t="str">
        <f t="shared" si="13"/>
        <v>INSERT INTO [Position] ([BestellungID], [PosID], [ProduktID], [SpezLieferAdrID], [Menge], [Preis]) VALUES</v>
      </c>
      <c r="H154" t="str">
        <f t="shared" si="14"/>
        <v xml:space="preserve"> ('60', '151', '43', '', '3',  '2.30')</v>
      </c>
    </row>
    <row r="155" spans="1:8" x14ac:dyDescent="0.3">
      <c r="A155">
        <f t="shared" si="10"/>
        <v>61</v>
      </c>
      <c r="B155">
        <v>152</v>
      </c>
      <c r="C155">
        <f t="shared" si="11"/>
        <v>1</v>
      </c>
      <c r="D155" t="str">
        <f>IF(MOD(B155,5)=0,LOOKUP(A155,Bestellung!$M$4:$N$803),"")</f>
        <v/>
      </c>
      <c r="E155">
        <f t="shared" si="12"/>
        <v>8</v>
      </c>
      <c r="F155" s="10">
        <f>LOOKUP(C155,Produkt!$T$4:$U$129)</f>
        <v>2</v>
      </c>
      <c r="G155" t="str">
        <f t="shared" si="13"/>
        <v>INSERT INTO [Position] ([BestellungID], [PosID], [ProduktID], [SpezLieferAdrID], [Menge], [Preis]) VALUES</v>
      </c>
      <c r="H155" t="str">
        <f t="shared" si="14"/>
        <v xml:space="preserve"> ('61', '152', '1', '', '8',  '2.00')</v>
      </c>
    </row>
    <row r="156" spans="1:8" x14ac:dyDescent="0.3">
      <c r="A156">
        <f t="shared" si="10"/>
        <v>61</v>
      </c>
      <c r="B156">
        <v>153</v>
      </c>
      <c r="C156">
        <f t="shared" si="11"/>
        <v>62</v>
      </c>
      <c r="D156" t="str">
        <f>IF(MOD(B156,5)=0,LOOKUP(A156,Bestellung!$M$4:$N$803),"")</f>
        <v/>
      </c>
      <c r="E156">
        <f t="shared" si="12"/>
        <v>6</v>
      </c>
      <c r="F156" s="10">
        <f>LOOKUP(C156,Produkt!$T$4:$U$129)</f>
        <v>4</v>
      </c>
      <c r="G156" t="str">
        <f t="shared" si="13"/>
        <v>INSERT INTO [Position] ([BestellungID], [PosID], [ProduktID], [SpezLieferAdrID], [Menge], [Preis]) VALUES</v>
      </c>
      <c r="H156" t="str">
        <f t="shared" si="14"/>
        <v xml:space="preserve"> ('61', '153', '62', '', '6',  '4.00')</v>
      </c>
    </row>
    <row r="157" spans="1:8" x14ac:dyDescent="0.3">
      <c r="A157">
        <f t="shared" si="10"/>
        <v>62</v>
      </c>
      <c r="B157">
        <v>154</v>
      </c>
      <c r="C157">
        <f t="shared" si="11"/>
        <v>23</v>
      </c>
      <c r="D157" t="str">
        <f>IF(MOD(B157,5)=0,LOOKUP(A157,Bestellung!$M$4:$N$803),"")</f>
        <v/>
      </c>
      <c r="E157">
        <f t="shared" si="12"/>
        <v>4</v>
      </c>
      <c r="F157" s="10">
        <f>LOOKUP(C157,Produkt!$T$4:$U$129)</f>
        <v>3</v>
      </c>
      <c r="G157" t="str">
        <f t="shared" si="13"/>
        <v>INSERT INTO [Position] ([BestellungID], [PosID], [ProduktID], [SpezLieferAdrID], [Menge], [Preis]) VALUES</v>
      </c>
      <c r="H157" t="str">
        <f t="shared" si="14"/>
        <v xml:space="preserve"> ('62', '154', '23', '', '4',  '3.00')</v>
      </c>
    </row>
    <row r="158" spans="1:8" x14ac:dyDescent="0.3">
      <c r="A158">
        <f t="shared" si="10"/>
        <v>62</v>
      </c>
      <c r="B158">
        <v>155</v>
      </c>
      <c r="C158">
        <f t="shared" si="11"/>
        <v>85</v>
      </c>
      <c r="D158">
        <f>IF(MOD(B158,5)=0,LOOKUP(A158,Bestellung!$M$4:$N$803),"")</f>
        <v>104</v>
      </c>
      <c r="E158">
        <f t="shared" si="12"/>
        <v>10</v>
      </c>
      <c r="F158" s="10">
        <f>LOOKUP(C158,Produkt!$T$4:$U$129)</f>
        <v>1</v>
      </c>
      <c r="G158" t="str">
        <f t="shared" si="13"/>
        <v>INSERT INTO [Position] ([BestellungID], [PosID], [ProduktID], [SpezLieferAdrID], [Menge], [Preis]) VALUES</v>
      </c>
      <c r="H158" t="str">
        <f t="shared" si="14"/>
        <v xml:space="preserve"> ('62', '155', '85', '104', '10',  '1.00')</v>
      </c>
    </row>
    <row r="159" spans="1:8" x14ac:dyDescent="0.3">
      <c r="A159">
        <f t="shared" si="10"/>
        <v>62</v>
      </c>
      <c r="B159">
        <v>156</v>
      </c>
      <c r="C159">
        <f t="shared" si="11"/>
        <v>20</v>
      </c>
      <c r="D159" t="str">
        <f>IF(MOD(B159,5)=0,LOOKUP(A159,Bestellung!$M$4:$N$803),"")</f>
        <v/>
      </c>
      <c r="E159">
        <f t="shared" si="12"/>
        <v>3</v>
      </c>
      <c r="F159" s="10">
        <f>LOOKUP(C159,Produkt!$T$4:$U$129)</f>
        <v>8</v>
      </c>
      <c r="G159" t="str">
        <f t="shared" si="13"/>
        <v>INSERT INTO [Position] ([BestellungID], [PosID], [ProduktID], [SpezLieferAdrID], [Menge], [Preis]) VALUES</v>
      </c>
      <c r="H159" t="str">
        <f t="shared" si="14"/>
        <v xml:space="preserve"> ('62', '156', '20', '', '3',  '8.00')</v>
      </c>
    </row>
    <row r="160" spans="1:8" x14ac:dyDescent="0.3">
      <c r="A160">
        <f t="shared" si="10"/>
        <v>63</v>
      </c>
      <c r="B160">
        <v>157</v>
      </c>
      <c r="C160">
        <f t="shared" si="11"/>
        <v>112</v>
      </c>
      <c r="D160" t="str">
        <f>IF(MOD(B160,5)=0,LOOKUP(A160,Bestellung!$M$4:$N$803),"")</f>
        <v/>
      </c>
      <c r="E160">
        <f t="shared" si="12"/>
        <v>3</v>
      </c>
      <c r="F160" s="10">
        <f>LOOKUP(C160,Produkt!$T$4:$U$129)</f>
        <v>4</v>
      </c>
      <c r="G160" t="str">
        <f t="shared" si="13"/>
        <v>INSERT INTO [Position] ([BestellungID], [PosID], [ProduktID], [SpezLieferAdrID], [Menge], [Preis]) VALUES</v>
      </c>
      <c r="H160" t="str">
        <f t="shared" si="14"/>
        <v xml:space="preserve"> ('63', '157', '112', '', '3',  '4.00')</v>
      </c>
    </row>
    <row r="161" spans="1:8" x14ac:dyDescent="0.3">
      <c r="A161">
        <f t="shared" si="10"/>
        <v>63</v>
      </c>
      <c r="B161">
        <v>158</v>
      </c>
      <c r="C161">
        <f t="shared" si="11"/>
        <v>48</v>
      </c>
      <c r="D161" t="str">
        <f>IF(MOD(B161,5)=0,LOOKUP(A161,Bestellung!$M$4:$N$803),"")</f>
        <v/>
      </c>
      <c r="E161">
        <f t="shared" si="12"/>
        <v>3</v>
      </c>
      <c r="F161" s="10">
        <f>LOOKUP(C161,Produkt!$T$4:$U$129)</f>
        <v>4.5</v>
      </c>
      <c r="G161" t="str">
        <f t="shared" si="13"/>
        <v>INSERT INTO [Position] ([BestellungID], [PosID], [ProduktID], [SpezLieferAdrID], [Menge], [Preis]) VALUES</v>
      </c>
      <c r="H161" t="str">
        <f t="shared" si="14"/>
        <v xml:space="preserve"> ('63', '158', '48', '', '3',  '4.50')</v>
      </c>
    </row>
    <row r="162" spans="1:8" x14ac:dyDescent="0.3">
      <c r="A162">
        <f t="shared" si="10"/>
        <v>64</v>
      </c>
      <c r="B162">
        <v>159</v>
      </c>
      <c r="C162">
        <f t="shared" si="11"/>
        <v>16</v>
      </c>
      <c r="D162" t="str">
        <f>IF(MOD(B162,5)=0,LOOKUP(A162,Bestellung!$M$4:$N$803),"")</f>
        <v/>
      </c>
      <c r="E162">
        <f t="shared" si="12"/>
        <v>3</v>
      </c>
      <c r="F162" s="10">
        <f>LOOKUP(C162,Produkt!$T$4:$U$129)</f>
        <v>3</v>
      </c>
      <c r="G162" t="str">
        <f t="shared" si="13"/>
        <v>INSERT INTO [Position] ([BestellungID], [PosID], [ProduktID], [SpezLieferAdrID], [Menge], [Preis]) VALUES</v>
      </c>
      <c r="H162" t="str">
        <f t="shared" si="14"/>
        <v xml:space="preserve"> ('64', '159', '16', '', '3',  '3.00')</v>
      </c>
    </row>
    <row r="163" spans="1:8" x14ac:dyDescent="0.3">
      <c r="A163">
        <f t="shared" si="10"/>
        <v>64</v>
      </c>
      <c r="B163">
        <v>160</v>
      </c>
      <c r="C163">
        <f t="shared" si="11"/>
        <v>80</v>
      </c>
      <c r="D163" t="str">
        <f>IF(MOD(B163,5)=0,LOOKUP(A163,Bestellung!$M$4:$N$803),"")</f>
        <v/>
      </c>
      <c r="E163">
        <f t="shared" si="12"/>
        <v>8</v>
      </c>
      <c r="F163" s="10">
        <f>LOOKUP(C163,Produkt!$T$4:$U$129)</f>
        <v>4</v>
      </c>
      <c r="G163" t="str">
        <f t="shared" si="13"/>
        <v>INSERT INTO [Position] ([BestellungID], [PosID], [ProduktID], [SpezLieferAdrID], [Menge], [Preis]) VALUES</v>
      </c>
      <c r="H163" t="str">
        <f t="shared" si="14"/>
        <v xml:space="preserve"> ('64', '160', '80', '', '8',  '4.00')</v>
      </c>
    </row>
    <row r="164" spans="1:8" x14ac:dyDescent="0.3">
      <c r="A164">
        <f t="shared" si="10"/>
        <v>64</v>
      </c>
      <c r="B164">
        <v>161</v>
      </c>
      <c r="C164">
        <f t="shared" si="11"/>
        <v>17</v>
      </c>
      <c r="D164" t="str">
        <f>IF(MOD(B164,5)=0,LOOKUP(A164,Bestellung!$M$4:$N$803),"")</f>
        <v/>
      </c>
      <c r="E164">
        <f t="shared" si="12"/>
        <v>4</v>
      </c>
      <c r="F164" s="10">
        <f>LOOKUP(C164,Produkt!$T$4:$U$129)</f>
        <v>3.5</v>
      </c>
      <c r="G164" t="str">
        <f t="shared" si="13"/>
        <v>INSERT INTO [Position] ([BestellungID], [PosID], [ProduktID], [SpezLieferAdrID], [Menge], [Preis]) VALUES</v>
      </c>
      <c r="H164" t="str">
        <f t="shared" si="14"/>
        <v xml:space="preserve"> ('64', '161', '17', '', '4',  '3.50')</v>
      </c>
    </row>
    <row r="165" spans="1:8" x14ac:dyDescent="0.3">
      <c r="A165">
        <f t="shared" si="10"/>
        <v>65</v>
      </c>
      <c r="B165">
        <v>162</v>
      </c>
      <c r="C165">
        <f t="shared" si="11"/>
        <v>116</v>
      </c>
      <c r="D165" t="str">
        <f>IF(MOD(B165,5)=0,LOOKUP(A165,Bestellung!$M$4:$N$803),"")</f>
        <v/>
      </c>
      <c r="E165">
        <f t="shared" si="12"/>
        <v>3</v>
      </c>
      <c r="F165" s="10">
        <f>LOOKUP(C165,Produkt!$T$4:$U$129)</f>
        <v>3</v>
      </c>
      <c r="G165" t="str">
        <f t="shared" si="13"/>
        <v>INSERT INTO [Position] ([BestellungID], [PosID], [ProduktID], [SpezLieferAdrID], [Menge], [Preis]) VALUES</v>
      </c>
      <c r="H165" t="str">
        <f t="shared" si="14"/>
        <v xml:space="preserve"> ('65', '162', '116', '', '3',  '3.00')</v>
      </c>
    </row>
    <row r="166" spans="1:8" x14ac:dyDescent="0.3">
      <c r="A166">
        <f t="shared" si="10"/>
        <v>65</v>
      </c>
      <c r="B166">
        <v>163</v>
      </c>
      <c r="C166">
        <f t="shared" si="11"/>
        <v>54</v>
      </c>
      <c r="D166" t="str">
        <f>IF(MOD(B166,5)=0,LOOKUP(A166,Bestellung!$M$4:$N$803),"")</f>
        <v/>
      </c>
      <c r="E166">
        <f t="shared" si="12"/>
        <v>6</v>
      </c>
      <c r="F166" s="10">
        <f>LOOKUP(C166,Produkt!$T$4:$U$129)</f>
        <v>5</v>
      </c>
      <c r="G166" t="str">
        <f t="shared" si="13"/>
        <v>INSERT INTO [Position] ([BestellungID], [PosID], [ProduktID], [SpezLieferAdrID], [Menge], [Preis]) VALUES</v>
      </c>
      <c r="H166" t="str">
        <f t="shared" si="14"/>
        <v xml:space="preserve"> ('65', '163', '54', '', '6',  '5.00')</v>
      </c>
    </row>
    <row r="167" spans="1:8" x14ac:dyDescent="0.3">
      <c r="A167">
        <f t="shared" si="10"/>
        <v>66</v>
      </c>
      <c r="B167">
        <v>164</v>
      </c>
      <c r="C167">
        <f t="shared" si="11"/>
        <v>29</v>
      </c>
      <c r="D167" t="str">
        <f>IF(MOD(B167,5)=0,LOOKUP(A167,Bestellung!$M$4:$N$803),"")</f>
        <v/>
      </c>
      <c r="E167">
        <f t="shared" si="12"/>
        <v>3</v>
      </c>
      <c r="F167" s="10">
        <f>LOOKUP(C167,Produkt!$T$4:$U$129)</f>
        <v>1.5</v>
      </c>
      <c r="G167" t="str">
        <f t="shared" si="13"/>
        <v>INSERT INTO [Position] ([BestellungID], [PosID], [ProduktID], [SpezLieferAdrID], [Menge], [Preis]) VALUES</v>
      </c>
      <c r="H167" t="str">
        <f t="shared" si="14"/>
        <v xml:space="preserve"> ('66', '164', '29', '', '3',  '1.50')</v>
      </c>
    </row>
    <row r="168" spans="1:8" x14ac:dyDescent="0.3">
      <c r="A168">
        <f t="shared" si="10"/>
        <v>66</v>
      </c>
      <c r="B168">
        <v>165</v>
      </c>
      <c r="C168">
        <f t="shared" si="11"/>
        <v>95</v>
      </c>
      <c r="D168">
        <f>IF(MOD(B168,5)=0,LOOKUP(A168,Bestellung!$M$4:$N$803),"")</f>
        <v>308</v>
      </c>
      <c r="E168">
        <f t="shared" si="12"/>
        <v>6</v>
      </c>
      <c r="F168" s="10">
        <f>LOOKUP(C168,Produkt!$T$4:$U$129)</f>
        <v>2</v>
      </c>
      <c r="G168" t="str">
        <f t="shared" si="13"/>
        <v>INSERT INTO [Position] ([BestellungID], [PosID], [ProduktID], [SpezLieferAdrID], [Menge], [Preis]) VALUES</v>
      </c>
      <c r="H168" t="str">
        <f t="shared" si="14"/>
        <v xml:space="preserve"> ('66', '165', '95', '308', '6',  '2.00')</v>
      </c>
    </row>
    <row r="169" spans="1:8" x14ac:dyDescent="0.3">
      <c r="A169">
        <f t="shared" si="10"/>
        <v>66</v>
      </c>
      <c r="B169">
        <v>166</v>
      </c>
      <c r="C169">
        <f t="shared" si="11"/>
        <v>34</v>
      </c>
      <c r="D169" t="str">
        <f>IF(MOD(B169,5)=0,LOOKUP(A169,Bestellung!$M$4:$N$803),"")</f>
        <v/>
      </c>
      <c r="E169">
        <f t="shared" si="12"/>
        <v>3</v>
      </c>
      <c r="F169" s="10">
        <f>LOOKUP(C169,Produkt!$T$4:$U$129)</f>
        <v>0.75</v>
      </c>
      <c r="G169" t="str">
        <f t="shared" si="13"/>
        <v>INSERT INTO [Position] ([BestellungID], [PosID], [ProduktID], [SpezLieferAdrID], [Menge], [Preis]) VALUES</v>
      </c>
      <c r="H169" t="str">
        <f t="shared" si="14"/>
        <v xml:space="preserve"> ('66', '166', '34', '', '3',  '0.75')</v>
      </c>
    </row>
    <row r="170" spans="1:8" x14ac:dyDescent="0.3">
      <c r="A170">
        <f t="shared" si="10"/>
        <v>67</v>
      </c>
      <c r="B170">
        <v>167</v>
      </c>
      <c r="C170">
        <f t="shared" si="11"/>
        <v>13</v>
      </c>
      <c r="D170" t="str">
        <f>IF(MOD(B170,5)=0,LOOKUP(A170,Bestellung!$M$4:$N$803),"")</f>
        <v/>
      </c>
      <c r="E170">
        <f t="shared" si="12"/>
        <v>5</v>
      </c>
      <c r="F170" s="10">
        <f>LOOKUP(C170,Produkt!$T$4:$U$129)</f>
        <v>4.5</v>
      </c>
      <c r="G170" t="str">
        <f t="shared" si="13"/>
        <v>INSERT INTO [Position] ([BestellungID], [PosID], [ProduktID], [SpezLieferAdrID], [Menge], [Preis]) VALUES</v>
      </c>
      <c r="H170" t="str">
        <f t="shared" si="14"/>
        <v xml:space="preserve"> ('67', '167', '13', '', '5',  '4.50')</v>
      </c>
    </row>
    <row r="171" spans="1:8" x14ac:dyDescent="0.3">
      <c r="A171">
        <f t="shared" si="10"/>
        <v>67</v>
      </c>
      <c r="B171">
        <v>168</v>
      </c>
      <c r="C171">
        <f t="shared" si="11"/>
        <v>80</v>
      </c>
      <c r="D171" t="str">
        <f>IF(MOD(B171,5)=0,LOOKUP(A171,Bestellung!$M$4:$N$803),"")</f>
        <v/>
      </c>
      <c r="E171">
        <f t="shared" si="12"/>
        <v>3</v>
      </c>
      <c r="F171" s="10">
        <f>LOOKUP(C171,Produkt!$T$4:$U$129)</f>
        <v>4</v>
      </c>
      <c r="G171" t="str">
        <f t="shared" si="13"/>
        <v>INSERT INTO [Position] ([BestellungID], [PosID], [ProduktID], [SpezLieferAdrID], [Menge], [Preis]) VALUES</v>
      </c>
      <c r="H171" t="str">
        <f t="shared" si="14"/>
        <v xml:space="preserve"> ('67', '168', '80', '', '3',  '4.00')</v>
      </c>
    </row>
    <row r="172" spans="1:8" x14ac:dyDescent="0.3">
      <c r="A172">
        <f t="shared" si="10"/>
        <v>68</v>
      </c>
      <c r="B172">
        <v>169</v>
      </c>
      <c r="C172">
        <f t="shared" si="11"/>
        <v>62</v>
      </c>
      <c r="D172" t="str">
        <f>IF(MOD(B172,5)=0,LOOKUP(A172,Bestellung!$M$4:$N$803),"")</f>
        <v/>
      </c>
      <c r="E172">
        <f t="shared" si="12"/>
        <v>4</v>
      </c>
      <c r="F172" s="10">
        <f>LOOKUP(C172,Produkt!$T$4:$U$129)</f>
        <v>4</v>
      </c>
      <c r="G172" t="str">
        <f t="shared" si="13"/>
        <v>INSERT INTO [Position] ([BestellungID], [PosID], [ProduktID], [SpezLieferAdrID], [Menge], [Preis]) VALUES</v>
      </c>
      <c r="H172" t="str">
        <f t="shared" si="14"/>
        <v xml:space="preserve"> ('68', '169', '62', '', '4',  '4.00')</v>
      </c>
    </row>
    <row r="173" spans="1:8" x14ac:dyDescent="0.3">
      <c r="A173">
        <f t="shared" si="10"/>
        <v>68</v>
      </c>
      <c r="B173">
        <v>170</v>
      </c>
      <c r="C173">
        <f t="shared" si="11"/>
        <v>3</v>
      </c>
      <c r="D173">
        <f>IF(MOD(B173,5)=0,LOOKUP(A173,Bestellung!$M$4:$N$803),"")</f>
        <v>125</v>
      </c>
      <c r="E173">
        <f t="shared" si="12"/>
        <v>3</v>
      </c>
      <c r="F173" s="10">
        <f>LOOKUP(C173,Produkt!$T$4:$U$129)</f>
        <v>5</v>
      </c>
      <c r="G173" t="str">
        <f t="shared" si="13"/>
        <v>INSERT INTO [Position] ([BestellungID], [PosID], [ProduktID], [SpezLieferAdrID], [Menge], [Preis]) VALUES</v>
      </c>
      <c r="H173" t="str">
        <f t="shared" si="14"/>
        <v xml:space="preserve"> ('68', '170', '3', '125', '3',  '5.00')</v>
      </c>
    </row>
    <row r="174" spans="1:8" x14ac:dyDescent="0.3">
      <c r="A174">
        <f t="shared" si="10"/>
        <v>68</v>
      </c>
      <c r="B174">
        <v>171</v>
      </c>
      <c r="C174">
        <f t="shared" si="11"/>
        <v>71</v>
      </c>
      <c r="D174" t="str">
        <f>IF(MOD(B174,5)=0,LOOKUP(A174,Bestellung!$M$4:$N$803),"")</f>
        <v/>
      </c>
      <c r="E174">
        <f t="shared" si="12"/>
        <v>3</v>
      </c>
      <c r="F174" s="10">
        <f>LOOKUP(C174,Produkt!$T$4:$U$129)</f>
        <v>4</v>
      </c>
      <c r="G174" t="str">
        <f t="shared" si="13"/>
        <v>INSERT INTO [Position] ([BestellungID], [PosID], [ProduktID], [SpezLieferAdrID], [Menge], [Preis]) VALUES</v>
      </c>
      <c r="H174" t="str">
        <f t="shared" si="14"/>
        <v xml:space="preserve"> ('68', '171', '71', '', '3',  '4.00')</v>
      </c>
    </row>
    <row r="175" spans="1:8" x14ac:dyDescent="0.3">
      <c r="A175">
        <f t="shared" si="10"/>
        <v>69</v>
      </c>
      <c r="B175">
        <v>172</v>
      </c>
      <c r="C175">
        <f t="shared" si="11"/>
        <v>57</v>
      </c>
      <c r="D175" t="str">
        <f>IF(MOD(B175,5)=0,LOOKUP(A175,Bestellung!$M$4:$N$803),"")</f>
        <v/>
      </c>
      <c r="E175">
        <f t="shared" si="12"/>
        <v>3</v>
      </c>
      <c r="F175" s="10">
        <f>LOOKUP(C175,Produkt!$T$4:$U$129)</f>
        <v>8</v>
      </c>
      <c r="G175" t="str">
        <f t="shared" si="13"/>
        <v>INSERT INTO [Position] ([BestellungID], [PosID], [ProduktID], [SpezLieferAdrID], [Menge], [Preis]) VALUES</v>
      </c>
      <c r="H175" t="str">
        <f t="shared" si="14"/>
        <v xml:space="preserve"> ('69', '172', '57', '', '3',  '8.00')</v>
      </c>
    </row>
    <row r="176" spans="1:8" x14ac:dyDescent="0.3">
      <c r="A176">
        <f t="shared" si="10"/>
        <v>69</v>
      </c>
      <c r="B176">
        <v>173</v>
      </c>
      <c r="C176">
        <f t="shared" si="11"/>
        <v>126</v>
      </c>
      <c r="D176" t="str">
        <f>IF(MOD(B176,5)=0,LOOKUP(A176,Bestellung!$M$4:$N$803),"")</f>
        <v/>
      </c>
      <c r="E176">
        <f t="shared" si="12"/>
        <v>6</v>
      </c>
      <c r="F176" s="10">
        <f>LOOKUP(C176,Produkt!$T$4:$U$129)</f>
        <v>4</v>
      </c>
      <c r="G176" t="str">
        <f t="shared" si="13"/>
        <v>INSERT INTO [Position] ([BestellungID], [PosID], [ProduktID], [SpezLieferAdrID], [Menge], [Preis]) VALUES</v>
      </c>
      <c r="H176" t="str">
        <f t="shared" si="14"/>
        <v xml:space="preserve"> ('69', '173', '126', '', '6',  '4.00')</v>
      </c>
    </row>
    <row r="177" spans="1:8" x14ac:dyDescent="0.3">
      <c r="A177">
        <f t="shared" si="10"/>
        <v>70</v>
      </c>
      <c r="B177">
        <v>174</v>
      </c>
      <c r="C177">
        <f t="shared" si="11"/>
        <v>115</v>
      </c>
      <c r="D177" t="str">
        <f>IF(MOD(B177,5)=0,LOOKUP(A177,Bestellung!$M$4:$N$803),"")</f>
        <v/>
      </c>
      <c r="E177">
        <f t="shared" si="12"/>
        <v>3</v>
      </c>
      <c r="F177" s="10">
        <f>LOOKUP(C177,Produkt!$T$4:$U$129)</f>
        <v>4.5</v>
      </c>
      <c r="G177" t="str">
        <f t="shared" si="13"/>
        <v>INSERT INTO [Position] ([BestellungID], [PosID], [ProduktID], [SpezLieferAdrID], [Menge], [Preis]) VALUES</v>
      </c>
      <c r="H177" t="str">
        <f t="shared" si="14"/>
        <v xml:space="preserve"> ('70', '174', '115', '', '3',  '4.50')</v>
      </c>
    </row>
    <row r="178" spans="1:8" x14ac:dyDescent="0.3">
      <c r="A178">
        <f t="shared" si="10"/>
        <v>70</v>
      </c>
      <c r="B178">
        <v>175</v>
      </c>
      <c r="C178">
        <f t="shared" si="11"/>
        <v>58</v>
      </c>
      <c r="D178" t="str">
        <f>IF(MOD(B178,5)=0,LOOKUP(A178,Bestellung!$M$4:$N$803),"")</f>
        <v/>
      </c>
      <c r="E178">
        <f t="shared" si="12"/>
        <v>4</v>
      </c>
      <c r="F178" s="10">
        <f>LOOKUP(C178,Produkt!$T$4:$U$129)</f>
        <v>8</v>
      </c>
      <c r="G178" t="str">
        <f t="shared" si="13"/>
        <v>INSERT INTO [Position] ([BestellungID], [PosID], [ProduktID], [SpezLieferAdrID], [Menge], [Preis]) VALUES</v>
      </c>
      <c r="H178" t="str">
        <f t="shared" si="14"/>
        <v xml:space="preserve"> ('70', '175', '58', '', '4',  '8.00')</v>
      </c>
    </row>
    <row r="179" spans="1:8" x14ac:dyDescent="0.3">
      <c r="A179">
        <f t="shared" si="10"/>
        <v>70</v>
      </c>
      <c r="B179">
        <v>176</v>
      </c>
      <c r="C179">
        <f t="shared" si="11"/>
        <v>1</v>
      </c>
      <c r="D179" t="str">
        <f>IF(MOD(B179,5)=0,LOOKUP(A179,Bestellung!$M$4:$N$803),"")</f>
        <v/>
      </c>
      <c r="E179">
        <f t="shared" si="12"/>
        <v>8</v>
      </c>
      <c r="F179" s="10">
        <f>LOOKUP(C179,Produkt!$T$4:$U$129)</f>
        <v>2</v>
      </c>
      <c r="G179" t="str">
        <f t="shared" si="13"/>
        <v>INSERT INTO [Position] ([BestellungID], [PosID], [ProduktID], [SpezLieferAdrID], [Menge], [Preis]) VALUES</v>
      </c>
      <c r="H179" t="str">
        <f t="shared" si="14"/>
        <v xml:space="preserve"> ('70', '176', '1', '', '8',  '2.00')</v>
      </c>
    </row>
    <row r="180" spans="1:8" x14ac:dyDescent="0.3">
      <c r="A180">
        <f t="shared" si="10"/>
        <v>71</v>
      </c>
      <c r="B180">
        <v>177</v>
      </c>
      <c r="C180">
        <f t="shared" si="11"/>
        <v>121</v>
      </c>
      <c r="D180" t="str">
        <f>IF(MOD(B180,5)=0,LOOKUP(A180,Bestellung!$M$4:$N$803),"")</f>
        <v/>
      </c>
      <c r="E180">
        <f t="shared" si="12"/>
        <v>3</v>
      </c>
      <c r="F180" s="10">
        <f>LOOKUP(C180,Produkt!$T$4:$U$129)</f>
        <v>4</v>
      </c>
      <c r="G180" t="str">
        <f t="shared" si="13"/>
        <v>INSERT INTO [Position] ([BestellungID], [PosID], [ProduktID], [SpezLieferAdrID], [Menge], [Preis]) VALUES</v>
      </c>
      <c r="H180" t="str">
        <f t="shared" si="14"/>
        <v xml:space="preserve"> ('71', '177', '121', '', '3',  '4.00')</v>
      </c>
    </row>
    <row r="181" spans="1:8" x14ac:dyDescent="0.3">
      <c r="A181">
        <f t="shared" si="10"/>
        <v>71</v>
      </c>
      <c r="B181">
        <v>178</v>
      </c>
      <c r="C181">
        <f t="shared" si="11"/>
        <v>65</v>
      </c>
      <c r="D181" t="str">
        <f>IF(MOD(B181,5)=0,LOOKUP(A181,Bestellung!$M$4:$N$803),"")</f>
        <v/>
      </c>
      <c r="E181">
        <f t="shared" si="12"/>
        <v>10</v>
      </c>
      <c r="F181" s="10">
        <f>LOOKUP(C181,Produkt!$T$4:$U$129)</f>
        <v>4.5</v>
      </c>
      <c r="G181" t="str">
        <f t="shared" si="13"/>
        <v>INSERT INTO [Position] ([BestellungID], [PosID], [ProduktID], [SpezLieferAdrID], [Menge], [Preis]) VALUES</v>
      </c>
      <c r="H181" t="str">
        <f t="shared" si="14"/>
        <v xml:space="preserve"> ('71', '178', '65', '', '10',  '4.50')</v>
      </c>
    </row>
    <row r="182" spans="1:8" x14ac:dyDescent="0.3">
      <c r="A182">
        <f t="shared" si="10"/>
        <v>72</v>
      </c>
      <c r="B182">
        <v>179</v>
      </c>
      <c r="C182">
        <f t="shared" si="11"/>
        <v>61</v>
      </c>
      <c r="D182" t="str">
        <f>IF(MOD(B182,5)=0,LOOKUP(A182,Bestellung!$M$4:$N$803),"")</f>
        <v/>
      </c>
      <c r="E182">
        <f t="shared" si="12"/>
        <v>3</v>
      </c>
      <c r="F182" s="10">
        <f>LOOKUP(C182,Produkt!$T$4:$U$129)</f>
        <v>8</v>
      </c>
      <c r="G182" t="str">
        <f t="shared" si="13"/>
        <v>INSERT INTO [Position] ([BestellungID], [PosID], [ProduktID], [SpezLieferAdrID], [Menge], [Preis]) VALUES</v>
      </c>
      <c r="H182" t="str">
        <f t="shared" si="14"/>
        <v xml:space="preserve"> ('72', '179', '61', '', '3',  '8.00')</v>
      </c>
    </row>
    <row r="183" spans="1:8" x14ac:dyDescent="0.3">
      <c r="A183">
        <f t="shared" si="10"/>
        <v>72</v>
      </c>
      <c r="B183">
        <v>180</v>
      </c>
      <c r="C183">
        <f t="shared" si="11"/>
        <v>6</v>
      </c>
      <c r="D183">
        <f>IF(MOD(B183,5)=0,LOOKUP(A183,Bestellung!$M$4:$N$803),"")</f>
        <v>577</v>
      </c>
      <c r="E183">
        <f t="shared" si="12"/>
        <v>3</v>
      </c>
      <c r="F183" s="10">
        <f>LOOKUP(C183,Produkt!$T$4:$U$129)</f>
        <v>7</v>
      </c>
      <c r="G183" t="str">
        <f t="shared" si="13"/>
        <v>INSERT INTO [Position] ([BestellungID], [PosID], [ProduktID], [SpezLieferAdrID], [Menge], [Preis]) VALUES</v>
      </c>
      <c r="H183" t="str">
        <f t="shared" si="14"/>
        <v xml:space="preserve"> ('72', '180', '6', '577', '3',  '7.00')</v>
      </c>
    </row>
    <row r="184" spans="1:8" x14ac:dyDescent="0.3">
      <c r="A184">
        <f t="shared" si="10"/>
        <v>72</v>
      </c>
      <c r="B184">
        <v>181</v>
      </c>
      <c r="C184">
        <f t="shared" si="11"/>
        <v>78</v>
      </c>
      <c r="D184" t="str">
        <f>IF(MOD(B184,5)=0,LOOKUP(A184,Bestellung!$M$4:$N$803),"")</f>
        <v/>
      </c>
      <c r="E184">
        <f t="shared" si="12"/>
        <v>3</v>
      </c>
      <c r="F184" s="10">
        <f>LOOKUP(C184,Produkt!$T$4:$U$129)</f>
        <v>2</v>
      </c>
      <c r="G184" t="str">
        <f t="shared" si="13"/>
        <v>INSERT INTO [Position] ([BestellungID], [PosID], [ProduktID], [SpezLieferAdrID], [Menge], [Preis]) VALUES</v>
      </c>
      <c r="H184" t="str">
        <f t="shared" si="14"/>
        <v xml:space="preserve"> ('72', '181', '78', '', '3',  '2.00')</v>
      </c>
    </row>
    <row r="185" spans="1:8" x14ac:dyDescent="0.3">
      <c r="A185">
        <f t="shared" si="10"/>
        <v>73</v>
      </c>
      <c r="B185">
        <v>182</v>
      </c>
      <c r="C185">
        <f t="shared" si="11"/>
        <v>78</v>
      </c>
      <c r="D185" t="str">
        <f>IF(MOD(B185,5)=0,LOOKUP(A185,Bestellung!$M$4:$N$803),"")</f>
        <v/>
      </c>
      <c r="E185">
        <f t="shared" si="12"/>
        <v>3</v>
      </c>
      <c r="F185" s="10">
        <f>LOOKUP(C185,Produkt!$T$4:$U$129)</f>
        <v>2</v>
      </c>
      <c r="G185" t="str">
        <f t="shared" si="13"/>
        <v>INSERT INTO [Position] ([BestellungID], [PosID], [ProduktID], [SpezLieferAdrID], [Menge], [Preis]) VALUES</v>
      </c>
      <c r="H185" t="str">
        <f t="shared" si="14"/>
        <v xml:space="preserve"> ('73', '182', '78', '', '3',  '2.00')</v>
      </c>
    </row>
    <row r="186" spans="1:8" x14ac:dyDescent="0.3">
      <c r="A186">
        <f t="shared" si="10"/>
        <v>73</v>
      </c>
      <c r="B186">
        <v>183</v>
      </c>
      <c r="C186">
        <f t="shared" si="11"/>
        <v>24</v>
      </c>
      <c r="D186" t="str">
        <f>IF(MOD(B186,5)=0,LOOKUP(A186,Bestellung!$M$4:$N$803),"")</f>
        <v/>
      </c>
      <c r="E186">
        <f t="shared" si="12"/>
        <v>3</v>
      </c>
      <c r="F186" s="10">
        <f>LOOKUP(C186,Produkt!$T$4:$U$129)</f>
        <v>3</v>
      </c>
      <c r="G186" t="str">
        <f t="shared" si="13"/>
        <v>INSERT INTO [Position] ([BestellungID], [PosID], [ProduktID], [SpezLieferAdrID], [Menge], [Preis]) VALUES</v>
      </c>
      <c r="H186" t="str">
        <f t="shared" si="14"/>
        <v xml:space="preserve"> ('73', '183', '24', '', '3',  '3.00')</v>
      </c>
    </row>
    <row r="187" spans="1:8" x14ac:dyDescent="0.3">
      <c r="A187">
        <f t="shared" si="10"/>
        <v>74</v>
      </c>
      <c r="B187">
        <v>184</v>
      </c>
      <c r="C187">
        <f t="shared" si="11"/>
        <v>27</v>
      </c>
      <c r="D187" t="str">
        <f>IF(MOD(B187,5)=0,LOOKUP(A187,Bestellung!$M$4:$N$803),"")</f>
        <v/>
      </c>
      <c r="E187">
        <f t="shared" si="12"/>
        <v>3</v>
      </c>
      <c r="F187" s="10">
        <f>LOOKUP(C187,Produkt!$T$4:$U$129)</f>
        <v>2</v>
      </c>
      <c r="G187" t="str">
        <f t="shared" si="13"/>
        <v>INSERT INTO [Position] ([BestellungID], [PosID], [ProduktID], [SpezLieferAdrID], [Menge], [Preis]) VALUES</v>
      </c>
      <c r="H187" t="str">
        <f t="shared" si="14"/>
        <v xml:space="preserve"> ('74', '184', '27', '', '3',  '2.00')</v>
      </c>
    </row>
    <row r="188" spans="1:8" x14ac:dyDescent="0.3">
      <c r="A188">
        <f t="shared" si="10"/>
        <v>74</v>
      </c>
      <c r="B188">
        <v>185</v>
      </c>
      <c r="C188">
        <f t="shared" si="11"/>
        <v>101</v>
      </c>
      <c r="D188">
        <f>IF(MOD(B188,5)=0,LOOKUP(A188,Bestellung!$M$4:$N$803),"")</f>
        <v>85</v>
      </c>
      <c r="E188">
        <f t="shared" si="12"/>
        <v>2</v>
      </c>
      <c r="F188" s="10">
        <f>LOOKUP(C188,Produkt!$T$4:$U$129)</f>
        <v>2</v>
      </c>
      <c r="G188" t="str">
        <f t="shared" si="13"/>
        <v>INSERT INTO [Position] ([BestellungID], [PosID], [ProduktID], [SpezLieferAdrID], [Menge], [Preis]) VALUES</v>
      </c>
      <c r="H188" t="str">
        <f t="shared" si="14"/>
        <v xml:space="preserve"> ('74', '185', '101', '85', '2',  '2.00')</v>
      </c>
    </row>
    <row r="189" spans="1:8" x14ac:dyDescent="0.3">
      <c r="A189">
        <f t="shared" si="10"/>
        <v>74</v>
      </c>
      <c r="B189">
        <v>186</v>
      </c>
      <c r="C189">
        <f t="shared" si="11"/>
        <v>48</v>
      </c>
      <c r="D189" t="str">
        <f>IF(MOD(B189,5)=0,LOOKUP(A189,Bestellung!$M$4:$N$803),"")</f>
        <v/>
      </c>
      <c r="E189">
        <f t="shared" si="12"/>
        <v>3</v>
      </c>
      <c r="F189" s="10">
        <f>LOOKUP(C189,Produkt!$T$4:$U$129)</f>
        <v>4.5</v>
      </c>
      <c r="G189" t="str">
        <f t="shared" si="13"/>
        <v>INSERT INTO [Position] ([BestellungID], [PosID], [ProduktID], [SpezLieferAdrID], [Menge], [Preis]) VALUES</v>
      </c>
      <c r="H189" t="str">
        <f t="shared" si="14"/>
        <v xml:space="preserve"> ('74', '186', '48', '', '3',  '4.50')</v>
      </c>
    </row>
    <row r="190" spans="1:8" x14ac:dyDescent="0.3">
      <c r="A190">
        <f t="shared" si="10"/>
        <v>75</v>
      </c>
      <c r="B190">
        <v>187</v>
      </c>
      <c r="C190">
        <f t="shared" si="11"/>
        <v>55</v>
      </c>
      <c r="D190" t="str">
        <f>IF(MOD(B190,5)=0,LOOKUP(A190,Bestellung!$M$4:$N$803),"")</f>
        <v/>
      </c>
      <c r="E190">
        <f t="shared" si="12"/>
        <v>3</v>
      </c>
      <c r="F190" s="10">
        <f>LOOKUP(C190,Produkt!$T$4:$U$129)</f>
        <v>5</v>
      </c>
      <c r="G190" t="str">
        <f t="shared" si="13"/>
        <v>INSERT INTO [Position] ([BestellungID], [PosID], [ProduktID], [SpezLieferAdrID], [Menge], [Preis]) VALUES</v>
      </c>
      <c r="H190" t="str">
        <f t="shared" si="14"/>
        <v xml:space="preserve"> ('75', '187', '55', '', '3',  '5.00')</v>
      </c>
    </row>
    <row r="191" spans="1:8" x14ac:dyDescent="0.3">
      <c r="A191">
        <f t="shared" si="10"/>
        <v>75</v>
      </c>
      <c r="B191">
        <v>188</v>
      </c>
      <c r="C191">
        <f t="shared" si="11"/>
        <v>3</v>
      </c>
      <c r="D191" t="str">
        <f>IF(MOD(B191,5)=0,LOOKUP(A191,Bestellung!$M$4:$N$803),"")</f>
        <v/>
      </c>
      <c r="E191">
        <f t="shared" si="12"/>
        <v>3</v>
      </c>
      <c r="F191" s="10">
        <f>LOOKUP(C191,Produkt!$T$4:$U$129)</f>
        <v>5</v>
      </c>
      <c r="G191" t="str">
        <f t="shared" si="13"/>
        <v>INSERT INTO [Position] ([BestellungID], [PosID], [ProduktID], [SpezLieferAdrID], [Menge], [Preis]) VALUES</v>
      </c>
      <c r="H191" t="str">
        <f t="shared" si="14"/>
        <v xml:space="preserve"> ('75', '188', '3', '', '3',  '5.00')</v>
      </c>
    </row>
    <row r="192" spans="1:8" x14ac:dyDescent="0.3">
      <c r="A192">
        <f t="shared" si="10"/>
        <v>76</v>
      </c>
      <c r="B192">
        <v>189</v>
      </c>
      <c r="C192">
        <f t="shared" si="11"/>
        <v>13</v>
      </c>
      <c r="D192" t="str">
        <f>IF(MOD(B192,5)=0,LOOKUP(A192,Bestellung!$M$4:$N$803),"")</f>
        <v/>
      </c>
      <c r="E192">
        <f t="shared" si="12"/>
        <v>3</v>
      </c>
      <c r="F192" s="10">
        <f>LOOKUP(C192,Produkt!$T$4:$U$129)</f>
        <v>4.5</v>
      </c>
      <c r="G192" t="str">
        <f t="shared" si="13"/>
        <v>INSERT INTO [Position] ([BestellungID], [PosID], [ProduktID], [SpezLieferAdrID], [Menge], [Preis]) VALUES</v>
      </c>
      <c r="H192" t="str">
        <f t="shared" si="14"/>
        <v xml:space="preserve"> ('76', '189', '13', '', '3',  '4.50')</v>
      </c>
    </row>
    <row r="193" spans="1:8" x14ac:dyDescent="0.3">
      <c r="A193">
        <f t="shared" si="10"/>
        <v>76</v>
      </c>
      <c r="B193">
        <v>190</v>
      </c>
      <c r="C193">
        <f t="shared" si="11"/>
        <v>89</v>
      </c>
      <c r="D193" t="str">
        <f>IF(MOD(B193,5)=0,LOOKUP(A193,Bestellung!$M$4:$N$803),"")</f>
        <v/>
      </c>
      <c r="E193">
        <f t="shared" si="12"/>
        <v>8</v>
      </c>
      <c r="F193" s="10">
        <f>LOOKUP(C193,Produkt!$T$4:$U$129)</f>
        <v>0.8</v>
      </c>
      <c r="G193" t="str">
        <f t="shared" si="13"/>
        <v>INSERT INTO [Position] ([BestellungID], [PosID], [ProduktID], [SpezLieferAdrID], [Menge], [Preis]) VALUES</v>
      </c>
      <c r="H193" t="str">
        <f t="shared" si="14"/>
        <v xml:space="preserve"> ('76', '190', '89', '', '8',  '0.80')</v>
      </c>
    </row>
    <row r="194" spans="1:8" x14ac:dyDescent="0.3">
      <c r="A194">
        <f t="shared" si="10"/>
        <v>76</v>
      </c>
      <c r="B194">
        <v>191</v>
      </c>
      <c r="C194">
        <f t="shared" si="11"/>
        <v>38</v>
      </c>
      <c r="D194" t="str">
        <f>IF(MOD(B194,5)=0,LOOKUP(A194,Bestellung!$M$4:$N$803),"")</f>
        <v/>
      </c>
      <c r="E194">
        <f t="shared" si="12"/>
        <v>4</v>
      </c>
      <c r="F194" s="10">
        <f>LOOKUP(C194,Produkt!$T$4:$U$129)</f>
        <v>0.5</v>
      </c>
      <c r="G194" t="str">
        <f t="shared" si="13"/>
        <v>INSERT INTO [Position] ([BestellungID], [PosID], [ProduktID], [SpezLieferAdrID], [Menge], [Preis]) VALUES</v>
      </c>
      <c r="H194" t="str">
        <f t="shared" si="14"/>
        <v xml:space="preserve"> ('76', '191', '38', '', '4',  '0.50')</v>
      </c>
    </row>
    <row r="195" spans="1:8" x14ac:dyDescent="0.3">
      <c r="A195">
        <f t="shared" si="10"/>
        <v>77</v>
      </c>
      <c r="B195">
        <v>192</v>
      </c>
      <c r="C195">
        <f t="shared" si="11"/>
        <v>52</v>
      </c>
      <c r="D195" t="str">
        <f>IF(MOD(B195,5)=0,LOOKUP(A195,Bestellung!$M$4:$N$803),"")</f>
        <v/>
      </c>
      <c r="E195">
        <f t="shared" si="12"/>
        <v>3</v>
      </c>
      <c r="F195" s="10">
        <f>LOOKUP(C195,Produkt!$T$4:$U$129)</f>
        <v>4</v>
      </c>
      <c r="G195" t="str">
        <f t="shared" si="13"/>
        <v>INSERT INTO [Position] ([BestellungID], [PosID], [ProduktID], [SpezLieferAdrID], [Menge], [Preis]) VALUES</v>
      </c>
      <c r="H195" t="str">
        <f t="shared" si="14"/>
        <v xml:space="preserve"> ('77', '192', '52', '', '3',  '4.00')</v>
      </c>
    </row>
    <row r="196" spans="1:8" x14ac:dyDescent="0.3">
      <c r="A196">
        <f t="shared" ref="A196:A259" si="15">ROUND(B196/2.5,0)</f>
        <v>77</v>
      </c>
      <c r="B196">
        <v>193</v>
      </c>
      <c r="C196">
        <f t="shared" si="11"/>
        <v>2</v>
      </c>
      <c r="D196" t="str">
        <f>IF(MOD(B196,5)=0,LOOKUP(A196,Bestellung!$M$4:$N$803),"")</f>
        <v/>
      </c>
      <c r="E196">
        <f t="shared" si="12"/>
        <v>10</v>
      </c>
      <c r="F196" s="10">
        <f>LOOKUP(C196,Produkt!$T$4:$U$129)</f>
        <v>4</v>
      </c>
      <c r="G196" t="str">
        <f t="shared" si="13"/>
        <v>INSERT INTO [Position] ([BestellungID], [PosID], [ProduktID], [SpezLieferAdrID], [Menge], [Preis]) VALUES</v>
      </c>
      <c r="H196" t="str">
        <f t="shared" si="14"/>
        <v xml:space="preserve"> ('77', '193', '2', '', '10',  '4.00')</v>
      </c>
    </row>
    <row r="197" spans="1:8" x14ac:dyDescent="0.3">
      <c r="A197">
        <f t="shared" si="15"/>
        <v>78</v>
      </c>
      <c r="B197">
        <v>194</v>
      </c>
      <c r="C197">
        <f t="shared" ref="C197:C260" si="16">IF(MOD(A197*B197,127)=0,1,MOD(A197*B197,127))</f>
        <v>19</v>
      </c>
      <c r="D197" t="str">
        <f>IF(MOD(B197,5)=0,LOOKUP(A197,Bestellung!$M$4:$N$803),"")</f>
        <v/>
      </c>
      <c r="E197">
        <f t="shared" ref="E197:E260" si="17">IF(MOD(A197*B197*C197,12)=0,3,MOD(A197*B197*C197,12))</f>
        <v>3</v>
      </c>
      <c r="F197" s="10">
        <f>LOOKUP(C197,Produkt!$T$4:$U$129)</f>
        <v>2</v>
      </c>
      <c r="G197" t="str">
        <f t="shared" ref="G197:G260" si="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7" t="str">
        <f t="shared" ref="H197:H260" si="19">" ('"&amp;A197&amp;"', '"&amp;B197&amp;"', '"&amp;C197&amp;"', '"&amp; D197&amp;"', '"&amp;E197&amp;"',  '"&amp; REPLACE(TEXT(F197,"##0,00"),LEN(TEXT(F197,"##0,00"))-2,1,".") &amp;"')"</f>
        <v xml:space="preserve"> ('78', '194', '19', '', '3',  '2.00')</v>
      </c>
    </row>
    <row r="198" spans="1:8" x14ac:dyDescent="0.3">
      <c r="A198">
        <f t="shared" si="15"/>
        <v>78</v>
      </c>
      <c r="B198">
        <v>195</v>
      </c>
      <c r="C198">
        <f t="shared" si="16"/>
        <v>97</v>
      </c>
      <c r="D198">
        <f>IF(MOD(B198,5)=0,LOOKUP(A198,Bestellung!$M$4:$N$803),"")</f>
        <v>564</v>
      </c>
      <c r="E198">
        <f t="shared" si="17"/>
        <v>6</v>
      </c>
      <c r="F198" s="10">
        <f>LOOKUP(C198,Produkt!$T$4:$U$129)</f>
        <v>9</v>
      </c>
      <c r="G198" t="str">
        <f t="shared" si="18"/>
        <v>INSERT INTO [Position] ([BestellungID], [PosID], [ProduktID], [SpezLieferAdrID], [Menge], [Preis]) VALUES</v>
      </c>
      <c r="H198" t="str">
        <f t="shared" si="19"/>
        <v xml:space="preserve"> ('78', '195', '97', '564', '6',  '9.00')</v>
      </c>
    </row>
    <row r="199" spans="1:8" x14ac:dyDescent="0.3">
      <c r="A199">
        <f t="shared" si="15"/>
        <v>78</v>
      </c>
      <c r="B199">
        <v>196</v>
      </c>
      <c r="C199">
        <f t="shared" si="16"/>
        <v>48</v>
      </c>
      <c r="D199" t="str">
        <f>IF(MOD(B199,5)=0,LOOKUP(A199,Bestellung!$M$4:$N$803),"")</f>
        <v/>
      </c>
      <c r="E199">
        <f t="shared" si="17"/>
        <v>3</v>
      </c>
      <c r="F199" s="10">
        <f>LOOKUP(C199,Produkt!$T$4:$U$129)</f>
        <v>4.5</v>
      </c>
      <c r="G199" t="str">
        <f t="shared" si="18"/>
        <v>INSERT INTO [Position] ([BestellungID], [PosID], [ProduktID], [SpezLieferAdrID], [Menge], [Preis]) VALUES</v>
      </c>
      <c r="H199" t="str">
        <f t="shared" si="19"/>
        <v xml:space="preserve"> ('78', '196', '48', '', '3',  '4.50')</v>
      </c>
    </row>
    <row r="200" spans="1:8" x14ac:dyDescent="0.3">
      <c r="A200">
        <f t="shared" si="15"/>
        <v>79</v>
      </c>
      <c r="B200">
        <v>197</v>
      </c>
      <c r="C200">
        <f t="shared" si="16"/>
        <v>69</v>
      </c>
      <c r="D200" t="str">
        <f>IF(MOD(B200,5)=0,LOOKUP(A200,Bestellung!$M$4:$N$803),"")</f>
        <v/>
      </c>
      <c r="E200">
        <f t="shared" si="17"/>
        <v>3</v>
      </c>
      <c r="F200" s="10">
        <f>LOOKUP(C200,Produkt!$T$4:$U$129)</f>
        <v>2</v>
      </c>
      <c r="G200" t="str">
        <f t="shared" si="18"/>
        <v>INSERT INTO [Position] ([BestellungID], [PosID], [ProduktID], [SpezLieferAdrID], [Menge], [Preis]) VALUES</v>
      </c>
      <c r="H200" t="str">
        <f t="shared" si="19"/>
        <v xml:space="preserve"> ('79', '197', '69', '', '3',  '2.00')</v>
      </c>
    </row>
    <row r="201" spans="1:8" x14ac:dyDescent="0.3">
      <c r="A201">
        <f t="shared" si="15"/>
        <v>79</v>
      </c>
      <c r="B201">
        <v>198</v>
      </c>
      <c r="C201">
        <f t="shared" si="16"/>
        <v>21</v>
      </c>
      <c r="D201" t="str">
        <f>IF(MOD(B201,5)=0,LOOKUP(A201,Bestellung!$M$4:$N$803),"")</f>
        <v/>
      </c>
      <c r="E201">
        <f t="shared" si="17"/>
        <v>6</v>
      </c>
      <c r="F201" s="10">
        <f>LOOKUP(C201,Produkt!$T$4:$U$129)</f>
        <v>4</v>
      </c>
      <c r="G201" t="str">
        <f t="shared" si="18"/>
        <v>INSERT INTO [Position] ([BestellungID], [PosID], [ProduktID], [SpezLieferAdrID], [Menge], [Preis]) VALUES</v>
      </c>
      <c r="H201" t="str">
        <f t="shared" si="19"/>
        <v xml:space="preserve"> ('79', '198', '21', '', '6',  '4.00')</v>
      </c>
    </row>
    <row r="202" spans="1:8" x14ac:dyDescent="0.3">
      <c r="A202">
        <f t="shared" si="15"/>
        <v>80</v>
      </c>
      <c r="B202">
        <v>199</v>
      </c>
      <c r="C202">
        <f t="shared" si="16"/>
        <v>45</v>
      </c>
      <c r="D202" t="str">
        <f>IF(MOD(B202,5)=0,LOOKUP(A202,Bestellung!$M$4:$N$803),"")</f>
        <v/>
      </c>
      <c r="E202">
        <f t="shared" si="17"/>
        <v>3</v>
      </c>
      <c r="F202" s="10">
        <f>LOOKUP(C202,Produkt!$T$4:$U$129)</f>
        <v>2</v>
      </c>
      <c r="G202" t="str">
        <f t="shared" si="18"/>
        <v>INSERT INTO [Position] ([BestellungID], [PosID], [ProduktID], [SpezLieferAdrID], [Menge], [Preis]) VALUES</v>
      </c>
      <c r="H202" t="str">
        <f t="shared" si="19"/>
        <v xml:space="preserve"> ('80', '199', '45', '', '3',  '2.00')</v>
      </c>
    </row>
    <row r="203" spans="1:8" x14ac:dyDescent="0.3">
      <c r="A203">
        <f t="shared" si="15"/>
        <v>80</v>
      </c>
      <c r="B203">
        <v>200</v>
      </c>
      <c r="C203">
        <f t="shared" si="16"/>
        <v>125</v>
      </c>
      <c r="D203">
        <f>IF(MOD(B203,5)=0,LOOKUP(A203,Bestellung!$M$4:$N$803),"")</f>
        <v>27</v>
      </c>
      <c r="E203">
        <f t="shared" si="17"/>
        <v>8</v>
      </c>
      <c r="F203" s="10">
        <f>LOOKUP(C203,Produkt!$T$4:$U$129)</f>
        <v>7</v>
      </c>
      <c r="G203" t="str">
        <f t="shared" si="18"/>
        <v>INSERT INTO [Position] ([BestellungID], [PosID], [ProduktID], [SpezLieferAdrID], [Menge], [Preis]) VALUES</v>
      </c>
      <c r="H203" t="str">
        <f t="shared" si="19"/>
        <v xml:space="preserve"> ('80', '200', '125', '27', '8',  '7.00')</v>
      </c>
    </row>
    <row r="204" spans="1:8" x14ac:dyDescent="0.3">
      <c r="A204">
        <f t="shared" si="15"/>
        <v>80</v>
      </c>
      <c r="B204">
        <v>201</v>
      </c>
      <c r="C204">
        <f t="shared" si="16"/>
        <v>78</v>
      </c>
      <c r="D204" t="str">
        <f>IF(MOD(B204,5)=0,LOOKUP(A204,Bestellung!$M$4:$N$803),"")</f>
        <v/>
      </c>
      <c r="E204">
        <f t="shared" si="17"/>
        <v>3</v>
      </c>
      <c r="F204" s="10">
        <f>LOOKUP(C204,Produkt!$T$4:$U$129)</f>
        <v>2</v>
      </c>
      <c r="G204" t="str">
        <f t="shared" si="18"/>
        <v>INSERT INTO [Position] ([BestellungID], [PosID], [ProduktID], [SpezLieferAdrID], [Menge], [Preis]) VALUES</v>
      </c>
      <c r="H204" t="str">
        <f t="shared" si="19"/>
        <v xml:space="preserve"> ('80', '201', '78', '', '3',  '2.00')</v>
      </c>
    </row>
    <row r="205" spans="1:8" x14ac:dyDescent="0.3">
      <c r="A205">
        <f t="shared" si="15"/>
        <v>81</v>
      </c>
      <c r="B205">
        <v>202</v>
      </c>
      <c r="C205">
        <f t="shared" si="16"/>
        <v>106</v>
      </c>
      <c r="D205" t="str">
        <f>IF(MOD(B205,5)=0,LOOKUP(A205,Bestellung!$M$4:$N$803),"")</f>
        <v/>
      </c>
      <c r="E205">
        <f t="shared" si="17"/>
        <v>3</v>
      </c>
      <c r="F205" s="10">
        <f>LOOKUP(C205,Produkt!$T$4:$U$129)</f>
        <v>7</v>
      </c>
      <c r="G205" t="str">
        <f t="shared" si="18"/>
        <v>INSERT INTO [Position] ([BestellungID], [PosID], [ProduktID], [SpezLieferAdrID], [Menge], [Preis]) VALUES</v>
      </c>
      <c r="H205" t="str">
        <f t="shared" si="19"/>
        <v xml:space="preserve"> ('81', '202', '106', '', '3',  '7.00')</v>
      </c>
    </row>
    <row r="206" spans="1:8" x14ac:dyDescent="0.3">
      <c r="A206">
        <f t="shared" si="15"/>
        <v>81</v>
      </c>
      <c r="B206">
        <v>203</v>
      </c>
      <c r="C206">
        <f t="shared" si="16"/>
        <v>60</v>
      </c>
      <c r="D206" t="str">
        <f>IF(MOD(B206,5)=0,LOOKUP(A206,Bestellung!$M$4:$N$803),"")</f>
        <v/>
      </c>
      <c r="E206">
        <f t="shared" si="17"/>
        <v>3</v>
      </c>
      <c r="F206" s="10">
        <f>LOOKUP(C206,Produkt!$T$4:$U$129)</f>
        <v>0.5</v>
      </c>
      <c r="G206" t="str">
        <f t="shared" si="18"/>
        <v>INSERT INTO [Position] ([BestellungID], [PosID], [ProduktID], [SpezLieferAdrID], [Menge], [Preis]) VALUES</v>
      </c>
      <c r="H206" t="str">
        <f t="shared" si="19"/>
        <v xml:space="preserve"> ('81', '203', '60', '', '3',  '0.50')</v>
      </c>
    </row>
    <row r="207" spans="1:8" x14ac:dyDescent="0.3">
      <c r="A207">
        <f t="shared" si="15"/>
        <v>82</v>
      </c>
      <c r="B207">
        <v>204</v>
      </c>
      <c r="C207">
        <f t="shared" si="16"/>
        <v>91</v>
      </c>
      <c r="D207" t="str">
        <f>IF(MOD(B207,5)=0,LOOKUP(A207,Bestellung!$M$4:$N$803),"")</f>
        <v/>
      </c>
      <c r="E207">
        <f t="shared" si="17"/>
        <v>3</v>
      </c>
      <c r="F207" s="10">
        <f>LOOKUP(C207,Produkt!$T$4:$U$129)</f>
        <v>1.2</v>
      </c>
      <c r="G207" t="str">
        <f t="shared" si="18"/>
        <v>INSERT INTO [Position] ([BestellungID], [PosID], [ProduktID], [SpezLieferAdrID], [Menge], [Preis]) VALUES</v>
      </c>
      <c r="H207" t="str">
        <f t="shared" si="19"/>
        <v xml:space="preserve"> ('82', '204', '91', '', '3',  '1.20')</v>
      </c>
    </row>
    <row r="208" spans="1:8" x14ac:dyDescent="0.3">
      <c r="A208">
        <f t="shared" si="15"/>
        <v>82</v>
      </c>
      <c r="B208">
        <v>205</v>
      </c>
      <c r="C208">
        <f t="shared" si="16"/>
        <v>46</v>
      </c>
      <c r="D208" t="str">
        <f>IF(MOD(B208,5)=0,LOOKUP(A208,Bestellung!$M$4:$N$803),"")</f>
        <v/>
      </c>
      <c r="E208">
        <f t="shared" si="17"/>
        <v>4</v>
      </c>
      <c r="F208" s="10">
        <f>LOOKUP(C208,Produkt!$T$4:$U$129)</f>
        <v>8</v>
      </c>
      <c r="G208" t="str">
        <f t="shared" si="18"/>
        <v>INSERT INTO [Position] ([BestellungID], [PosID], [ProduktID], [SpezLieferAdrID], [Menge], [Preis]) VALUES</v>
      </c>
      <c r="H208" t="str">
        <f t="shared" si="19"/>
        <v xml:space="preserve"> ('82', '205', '46', '', '4',  '8.00')</v>
      </c>
    </row>
    <row r="209" spans="1:8" x14ac:dyDescent="0.3">
      <c r="A209">
        <f t="shared" si="15"/>
        <v>82</v>
      </c>
      <c r="B209">
        <v>206</v>
      </c>
      <c r="C209">
        <f t="shared" si="16"/>
        <v>1</v>
      </c>
      <c r="D209" t="str">
        <f>IF(MOD(B209,5)=0,LOOKUP(A209,Bestellung!$M$4:$N$803),"")</f>
        <v/>
      </c>
      <c r="E209">
        <f t="shared" si="17"/>
        <v>8</v>
      </c>
      <c r="F209" s="10">
        <f>LOOKUP(C209,Produkt!$T$4:$U$129)</f>
        <v>2</v>
      </c>
      <c r="G209" t="str">
        <f t="shared" si="18"/>
        <v>INSERT INTO [Position] ([BestellungID], [PosID], [ProduktID], [SpezLieferAdrID], [Menge], [Preis]) VALUES</v>
      </c>
      <c r="H209" t="str">
        <f t="shared" si="19"/>
        <v xml:space="preserve"> ('82', '206', '1', '', '8',  '2.00')</v>
      </c>
    </row>
    <row r="210" spans="1:8" x14ac:dyDescent="0.3">
      <c r="A210">
        <f t="shared" si="15"/>
        <v>83</v>
      </c>
      <c r="B210">
        <v>207</v>
      </c>
      <c r="C210">
        <f t="shared" si="16"/>
        <v>36</v>
      </c>
      <c r="D210" t="str">
        <f>IF(MOD(B210,5)=0,LOOKUP(A210,Bestellung!$M$4:$N$803),"")</f>
        <v/>
      </c>
      <c r="E210">
        <f t="shared" si="17"/>
        <v>3</v>
      </c>
      <c r="F210" s="10">
        <f>LOOKUP(C210,Produkt!$T$4:$U$129)</f>
        <v>0.5</v>
      </c>
      <c r="G210" t="str">
        <f t="shared" si="18"/>
        <v>INSERT INTO [Position] ([BestellungID], [PosID], [ProduktID], [SpezLieferAdrID], [Menge], [Preis]) VALUES</v>
      </c>
      <c r="H210" t="str">
        <f t="shared" si="19"/>
        <v xml:space="preserve"> ('83', '207', '36', '', '3',  '0.50')</v>
      </c>
    </row>
    <row r="211" spans="1:8" x14ac:dyDescent="0.3">
      <c r="A211">
        <f t="shared" si="15"/>
        <v>83</v>
      </c>
      <c r="B211">
        <v>208</v>
      </c>
      <c r="C211">
        <f t="shared" si="16"/>
        <v>119</v>
      </c>
      <c r="D211" t="str">
        <f>IF(MOD(B211,5)=0,LOOKUP(A211,Bestellung!$M$4:$N$803),"")</f>
        <v/>
      </c>
      <c r="E211">
        <f t="shared" si="17"/>
        <v>4</v>
      </c>
      <c r="F211" s="10">
        <f>LOOKUP(C211,Produkt!$T$4:$U$129)</f>
        <v>2</v>
      </c>
      <c r="G211" t="str">
        <f t="shared" si="18"/>
        <v>INSERT INTO [Position] ([BestellungID], [PosID], [ProduktID], [SpezLieferAdrID], [Menge], [Preis]) VALUES</v>
      </c>
      <c r="H211" t="str">
        <f t="shared" si="19"/>
        <v xml:space="preserve"> ('83', '208', '119', '', '4',  '2.00')</v>
      </c>
    </row>
    <row r="212" spans="1:8" x14ac:dyDescent="0.3">
      <c r="A212">
        <f t="shared" si="15"/>
        <v>84</v>
      </c>
      <c r="B212">
        <v>209</v>
      </c>
      <c r="C212">
        <f t="shared" si="16"/>
        <v>30</v>
      </c>
      <c r="D212" t="str">
        <f>IF(MOD(B212,5)=0,LOOKUP(A212,Bestellung!$M$4:$N$803),"")</f>
        <v/>
      </c>
      <c r="E212">
        <f t="shared" si="17"/>
        <v>3</v>
      </c>
      <c r="F212" s="10">
        <f>LOOKUP(C212,Produkt!$T$4:$U$129)</f>
        <v>4</v>
      </c>
      <c r="G212" t="str">
        <f t="shared" si="18"/>
        <v>INSERT INTO [Position] ([BestellungID], [PosID], [ProduktID], [SpezLieferAdrID], [Menge], [Preis]) VALUES</v>
      </c>
      <c r="H212" t="str">
        <f t="shared" si="19"/>
        <v xml:space="preserve"> ('84', '209', '30', '', '3',  '4.00')</v>
      </c>
    </row>
    <row r="213" spans="1:8" x14ac:dyDescent="0.3">
      <c r="A213">
        <f t="shared" si="15"/>
        <v>84</v>
      </c>
      <c r="B213">
        <v>210</v>
      </c>
      <c r="C213">
        <f t="shared" si="16"/>
        <v>114</v>
      </c>
      <c r="D213">
        <f>IF(MOD(B213,5)=0,LOOKUP(A213,Bestellung!$M$4:$N$803),"")</f>
        <v>251</v>
      </c>
      <c r="E213">
        <f t="shared" si="17"/>
        <v>3</v>
      </c>
      <c r="F213" s="10">
        <f>LOOKUP(C213,Produkt!$T$4:$U$129)</f>
        <v>4.5</v>
      </c>
      <c r="G213" t="str">
        <f t="shared" si="18"/>
        <v>INSERT INTO [Position] ([BestellungID], [PosID], [ProduktID], [SpezLieferAdrID], [Menge], [Preis]) VALUES</v>
      </c>
      <c r="H213" t="str">
        <f t="shared" si="19"/>
        <v xml:space="preserve"> ('84', '210', '114', '251', '3',  '4.50')</v>
      </c>
    </row>
    <row r="214" spans="1:8" x14ac:dyDescent="0.3">
      <c r="A214">
        <f t="shared" si="15"/>
        <v>84</v>
      </c>
      <c r="B214">
        <v>211</v>
      </c>
      <c r="C214">
        <f t="shared" si="16"/>
        <v>71</v>
      </c>
      <c r="D214" t="str">
        <f>IF(MOD(B214,5)=0,LOOKUP(A214,Bestellung!$M$4:$N$803),"")</f>
        <v/>
      </c>
      <c r="E214">
        <f t="shared" si="17"/>
        <v>3</v>
      </c>
      <c r="F214" s="10">
        <f>LOOKUP(C214,Produkt!$T$4:$U$129)</f>
        <v>4</v>
      </c>
      <c r="G214" t="str">
        <f t="shared" si="18"/>
        <v>INSERT INTO [Position] ([BestellungID], [PosID], [ProduktID], [SpezLieferAdrID], [Menge], [Preis]) VALUES</v>
      </c>
      <c r="H214" t="str">
        <f t="shared" si="19"/>
        <v xml:space="preserve"> ('84', '211', '71', '', '3',  '4.00')</v>
      </c>
    </row>
    <row r="215" spans="1:8" x14ac:dyDescent="0.3">
      <c r="A215">
        <f t="shared" si="15"/>
        <v>85</v>
      </c>
      <c r="B215">
        <v>212</v>
      </c>
      <c r="C215">
        <f t="shared" si="16"/>
        <v>113</v>
      </c>
      <c r="D215" t="str">
        <f>IF(MOD(B215,5)=0,LOOKUP(A215,Bestellung!$M$4:$N$803),"")</f>
        <v/>
      </c>
      <c r="E215">
        <f t="shared" si="17"/>
        <v>4</v>
      </c>
      <c r="F215" s="10">
        <f>LOOKUP(C215,Produkt!$T$4:$U$129)</f>
        <v>4.5</v>
      </c>
      <c r="G215" t="str">
        <f t="shared" si="18"/>
        <v>INSERT INTO [Position] ([BestellungID], [PosID], [ProduktID], [SpezLieferAdrID], [Menge], [Preis]) VALUES</v>
      </c>
      <c r="H215" t="str">
        <f t="shared" si="19"/>
        <v xml:space="preserve"> ('85', '212', '113', '', '4',  '4.50')</v>
      </c>
    </row>
    <row r="216" spans="1:8" x14ac:dyDescent="0.3">
      <c r="A216">
        <f t="shared" si="15"/>
        <v>85</v>
      </c>
      <c r="B216">
        <v>213</v>
      </c>
      <c r="C216">
        <f t="shared" si="16"/>
        <v>71</v>
      </c>
      <c r="D216" t="str">
        <f>IF(MOD(B216,5)=0,LOOKUP(A216,Bestellung!$M$4:$N$803),"")</f>
        <v/>
      </c>
      <c r="E216">
        <f t="shared" si="17"/>
        <v>3</v>
      </c>
      <c r="F216" s="10">
        <f>LOOKUP(C216,Produkt!$T$4:$U$129)</f>
        <v>4</v>
      </c>
      <c r="G216" t="str">
        <f t="shared" si="18"/>
        <v>INSERT INTO [Position] ([BestellungID], [PosID], [ProduktID], [SpezLieferAdrID], [Menge], [Preis]) VALUES</v>
      </c>
      <c r="H216" t="str">
        <f t="shared" si="19"/>
        <v xml:space="preserve"> ('85', '213', '71', '', '3',  '4.00')</v>
      </c>
    </row>
    <row r="217" spans="1:8" x14ac:dyDescent="0.3">
      <c r="A217">
        <f t="shared" si="15"/>
        <v>86</v>
      </c>
      <c r="B217">
        <v>214</v>
      </c>
      <c r="C217">
        <f t="shared" si="16"/>
        <v>116</v>
      </c>
      <c r="D217" t="str">
        <f>IF(MOD(B217,5)=0,LOOKUP(A217,Bestellung!$M$4:$N$803),"")</f>
        <v/>
      </c>
      <c r="E217">
        <f t="shared" si="17"/>
        <v>4</v>
      </c>
      <c r="F217" s="10">
        <f>LOOKUP(C217,Produkt!$T$4:$U$129)</f>
        <v>3</v>
      </c>
      <c r="G217" t="str">
        <f t="shared" si="18"/>
        <v>INSERT INTO [Position] ([BestellungID], [PosID], [ProduktID], [SpezLieferAdrID], [Menge], [Preis]) VALUES</v>
      </c>
      <c r="H217" t="str">
        <f t="shared" si="19"/>
        <v xml:space="preserve"> ('86', '214', '116', '', '4',  '3.00')</v>
      </c>
    </row>
    <row r="218" spans="1:8" x14ac:dyDescent="0.3">
      <c r="A218">
        <f t="shared" si="15"/>
        <v>86</v>
      </c>
      <c r="B218">
        <v>215</v>
      </c>
      <c r="C218">
        <f t="shared" si="16"/>
        <v>75</v>
      </c>
      <c r="D218">
        <f>IF(MOD(B218,5)=0,LOOKUP(A218,Bestellung!$M$4:$N$803),"")</f>
        <v>199</v>
      </c>
      <c r="E218">
        <f t="shared" si="17"/>
        <v>6</v>
      </c>
      <c r="F218" s="10">
        <f>LOOKUP(C218,Produkt!$T$4:$U$129)</f>
        <v>7</v>
      </c>
      <c r="G218" t="str">
        <f t="shared" si="18"/>
        <v>INSERT INTO [Position] ([BestellungID], [PosID], [ProduktID], [SpezLieferAdrID], [Menge], [Preis]) VALUES</v>
      </c>
      <c r="H218" t="str">
        <f t="shared" si="19"/>
        <v xml:space="preserve"> ('86', '215', '75', '199', '6',  '7.00')</v>
      </c>
    </row>
    <row r="219" spans="1:8" x14ac:dyDescent="0.3">
      <c r="A219">
        <f t="shared" si="15"/>
        <v>86</v>
      </c>
      <c r="B219">
        <v>216</v>
      </c>
      <c r="C219">
        <f t="shared" si="16"/>
        <v>34</v>
      </c>
      <c r="D219" t="str">
        <f>IF(MOD(B219,5)=0,LOOKUP(A219,Bestellung!$M$4:$N$803),"")</f>
        <v/>
      </c>
      <c r="E219">
        <f t="shared" si="17"/>
        <v>3</v>
      </c>
      <c r="F219" s="10">
        <f>LOOKUP(C219,Produkt!$T$4:$U$129)</f>
        <v>0.75</v>
      </c>
      <c r="G219" t="str">
        <f t="shared" si="18"/>
        <v>INSERT INTO [Position] ([BestellungID], [PosID], [ProduktID], [SpezLieferAdrID], [Menge], [Preis]) VALUES</v>
      </c>
      <c r="H219" t="str">
        <f t="shared" si="19"/>
        <v xml:space="preserve"> ('86', '216', '34', '', '3',  '0.75')</v>
      </c>
    </row>
    <row r="220" spans="1:8" x14ac:dyDescent="0.3">
      <c r="A220">
        <f t="shared" si="15"/>
        <v>87</v>
      </c>
      <c r="B220">
        <v>217</v>
      </c>
      <c r="C220">
        <f t="shared" si="16"/>
        <v>83</v>
      </c>
      <c r="D220" t="str">
        <f>IF(MOD(B220,5)=0,LOOKUP(A220,Bestellung!$M$4:$N$803),"")</f>
        <v/>
      </c>
      <c r="E220">
        <f t="shared" si="17"/>
        <v>9</v>
      </c>
      <c r="F220" s="10">
        <f>LOOKUP(C220,Produkt!$T$4:$U$129)</f>
        <v>0.8</v>
      </c>
      <c r="G220" t="str">
        <f t="shared" si="18"/>
        <v>INSERT INTO [Position] ([BestellungID], [PosID], [ProduktID], [SpezLieferAdrID], [Menge], [Preis]) VALUES</v>
      </c>
      <c r="H220" t="str">
        <f t="shared" si="19"/>
        <v xml:space="preserve"> ('87', '217', '83', '', '9',  '0.80')</v>
      </c>
    </row>
    <row r="221" spans="1:8" x14ac:dyDescent="0.3">
      <c r="A221">
        <f t="shared" si="15"/>
        <v>87</v>
      </c>
      <c r="B221">
        <v>218</v>
      </c>
      <c r="C221">
        <f t="shared" si="16"/>
        <v>43</v>
      </c>
      <c r="D221" t="str">
        <f>IF(MOD(B221,5)=0,LOOKUP(A221,Bestellung!$M$4:$N$803),"")</f>
        <v/>
      </c>
      <c r="E221">
        <f t="shared" si="17"/>
        <v>6</v>
      </c>
      <c r="F221" s="10">
        <f>LOOKUP(C221,Produkt!$T$4:$U$129)</f>
        <v>2.2999999999999998</v>
      </c>
      <c r="G221" t="str">
        <f t="shared" si="18"/>
        <v>INSERT INTO [Position] ([BestellungID], [PosID], [ProduktID], [SpezLieferAdrID], [Menge], [Preis]) VALUES</v>
      </c>
      <c r="H221" t="str">
        <f t="shared" si="19"/>
        <v xml:space="preserve"> ('87', '218', '43', '', '6',  '2.30')</v>
      </c>
    </row>
    <row r="222" spans="1:8" x14ac:dyDescent="0.3">
      <c r="A222">
        <f t="shared" si="15"/>
        <v>88</v>
      </c>
      <c r="B222">
        <v>219</v>
      </c>
      <c r="C222">
        <f t="shared" si="16"/>
        <v>95</v>
      </c>
      <c r="D222" t="str">
        <f>IF(MOD(B222,5)=0,LOOKUP(A222,Bestellung!$M$4:$N$803),"")</f>
        <v/>
      </c>
      <c r="E222">
        <f t="shared" si="17"/>
        <v>3</v>
      </c>
      <c r="F222" s="10">
        <f>LOOKUP(C222,Produkt!$T$4:$U$129)</f>
        <v>2</v>
      </c>
      <c r="G222" t="str">
        <f t="shared" si="18"/>
        <v>INSERT INTO [Position] ([BestellungID], [PosID], [ProduktID], [SpezLieferAdrID], [Menge], [Preis]) VALUES</v>
      </c>
      <c r="H222" t="str">
        <f t="shared" si="19"/>
        <v xml:space="preserve"> ('88', '219', '95', '', '3',  '2.00')</v>
      </c>
    </row>
    <row r="223" spans="1:8" x14ac:dyDescent="0.3">
      <c r="A223">
        <f t="shared" si="15"/>
        <v>88</v>
      </c>
      <c r="B223">
        <v>220</v>
      </c>
      <c r="C223">
        <f t="shared" si="16"/>
        <v>56</v>
      </c>
      <c r="D223" t="str">
        <f>IF(MOD(B223,5)=0,LOOKUP(A223,Bestellung!$M$4:$N$803),"")</f>
        <v/>
      </c>
      <c r="E223">
        <f t="shared" si="17"/>
        <v>8</v>
      </c>
      <c r="F223" s="10">
        <f>LOOKUP(C223,Produkt!$T$4:$U$129)</f>
        <v>7</v>
      </c>
      <c r="G223" t="str">
        <f t="shared" si="18"/>
        <v>INSERT INTO [Position] ([BestellungID], [PosID], [ProduktID], [SpezLieferAdrID], [Menge], [Preis]) VALUES</v>
      </c>
      <c r="H223" t="str">
        <f t="shared" si="19"/>
        <v xml:space="preserve"> ('88', '220', '56', '', '8',  '7.00')</v>
      </c>
    </row>
    <row r="224" spans="1:8" x14ac:dyDescent="0.3">
      <c r="A224">
        <f t="shared" si="15"/>
        <v>88</v>
      </c>
      <c r="B224">
        <v>221</v>
      </c>
      <c r="C224">
        <f t="shared" si="16"/>
        <v>17</v>
      </c>
      <c r="D224" t="str">
        <f>IF(MOD(B224,5)=0,LOOKUP(A224,Bestellung!$M$4:$N$803),"")</f>
        <v/>
      </c>
      <c r="E224">
        <f t="shared" si="17"/>
        <v>4</v>
      </c>
      <c r="F224" s="10">
        <f>LOOKUP(C224,Produkt!$T$4:$U$129)</f>
        <v>3.5</v>
      </c>
      <c r="G224" t="str">
        <f t="shared" si="18"/>
        <v>INSERT INTO [Position] ([BestellungID], [PosID], [ProduktID], [SpezLieferAdrID], [Menge], [Preis]) VALUES</v>
      </c>
      <c r="H224" t="str">
        <f t="shared" si="19"/>
        <v xml:space="preserve"> ('88', '221', '17', '', '4',  '3.50')</v>
      </c>
    </row>
    <row r="225" spans="1:8" x14ac:dyDescent="0.3">
      <c r="A225">
        <f t="shared" si="15"/>
        <v>89</v>
      </c>
      <c r="B225">
        <v>222</v>
      </c>
      <c r="C225">
        <f t="shared" si="16"/>
        <v>73</v>
      </c>
      <c r="D225" t="str">
        <f>IF(MOD(B225,5)=0,LOOKUP(A225,Bestellung!$M$4:$N$803),"")</f>
        <v/>
      </c>
      <c r="E225">
        <f t="shared" si="17"/>
        <v>6</v>
      </c>
      <c r="F225" s="10">
        <f>LOOKUP(C225,Produkt!$T$4:$U$129)</f>
        <v>3</v>
      </c>
      <c r="G225" t="str">
        <f t="shared" si="18"/>
        <v>INSERT INTO [Position] ([BestellungID], [PosID], [ProduktID], [SpezLieferAdrID], [Menge], [Preis]) VALUES</v>
      </c>
      <c r="H225" t="str">
        <f t="shared" si="19"/>
        <v xml:space="preserve"> ('89', '222', '73', '', '6',  '3.00')</v>
      </c>
    </row>
    <row r="226" spans="1:8" x14ac:dyDescent="0.3">
      <c r="A226">
        <f t="shared" si="15"/>
        <v>89</v>
      </c>
      <c r="B226">
        <v>223</v>
      </c>
      <c r="C226">
        <f t="shared" si="16"/>
        <v>35</v>
      </c>
      <c r="D226" t="str">
        <f>IF(MOD(B226,5)=0,LOOKUP(A226,Bestellung!$M$4:$N$803),"")</f>
        <v/>
      </c>
      <c r="E226">
        <f t="shared" si="17"/>
        <v>1</v>
      </c>
      <c r="F226" s="10">
        <f>LOOKUP(C226,Produkt!$T$4:$U$129)</f>
        <v>1</v>
      </c>
      <c r="G226" t="str">
        <f t="shared" si="18"/>
        <v>INSERT INTO [Position] ([BestellungID], [PosID], [ProduktID], [SpezLieferAdrID], [Menge], [Preis]) VALUES</v>
      </c>
      <c r="H226" t="str">
        <f t="shared" si="19"/>
        <v xml:space="preserve"> ('89', '223', '35', '', '1',  '1.00')</v>
      </c>
    </row>
    <row r="227" spans="1:8" x14ac:dyDescent="0.3">
      <c r="A227">
        <f t="shared" si="15"/>
        <v>90</v>
      </c>
      <c r="B227">
        <v>224</v>
      </c>
      <c r="C227">
        <f t="shared" si="16"/>
        <v>94</v>
      </c>
      <c r="D227" t="str">
        <f>IF(MOD(B227,5)=0,LOOKUP(A227,Bestellung!$M$4:$N$803),"")</f>
        <v/>
      </c>
      <c r="E227">
        <f t="shared" si="17"/>
        <v>3</v>
      </c>
      <c r="F227" s="10">
        <f>LOOKUP(C227,Produkt!$T$4:$U$129)</f>
        <v>4</v>
      </c>
      <c r="G227" t="str">
        <f t="shared" si="18"/>
        <v>INSERT INTO [Position] ([BestellungID], [PosID], [ProduktID], [SpezLieferAdrID], [Menge], [Preis]) VALUES</v>
      </c>
      <c r="H227" t="str">
        <f t="shared" si="19"/>
        <v xml:space="preserve"> ('90', '224', '94', '', '3',  '4.00')</v>
      </c>
    </row>
    <row r="228" spans="1:8" x14ac:dyDescent="0.3">
      <c r="A228">
        <f t="shared" si="15"/>
        <v>90</v>
      </c>
      <c r="B228">
        <v>225</v>
      </c>
      <c r="C228">
        <f t="shared" si="16"/>
        <v>57</v>
      </c>
      <c r="D228">
        <f>IF(MOD(B228,5)=0,LOOKUP(A228,Bestellung!$M$4:$N$803),"")</f>
        <v>276</v>
      </c>
      <c r="E228">
        <f t="shared" si="17"/>
        <v>6</v>
      </c>
      <c r="F228" s="10">
        <f>LOOKUP(C228,Produkt!$T$4:$U$129)</f>
        <v>8</v>
      </c>
      <c r="G228" t="str">
        <f t="shared" si="18"/>
        <v>INSERT INTO [Position] ([BestellungID], [PosID], [ProduktID], [SpezLieferAdrID], [Menge], [Preis]) VALUES</v>
      </c>
      <c r="H228" t="str">
        <f t="shared" si="19"/>
        <v xml:space="preserve"> ('90', '225', '57', '276', '6',  '8.00')</v>
      </c>
    </row>
    <row r="229" spans="1:8" x14ac:dyDescent="0.3">
      <c r="A229">
        <f t="shared" si="15"/>
        <v>90</v>
      </c>
      <c r="B229">
        <v>226</v>
      </c>
      <c r="C229">
        <f t="shared" si="16"/>
        <v>20</v>
      </c>
      <c r="D229" t="str">
        <f>IF(MOD(B229,5)=0,LOOKUP(A229,Bestellung!$M$4:$N$803),"")</f>
        <v/>
      </c>
      <c r="E229">
        <f t="shared" si="17"/>
        <v>3</v>
      </c>
      <c r="F229" s="10">
        <f>LOOKUP(C229,Produkt!$T$4:$U$129)</f>
        <v>8</v>
      </c>
      <c r="G229" t="str">
        <f t="shared" si="18"/>
        <v>INSERT INTO [Position] ([BestellungID], [PosID], [ProduktID], [SpezLieferAdrID], [Menge], [Preis]) VALUES</v>
      </c>
      <c r="H229" t="str">
        <f t="shared" si="19"/>
        <v xml:space="preserve"> ('90', '226', '20', '', '3',  '8.00')</v>
      </c>
    </row>
    <row r="230" spans="1:8" x14ac:dyDescent="0.3">
      <c r="A230">
        <f t="shared" si="15"/>
        <v>91</v>
      </c>
      <c r="B230">
        <v>227</v>
      </c>
      <c r="C230">
        <f t="shared" si="16"/>
        <v>83</v>
      </c>
      <c r="D230" t="str">
        <f>IF(MOD(B230,5)=0,LOOKUP(A230,Bestellung!$M$4:$N$803),"")</f>
        <v/>
      </c>
      <c r="E230">
        <f t="shared" si="17"/>
        <v>7</v>
      </c>
      <c r="F230" s="10">
        <f>LOOKUP(C230,Produkt!$T$4:$U$129)</f>
        <v>0.8</v>
      </c>
      <c r="G230" t="str">
        <f t="shared" si="18"/>
        <v>INSERT INTO [Position] ([BestellungID], [PosID], [ProduktID], [SpezLieferAdrID], [Menge], [Preis]) VALUES</v>
      </c>
      <c r="H230" t="str">
        <f t="shared" si="19"/>
        <v xml:space="preserve"> ('91', '227', '83', '', '7',  '0.80')</v>
      </c>
    </row>
    <row r="231" spans="1:8" x14ac:dyDescent="0.3">
      <c r="A231">
        <f t="shared" si="15"/>
        <v>91</v>
      </c>
      <c r="B231">
        <v>228</v>
      </c>
      <c r="C231">
        <f t="shared" si="16"/>
        <v>47</v>
      </c>
      <c r="D231" t="str">
        <f>IF(MOD(B231,5)=0,LOOKUP(A231,Bestellung!$M$4:$N$803),"")</f>
        <v/>
      </c>
      <c r="E231">
        <f t="shared" si="17"/>
        <v>3</v>
      </c>
      <c r="F231" s="10">
        <f>LOOKUP(C231,Produkt!$T$4:$U$129)</f>
        <v>9</v>
      </c>
      <c r="G231" t="str">
        <f t="shared" si="18"/>
        <v>INSERT INTO [Position] ([BestellungID], [PosID], [ProduktID], [SpezLieferAdrID], [Menge], [Preis]) VALUES</v>
      </c>
      <c r="H231" t="str">
        <f t="shared" si="19"/>
        <v xml:space="preserve"> ('91', '228', '47', '', '3',  '9.00')</v>
      </c>
    </row>
    <row r="232" spans="1:8" x14ac:dyDescent="0.3">
      <c r="A232">
        <f t="shared" si="15"/>
        <v>92</v>
      </c>
      <c r="B232">
        <v>229</v>
      </c>
      <c r="C232">
        <f t="shared" si="16"/>
        <v>113</v>
      </c>
      <c r="D232" t="str">
        <f>IF(MOD(B232,5)=0,LOOKUP(A232,Bestellung!$M$4:$N$803),"")</f>
        <v/>
      </c>
      <c r="E232">
        <f t="shared" si="17"/>
        <v>4</v>
      </c>
      <c r="F232" s="10">
        <f>LOOKUP(C232,Produkt!$T$4:$U$129)</f>
        <v>4.5</v>
      </c>
      <c r="G232" t="str">
        <f t="shared" si="18"/>
        <v>INSERT INTO [Position] ([BestellungID], [PosID], [ProduktID], [SpezLieferAdrID], [Menge], [Preis]) VALUES</v>
      </c>
      <c r="H232" t="str">
        <f t="shared" si="19"/>
        <v xml:space="preserve"> ('92', '229', '113', '', '4',  '4.50')</v>
      </c>
    </row>
    <row r="233" spans="1:8" x14ac:dyDescent="0.3">
      <c r="A233">
        <f t="shared" si="15"/>
        <v>92</v>
      </c>
      <c r="B233">
        <v>230</v>
      </c>
      <c r="C233">
        <f t="shared" si="16"/>
        <v>78</v>
      </c>
      <c r="D233">
        <f>IF(MOD(B233,5)=0,LOOKUP(A233,Bestellung!$M$4:$N$803),"")</f>
        <v>453</v>
      </c>
      <c r="E233">
        <f t="shared" si="17"/>
        <v>3</v>
      </c>
      <c r="F233" s="10">
        <f>LOOKUP(C233,Produkt!$T$4:$U$129)</f>
        <v>2</v>
      </c>
      <c r="G233" t="str">
        <f t="shared" si="18"/>
        <v>INSERT INTO [Position] ([BestellungID], [PosID], [ProduktID], [SpezLieferAdrID], [Menge], [Preis]) VALUES</v>
      </c>
      <c r="H233" t="str">
        <f t="shared" si="19"/>
        <v xml:space="preserve"> ('92', '230', '78', '453', '3',  '2.00')</v>
      </c>
    </row>
    <row r="234" spans="1:8" x14ac:dyDescent="0.3">
      <c r="A234">
        <f t="shared" si="15"/>
        <v>92</v>
      </c>
      <c r="B234">
        <v>231</v>
      </c>
      <c r="C234">
        <f t="shared" si="16"/>
        <v>43</v>
      </c>
      <c r="D234" t="str">
        <f>IF(MOD(B234,5)=0,LOOKUP(A234,Bestellung!$M$4:$N$803),"")</f>
        <v/>
      </c>
      <c r="E234">
        <f t="shared" si="17"/>
        <v>3</v>
      </c>
      <c r="F234" s="10">
        <f>LOOKUP(C234,Produkt!$T$4:$U$129)</f>
        <v>2.2999999999999998</v>
      </c>
      <c r="G234" t="str">
        <f t="shared" si="18"/>
        <v>INSERT INTO [Position] ([BestellungID], [PosID], [ProduktID], [SpezLieferAdrID], [Menge], [Preis]) VALUES</v>
      </c>
      <c r="H234" t="str">
        <f t="shared" si="19"/>
        <v xml:space="preserve"> ('92', '231', '43', '', '3',  '2.30')</v>
      </c>
    </row>
    <row r="235" spans="1:8" x14ac:dyDescent="0.3">
      <c r="A235">
        <f t="shared" si="15"/>
        <v>93</v>
      </c>
      <c r="B235">
        <v>232</v>
      </c>
      <c r="C235">
        <f t="shared" si="16"/>
        <v>113</v>
      </c>
      <c r="D235" t="str">
        <f>IF(MOD(B235,5)=0,LOOKUP(A235,Bestellung!$M$4:$N$803),"")</f>
        <v/>
      </c>
      <c r="E235">
        <f t="shared" si="17"/>
        <v>3</v>
      </c>
      <c r="F235" s="10">
        <f>LOOKUP(C235,Produkt!$T$4:$U$129)</f>
        <v>4.5</v>
      </c>
      <c r="G235" t="str">
        <f t="shared" si="18"/>
        <v>INSERT INTO [Position] ([BestellungID], [PosID], [ProduktID], [SpezLieferAdrID], [Menge], [Preis]) VALUES</v>
      </c>
      <c r="H235" t="str">
        <f t="shared" si="19"/>
        <v xml:space="preserve"> ('93', '232', '113', '', '3',  '4.50')</v>
      </c>
    </row>
    <row r="236" spans="1:8" x14ac:dyDescent="0.3">
      <c r="A236">
        <f t="shared" si="15"/>
        <v>93</v>
      </c>
      <c r="B236">
        <v>233</v>
      </c>
      <c r="C236">
        <f t="shared" si="16"/>
        <v>79</v>
      </c>
      <c r="D236" t="str">
        <f>IF(MOD(B236,5)=0,LOOKUP(A236,Bestellung!$M$4:$N$803),"")</f>
        <v/>
      </c>
      <c r="E236">
        <f t="shared" si="17"/>
        <v>3</v>
      </c>
      <c r="F236" s="10">
        <f>LOOKUP(C236,Produkt!$T$4:$U$129)</f>
        <v>1.5</v>
      </c>
      <c r="G236" t="str">
        <f t="shared" si="18"/>
        <v>INSERT INTO [Position] ([BestellungID], [PosID], [ProduktID], [SpezLieferAdrID], [Menge], [Preis]) VALUES</v>
      </c>
      <c r="H236" t="str">
        <f t="shared" si="19"/>
        <v xml:space="preserve"> ('93', '233', '79', '', '3',  '1.50')</v>
      </c>
    </row>
    <row r="237" spans="1:8" x14ac:dyDescent="0.3">
      <c r="A237">
        <f t="shared" si="15"/>
        <v>94</v>
      </c>
      <c r="B237">
        <v>234</v>
      </c>
      <c r="C237">
        <f t="shared" si="16"/>
        <v>25</v>
      </c>
      <c r="D237" t="str">
        <f>IF(MOD(B237,5)=0,LOOKUP(A237,Bestellung!$M$4:$N$803),"")</f>
        <v/>
      </c>
      <c r="E237">
        <f t="shared" si="17"/>
        <v>3</v>
      </c>
      <c r="F237" s="10">
        <f>LOOKUP(C237,Produkt!$T$4:$U$129)</f>
        <v>7</v>
      </c>
      <c r="G237" t="str">
        <f t="shared" si="18"/>
        <v>INSERT INTO [Position] ([BestellungID], [PosID], [ProduktID], [SpezLieferAdrID], [Menge], [Preis]) VALUES</v>
      </c>
      <c r="H237" t="str">
        <f t="shared" si="19"/>
        <v xml:space="preserve"> ('94', '234', '25', '', '3',  '7.00')</v>
      </c>
    </row>
    <row r="238" spans="1:8" x14ac:dyDescent="0.3">
      <c r="A238">
        <f t="shared" si="15"/>
        <v>94</v>
      </c>
      <c r="B238">
        <v>235</v>
      </c>
      <c r="C238">
        <f t="shared" si="16"/>
        <v>119</v>
      </c>
      <c r="D238" t="str">
        <f>IF(MOD(B238,5)=0,LOOKUP(A238,Bestellung!$M$4:$N$803),"")</f>
        <v/>
      </c>
      <c r="E238">
        <f t="shared" si="17"/>
        <v>2</v>
      </c>
      <c r="F238" s="10">
        <f>LOOKUP(C238,Produkt!$T$4:$U$129)</f>
        <v>2</v>
      </c>
      <c r="G238" t="str">
        <f t="shared" si="18"/>
        <v>INSERT INTO [Position] ([BestellungID], [PosID], [ProduktID], [SpezLieferAdrID], [Menge], [Preis]) VALUES</v>
      </c>
      <c r="H238" t="str">
        <f t="shared" si="19"/>
        <v xml:space="preserve"> ('94', '235', '119', '', '2',  '2.00')</v>
      </c>
    </row>
    <row r="239" spans="1:8" x14ac:dyDescent="0.3">
      <c r="A239">
        <f t="shared" si="15"/>
        <v>94</v>
      </c>
      <c r="B239">
        <v>236</v>
      </c>
      <c r="C239">
        <f t="shared" si="16"/>
        <v>86</v>
      </c>
      <c r="D239" t="str">
        <f>IF(MOD(B239,5)=0,LOOKUP(A239,Bestellung!$M$4:$N$803),"")</f>
        <v/>
      </c>
      <c r="E239">
        <f t="shared" si="17"/>
        <v>4</v>
      </c>
      <c r="F239" s="10">
        <f>LOOKUP(C239,Produkt!$T$4:$U$129)</f>
        <v>0.5</v>
      </c>
      <c r="G239" t="str">
        <f t="shared" si="18"/>
        <v>INSERT INTO [Position] ([BestellungID], [PosID], [ProduktID], [SpezLieferAdrID], [Menge], [Preis]) VALUES</v>
      </c>
      <c r="H239" t="str">
        <f t="shared" si="19"/>
        <v xml:space="preserve"> ('94', '236', '86', '', '4',  '0.50')</v>
      </c>
    </row>
    <row r="240" spans="1:8" x14ac:dyDescent="0.3">
      <c r="A240">
        <f t="shared" si="15"/>
        <v>95</v>
      </c>
      <c r="B240">
        <v>237</v>
      </c>
      <c r="C240">
        <f t="shared" si="16"/>
        <v>36</v>
      </c>
      <c r="D240" t="str">
        <f>IF(MOD(B240,5)=0,LOOKUP(A240,Bestellung!$M$4:$N$803),"")</f>
        <v/>
      </c>
      <c r="E240">
        <f t="shared" si="17"/>
        <v>3</v>
      </c>
      <c r="F240" s="10">
        <f>LOOKUP(C240,Produkt!$T$4:$U$129)</f>
        <v>0.5</v>
      </c>
      <c r="G240" t="str">
        <f t="shared" si="18"/>
        <v>INSERT INTO [Position] ([BestellungID], [PosID], [ProduktID], [SpezLieferAdrID], [Menge], [Preis]) VALUES</v>
      </c>
      <c r="H240" t="str">
        <f t="shared" si="19"/>
        <v xml:space="preserve"> ('95', '237', '36', '', '3',  '0.50')</v>
      </c>
    </row>
    <row r="241" spans="1:8" x14ac:dyDescent="0.3">
      <c r="A241">
        <f t="shared" si="15"/>
        <v>95</v>
      </c>
      <c r="B241">
        <v>238</v>
      </c>
      <c r="C241">
        <f t="shared" si="16"/>
        <v>4</v>
      </c>
      <c r="D241" t="str">
        <f>IF(MOD(B241,5)=0,LOOKUP(A241,Bestellung!$M$4:$N$803),"")</f>
        <v/>
      </c>
      <c r="E241">
        <f t="shared" si="17"/>
        <v>8</v>
      </c>
      <c r="F241" s="10">
        <f>LOOKUP(C241,Produkt!$T$4:$U$129)</f>
        <v>5</v>
      </c>
      <c r="G241" t="str">
        <f t="shared" si="18"/>
        <v>INSERT INTO [Position] ([BestellungID], [PosID], [ProduktID], [SpezLieferAdrID], [Menge], [Preis]) VALUES</v>
      </c>
      <c r="H241" t="str">
        <f t="shared" si="19"/>
        <v xml:space="preserve"> ('95', '238', '4', '', '8',  '5.00')</v>
      </c>
    </row>
    <row r="242" spans="1:8" x14ac:dyDescent="0.3">
      <c r="A242">
        <f t="shared" si="15"/>
        <v>96</v>
      </c>
      <c r="B242">
        <v>239</v>
      </c>
      <c r="C242">
        <f t="shared" si="16"/>
        <v>84</v>
      </c>
      <c r="D242" t="str">
        <f>IF(MOD(B242,5)=0,LOOKUP(A242,Bestellung!$M$4:$N$803),"")</f>
        <v/>
      </c>
      <c r="E242">
        <f t="shared" si="17"/>
        <v>3</v>
      </c>
      <c r="F242" s="10">
        <f>LOOKUP(C242,Produkt!$T$4:$U$129)</f>
        <v>0.75</v>
      </c>
      <c r="G242" t="str">
        <f t="shared" si="18"/>
        <v>INSERT INTO [Position] ([BestellungID], [PosID], [ProduktID], [SpezLieferAdrID], [Menge], [Preis]) VALUES</v>
      </c>
      <c r="H242" t="str">
        <f t="shared" si="19"/>
        <v xml:space="preserve"> ('96', '239', '84', '', '3',  '0.75')</v>
      </c>
    </row>
    <row r="243" spans="1:8" x14ac:dyDescent="0.3">
      <c r="A243">
        <f t="shared" si="15"/>
        <v>96</v>
      </c>
      <c r="B243">
        <v>240</v>
      </c>
      <c r="C243">
        <f t="shared" si="16"/>
        <v>53</v>
      </c>
      <c r="D243">
        <f>IF(MOD(B243,5)=0,LOOKUP(A243,Bestellung!$M$4:$N$803),"")</f>
        <v>483</v>
      </c>
      <c r="E243">
        <f t="shared" si="17"/>
        <v>3</v>
      </c>
      <c r="F243" s="10">
        <f>LOOKUP(C243,Produkt!$T$4:$U$129)</f>
        <v>5</v>
      </c>
      <c r="G243" t="str">
        <f t="shared" si="18"/>
        <v>INSERT INTO [Position] ([BestellungID], [PosID], [ProduktID], [SpezLieferAdrID], [Menge], [Preis]) VALUES</v>
      </c>
      <c r="H243" t="str">
        <f t="shared" si="19"/>
        <v xml:space="preserve"> ('96', '240', '53', '483', '3',  '5.00')</v>
      </c>
    </row>
    <row r="244" spans="1:8" x14ac:dyDescent="0.3">
      <c r="A244">
        <f t="shared" si="15"/>
        <v>96</v>
      </c>
      <c r="B244">
        <v>241</v>
      </c>
      <c r="C244">
        <f t="shared" si="16"/>
        <v>22</v>
      </c>
      <c r="D244" t="str">
        <f>IF(MOD(B244,5)=0,LOOKUP(A244,Bestellung!$M$4:$N$803),"")</f>
        <v/>
      </c>
      <c r="E244">
        <f t="shared" si="17"/>
        <v>3</v>
      </c>
      <c r="F244" s="10">
        <f>LOOKUP(C244,Produkt!$T$4:$U$129)</f>
        <v>2</v>
      </c>
      <c r="G244" t="str">
        <f t="shared" si="18"/>
        <v>INSERT INTO [Position] ([BestellungID], [PosID], [ProduktID], [SpezLieferAdrID], [Menge], [Preis]) VALUES</v>
      </c>
      <c r="H244" t="str">
        <f t="shared" si="19"/>
        <v xml:space="preserve"> ('96', '241', '22', '', '3',  '2.00')</v>
      </c>
    </row>
    <row r="245" spans="1:8" x14ac:dyDescent="0.3">
      <c r="A245">
        <f t="shared" si="15"/>
        <v>97</v>
      </c>
      <c r="B245">
        <v>242</v>
      </c>
      <c r="C245">
        <f t="shared" si="16"/>
        <v>106</v>
      </c>
      <c r="D245" t="str">
        <f>IF(MOD(B245,5)=0,LOOKUP(A245,Bestellung!$M$4:$N$803),"")</f>
        <v/>
      </c>
      <c r="E245">
        <f t="shared" si="17"/>
        <v>8</v>
      </c>
      <c r="F245" s="10">
        <f>LOOKUP(C245,Produkt!$T$4:$U$129)</f>
        <v>7</v>
      </c>
      <c r="G245" t="str">
        <f t="shared" si="18"/>
        <v>INSERT INTO [Position] ([BestellungID], [PosID], [ProduktID], [SpezLieferAdrID], [Menge], [Preis]) VALUES</v>
      </c>
      <c r="H245" t="str">
        <f t="shared" si="19"/>
        <v xml:space="preserve"> ('97', '242', '106', '', '8',  '7.00')</v>
      </c>
    </row>
    <row r="246" spans="1:8" x14ac:dyDescent="0.3">
      <c r="A246">
        <f t="shared" si="15"/>
        <v>97</v>
      </c>
      <c r="B246">
        <v>243</v>
      </c>
      <c r="C246">
        <f t="shared" si="16"/>
        <v>76</v>
      </c>
      <c r="D246" t="str">
        <f>IF(MOD(B246,5)=0,LOOKUP(A246,Bestellung!$M$4:$N$803),"")</f>
        <v/>
      </c>
      <c r="E246">
        <f t="shared" si="17"/>
        <v>3</v>
      </c>
      <c r="F246" s="10">
        <f>LOOKUP(C246,Produkt!$T$4:$U$129)</f>
        <v>4</v>
      </c>
      <c r="G246" t="str">
        <f t="shared" si="18"/>
        <v>INSERT INTO [Position] ([BestellungID], [PosID], [ProduktID], [SpezLieferAdrID], [Menge], [Preis]) VALUES</v>
      </c>
      <c r="H246" t="str">
        <f t="shared" si="19"/>
        <v xml:space="preserve"> ('97', '243', '76', '', '3',  '4.00')</v>
      </c>
    </row>
    <row r="247" spans="1:8" x14ac:dyDescent="0.3">
      <c r="A247">
        <f t="shared" si="15"/>
        <v>98</v>
      </c>
      <c r="B247">
        <v>244</v>
      </c>
      <c r="C247">
        <f t="shared" si="16"/>
        <v>36</v>
      </c>
      <c r="D247" t="str">
        <f>IF(MOD(B247,5)=0,LOOKUP(A247,Bestellung!$M$4:$N$803),"")</f>
        <v/>
      </c>
      <c r="E247">
        <f t="shared" si="17"/>
        <v>3</v>
      </c>
      <c r="F247" s="10">
        <f>LOOKUP(C247,Produkt!$T$4:$U$129)</f>
        <v>0.5</v>
      </c>
      <c r="G247" t="str">
        <f t="shared" si="18"/>
        <v>INSERT INTO [Position] ([BestellungID], [PosID], [ProduktID], [SpezLieferAdrID], [Menge], [Preis]) VALUES</v>
      </c>
      <c r="H247" t="str">
        <f t="shared" si="19"/>
        <v xml:space="preserve"> ('98', '244', '36', '', '3',  '0.50')</v>
      </c>
    </row>
    <row r="248" spans="1:8" x14ac:dyDescent="0.3">
      <c r="A248">
        <f t="shared" si="15"/>
        <v>98</v>
      </c>
      <c r="B248">
        <v>245</v>
      </c>
      <c r="C248">
        <f t="shared" si="16"/>
        <v>7</v>
      </c>
      <c r="D248">
        <f>IF(MOD(B248,5)=0,LOOKUP(A248,Bestellung!$M$4:$N$803),"")</f>
        <v>13</v>
      </c>
      <c r="E248">
        <f t="shared" si="17"/>
        <v>10</v>
      </c>
      <c r="F248" s="10">
        <f>LOOKUP(C248,Produkt!$T$4:$U$129)</f>
        <v>8</v>
      </c>
      <c r="G248" t="str">
        <f t="shared" si="18"/>
        <v>INSERT INTO [Position] ([BestellungID], [PosID], [ProduktID], [SpezLieferAdrID], [Menge], [Preis]) VALUES</v>
      </c>
      <c r="H248" t="str">
        <f t="shared" si="19"/>
        <v xml:space="preserve"> ('98', '245', '7', '13', '10',  '8.00')</v>
      </c>
    </row>
    <row r="249" spans="1:8" x14ac:dyDescent="0.3">
      <c r="A249">
        <f t="shared" si="15"/>
        <v>98</v>
      </c>
      <c r="B249">
        <v>246</v>
      </c>
      <c r="C249">
        <f t="shared" si="16"/>
        <v>105</v>
      </c>
      <c r="D249" t="str">
        <f>IF(MOD(B249,5)=0,LOOKUP(A249,Bestellung!$M$4:$N$803),"")</f>
        <v/>
      </c>
      <c r="E249">
        <f t="shared" si="17"/>
        <v>3</v>
      </c>
      <c r="F249" s="10">
        <f>LOOKUP(C249,Produkt!$T$4:$U$129)</f>
        <v>5</v>
      </c>
      <c r="G249" t="str">
        <f t="shared" si="18"/>
        <v>INSERT INTO [Position] ([BestellungID], [PosID], [ProduktID], [SpezLieferAdrID], [Menge], [Preis]) VALUES</v>
      </c>
      <c r="H249" t="str">
        <f t="shared" si="19"/>
        <v xml:space="preserve"> ('98', '246', '105', '', '3',  '5.00')</v>
      </c>
    </row>
    <row r="250" spans="1:8" x14ac:dyDescent="0.3">
      <c r="A250">
        <f t="shared" si="15"/>
        <v>99</v>
      </c>
      <c r="B250">
        <v>247</v>
      </c>
      <c r="C250">
        <f t="shared" si="16"/>
        <v>69</v>
      </c>
      <c r="D250" t="str">
        <f>IF(MOD(B250,5)=0,LOOKUP(A250,Bestellung!$M$4:$N$803),"")</f>
        <v/>
      </c>
      <c r="E250">
        <f t="shared" si="17"/>
        <v>9</v>
      </c>
      <c r="F250" s="10">
        <f>LOOKUP(C250,Produkt!$T$4:$U$129)</f>
        <v>2</v>
      </c>
      <c r="G250" t="str">
        <f t="shared" si="18"/>
        <v>INSERT INTO [Position] ([BestellungID], [PosID], [ProduktID], [SpezLieferAdrID], [Menge], [Preis]) VALUES</v>
      </c>
      <c r="H250" t="str">
        <f t="shared" si="19"/>
        <v xml:space="preserve"> ('99', '247', '69', '', '9',  '2.00')</v>
      </c>
    </row>
    <row r="251" spans="1:8" x14ac:dyDescent="0.3">
      <c r="A251">
        <f t="shared" si="15"/>
        <v>99</v>
      </c>
      <c r="B251">
        <v>248</v>
      </c>
      <c r="C251">
        <f t="shared" si="16"/>
        <v>41</v>
      </c>
      <c r="D251" t="str">
        <f>IF(MOD(B251,5)=0,LOOKUP(A251,Bestellung!$M$4:$N$803),"")</f>
        <v/>
      </c>
      <c r="E251">
        <f t="shared" si="17"/>
        <v>3</v>
      </c>
      <c r="F251" s="10">
        <f>LOOKUP(C251,Produkt!$T$4:$U$129)</f>
        <v>1.2</v>
      </c>
      <c r="G251" t="str">
        <f t="shared" si="18"/>
        <v>INSERT INTO [Position] ([BestellungID], [PosID], [ProduktID], [SpezLieferAdrID], [Menge], [Preis]) VALUES</v>
      </c>
      <c r="H251" t="str">
        <f t="shared" si="19"/>
        <v xml:space="preserve"> ('99', '248', '41', '', '3',  '1.20')</v>
      </c>
    </row>
    <row r="252" spans="1:8" x14ac:dyDescent="0.3">
      <c r="A252">
        <f t="shared" si="15"/>
        <v>100</v>
      </c>
      <c r="B252">
        <v>249</v>
      </c>
      <c r="C252">
        <f t="shared" si="16"/>
        <v>8</v>
      </c>
      <c r="D252" t="str">
        <f>IF(MOD(B252,5)=0,LOOKUP(A252,Bestellung!$M$4:$N$803),"")</f>
        <v/>
      </c>
      <c r="E252">
        <f t="shared" si="17"/>
        <v>3</v>
      </c>
      <c r="F252" s="10">
        <f>LOOKUP(C252,Produkt!$T$4:$U$129)</f>
        <v>8</v>
      </c>
      <c r="G252" t="str">
        <f t="shared" si="18"/>
        <v>INSERT INTO [Position] ([BestellungID], [PosID], [ProduktID], [SpezLieferAdrID], [Menge], [Preis]) VALUES</v>
      </c>
      <c r="H252" t="str">
        <f t="shared" si="19"/>
        <v xml:space="preserve"> ('100', '249', '8', '', '3',  '8.00')</v>
      </c>
    </row>
    <row r="253" spans="1:8" x14ac:dyDescent="0.3">
      <c r="A253">
        <f t="shared" si="15"/>
        <v>100</v>
      </c>
      <c r="B253">
        <v>250</v>
      </c>
      <c r="C253">
        <f t="shared" si="16"/>
        <v>108</v>
      </c>
      <c r="D253" t="str">
        <f>IF(MOD(B253,5)=0,LOOKUP(A253,Bestellung!$M$4:$N$803),"")</f>
        <v/>
      </c>
      <c r="E253">
        <f t="shared" si="17"/>
        <v>3</v>
      </c>
      <c r="F253" s="10">
        <f>LOOKUP(C253,Produkt!$T$4:$U$129)</f>
        <v>8</v>
      </c>
      <c r="G253" t="str">
        <f t="shared" si="18"/>
        <v>INSERT INTO [Position] ([BestellungID], [PosID], [ProduktID], [SpezLieferAdrID], [Menge], [Preis]) VALUES</v>
      </c>
      <c r="H253" t="str">
        <f t="shared" si="19"/>
        <v xml:space="preserve"> ('100', '250', '108', '', '3',  '8.00')</v>
      </c>
    </row>
    <row r="254" spans="1:8" x14ac:dyDescent="0.3">
      <c r="A254">
        <f t="shared" si="15"/>
        <v>100</v>
      </c>
      <c r="B254">
        <v>251</v>
      </c>
      <c r="C254">
        <f t="shared" si="16"/>
        <v>81</v>
      </c>
      <c r="D254" t="str">
        <f>IF(MOD(B254,5)=0,LOOKUP(A254,Bestellung!$M$4:$N$803),"")</f>
        <v/>
      </c>
      <c r="E254">
        <f t="shared" si="17"/>
        <v>3</v>
      </c>
      <c r="F254" s="10">
        <f>LOOKUP(C254,Produkt!$T$4:$U$129)</f>
        <v>2</v>
      </c>
      <c r="G254" t="str">
        <f t="shared" si="18"/>
        <v>INSERT INTO [Position] ([BestellungID], [PosID], [ProduktID], [SpezLieferAdrID], [Menge], [Preis]) VALUES</v>
      </c>
      <c r="H254" t="str">
        <f t="shared" si="19"/>
        <v xml:space="preserve"> ('100', '251', '81', '', '3',  '2.00')</v>
      </c>
    </row>
    <row r="255" spans="1:8" x14ac:dyDescent="0.3">
      <c r="A255">
        <f t="shared" si="15"/>
        <v>101</v>
      </c>
      <c r="B255">
        <v>252</v>
      </c>
      <c r="C255">
        <f t="shared" si="16"/>
        <v>52</v>
      </c>
      <c r="D255" t="str">
        <f>IF(MOD(B255,5)=0,LOOKUP(A255,Bestellung!$M$4:$N$803),"")</f>
        <v/>
      </c>
      <c r="E255">
        <f t="shared" si="17"/>
        <v>3</v>
      </c>
      <c r="F255" s="10">
        <f>LOOKUP(C255,Produkt!$T$4:$U$129)</f>
        <v>4</v>
      </c>
      <c r="G255" t="str">
        <f t="shared" si="18"/>
        <v>INSERT INTO [Position] ([BestellungID], [PosID], [ProduktID], [SpezLieferAdrID], [Menge], [Preis]) VALUES</v>
      </c>
      <c r="H255" t="str">
        <f t="shared" si="19"/>
        <v xml:space="preserve"> ('101', '252', '52', '', '3',  '4.00')</v>
      </c>
    </row>
    <row r="256" spans="1:8" x14ac:dyDescent="0.3">
      <c r="A256">
        <f t="shared" si="15"/>
        <v>101</v>
      </c>
      <c r="B256">
        <v>253</v>
      </c>
      <c r="C256">
        <f t="shared" si="16"/>
        <v>26</v>
      </c>
      <c r="D256" t="str">
        <f>IF(MOD(B256,5)=0,LOOKUP(A256,Bestellung!$M$4:$N$803),"")</f>
        <v/>
      </c>
      <c r="E256">
        <f t="shared" si="17"/>
        <v>10</v>
      </c>
      <c r="F256" s="10">
        <f>LOOKUP(C256,Produkt!$T$4:$U$129)</f>
        <v>4</v>
      </c>
      <c r="G256" t="str">
        <f t="shared" si="18"/>
        <v>INSERT INTO [Position] ([BestellungID], [PosID], [ProduktID], [SpezLieferAdrID], [Menge], [Preis]) VALUES</v>
      </c>
      <c r="H256" t="str">
        <f t="shared" si="19"/>
        <v xml:space="preserve"> ('101', '253', '26', '', '10',  '4.00')</v>
      </c>
    </row>
    <row r="257" spans="1:8" x14ac:dyDescent="0.3">
      <c r="A257">
        <f t="shared" si="15"/>
        <v>102</v>
      </c>
      <c r="B257">
        <v>254</v>
      </c>
      <c r="C257">
        <f t="shared" si="16"/>
        <v>1</v>
      </c>
      <c r="D257" t="str">
        <f>IF(MOD(B257,5)=0,LOOKUP(A257,Bestellung!$M$4:$N$803),"")</f>
        <v/>
      </c>
      <c r="E257">
        <f t="shared" si="17"/>
        <v>3</v>
      </c>
      <c r="F257" s="10">
        <f>LOOKUP(C257,Produkt!$T$4:$U$129)</f>
        <v>2</v>
      </c>
      <c r="G257" t="str">
        <f t="shared" si="18"/>
        <v>INSERT INTO [Position] ([BestellungID], [PosID], [ProduktID], [SpezLieferAdrID], [Menge], [Preis]) VALUES</v>
      </c>
      <c r="H257" t="str">
        <f t="shared" si="19"/>
        <v xml:space="preserve"> ('102', '254', '1', '', '3',  '2.00')</v>
      </c>
    </row>
    <row r="258" spans="1:8" x14ac:dyDescent="0.3">
      <c r="A258">
        <f t="shared" si="15"/>
        <v>102</v>
      </c>
      <c r="B258">
        <v>255</v>
      </c>
      <c r="C258">
        <f t="shared" si="16"/>
        <v>102</v>
      </c>
      <c r="D258">
        <f>IF(MOD(B258,5)=0,LOOKUP(A258,Bestellung!$M$4:$N$803),"")</f>
        <v>285</v>
      </c>
      <c r="E258">
        <f t="shared" si="17"/>
        <v>3</v>
      </c>
      <c r="F258" s="10">
        <f>LOOKUP(C258,Produkt!$T$4:$U$129)</f>
        <v>4</v>
      </c>
      <c r="G258" t="str">
        <f t="shared" si="18"/>
        <v>INSERT INTO [Position] ([BestellungID], [PosID], [ProduktID], [SpezLieferAdrID], [Menge], [Preis]) VALUES</v>
      </c>
      <c r="H258" t="str">
        <f t="shared" si="19"/>
        <v xml:space="preserve"> ('102', '255', '102', '285', '3',  '4.00')</v>
      </c>
    </row>
    <row r="259" spans="1:8" x14ac:dyDescent="0.3">
      <c r="A259">
        <f t="shared" si="15"/>
        <v>102</v>
      </c>
      <c r="B259">
        <v>256</v>
      </c>
      <c r="C259">
        <f t="shared" si="16"/>
        <v>77</v>
      </c>
      <c r="D259" t="str">
        <f>IF(MOD(B259,5)=0,LOOKUP(A259,Bestellung!$M$4:$N$803),"")</f>
        <v/>
      </c>
      <c r="E259">
        <f t="shared" si="17"/>
        <v>3</v>
      </c>
      <c r="F259" s="10">
        <f>LOOKUP(C259,Produkt!$T$4:$U$129)</f>
        <v>2</v>
      </c>
      <c r="G259" t="str">
        <f t="shared" si="18"/>
        <v>INSERT INTO [Position] ([BestellungID], [PosID], [ProduktID], [SpezLieferAdrID], [Menge], [Preis]) VALUES</v>
      </c>
      <c r="H259" t="str">
        <f t="shared" si="19"/>
        <v xml:space="preserve"> ('102', '256', '77', '', '3',  '2.00')</v>
      </c>
    </row>
    <row r="260" spans="1:8" x14ac:dyDescent="0.3">
      <c r="A260">
        <f t="shared" ref="A260:A323" si="20">ROUND(B260/2.5,0)</f>
        <v>103</v>
      </c>
      <c r="B260">
        <v>257</v>
      </c>
      <c r="C260">
        <f t="shared" si="16"/>
        <v>55</v>
      </c>
      <c r="D260" t="str">
        <f>IF(MOD(B260,5)=0,LOOKUP(A260,Bestellung!$M$4:$N$803),"")</f>
        <v/>
      </c>
      <c r="E260">
        <f t="shared" si="17"/>
        <v>5</v>
      </c>
      <c r="F260" s="10">
        <f>LOOKUP(C260,Produkt!$T$4:$U$129)</f>
        <v>5</v>
      </c>
      <c r="G260" t="str">
        <f t="shared" si="18"/>
        <v>INSERT INTO [Position] ([BestellungID], [PosID], [ProduktID], [SpezLieferAdrID], [Menge], [Preis]) VALUES</v>
      </c>
      <c r="H260" t="str">
        <f t="shared" si="19"/>
        <v xml:space="preserve"> ('103', '257', '55', '', '5',  '5.00')</v>
      </c>
    </row>
    <row r="261" spans="1:8" x14ac:dyDescent="0.3">
      <c r="A261">
        <f t="shared" si="20"/>
        <v>103</v>
      </c>
      <c r="B261">
        <v>258</v>
      </c>
      <c r="C261">
        <f t="shared" ref="C261:C324" si="21">IF(MOD(A261*B261,127)=0,1,MOD(A261*B261,127))</f>
        <v>31</v>
      </c>
      <c r="D261" t="str">
        <f>IF(MOD(B261,5)=0,LOOKUP(A261,Bestellung!$M$4:$N$803),"")</f>
        <v/>
      </c>
      <c r="E261">
        <f t="shared" ref="E261:E324" si="22">IF(MOD(A261*B261*C261,12)=0,3,MOD(A261*B261*C261,12))</f>
        <v>6</v>
      </c>
      <c r="F261" s="10">
        <f>LOOKUP(C261,Produkt!$T$4:$U$129)</f>
        <v>2</v>
      </c>
      <c r="G261" t="str">
        <f t="shared" ref="G261:G324" si="2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61" t="str">
        <f t="shared" ref="H261:H324" si="24">" ('"&amp;A261&amp;"', '"&amp;B261&amp;"', '"&amp;C261&amp;"', '"&amp; D261&amp;"', '"&amp;E261&amp;"',  '"&amp; REPLACE(TEXT(F261,"##0,00"),LEN(TEXT(F261,"##0,00"))-2,1,".") &amp;"')"</f>
        <v xml:space="preserve"> ('103', '258', '31', '', '6',  '2.00')</v>
      </c>
    </row>
    <row r="262" spans="1:8" x14ac:dyDescent="0.3">
      <c r="A262">
        <f t="shared" si="20"/>
        <v>104</v>
      </c>
      <c r="B262">
        <v>259</v>
      </c>
      <c r="C262">
        <f t="shared" si="21"/>
        <v>12</v>
      </c>
      <c r="D262" t="str">
        <f>IF(MOD(B262,5)=0,LOOKUP(A262,Bestellung!$M$4:$N$803),"")</f>
        <v/>
      </c>
      <c r="E262">
        <f t="shared" si="22"/>
        <v>3</v>
      </c>
      <c r="F262" s="10">
        <f>LOOKUP(C262,Produkt!$T$4:$U$129)</f>
        <v>4</v>
      </c>
      <c r="G262" t="str">
        <f t="shared" si="23"/>
        <v>INSERT INTO [Position] ([BestellungID], [PosID], [ProduktID], [SpezLieferAdrID], [Menge], [Preis]) VALUES</v>
      </c>
      <c r="H262" t="str">
        <f t="shared" si="24"/>
        <v xml:space="preserve"> ('104', '259', '12', '', '3',  '4.00')</v>
      </c>
    </row>
    <row r="263" spans="1:8" x14ac:dyDescent="0.3">
      <c r="A263">
        <f t="shared" si="20"/>
        <v>104</v>
      </c>
      <c r="B263">
        <v>260</v>
      </c>
      <c r="C263">
        <f t="shared" si="21"/>
        <v>116</v>
      </c>
      <c r="D263">
        <f>IF(MOD(B263,5)=0,LOOKUP(A263,Bestellung!$M$4:$N$803),"")</f>
        <v>130</v>
      </c>
      <c r="E263">
        <f t="shared" si="22"/>
        <v>8</v>
      </c>
      <c r="F263" s="10">
        <f>LOOKUP(C263,Produkt!$T$4:$U$129)</f>
        <v>3</v>
      </c>
      <c r="G263" t="str">
        <f t="shared" si="23"/>
        <v>INSERT INTO [Position] ([BestellungID], [PosID], [ProduktID], [SpezLieferAdrID], [Menge], [Preis]) VALUES</v>
      </c>
      <c r="H263" t="str">
        <f t="shared" si="24"/>
        <v xml:space="preserve"> ('104', '260', '116', '130', '8',  '3.00')</v>
      </c>
    </row>
    <row r="264" spans="1:8" x14ac:dyDescent="0.3">
      <c r="A264">
        <f t="shared" si="20"/>
        <v>104</v>
      </c>
      <c r="B264">
        <v>261</v>
      </c>
      <c r="C264">
        <f t="shared" si="21"/>
        <v>93</v>
      </c>
      <c r="D264" t="str">
        <f>IF(MOD(B264,5)=0,LOOKUP(A264,Bestellung!$M$4:$N$803),"")</f>
        <v/>
      </c>
      <c r="E264">
        <f t="shared" si="22"/>
        <v>3</v>
      </c>
      <c r="F264" s="10">
        <f>LOOKUP(C264,Produkt!$T$4:$U$129)</f>
        <v>2.2999999999999998</v>
      </c>
      <c r="G264" t="str">
        <f t="shared" si="23"/>
        <v>INSERT INTO [Position] ([BestellungID], [PosID], [ProduktID], [SpezLieferAdrID], [Menge], [Preis]) VALUES</v>
      </c>
      <c r="H264" t="str">
        <f t="shared" si="24"/>
        <v xml:space="preserve"> ('104', '261', '93', '', '3',  '2.30')</v>
      </c>
    </row>
    <row r="265" spans="1:8" x14ac:dyDescent="0.3">
      <c r="A265">
        <f t="shared" si="20"/>
        <v>105</v>
      </c>
      <c r="B265">
        <v>262</v>
      </c>
      <c r="C265">
        <f t="shared" si="21"/>
        <v>78</v>
      </c>
      <c r="D265" t="str">
        <f>IF(MOD(B265,5)=0,LOOKUP(A265,Bestellung!$M$4:$N$803),"")</f>
        <v/>
      </c>
      <c r="E265">
        <f t="shared" si="22"/>
        <v>3</v>
      </c>
      <c r="F265" s="10">
        <f>LOOKUP(C265,Produkt!$T$4:$U$129)</f>
        <v>2</v>
      </c>
      <c r="G265" t="str">
        <f t="shared" si="23"/>
        <v>INSERT INTO [Position] ([BestellungID], [PosID], [ProduktID], [SpezLieferAdrID], [Menge], [Preis]) VALUES</v>
      </c>
      <c r="H265" t="str">
        <f t="shared" si="24"/>
        <v xml:space="preserve"> ('105', '262', '78', '', '3',  '2.00')</v>
      </c>
    </row>
    <row r="266" spans="1:8" x14ac:dyDescent="0.3">
      <c r="A266">
        <f t="shared" si="20"/>
        <v>105</v>
      </c>
      <c r="B266">
        <v>263</v>
      </c>
      <c r="C266">
        <f t="shared" si="21"/>
        <v>56</v>
      </c>
      <c r="D266" t="str">
        <f>IF(MOD(B266,5)=0,LOOKUP(A266,Bestellung!$M$4:$N$803),"")</f>
        <v/>
      </c>
      <c r="E266">
        <f t="shared" si="22"/>
        <v>3</v>
      </c>
      <c r="F266" s="10">
        <f>LOOKUP(C266,Produkt!$T$4:$U$129)</f>
        <v>7</v>
      </c>
      <c r="G266" t="str">
        <f t="shared" si="23"/>
        <v>INSERT INTO [Position] ([BestellungID], [PosID], [ProduktID], [SpezLieferAdrID], [Menge], [Preis]) VALUES</v>
      </c>
      <c r="H266" t="str">
        <f t="shared" si="24"/>
        <v xml:space="preserve"> ('105', '263', '56', '', '3',  '7.00')</v>
      </c>
    </row>
    <row r="267" spans="1:8" x14ac:dyDescent="0.3">
      <c r="A267">
        <f t="shared" si="20"/>
        <v>106</v>
      </c>
      <c r="B267">
        <v>264</v>
      </c>
      <c r="C267">
        <f t="shared" si="21"/>
        <v>44</v>
      </c>
      <c r="D267" t="str">
        <f>IF(MOD(B267,5)=0,LOOKUP(A267,Bestellung!$M$4:$N$803),"")</f>
        <v/>
      </c>
      <c r="E267">
        <f t="shared" si="22"/>
        <v>3</v>
      </c>
      <c r="F267" s="10">
        <f>LOOKUP(C267,Produkt!$T$4:$U$129)</f>
        <v>4</v>
      </c>
      <c r="G267" t="str">
        <f t="shared" si="23"/>
        <v>INSERT INTO [Position] ([BestellungID], [PosID], [ProduktID], [SpezLieferAdrID], [Menge], [Preis]) VALUES</v>
      </c>
      <c r="H267" t="str">
        <f t="shared" si="24"/>
        <v xml:space="preserve"> ('106', '264', '44', '', '3',  '4.00')</v>
      </c>
    </row>
    <row r="268" spans="1:8" x14ac:dyDescent="0.3">
      <c r="A268">
        <f t="shared" si="20"/>
        <v>106</v>
      </c>
      <c r="B268">
        <v>265</v>
      </c>
      <c r="C268">
        <f t="shared" si="21"/>
        <v>23</v>
      </c>
      <c r="D268" t="str">
        <f>IF(MOD(B268,5)=0,LOOKUP(A268,Bestellung!$M$4:$N$803),"")</f>
        <v/>
      </c>
      <c r="E268">
        <f t="shared" si="22"/>
        <v>2</v>
      </c>
      <c r="F268" s="10">
        <f>LOOKUP(C268,Produkt!$T$4:$U$129)</f>
        <v>3</v>
      </c>
      <c r="G268" t="str">
        <f t="shared" si="23"/>
        <v>INSERT INTO [Position] ([BestellungID], [PosID], [ProduktID], [SpezLieferAdrID], [Menge], [Preis]) VALUES</v>
      </c>
      <c r="H268" t="str">
        <f t="shared" si="24"/>
        <v xml:space="preserve"> ('106', '265', '23', '', '2',  '3.00')</v>
      </c>
    </row>
    <row r="269" spans="1:8" x14ac:dyDescent="0.3">
      <c r="A269">
        <f t="shared" si="20"/>
        <v>106</v>
      </c>
      <c r="B269">
        <v>266</v>
      </c>
      <c r="C269">
        <f t="shared" si="21"/>
        <v>2</v>
      </c>
      <c r="D269" t="str">
        <f>IF(MOD(B269,5)=0,LOOKUP(A269,Bestellung!$M$4:$N$803),"")</f>
        <v/>
      </c>
      <c r="E269">
        <f t="shared" si="22"/>
        <v>4</v>
      </c>
      <c r="F269" s="10">
        <f>LOOKUP(C269,Produkt!$T$4:$U$129)</f>
        <v>4</v>
      </c>
      <c r="G269" t="str">
        <f t="shared" si="23"/>
        <v>INSERT INTO [Position] ([BestellungID], [PosID], [ProduktID], [SpezLieferAdrID], [Menge], [Preis]) VALUES</v>
      </c>
      <c r="H269" t="str">
        <f t="shared" si="24"/>
        <v xml:space="preserve"> ('106', '266', '2', '', '4',  '4.00')</v>
      </c>
    </row>
    <row r="270" spans="1:8" x14ac:dyDescent="0.3">
      <c r="A270">
        <f t="shared" si="20"/>
        <v>107</v>
      </c>
      <c r="B270">
        <v>267</v>
      </c>
      <c r="C270">
        <f t="shared" si="21"/>
        <v>121</v>
      </c>
      <c r="D270" t="str">
        <f>IF(MOD(B270,5)=0,LOOKUP(A270,Bestellung!$M$4:$N$803),"")</f>
        <v/>
      </c>
      <c r="E270">
        <f t="shared" si="22"/>
        <v>9</v>
      </c>
      <c r="F270" s="10">
        <f>LOOKUP(C270,Produkt!$T$4:$U$129)</f>
        <v>4</v>
      </c>
      <c r="G270" t="str">
        <f t="shared" si="23"/>
        <v>INSERT INTO [Position] ([BestellungID], [PosID], [ProduktID], [SpezLieferAdrID], [Menge], [Preis]) VALUES</v>
      </c>
      <c r="H270" t="str">
        <f t="shared" si="24"/>
        <v xml:space="preserve"> ('107', '267', '121', '', '9',  '4.00')</v>
      </c>
    </row>
    <row r="271" spans="1:8" x14ac:dyDescent="0.3">
      <c r="A271">
        <f t="shared" si="20"/>
        <v>107</v>
      </c>
      <c r="B271">
        <v>268</v>
      </c>
      <c r="C271">
        <f t="shared" si="21"/>
        <v>101</v>
      </c>
      <c r="D271" t="str">
        <f>IF(MOD(B271,5)=0,LOOKUP(A271,Bestellung!$M$4:$N$803),"")</f>
        <v/>
      </c>
      <c r="E271">
        <f t="shared" si="22"/>
        <v>4</v>
      </c>
      <c r="F271" s="10">
        <f>LOOKUP(C271,Produkt!$T$4:$U$129)</f>
        <v>2</v>
      </c>
      <c r="G271" t="str">
        <f t="shared" si="23"/>
        <v>INSERT INTO [Position] ([BestellungID], [PosID], [ProduktID], [SpezLieferAdrID], [Menge], [Preis]) VALUES</v>
      </c>
      <c r="H271" t="str">
        <f t="shared" si="24"/>
        <v xml:space="preserve"> ('107', '268', '101', '', '4',  '2.00')</v>
      </c>
    </row>
    <row r="272" spans="1:8" x14ac:dyDescent="0.3">
      <c r="A272">
        <f t="shared" si="20"/>
        <v>108</v>
      </c>
      <c r="B272">
        <v>269</v>
      </c>
      <c r="C272">
        <f t="shared" si="21"/>
        <v>96</v>
      </c>
      <c r="D272" t="str">
        <f>IF(MOD(B272,5)=0,LOOKUP(A272,Bestellung!$M$4:$N$803),"")</f>
        <v/>
      </c>
      <c r="E272">
        <f t="shared" si="22"/>
        <v>3</v>
      </c>
      <c r="F272" s="10">
        <f>LOOKUP(C272,Produkt!$T$4:$U$129)</f>
        <v>8</v>
      </c>
      <c r="G272" t="str">
        <f t="shared" si="23"/>
        <v>INSERT INTO [Position] ([BestellungID], [PosID], [ProduktID], [SpezLieferAdrID], [Menge], [Preis]) VALUES</v>
      </c>
      <c r="H272" t="str">
        <f t="shared" si="24"/>
        <v xml:space="preserve"> ('108', '269', '96', '', '3',  '8.00')</v>
      </c>
    </row>
    <row r="273" spans="1:8" x14ac:dyDescent="0.3">
      <c r="A273">
        <f t="shared" si="20"/>
        <v>108</v>
      </c>
      <c r="B273">
        <v>270</v>
      </c>
      <c r="C273">
        <f t="shared" si="21"/>
        <v>77</v>
      </c>
      <c r="D273">
        <f>IF(MOD(B273,5)=0,LOOKUP(A273,Bestellung!$M$4:$N$803),"")</f>
        <v>636</v>
      </c>
      <c r="E273">
        <f t="shared" si="22"/>
        <v>3</v>
      </c>
      <c r="F273" s="10">
        <f>LOOKUP(C273,Produkt!$T$4:$U$129)</f>
        <v>2</v>
      </c>
      <c r="G273" t="str">
        <f t="shared" si="23"/>
        <v>INSERT INTO [Position] ([BestellungID], [PosID], [ProduktID], [SpezLieferAdrID], [Menge], [Preis]) VALUES</v>
      </c>
      <c r="H273" t="str">
        <f t="shared" si="24"/>
        <v xml:space="preserve"> ('108', '270', '77', '636', '3',  '2.00')</v>
      </c>
    </row>
    <row r="274" spans="1:8" x14ac:dyDescent="0.3">
      <c r="A274">
        <f t="shared" si="20"/>
        <v>108</v>
      </c>
      <c r="B274">
        <v>271</v>
      </c>
      <c r="C274">
        <f t="shared" si="21"/>
        <v>58</v>
      </c>
      <c r="D274" t="str">
        <f>IF(MOD(B274,5)=0,LOOKUP(A274,Bestellung!$M$4:$N$803),"")</f>
        <v/>
      </c>
      <c r="E274">
        <f t="shared" si="22"/>
        <v>3</v>
      </c>
      <c r="F274" s="10">
        <f>LOOKUP(C274,Produkt!$T$4:$U$129)</f>
        <v>8</v>
      </c>
      <c r="G274" t="str">
        <f t="shared" si="23"/>
        <v>INSERT INTO [Position] ([BestellungID], [PosID], [ProduktID], [SpezLieferAdrID], [Menge], [Preis]) VALUES</v>
      </c>
      <c r="H274" t="str">
        <f t="shared" si="24"/>
        <v xml:space="preserve"> ('108', '271', '58', '', '3',  '8.00')</v>
      </c>
    </row>
    <row r="275" spans="1:8" x14ac:dyDescent="0.3">
      <c r="A275">
        <f t="shared" si="20"/>
        <v>109</v>
      </c>
      <c r="B275">
        <v>272</v>
      </c>
      <c r="C275">
        <f t="shared" si="21"/>
        <v>57</v>
      </c>
      <c r="D275" t="str">
        <f>IF(MOD(B275,5)=0,LOOKUP(A275,Bestellung!$M$4:$N$803),"")</f>
        <v/>
      </c>
      <c r="E275">
        <f t="shared" si="22"/>
        <v>3</v>
      </c>
      <c r="F275" s="10">
        <f>LOOKUP(C275,Produkt!$T$4:$U$129)</f>
        <v>8</v>
      </c>
      <c r="G275" t="str">
        <f t="shared" si="23"/>
        <v>INSERT INTO [Position] ([BestellungID], [PosID], [ProduktID], [SpezLieferAdrID], [Menge], [Preis]) VALUES</v>
      </c>
      <c r="H275" t="str">
        <f t="shared" si="24"/>
        <v xml:space="preserve"> ('109', '272', '57', '', '3',  '8.00')</v>
      </c>
    </row>
    <row r="276" spans="1:8" x14ac:dyDescent="0.3">
      <c r="A276">
        <f t="shared" si="20"/>
        <v>109</v>
      </c>
      <c r="B276">
        <v>273</v>
      </c>
      <c r="C276">
        <f t="shared" si="21"/>
        <v>39</v>
      </c>
      <c r="D276" t="str">
        <f>IF(MOD(B276,5)=0,LOOKUP(A276,Bestellung!$M$4:$N$803),"")</f>
        <v/>
      </c>
      <c r="E276">
        <f t="shared" si="22"/>
        <v>3</v>
      </c>
      <c r="F276" s="10">
        <f>LOOKUP(C276,Produkt!$T$4:$U$129)</f>
        <v>0.8</v>
      </c>
      <c r="G276" t="str">
        <f t="shared" si="23"/>
        <v>INSERT INTO [Position] ([BestellungID], [PosID], [ProduktID], [SpezLieferAdrID], [Menge], [Preis]) VALUES</v>
      </c>
      <c r="H276" t="str">
        <f t="shared" si="24"/>
        <v xml:space="preserve"> ('109', '273', '39', '', '3',  '0.80')</v>
      </c>
    </row>
    <row r="277" spans="1:8" x14ac:dyDescent="0.3">
      <c r="A277">
        <f t="shared" si="20"/>
        <v>110</v>
      </c>
      <c r="B277">
        <v>274</v>
      </c>
      <c r="C277">
        <f t="shared" si="21"/>
        <v>41</v>
      </c>
      <c r="D277" t="str">
        <f>IF(MOD(B277,5)=0,LOOKUP(A277,Bestellung!$M$4:$N$803),"")</f>
        <v/>
      </c>
      <c r="E277">
        <f t="shared" si="22"/>
        <v>4</v>
      </c>
      <c r="F277" s="10">
        <f>LOOKUP(C277,Produkt!$T$4:$U$129)</f>
        <v>1.2</v>
      </c>
      <c r="G277" t="str">
        <f t="shared" si="23"/>
        <v>INSERT INTO [Position] ([BestellungID], [PosID], [ProduktID], [SpezLieferAdrID], [Menge], [Preis]) VALUES</v>
      </c>
      <c r="H277" t="str">
        <f t="shared" si="24"/>
        <v xml:space="preserve"> ('110', '274', '41', '', '4',  '1.20')</v>
      </c>
    </row>
    <row r="278" spans="1:8" x14ac:dyDescent="0.3">
      <c r="A278">
        <f t="shared" si="20"/>
        <v>110</v>
      </c>
      <c r="B278">
        <v>275</v>
      </c>
      <c r="C278">
        <f t="shared" si="21"/>
        <v>24</v>
      </c>
      <c r="D278">
        <f>IF(MOD(B278,5)=0,LOOKUP(A278,Bestellung!$M$4:$N$803),"")</f>
        <v>384</v>
      </c>
      <c r="E278">
        <f t="shared" si="22"/>
        <v>3</v>
      </c>
      <c r="F278" s="10">
        <f>LOOKUP(C278,Produkt!$T$4:$U$129)</f>
        <v>3</v>
      </c>
      <c r="G278" t="str">
        <f t="shared" si="23"/>
        <v>INSERT INTO [Position] ([BestellungID], [PosID], [ProduktID], [SpezLieferAdrID], [Menge], [Preis]) VALUES</v>
      </c>
      <c r="H278" t="str">
        <f t="shared" si="24"/>
        <v xml:space="preserve"> ('110', '275', '24', '384', '3',  '3.00')</v>
      </c>
    </row>
    <row r="279" spans="1:8" x14ac:dyDescent="0.3">
      <c r="A279">
        <f t="shared" si="20"/>
        <v>110</v>
      </c>
      <c r="B279">
        <v>276</v>
      </c>
      <c r="C279">
        <f t="shared" si="21"/>
        <v>7</v>
      </c>
      <c r="D279" t="str">
        <f>IF(MOD(B279,5)=0,LOOKUP(A279,Bestellung!$M$4:$N$803),"")</f>
        <v/>
      </c>
      <c r="E279">
        <f t="shared" si="22"/>
        <v>3</v>
      </c>
      <c r="F279" s="10">
        <f>LOOKUP(C279,Produkt!$T$4:$U$129)</f>
        <v>8</v>
      </c>
      <c r="G279" t="str">
        <f t="shared" si="23"/>
        <v>INSERT INTO [Position] ([BestellungID], [PosID], [ProduktID], [SpezLieferAdrID], [Menge], [Preis]) VALUES</v>
      </c>
      <c r="H279" t="str">
        <f t="shared" si="24"/>
        <v xml:space="preserve"> ('110', '276', '7', '', '3',  '8.00')</v>
      </c>
    </row>
    <row r="280" spans="1:8" x14ac:dyDescent="0.3">
      <c r="A280">
        <f t="shared" si="20"/>
        <v>111</v>
      </c>
      <c r="B280">
        <v>277</v>
      </c>
      <c r="C280">
        <f t="shared" si="21"/>
        <v>13</v>
      </c>
      <c r="D280" t="str">
        <f>IF(MOD(B280,5)=0,LOOKUP(A280,Bestellung!$M$4:$N$803),"")</f>
        <v/>
      </c>
      <c r="E280">
        <f t="shared" si="22"/>
        <v>3</v>
      </c>
      <c r="F280" s="10">
        <f>LOOKUP(C280,Produkt!$T$4:$U$129)</f>
        <v>4.5</v>
      </c>
      <c r="G280" t="str">
        <f t="shared" si="23"/>
        <v>INSERT INTO [Position] ([BestellungID], [PosID], [ProduktID], [SpezLieferAdrID], [Menge], [Preis]) VALUES</v>
      </c>
      <c r="H280" t="str">
        <f t="shared" si="24"/>
        <v xml:space="preserve"> ('111', '277', '13', '', '3',  '4.50')</v>
      </c>
    </row>
    <row r="281" spans="1:8" x14ac:dyDescent="0.3">
      <c r="A281">
        <f t="shared" si="20"/>
        <v>111</v>
      </c>
      <c r="B281">
        <v>278</v>
      </c>
      <c r="C281">
        <f t="shared" si="21"/>
        <v>124</v>
      </c>
      <c r="D281" t="str">
        <f>IF(MOD(B281,5)=0,LOOKUP(A281,Bestellung!$M$4:$N$803),"")</f>
        <v/>
      </c>
      <c r="E281">
        <f t="shared" si="22"/>
        <v>3</v>
      </c>
      <c r="F281" s="10">
        <f>LOOKUP(C281,Produkt!$T$4:$U$129)</f>
        <v>3</v>
      </c>
      <c r="G281" t="str">
        <f t="shared" si="23"/>
        <v>INSERT INTO [Position] ([BestellungID], [PosID], [ProduktID], [SpezLieferAdrID], [Menge], [Preis]) VALUES</v>
      </c>
      <c r="H281" t="str">
        <f t="shared" si="24"/>
        <v xml:space="preserve"> ('111', '278', '124', '', '3',  '3.00')</v>
      </c>
    </row>
    <row r="282" spans="1:8" x14ac:dyDescent="0.3">
      <c r="A282">
        <f t="shared" si="20"/>
        <v>112</v>
      </c>
      <c r="B282">
        <v>279</v>
      </c>
      <c r="C282">
        <f t="shared" si="21"/>
        <v>6</v>
      </c>
      <c r="D282" t="str">
        <f>IF(MOD(B282,5)=0,LOOKUP(A282,Bestellung!$M$4:$N$803),"")</f>
        <v/>
      </c>
      <c r="E282">
        <f t="shared" si="22"/>
        <v>3</v>
      </c>
      <c r="F282" s="10">
        <f>LOOKUP(C282,Produkt!$T$4:$U$129)</f>
        <v>7</v>
      </c>
      <c r="G282" t="str">
        <f t="shared" si="23"/>
        <v>INSERT INTO [Position] ([BestellungID], [PosID], [ProduktID], [SpezLieferAdrID], [Menge], [Preis]) VALUES</v>
      </c>
      <c r="H282" t="str">
        <f t="shared" si="24"/>
        <v xml:space="preserve"> ('112', '279', '6', '', '3',  '7.00')</v>
      </c>
    </row>
    <row r="283" spans="1:8" x14ac:dyDescent="0.3">
      <c r="A283">
        <f t="shared" si="20"/>
        <v>112</v>
      </c>
      <c r="B283">
        <v>280</v>
      </c>
      <c r="C283">
        <f t="shared" si="21"/>
        <v>118</v>
      </c>
      <c r="D283" t="str">
        <f>IF(MOD(B283,5)=0,LOOKUP(A283,Bestellung!$M$4:$N$803),"")</f>
        <v/>
      </c>
      <c r="E283">
        <f t="shared" si="22"/>
        <v>4</v>
      </c>
      <c r="F283" s="10">
        <f>LOOKUP(C283,Produkt!$T$4:$U$129)</f>
        <v>6</v>
      </c>
      <c r="G283" t="str">
        <f t="shared" si="23"/>
        <v>INSERT INTO [Position] ([BestellungID], [PosID], [ProduktID], [SpezLieferAdrID], [Menge], [Preis]) VALUES</v>
      </c>
      <c r="H283" t="str">
        <f t="shared" si="24"/>
        <v xml:space="preserve"> ('112', '280', '118', '', '4',  '6.00')</v>
      </c>
    </row>
    <row r="284" spans="1:8" x14ac:dyDescent="0.3">
      <c r="A284">
        <f t="shared" si="20"/>
        <v>112</v>
      </c>
      <c r="B284">
        <v>281</v>
      </c>
      <c r="C284">
        <f t="shared" si="21"/>
        <v>103</v>
      </c>
      <c r="D284" t="str">
        <f>IF(MOD(B284,5)=0,LOOKUP(A284,Bestellung!$M$4:$N$803),"")</f>
        <v/>
      </c>
      <c r="E284">
        <f t="shared" si="22"/>
        <v>8</v>
      </c>
      <c r="F284" s="10">
        <f>LOOKUP(C284,Produkt!$T$4:$U$129)</f>
        <v>5</v>
      </c>
      <c r="G284" t="str">
        <f t="shared" si="23"/>
        <v>INSERT INTO [Position] ([BestellungID], [PosID], [ProduktID], [SpezLieferAdrID], [Menge], [Preis]) VALUES</v>
      </c>
      <c r="H284" t="str">
        <f t="shared" si="24"/>
        <v xml:space="preserve"> ('112', '281', '103', '', '8',  '5.00')</v>
      </c>
    </row>
    <row r="285" spans="1:8" x14ac:dyDescent="0.3">
      <c r="A285">
        <f t="shared" si="20"/>
        <v>113</v>
      </c>
      <c r="B285">
        <v>282</v>
      </c>
      <c r="C285">
        <f t="shared" si="21"/>
        <v>116</v>
      </c>
      <c r="D285" t="str">
        <f>IF(MOD(B285,5)=0,LOOKUP(A285,Bestellung!$M$4:$N$803),"")</f>
        <v/>
      </c>
      <c r="E285">
        <f t="shared" si="22"/>
        <v>3</v>
      </c>
      <c r="F285" s="10">
        <f>LOOKUP(C285,Produkt!$T$4:$U$129)</f>
        <v>3</v>
      </c>
      <c r="G285" t="str">
        <f t="shared" si="23"/>
        <v>INSERT INTO [Position] ([BestellungID], [PosID], [ProduktID], [SpezLieferAdrID], [Menge], [Preis]) VALUES</v>
      </c>
      <c r="H285" t="str">
        <f t="shared" si="24"/>
        <v xml:space="preserve"> ('113', '282', '116', '', '3',  '3.00')</v>
      </c>
    </row>
    <row r="286" spans="1:8" x14ac:dyDescent="0.3">
      <c r="A286">
        <f t="shared" si="20"/>
        <v>113</v>
      </c>
      <c r="B286">
        <v>283</v>
      </c>
      <c r="C286">
        <f t="shared" si="21"/>
        <v>102</v>
      </c>
      <c r="D286" t="str">
        <f>IF(MOD(B286,5)=0,LOOKUP(A286,Bestellung!$M$4:$N$803),"")</f>
        <v/>
      </c>
      <c r="E286">
        <f t="shared" si="22"/>
        <v>6</v>
      </c>
      <c r="F286" s="10">
        <f>LOOKUP(C286,Produkt!$T$4:$U$129)</f>
        <v>4</v>
      </c>
      <c r="G286" t="str">
        <f t="shared" si="23"/>
        <v>INSERT INTO [Position] ([BestellungID], [PosID], [ProduktID], [SpezLieferAdrID], [Menge], [Preis]) VALUES</v>
      </c>
      <c r="H286" t="str">
        <f t="shared" si="24"/>
        <v xml:space="preserve"> ('113', '283', '102', '', '6',  '4.00')</v>
      </c>
    </row>
    <row r="287" spans="1:8" x14ac:dyDescent="0.3">
      <c r="A287">
        <f t="shared" si="20"/>
        <v>114</v>
      </c>
      <c r="B287">
        <v>284</v>
      </c>
      <c r="C287">
        <f t="shared" si="21"/>
        <v>118</v>
      </c>
      <c r="D287" t="str">
        <f>IF(MOD(B287,5)=0,LOOKUP(A287,Bestellung!$M$4:$N$803),"")</f>
        <v/>
      </c>
      <c r="E287">
        <f t="shared" si="22"/>
        <v>3</v>
      </c>
      <c r="F287" s="10">
        <f>LOOKUP(C287,Produkt!$T$4:$U$129)</f>
        <v>6</v>
      </c>
      <c r="G287" t="str">
        <f t="shared" si="23"/>
        <v>INSERT INTO [Position] ([BestellungID], [PosID], [ProduktID], [SpezLieferAdrID], [Menge], [Preis]) VALUES</v>
      </c>
      <c r="H287" t="str">
        <f t="shared" si="24"/>
        <v xml:space="preserve"> ('114', '284', '118', '', '3',  '6.00')</v>
      </c>
    </row>
    <row r="288" spans="1:8" x14ac:dyDescent="0.3">
      <c r="A288">
        <f t="shared" si="20"/>
        <v>114</v>
      </c>
      <c r="B288">
        <v>285</v>
      </c>
      <c r="C288">
        <f t="shared" si="21"/>
        <v>105</v>
      </c>
      <c r="D288">
        <f>IF(MOD(B288,5)=0,LOOKUP(A288,Bestellung!$M$4:$N$803),"")</f>
        <v>376</v>
      </c>
      <c r="E288">
        <f t="shared" si="22"/>
        <v>6</v>
      </c>
      <c r="F288" s="10">
        <f>LOOKUP(C288,Produkt!$T$4:$U$129)</f>
        <v>5</v>
      </c>
      <c r="G288" t="str">
        <f t="shared" si="23"/>
        <v>INSERT INTO [Position] ([BestellungID], [PosID], [ProduktID], [SpezLieferAdrID], [Menge], [Preis]) VALUES</v>
      </c>
      <c r="H288" t="str">
        <f t="shared" si="24"/>
        <v xml:space="preserve"> ('114', '285', '105', '376', '6',  '5.00')</v>
      </c>
    </row>
    <row r="289" spans="1:8" x14ac:dyDescent="0.3">
      <c r="A289">
        <f t="shared" si="20"/>
        <v>114</v>
      </c>
      <c r="B289">
        <v>286</v>
      </c>
      <c r="C289">
        <f t="shared" si="21"/>
        <v>92</v>
      </c>
      <c r="D289" t="str">
        <f>IF(MOD(B289,5)=0,LOOKUP(A289,Bestellung!$M$4:$N$803),"")</f>
        <v/>
      </c>
      <c r="E289">
        <f t="shared" si="22"/>
        <v>3</v>
      </c>
      <c r="F289" s="10">
        <f>LOOKUP(C289,Produkt!$T$4:$U$129)</f>
        <v>2.4</v>
      </c>
      <c r="G289" t="str">
        <f t="shared" si="23"/>
        <v>INSERT INTO [Position] ([BestellungID], [PosID], [ProduktID], [SpezLieferAdrID], [Menge], [Preis]) VALUES</v>
      </c>
      <c r="H289" t="str">
        <f t="shared" si="24"/>
        <v xml:space="preserve"> ('114', '286', '92', '', '3',  '2.40')</v>
      </c>
    </row>
    <row r="290" spans="1:8" x14ac:dyDescent="0.3">
      <c r="A290">
        <f t="shared" si="20"/>
        <v>115</v>
      </c>
      <c r="B290">
        <v>287</v>
      </c>
      <c r="C290">
        <f t="shared" si="21"/>
        <v>112</v>
      </c>
      <c r="D290" t="str">
        <f>IF(MOD(B290,5)=0,LOOKUP(A290,Bestellung!$M$4:$N$803),"")</f>
        <v/>
      </c>
      <c r="E290">
        <f t="shared" si="22"/>
        <v>8</v>
      </c>
      <c r="F290" s="10">
        <f>LOOKUP(C290,Produkt!$T$4:$U$129)</f>
        <v>4</v>
      </c>
      <c r="G290" t="str">
        <f t="shared" si="23"/>
        <v>INSERT INTO [Position] ([BestellungID], [PosID], [ProduktID], [SpezLieferAdrID], [Menge], [Preis]) VALUES</v>
      </c>
      <c r="H290" t="str">
        <f t="shared" si="24"/>
        <v xml:space="preserve"> ('115', '287', '112', '', '8',  '4.00')</v>
      </c>
    </row>
    <row r="291" spans="1:8" x14ac:dyDescent="0.3">
      <c r="A291">
        <f t="shared" si="20"/>
        <v>115</v>
      </c>
      <c r="B291">
        <v>288</v>
      </c>
      <c r="C291">
        <f t="shared" si="21"/>
        <v>100</v>
      </c>
      <c r="D291" t="str">
        <f>IF(MOD(B291,5)=0,LOOKUP(A291,Bestellung!$M$4:$N$803),"")</f>
        <v/>
      </c>
      <c r="E291">
        <f t="shared" si="22"/>
        <v>3</v>
      </c>
      <c r="F291" s="10">
        <f>LOOKUP(C291,Produkt!$T$4:$U$129)</f>
        <v>5.6</v>
      </c>
      <c r="G291" t="str">
        <f t="shared" si="23"/>
        <v>INSERT INTO [Position] ([BestellungID], [PosID], [ProduktID], [SpezLieferAdrID], [Menge], [Preis]) VALUES</v>
      </c>
      <c r="H291" t="str">
        <f t="shared" si="24"/>
        <v xml:space="preserve"> ('115', '288', '100', '', '3',  '5.60')</v>
      </c>
    </row>
    <row r="292" spans="1:8" x14ac:dyDescent="0.3">
      <c r="A292">
        <f t="shared" si="20"/>
        <v>116</v>
      </c>
      <c r="B292">
        <v>289</v>
      </c>
      <c r="C292">
        <f t="shared" si="21"/>
        <v>123</v>
      </c>
      <c r="D292" t="str">
        <f>IF(MOD(B292,5)=0,LOOKUP(A292,Bestellung!$M$4:$N$803),"")</f>
        <v/>
      </c>
      <c r="E292">
        <f t="shared" si="22"/>
        <v>3</v>
      </c>
      <c r="F292" s="10">
        <f>LOOKUP(C292,Produkt!$T$4:$U$129)</f>
        <v>3</v>
      </c>
      <c r="G292" t="str">
        <f t="shared" si="23"/>
        <v>INSERT INTO [Position] ([BestellungID], [PosID], [ProduktID], [SpezLieferAdrID], [Menge], [Preis]) VALUES</v>
      </c>
      <c r="H292" t="str">
        <f t="shared" si="24"/>
        <v xml:space="preserve"> ('116', '289', '123', '', '3',  '3.00')</v>
      </c>
    </row>
    <row r="293" spans="1:8" x14ac:dyDescent="0.3">
      <c r="A293">
        <f t="shared" si="20"/>
        <v>116</v>
      </c>
      <c r="B293">
        <v>290</v>
      </c>
      <c r="C293">
        <f t="shared" si="21"/>
        <v>112</v>
      </c>
      <c r="D293">
        <f>IF(MOD(B293,5)=0,LOOKUP(A293,Bestellung!$M$4:$N$803),"")</f>
        <v>69</v>
      </c>
      <c r="E293">
        <f t="shared" si="22"/>
        <v>4</v>
      </c>
      <c r="F293" s="10">
        <f>LOOKUP(C293,Produkt!$T$4:$U$129)</f>
        <v>4</v>
      </c>
      <c r="G293" t="str">
        <f t="shared" si="23"/>
        <v>INSERT INTO [Position] ([BestellungID], [PosID], [ProduktID], [SpezLieferAdrID], [Menge], [Preis]) VALUES</v>
      </c>
      <c r="H293" t="str">
        <f t="shared" si="24"/>
        <v xml:space="preserve"> ('116', '290', '112', '69', '4',  '4.00')</v>
      </c>
    </row>
    <row r="294" spans="1:8" x14ac:dyDescent="0.3">
      <c r="A294">
        <f t="shared" si="20"/>
        <v>116</v>
      </c>
      <c r="B294">
        <v>291</v>
      </c>
      <c r="C294">
        <f t="shared" si="21"/>
        <v>101</v>
      </c>
      <c r="D294" t="str">
        <f>IF(MOD(B294,5)=0,LOOKUP(A294,Bestellung!$M$4:$N$803),"")</f>
        <v/>
      </c>
      <c r="E294">
        <f t="shared" si="22"/>
        <v>3</v>
      </c>
      <c r="F294" s="10">
        <f>LOOKUP(C294,Produkt!$T$4:$U$129)</f>
        <v>2</v>
      </c>
      <c r="G294" t="str">
        <f t="shared" si="23"/>
        <v>INSERT INTO [Position] ([BestellungID], [PosID], [ProduktID], [SpezLieferAdrID], [Menge], [Preis]) VALUES</v>
      </c>
      <c r="H294" t="str">
        <f t="shared" si="24"/>
        <v xml:space="preserve"> ('116', '291', '101', '', '3',  '2.00')</v>
      </c>
    </row>
    <row r="295" spans="1:8" x14ac:dyDescent="0.3">
      <c r="A295">
        <f t="shared" si="20"/>
        <v>117</v>
      </c>
      <c r="B295">
        <v>292</v>
      </c>
      <c r="C295">
        <f t="shared" si="21"/>
        <v>1</v>
      </c>
      <c r="D295" t="str">
        <f>IF(MOD(B295,5)=0,LOOKUP(A295,Bestellung!$M$4:$N$803),"")</f>
        <v/>
      </c>
      <c r="E295">
        <f t="shared" si="22"/>
        <v>3</v>
      </c>
      <c r="F295" s="10">
        <f>LOOKUP(C295,Produkt!$T$4:$U$129)</f>
        <v>2</v>
      </c>
      <c r="G295" t="str">
        <f t="shared" si="23"/>
        <v>INSERT INTO [Position] ([BestellungID], [PosID], [ProduktID], [SpezLieferAdrID], [Menge], [Preis]) VALUES</v>
      </c>
      <c r="H295" t="str">
        <f t="shared" si="24"/>
        <v xml:space="preserve"> ('117', '292', '1', '', '3',  '2.00')</v>
      </c>
    </row>
    <row r="296" spans="1:8" x14ac:dyDescent="0.3">
      <c r="A296">
        <f t="shared" si="20"/>
        <v>117</v>
      </c>
      <c r="B296">
        <v>293</v>
      </c>
      <c r="C296">
        <f t="shared" si="21"/>
        <v>118</v>
      </c>
      <c r="D296" t="str">
        <f>IF(MOD(B296,5)=0,LOOKUP(A296,Bestellung!$M$4:$N$803),"")</f>
        <v/>
      </c>
      <c r="E296">
        <f t="shared" si="22"/>
        <v>6</v>
      </c>
      <c r="F296" s="10">
        <f>LOOKUP(C296,Produkt!$T$4:$U$129)</f>
        <v>6</v>
      </c>
      <c r="G296" t="str">
        <f t="shared" si="23"/>
        <v>INSERT INTO [Position] ([BestellungID], [PosID], [ProduktID], [SpezLieferAdrID], [Menge], [Preis]) VALUES</v>
      </c>
      <c r="H296" t="str">
        <f t="shared" si="24"/>
        <v xml:space="preserve"> ('117', '293', '118', '', '6',  '6.00')</v>
      </c>
    </row>
    <row r="297" spans="1:8" x14ac:dyDescent="0.3">
      <c r="A297">
        <f t="shared" si="20"/>
        <v>118</v>
      </c>
      <c r="B297">
        <v>294</v>
      </c>
      <c r="C297">
        <f t="shared" si="21"/>
        <v>21</v>
      </c>
      <c r="D297" t="str">
        <f>IF(MOD(B297,5)=0,LOOKUP(A297,Bestellung!$M$4:$N$803),"")</f>
        <v/>
      </c>
      <c r="E297">
        <f t="shared" si="22"/>
        <v>3</v>
      </c>
      <c r="F297" s="10">
        <f>LOOKUP(C297,Produkt!$T$4:$U$129)</f>
        <v>4</v>
      </c>
      <c r="G297" t="str">
        <f t="shared" si="23"/>
        <v>INSERT INTO [Position] ([BestellungID], [PosID], [ProduktID], [SpezLieferAdrID], [Menge], [Preis]) VALUES</v>
      </c>
      <c r="H297" t="str">
        <f t="shared" si="24"/>
        <v xml:space="preserve"> ('118', '294', '21', '', '3',  '4.00')</v>
      </c>
    </row>
    <row r="298" spans="1:8" x14ac:dyDescent="0.3">
      <c r="A298">
        <f t="shared" si="20"/>
        <v>118</v>
      </c>
      <c r="B298">
        <v>295</v>
      </c>
      <c r="C298">
        <f t="shared" si="21"/>
        <v>12</v>
      </c>
      <c r="D298" t="str">
        <f>IF(MOD(B298,5)=0,LOOKUP(A298,Bestellung!$M$4:$N$803),"")</f>
        <v/>
      </c>
      <c r="E298">
        <f t="shared" si="22"/>
        <v>3</v>
      </c>
      <c r="F298" s="10">
        <f>LOOKUP(C298,Produkt!$T$4:$U$129)</f>
        <v>4</v>
      </c>
      <c r="G298" t="str">
        <f t="shared" si="23"/>
        <v>INSERT INTO [Position] ([BestellungID], [PosID], [ProduktID], [SpezLieferAdrID], [Menge], [Preis]) VALUES</v>
      </c>
      <c r="H298" t="str">
        <f t="shared" si="24"/>
        <v xml:space="preserve"> ('118', '295', '12', '', '3',  '4.00')</v>
      </c>
    </row>
    <row r="299" spans="1:8" x14ac:dyDescent="0.3">
      <c r="A299">
        <f t="shared" si="20"/>
        <v>118</v>
      </c>
      <c r="B299">
        <v>296</v>
      </c>
      <c r="C299">
        <f t="shared" si="21"/>
        <v>3</v>
      </c>
      <c r="D299" t="str">
        <f>IF(MOD(B299,5)=0,LOOKUP(A299,Bestellung!$M$4:$N$803),"")</f>
        <v/>
      </c>
      <c r="E299">
        <f t="shared" si="22"/>
        <v>3</v>
      </c>
      <c r="F299" s="10">
        <f>LOOKUP(C299,Produkt!$T$4:$U$129)</f>
        <v>5</v>
      </c>
      <c r="G299" t="str">
        <f t="shared" si="23"/>
        <v>INSERT INTO [Position] ([BestellungID], [PosID], [ProduktID], [SpezLieferAdrID], [Menge], [Preis]) VALUES</v>
      </c>
      <c r="H299" t="str">
        <f t="shared" si="24"/>
        <v xml:space="preserve"> ('118', '296', '3', '', '3',  '5.00')</v>
      </c>
    </row>
    <row r="300" spans="1:8" x14ac:dyDescent="0.3">
      <c r="A300">
        <f t="shared" si="20"/>
        <v>119</v>
      </c>
      <c r="B300">
        <v>297</v>
      </c>
      <c r="C300">
        <f t="shared" si="21"/>
        <v>37</v>
      </c>
      <c r="D300" t="str">
        <f>IF(MOD(B300,5)=0,LOOKUP(A300,Bestellung!$M$4:$N$803),"")</f>
        <v/>
      </c>
      <c r="E300">
        <f t="shared" si="22"/>
        <v>3</v>
      </c>
      <c r="F300" s="10">
        <f>LOOKUP(C300,Produkt!$T$4:$U$129)</f>
        <v>0.5</v>
      </c>
      <c r="G300" t="str">
        <f t="shared" si="23"/>
        <v>INSERT INTO [Position] ([BestellungID], [PosID], [ProduktID], [SpezLieferAdrID], [Menge], [Preis]) VALUES</v>
      </c>
      <c r="H300" t="str">
        <f t="shared" si="24"/>
        <v xml:space="preserve"> ('119', '297', '37', '', '3',  '0.50')</v>
      </c>
    </row>
    <row r="301" spans="1:8" x14ac:dyDescent="0.3">
      <c r="A301">
        <f t="shared" si="20"/>
        <v>119</v>
      </c>
      <c r="B301">
        <v>298</v>
      </c>
      <c r="C301">
        <f t="shared" si="21"/>
        <v>29</v>
      </c>
      <c r="D301" t="str">
        <f>IF(MOD(B301,5)=0,LOOKUP(A301,Bestellung!$M$4:$N$803),"")</f>
        <v/>
      </c>
      <c r="E301">
        <f t="shared" si="22"/>
        <v>10</v>
      </c>
      <c r="F301" s="10">
        <f>LOOKUP(C301,Produkt!$T$4:$U$129)</f>
        <v>1.5</v>
      </c>
      <c r="G301" t="str">
        <f t="shared" si="23"/>
        <v>INSERT INTO [Position] ([BestellungID], [PosID], [ProduktID], [SpezLieferAdrID], [Menge], [Preis]) VALUES</v>
      </c>
      <c r="H301" t="str">
        <f t="shared" si="24"/>
        <v xml:space="preserve"> ('119', '298', '29', '', '10',  '1.50')</v>
      </c>
    </row>
    <row r="302" spans="1:8" x14ac:dyDescent="0.3">
      <c r="A302">
        <f t="shared" si="20"/>
        <v>120</v>
      </c>
      <c r="B302">
        <v>299</v>
      </c>
      <c r="C302">
        <f t="shared" si="21"/>
        <v>66</v>
      </c>
      <c r="D302" t="str">
        <f>IF(MOD(B302,5)=0,LOOKUP(A302,Bestellung!$M$4:$N$803),"")</f>
        <v/>
      </c>
      <c r="E302">
        <f t="shared" si="22"/>
        <v>3</v>
      </c>
      <c r="F302" s="10">
        <f>LOOKUP(C302,Produkt!$T$4:$U$129)</f>
        <v>3</v>
      </c>
      <c r="G302" t="str">
        <f t="shared" si="23"/>
        <v>INSERT INTO [Position] ([BestellungID], [PosID], [ProduktID], [SpezLieferAdrID], [Menge], [Preis]) VALUES</v>
      </c>
      <c r="H302" t="str">
        <f t="shared" si="24"/>
        <v xml:space="preserve"> ('120', '299', '66', '', '3',  '3.00')</v>
      </c>
    </row>
    <row r="303" spans="1:8" x14ac:dyDescent="0.3">
      <c r="A303">
        <f t="shared" si="20"/>
        <v>120</v>
      </c>
      <c r="B303">
        <v>300</v>
      </c>
      <c r="C303">
        <f t="shared" si="21"/>
        <v>59</v>
      </c>
      <c r="D303">
        <f>IF(MOD(B303,5)=0,LOOKUP(A303,Bestellung!$M$4:$N$803),"")</f>
        <v>528</v>
      </c>
      <c r="E303">
        <f t="shared" si="22"/>
        <v>3</v>
      </c>
      <c r="F303" s="10">
        <f>LOOKUP(C303,Produkt!$T$4:$U$129)</f>
        <v>3</v>
      </c>
      <c r="G303" t="str">
        <f t="shared" si="23"/>
        <v>INSERT INTO [Position] ([BestellungID], [PosID], [ProduktID], [SpezLieferAdrID], [Menge], [Preis]) VALUES</v>
      </c>
      <c r="H303" t="str">
        <f t="shared" si="24"/>
        <v xml:space="preserve"> ('120', '300', '59', '528', '3',  '3.00')</v>
      </c>
    </row>
    <row r="304" spans="1:8" x14ac:dyDescent="0.3">
      <c r="A304">
        <f t="shared" si="20"/>
        <v>120</v>
      </c>
      <c r="B304">
        <v>301</v>
      </c>
      <c r="C304">
        <f t="shared" si="21"/>
        <v>52</v>
      </c>
      <c r="D304" t="str">
        <f>IF(MOD(B304,5)=0,LOOKUP(A304,Bestellung!$M$4:$N$803),"")</f>
        <v/>
      </c>
      <c r="E304">
        <f t="shared" si="22"/>
        <v>3</v>
      </c>
      <c r="F304" s="10">
        <f>LOOKUP(C304,Produkt!$T$4:$U$129)</f>
        <v>4</v>
      </c>
      <c r="G304" t="str">
        <f t="shared" si="23"/>
        <v>INSERT INTO [Position] ([BestellungID], [PosID], [ProduktID], [SpezLieferAdrID], [Menge], [Preis]) VALUES</v>
      </c>
      <c r="H304" t="str">
        <f t="shared" si="24"/>
        <v xml:space="preserve"> ('120', '301', '52', '', '3',  '4.00')</v>
      </c>
    </row>
    <row r="305" spans="1:8" x14ac:dyDescent="0.3">
      <c r="A305">
        <f t="shared" si="20"/>
        <v>121</v>
      </c>
      <c r="B305">
        <v>302</v>
      </c>
      <c r="C305">
        <f t="shared" si="21"/>
        <v>93</v>
      </c>
      <c r="D305" t="str">
        <f>IF(MOD(B305,5)=0,LOOKUP(A305,Bestellung!$M$4:$N$803),"")</f>
        <v/>
      </c>
      <c r="E305">
        <f t="shared" si="22"/>
        <v>6</v>
      </c>
      <c r="F305" s="10">
        <f>LOOKUP(C305,Produkt!$T$4:$U$129)</f>
        <v>2.2999999999999998</v>
      </c>
      <c r="G305" t="str">
        <f t="shared" si="23"/>
        <v>INSERT INTO [Position] ([BestellungID], [PosID], [ProduktID], [SpezLieferAdrID], [Menge], [Preis]) VALUES</v>
      </c>
      <c r="H305" t="str">
        <f t="shared" si="24"/>
        <v xml:space="preserve"> ('121', '302', '93', '', '6',  '2.30')</v>
      </c>
    </row>
    <row r="306" spans="1:8" x14ac:dyDescent="0.3">
      <c r="A306">
        <f t="shared" si="20"/>
        <v>121</v>
      </c>
      <c r="B306">
        <v>303</v>
      </c>
      <c r="C306">
        <f t="shared" si="21"/>
        <v>87</v>
      </c>
      <c r="D306" t="str">
        <f>IF(MOD(B306,5)=0,LOOKUP(A306,Bestellung!$M$4:$N$803),"")</f>
        <v/>
      </c>
      <c r="E306">
        <f t="shared" si="22"/>
        <v>9</v>
      </c>
      <c r="F306" s="10">
        <f>LOOKUP(C306,Produkt!$T$4:$U$129)</f>
        <v>0.5</v>
      </c>
      <c r="G306" t="str">
        <f t="shared" si="23"/>
        <v>INSERT INTO [Position] ([BestellungID], [PosID], [ProduktID], [SpezLieferAdrID], [Menge], [Preis]) VALUES</v>
      </c>
      <c r="H306" t="str">
        <f t="shared" si="24"/>
        <v xml:space="preserve"> ('121', '303', '87', '', '9',  '0.50')</v>
      </c>
    </row>
    <row r="307" spans="1:8" x14ac:dyDescent="0.3">
      <c r="A307">
        <f t="shared" si="20"/>
        <v>122</v>
      </c>
      <c r="B307">
        <v>304</v>
      </c>
      <c r="C307">
        <f t="shared" si="21"/>
        <v>4</v>
      </c>
      <c r="D307" t="str">
        <f>IF(MOD(B307,5)=0,LOOKUP(A307,Bestellung!$M$4:$N$803),"")</f>
        <v/>
      </c>
      <c r="E307">
        <f t="shared" si="22"/>
        <v>8</v>
      </c>
      <c r="F307" s="10">
        <f>LOOKUP(C307,Produkt!$T$4:$U$129)</f>
        <v>5</v>
      </c>
      <c r="G307" t="str">
        <f t="shared" si="23"/>
        <v>INSERT INTO [Position] ([BestellungID], [PosID], [ProduktID], [SpezLieferAdrID], [Menge], [Preis]) VALUES</v>
      </c>
      <c r="H307" t="str">
        <f t="shared" si="24"/>
        <v xml:space="preserve"> ('122', '304', '4', '', '8',  '5.00')</v>
      </c>
    </row>
    <row r="308" spans="1:8" x14ac:dyDescent="0.3">
      <c r="A308">
        <f t="shared" si="20"/>
        <v>122</v>
      </c>
      <c r="B308">
        <v>305</v>
      </c>
      <c r="C308">
        <f t="shared" si="21"/>
        <v>126</v>
      </c>
      <c r="D308">
        <f>IF(MOD(B308,5)=0,LOOKUP(A308,Bestellung!$M$4:$N$803),"")</f>
        <v>191</v>
      </c>
      <c r="E308">
        <f t="shared" si="22"/>
        <v>3</v>
      </c>
      <c r="F308" s="10">
        <f>LOOKUP(C308,Produkt!$T$4:$U$129)</f>
        <v>4</v>
      </c>
      <c r="G308" t="str">
        <f t="shared" si="23"/>
        <v>INSERT INTO [Position] ([BestellungID], [PosID], [ProduktID], [SpezLieferAdrID], [Menge], [Preis]) VALUES</v>
      </c>
      <c r="H308" t="str">
        <f t="shared" si="24"/>
        <v xml:space="preserve"> ('122', '305', '126', '191', '3',  '4.00')</v>
      </c>
    </row>
    <row r="309" spans="1:8" x14ac:dyDescent="0.3">
      <c r="A309">
        <f t="shared" si="20"/>
        <v>122</v>
      </c>
      <c r="B309">
        <v>306</v>
      </c>
      <c r="C309">
        <f t="shared" si="21"/>
        <v>121</v>
      </c>
      <c r="D309" t="str">
        <f>IF(MOD(B309,5)=0,LOOKUP(A309,Bestellung!$M$4:$N$803),"")</f>
        <v/>
      </c>
      <c r="E309">
        <f t="shared" si="22"/>
        <v>3</v>
      </c>
      <c r="F309" s="10">
        <f>LOOKUP(C309,Produkt!$T$4:$U$129)</f>
        <v>4</v>
      </c>
      <c r="G309" t="str">
        <f t="shared" si="23"/>
        <v>INSERT INTO [Position] ([BestellungID], [PosID], [ProduktID], [SpezLieferAdrID], [Menge], [Preis]) VALUES</v>
      </c>
      <c r="H309" t="str">
        <f t="shared" si="24"/>
        <v xml:space="preserve"> ('122', '306', '121', '', '3',  '4.00')</v>
      </c>
    </row>
    <row r="310" spans="1:8" x14ac:dyDescent="0.3">
      <c r="A310">
        <f t="shared" si="20"/>
        <v>123</v>
      </c>
      <c r="B310">
        <v>307</v>
      </c>
      <c r="C310">
        <f t="shared" si="21"/>
        <v>42</v>
      </c>
      <c r="D310" t="str">
        <f>IF(MOD(B310,5)=0,LOOKUP(A310,Bestellung!$M$4:$N$803),"")</f>
        <v/>
      </c>
      <c r="E310">
        <f t="shared" si="22"/>
        <v>6</v>
      </c>
      <c r="F310" s="10">
        <f>LOOKUP(C310,Produkt!$T$4:$U$129)</f>
        <v>2.4</v>
      </c>
      <c r="G310" t="str">
        <f t="shared" si="23"/>
        <v>INSERT INTO [Position] ([BestellungID], [PosID], [ProduktID], [SpezLieferAdrID], [Menge], [Preis]) VALUES</v>
      </c>
      <c r="H310" t="str">
        <f t="shared" si="24"/>
        <v xml:space="preserve"> ('123', '307', '42', '', '6',  '2.40')</v>
      </c>
    </row>
    <row r="311" spans="1:8" x14ac:dyDescent="0.3">
      <c r="A311">
        <f t="shared" si="20"/>
        <v>123</v>
      </c>
      <c r="B311">
        <v>308</v>
      </c>
      <c r="C311">
        <f t="shared" si="21"/>
        <v>38</v>
      </c>
      <c r="D311" t="str">
        <f>IF(MOD(B311,5)=0,LOOKUP(A311,Bestellung!$M$4:$N$803),"")</f>
        <v/>
      </c>
      <c r="E311">
        <f t="shared" si="22"/>
        <v>3</v>
      </c>
      <c r="F311" s="10">
        <f>LOOKUP(C311,Produkt!$T$4:$U$129)</f>
        <v>0.5</v>
      </c>
      <c r="G311" t="str">
        <f t="shared" si="23"/>
        <v>INSERT INTO [Position] ([BestellungID], [PosID], [ProduktID], [SpezLieferAdrID], [Menge], [Preis]) VALUES</v>
      </c>
      <c r="H311" t="str">
        <f t="shared" si="24"/>
        <v xml:space="preserve"> ('123', '308', '38', '', '3',  '0.50')</v>
      </c>
    </row>
    <row r="312" spans="1:8" x14ac:dyDescent="0.3">
      <c r="A312">
        <f t="shared" si="20"/>
        <v>124</v>
      </c>
      <c r="B312">
        <v>309</v>
      </c>
      <c r="C312">
        <f t="shared" si="21"/>
        <v>89</v>
      </c>
      <c r="D312" t="str">
        <f>IF(MOD(B312,5)=0,LOOKUP(A312,Bestellung!$M$4:$N$803),"")</f>
        <v/>
      </c>
      <c r="E312">
        <f t="shared" si="22"/>
        <v>3</v>
      </c>
      <c r="F312" s="10">
        <f>LOOKUP(C312,Produkt!$T$4:$U$129)</f>
        <v>0.8</v>
      </c>
      <c r="G312" t="str">
        <f t="shared" si="23"/>
        <v>INSERT INTO [Position] ([BestellungID], [PosID], [ProduktID], [SpezLieferAdrID], [Menge], [Preis]) VALUES</v>
      </c>
      <c r="H312" t="str">
        <f t="shared" si="24"/>
        <v xml:space="preserve"> ('124', '309', '89', '', '3',  '0.80')</v>
      </c>
    </row>
    <row r="313" spans="1:8" x14ac:dyDescent="0.3">
      <c r="A313">
        <f t="shared" si="20"/>
        <v>124</v>
      </c>
      <c r="B313">
        <v>310</v>
      </c>
      <c r="C313">
        <f t="shared" si="21"/>
        <v>86</v>
      </c>
      <c r="D313" t="str">
        <f>IF(MOD(B313,5)=0,LOOKUP(A313,Bestellung!$M$4:$N$803),"")</f>
        <v/>
      </c>
      <c r="E313">
        <f t="shared" si="22"/>
        <v>8</v>
      </c>
      <c r="F313" s="10">
        <f>LOOKUP(C313,Produkt!$T$4:$U$129)</f>
        <v>0.5</v>
      </c>
      <c r="G313" t="str">
        <f t="shared" si="23"/>
        <v>INSERT INTO [Position] ([BestellungID], [PosID], [ProduktID], [SpezLieferAdrID], [Menge], [Preis]) VALUES</v>
      </c>
      <c r="H313" t="str">
        <f t="shared" si="24"/>
        <v xml:space="preserve"> ('124', '310', '86', '', '8',  '0.50')</v>
      </c>
    </row>
    <row r="314" spans="1:8" x14ac:dyDescent="0.3">
      <c r="A314">
        <f t="shared" si="20"/>
        <v>124</v>
      </c>
      <c r="B314">
        <v>311</v>
      </c>
      <c r="C314">
        <f t="shared" si="21"/>
        <v>83</v>
      </c>
      <c r="D314" t="str">
        <f>IF(MOD(B314,5)=0,LOOKUP(A314,Bestellung!$M$4:$N$803),"")</f>
        <v/>
      </c>
      <c r="E314">
        <f t="shared" si="22"/>
        <v>4</v>
      </c>
      <c r="F314" s="10">
        <f>LOOKUP(C314,Produkt!$T$4:$U$129)</f>
        <v>0.8</v>
      </c>
      <c r="G314" t="str">
        <f t="shared" si="23"/>
        <v>INSERT INTO [Position] ([BestellungID], [PosID], [ProduktID], [SpezLieferAdrID], [Menge], [Preis]) VALUES</v>
      </c>
      <c r="H314" t="str">
        <f t="shared" si="24"/>
        <v xml:space="preserve"> ('124', '311', '83', '', '4',  '0.80')</v>
      </c>
    </row>
    <row r="315" spans="1:8" x14ac:dyDescent="0.3">
      <c r="A315">
        <f t="shared" si="20"/>
        <v>125</v>
      </c>
      <c r="B315">
        <v>312</v>
      </c>
      <c r="C315">
        <f t="shared" si="21"/>
        <v>11</v>
      </c>
      <c r="D315" t="str">
        <f>IF(MOD(B315,5)=0,LOOKUP(A315,Bestellung!$M$4:$N$803),"")</f>
        <v/>
      </c>
      <c r="E315">
        <f t="shared" si="22"/>
        <v>3</v>
      </c>
      <c r="F315" s="10">
        <f>LOOKUP(C315,Produkt!$T$4:$U$129)</f>
        <v>8</v>
      </c>
      <c r="G315" t="str">
        <f t="shared" si="23"/>
        <v>INSERT INTO [Position] ([BestellungID], [PosID], [ProduktID], [SpezLieferAdrID], [Menge], [Preis]) VALUES</v>
      </c>
      <c r="H315" t="str">
        <f t="shared" si="24"/>
        <v xml:space="preserve"> ('125', '312', '11', '', '3',  '8.00')</v>
      </c>
    </row>
    <row r="316" spans="1:8" x14ac:dyDescent="0.3">
      <c r="A316">
        <f t="shared" si="20"/>
        <v>125</v>
      </c>
      <c r="B316">
        <v>313</v>
      </c>
      <c r="C316">
        <f t="shared" si="21"/>
        <v>9</v>
      </c>
      <c r="D316" t="str">
        <f>IF(MOD(B316,5)=0,LOOKUP(A316,Bestellung!$M$4:$N$803),"")</f>
        <v/>
      </c>
      <c r="E316">
        <f t="shared" si="22"/>
        <v>9</v>
      </c>
      <c r="F316" s="10">
        <f>LOOKUP(C316,Produkt!$T$4:$U$129)</f>
        <v>3</v>
      </c>
      <c r="G316" t="str">
        <f t="shared" si="23"/>
        <v>INSERT INTO [Position] ([BestellungID], [PosID], [ProduktID], [SpezLieferAdrID], [Menge], [Preis]) VALUES</v>
      </c>
      <c r="H316" t="str">
        <f t="shared" si="24"/>
        <v xml:space="preserve"> ('125', '313', '9', '', '9',  '3.00')</v>
      </c>
    </row>
    <row r="317" spans="1:8" x14ac:dyDescent="0.3">
      <c r="A317">
        <f t="shared" si="20"/>
        <v>126</v>
      </c>
      <c r="B317">
        <v>314</v>
      </c>
      <c r="C317">
        <f t="shared" si="21"/>
        <v>67</v>
      </c>
      <c r="D317" t="str">
        <f>IF(MOD(B317,5)=0,LOOKUP(A317,Bestellung!$M$4:$N$803),"")</f>
        <v/>
      </c>
      <c r="E317">
        <f t="shared" si="22"/>
        <v>3</v>
      </c>
      <c r="F317" s="10">
        <f>LOOKUP(C317,Produkt!$T$4:$U$129)</f>
        <v>3.5</v>
      </c>
      <c r="G317" t="str">
        <f t="shared" si="23"/>
        <v>INSERT INTO [Position] ([BestellungID], [PosID], [ProduktID], [SpezLieferAdrID], [Menge], [Preis]) VALUES</v>
      </c>
      <c r="H317" t="str">
        <f t="shared" si="24"/>
        <v xml:space="preserve"> ('126', '314', '67', '', '3',  '3.50')</v>
      </c>
    </row>
    <row r="318" spans="1:8" x14ac:dyDescent="0.3">
      <c r="A318">
        <f t="shared" si="20"/>
        <v>126</v>
      </c>
      <c r="B318">
        <v>315</v>
      </c>
      <c r="C318">
        <f t="shared" si="21"/>
        <v>66</v>
      </c>
      <c r="D318">
        <f>IF(MOD(B318,5)=0,LOOKUP(A318,Bestellung!$M$4:$N$803),"")</f>
        <v>718</v>
      </c>
      <c r="E318">
        <f t="shared" si="22"/>
        <v>3</v>
      </c>
      <c r="F318" s="10">
        <f>LOOKUP(C318,Produkt!$T$4:$U$129)</f>
        <v>3</v>
      </c>
      <c r="G318" t="str">
        <f t="shared" si="23"/>
        <v>INSERT INTO [Position] ([BestellungID], [PosID], [ProduktID], [SpezLieferAdrID], [Menge], [Preis]) VALUES</v>
      </c>
      <c r="H318" t="str">
        <f t="shared" si="24"/>
        <v xml:space="preserve"> ('126', '315', '66', '718', '3',  '3.00')</v>
      </c>
    </row>
    <row r="319" spans="1:8" x14ac:dyDescent="0.3">
      <c r="A319">
        <f t="shared" si="20"/>
        <v>126</v>
      </c>
      <c r="B319">
        <v>316</v>
      </c>
      <c r="C319">
        <f t="shared" si="21"/>
        <v>65</v>
      </c>
      <c r="D319" t="str">
        <f>IF(MOD(B319,5)=0,LOOKUP(A319,Bestellung!$M$4:$N$803),"")</f>
        <v/>
      </c>
      <c r="E319">
        <f t="shared" si="22"/>
        <v>3</v>
      </c>
      <c r="F319" s="10">
        <f>LOOKUP(C319,Produkt!$T$4:$U$129)</f>
        <v>4.5</v>
      </c>
      <c r="G319" t="str">
        <f t="shared" si="23"/>
        <v>INSERT INTO [Position] ([BestellungID], [PosID], [ProduktID], [SpezLieferAdrID], [Menge], [Preis]) VALUES</v>
      </c>
      <c r="H319" t="str">
        <f t="shared" si="24"/>
        <v xml:space="preserve"> ('126', '316', '65', '', '3',  '4.50')</v>
      </c>
    </row>
    <row r="320" spans="1:8" x14ac:dyDescent="0.3">
      <c r="A320">
        <f t="shared" si="20"/>
        <v>127</v>
      </c>
      <c r="B320">
        <v>317</v>
      </c>
      <c r="C320">
        <f t="shared" si="21"/>
        <v>1</v>
      </c>
      <c r="D320" t="str">
        <f>IF(MOD(B320,5)=0,LOOKUP(A320,Bestellung!$M$4:$N$803),"")</f>
        <v/>
      </c>
      <c r="E320">
        <f t="shared" si="22"/>
        <v>11</v>
      </c>
      <c r="F320" s="10">
        <f>LOOKUP(C320,Produkt!$T$4:$U$129)</f>
        <v>2</v>
      </c>
      <c r="G320" t="str">
        <f t="shared" si="23"/>
        <v>INSERT INTO [Position] ([BestellungID], [PosID], [ProduktID], [SpezLieferAdrID], [Menge], [Preis]) VALUES</v>
      </c>
      <c r="H320" t="str">
        <f t="shared" si="24"/>
        <v xml:space="preserve"> ('127', '317', '1', '', '11',  '2.00')</v>
      </c>
    </row>
    <row r="321" spans="1:8" x14ac:dyDescent="0.3">
      <c r="A321">
        <f t="shared" si="20"/>
        <v>127</v>
      </c>
      <c r="B321">
        <v>318</v>
      </c>
      <c r="C321">
        <f t="shared" si="21"/>
        <v>1</v>
      </c>
      <c r="D321" t="str">
        <f>IF(MOD(B321,5)=0,LOOKUP(A321,Bestellung!$M$4:$N$803),"")</f>
        <v/>
      </c>
      <c r="E321">
        <f t="shared" si="22"/>
        <v>6</v>
      </c>
      <c r="F321" s="10">
        <f>LOOKUP(C321,Produkt!$T$4:$U$129)</f>
        <v>2</v>
      </c>
      <c r="G321" t="str">
        <f t="shared" si="23"/>
        <v>INSERT INTO [Position] ([BestellungID], [PosID], [ProduktID], [SpezLieferAdrID], [Menge], [Preis]) VALUES</v>
      </c>
      <c r="H321" t="str">
        <f t="shared" si="24"/>
        <v xml:space="preserve"> ('127', '318', '1', '', '6',  '2.00')</v>
      </c>
    </row>
    <row r="322" spans="1:8" x14ac:dyDescent="0.3">
      <c r="A322">
        <f t="shared" si="20"/>
        <v>128</v>
      </c>
      <c r="B322">
        <v>319</v>
      </c>
      <c r="C322">
        <f t="shared" si="21"/>
        <v>65</v>
      </c>
      <c r="D322" t="str">
        <f>IF(MOD(B322,5)=0,LOOKUP(A322,Bestellung!$M$4:$N$803),"")</f>
        <v/>
      </c>
      <c r="E322">
        <f t="shared" si="22"/>
        <v>4</v>
      </c>
      <c r="F322" s="10">
        <f>LOOKUP(C322,Produkt!$T$4:$U$129)</f>
        <v>4.5</v>
      </c>
      <c r="G322" t="str">
        <f t="shared" si="23"/>
        <v>INSERT INTO [Position] ([BestellungID], [PosID], [ProduktID], [SpezLieferAdrID], [Menge], [Preis]) VALUES</v>
      </c>
      <c r="H322" t="str">
        <f t="shared" si="24"/>
        <v xml:space="preserve"> ('128', '319', '65', '', '4',  '4.50')</v>
      </c>
    </row>
    <row r="323" spans="1:8" x14ac:dyDescent="0.3">
      <c r="A323">
        <f t="shared" si="20"/>
        <v>128</v>
      </c>
      <c r="B323">
        <v>320</v>
      </c>
      <c r="C323">
        <f t="shared" si="21"/>
        <v>66</v>
      </c>
      <c r="D323">
        <f>IF(MOD(B323,5)=0,LOOKUP(A323,Bestellung!$M$4:$N$803),"")</f>
        <v>109</v>
      </c>
      <c r="E323">
        <f t="shared" si="22"/>
        <v>3</v>
      </c>
      <c r="F323" s="10">
        <f>LOOKUP(C323,Produkt!$T$4:$U$129)</f>
        <v>3</v>
      </c>
      <c r="G323" t="str">
        <f t="shared" si="23"/>
        <v>INSERT INTO [Position] ([BestellungID], [PosID], [ProduktID], [SpezLieferAdrID], [Menge], [Preis]) VALUES</v>
      </c>
      <c r="H323" t="str">
        <f t="shared" si="24"/>
        <v xml:space="preserve"> ('128', '320', '66', '109', '3',  '3.00')</v>
      </c>
    </row>
    <row r="324" spans="1:8" x14ac:dyDescent="0.3">
      <c r="A324">
        <f t="shared" ref="A324:A387" si="25">ROUND(B324/2.5,0)</f>
        <v>128</v>
      </c>
      <c r="B324">
        <v>321</v>
      </c>
      <c r="C324">
        <f t="shared" si="21"/>
        <v>67</v>
      </c>
      <c r="D324" t="str">
        <f>IF(MOD(B324,5)=0,LOOKUP(A324,Bestellung!$M$4:$N$803),"")</f>
        <v/>
      </c>
      <c r="E324">
        <f t="shared" si="22"/>
        <v>3</v>
      </c>
      <c r="F324" s="10">
        <f>LOOKUP(C324,Produkt!$T$4:$U$129)</f>
        <v>3.5</v>
      </c>
      <c r="G324" t="str">
        <f t="shared" si="23"/>
        <v>INSERT INTO [Position] ([BestellungID], [PosID], [ProduktID], [SpezLieferAdrID], [Menge], [Preis]) VALUES</v>
      </c>
      <c r="H324" t="str">
        <f t="shared" si="24"/>
        <v xml:space="preserve"> ('128', '321', '67', '', '3',  '3.50')</v>
      </c>
    </row>
    <row r="325" spans="1:8" x14ac:dyDescent="0.3">
      <c r="A325">
        <f t="shared" si="25"/>
        <v>129</v>
      </c>
      <c r="B325">
        <v>322</v>
      </c>
      <c r="C325">
        <f t="shared" ref="C325:C388" si="26">IF(MOD(A325*B325,127)=0,1,MOD(A325*B325,127))</f>
        <v>9</v>
      </c>
      <c r="D325" t="str">
        <f>IF(MOD(B325,5)=0,LOOKUP(A325,Bestellung!$M$4:$N$803),"")</f>
        <v/>
      </c>
      <c r="E325">
        <f t="shared" ref="E325:E388" si="27">IF(MOD(A325*B325*C325,12)=0,3,MOD(A325*B325*C325,12))</f>
        <v>6</v>
      </c>
      <c r="F325" s="10">
        <f>LOOKUP(C325,Produkt!$T$4:$U$129)</f>
        <v>3</v>
      </c>
      <c r="G325" t="str">
        <f t="shared" ref="G325:G388" si="2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25" t="str">
        <f t="shared" ref="H325:H388" si="29">" ('"&amp;A325&amp;"', '"&amp;B325&amp;"', '"&amp;C325&amp;"', '"&amp; D325&amp;"', '"&amp;E325&amp;"',  '"&amp; REPLACE(TEXT(F325,"##0,00"),LEN(TEXT(F325,"##0,00"))-2,1,".") &amp;"')"</f>
        <v xml:space="preserve"> ('129', '322', '9', '', '6',  '3.00')</v>
      </c>
    </row>
    <row r="326" spans="1:8" x14ac:dyDescent="0.3">
      <c r="A326">
        <f t="shared" si="25"/>
        <v>129</v>
      </c>
      <c r="B326">
        <v>323</v>
      </c>
      <c r="C326">
        <f t="shared" si="26"/>
        <v>11</v>
      </c>
      <c r="D326" t="str">
        <f>IF(MOD(B326,5)=0,LOOKUP(A326,Bestellung!$M$4:$N$803),"")</f>
        <v/>
      </c>
      <c r="E326">
        <f t="shared" si="27"/>
        <v>9</v>
      </c>
      <c r="F326" s="10">
        <f>LOOKUP(C326,Produkt!$T$4:$U$129)</f>
        <v>8</v>
      </c>
      <c r="G326" t="str">
        <f t="shared" si="28"/>
        <v>INSERT INTO [Position] ([BestellungID], [PosID], [ProduktID], [SpezLieferAdrID], [Menge], [Preis]) VALUES</v>
      </c>
      <c r="H326" t="str">
        <f t="shared" si="29"/>
        <v xml:space="preserve"> ('129', '323', '11', '', '9',  '8.00')</v>
      </c>
    </row>
    <row r="327" spans="1:8" x14ac:dyDescent="0.3">
      <c r="A327">
        <f t="shared" si="25"/>
        <v>130</v>
      </c>
      <c r="B327">
        <v>324</v>
      </c>
      <c r="C327">
        <f t="shared" si="26"/>
        <v>83</v>
      </c>
      <c r="D327" t="str">
        <f>IF(MOD(B327,5)=0,LOOKUP(A327,Bestellung!$M$4:$N$803),"")</f>
        <v/>
      </c>
      <c r="E327">
        <f t="shared" si="27"/>
        <v>3</v>
      </c>
      <c r="F327" s="10">
        <f>LOOKUP(C327,Produkt!$T$4:$U$129)</f>
        <v>0.8</v>
      </c>
      <c r="G327" t="str">
        <f t="shared" si="28"/>
        <v>INSERT INTO [Position] ([BestellungID], [PosID], [ProduktID], [SpezLieferAdrID], [Menge], [Preis]) VALUES</v>
      </c>
      <c r="H327" t="str">
        <f t="shared" si="29"/>
        <v xml:space="preserve"> ('130', '324', '83', '', '3',  '0.80')</v>
      </c>
    </row>
    <row r="328" spans="1:8" x14ac:dyDescent="0.3">
      <c r="A328">
        <f t="shared" si="25"/>
        <v>130</v>
      </c>
      <c r="B328">
        <v>325</v>
      </c>
      <c r="C328">
        <f t="shared" si="26"/>
        <v>86</v>
      </c>
      <c r="D328" t="str">
        <f>IF(MOD(B328,5)=0,LOOKUP(A328,Bestellung!$M$4:$N$803),"")</f>
        <v/>
      </c>
      <c r="E328">
        <f t="shared" si="27"/>
        <v>8</v>
      </c>
      <c r="F328" s="10">
        <f>LOOKUP(C328,Produkt!$T$4:$U$129)</f>
        <v>0.5</v>
      </c>
      <c r="G328" t="str">
        <f t="shared" si="28"/>
        <v>INSERT INTO [Position] ([BestellungID], [PosID], [ProduktID], [SpezLieferAdrID], [Menge], [Preis]) VALUES</v>
      </c>
      <c r="H328" t="str">
        <f t="shared" si="29"/>
        <v xml:space="preserve"> ('130', '325', '86', '', '8',  '0.50')</v>
      </c>
    </row>
    <row r="329" spans="1:8" x14ac:dyDescent="0.3">
      <c r="A329">
        <f t="shared" si="25"/>
        <v>130</v>
      </c>
      <c r="B329">
        <v>326</v>
      </c>
      <c r="C329">
        <f t="shared" si="26"/>
        <v>89</v>
      </c>
      <c r="D329" t="str">
        <f>IF(MOD(B329,5)=0,LOOKUP(A329,Bestellung!$M$4:$N$803),"")</f>
        <v/>
      </c>
      <c r="E329">
        <f t="shared" si="27"/>
        <v>4</v>
      </c>
      <c r="F329" s="10">
        <f>LOOKUP(C329,Produkt!$T$4:$U$129)</f>
        <v>0.8</v>
      </c>
      <c r="G329" t="str">
        <f t="shared" si="28"/>
        <v>INSERT INTO [Position] ([BestellungID], [PosID], [ProduktID], [SpezLieferAdrID], [Menge], [Preis]) VALUES</v>
      </c>
      <c r="H329" t="str">
        <f t="shared" si="29"/>
        <v xml:space="preserve"> ('130', '326', '89', '', '4',  '0.80')</v>
      </c>
    </row>
    <row r="330" spans="1:8" x14ac:dyDescent="0.3">
      <c r="A330">
        <f t="shared" si="25"/>
        <v>131</v>
      </c>
      <c r="B330">
        <v>327</v>
      </c>
      <c r="C330">
        <f t="shared" si="26"/>
        <v>38</v>
      </c>
      <c r="D330" t="str">
        <f>IF(MOD(B330,5)=0,LOOKUP(A330,Bestellung!$M$4:$N$803),"")</f>
        <v/>
      </c>
      <c r="E330">
        <f t="shared" si="27"/>
        <v>6</v>
      </c>
      <c r="F330" s="10">
        <f>LOOKUP(C330,Produkt!$T$4:$U$129)</f>
        <v>0.5</v>
      </c>
      <c r="G330" t="str">
        <f t="shared" si="28"/>
        <v>INSERT INTO [Position] ([BestellungID], [PosID], [ProduktID], [SpezLieferAdrID], [Menge], [Preis]) VALUES</v>
      </c>
      <c r="H330" t="str">
        <f t="shared" si="29"/>
        <v xml:space="preserve"> ('131', '327', '38', '', '6',  '0.50')</v>
      </c>
    </row>
    <row r="331" spans="1:8" x14ac:dyDescent="0.3">
      <c r="A331">
        <f t="shared" si="25"/>
        <v>131</v>
      </c>
      <c r="B331">
        <v>328</v>
      </c>
      <c r="C331">
        <f t="shared" si="26"/>
        <v>42</v>
      </c>
      <c r="D331" t="str">
        <f>IF(MOD(B331,5)=0,LOOKUP(A331,Bestellung!$M$4:$N$803),"")</f>
        <v/>
      </c>
      <c r="E331">
        <f t="shared" si="27"/>
        <v>3</v>
      </c>
      <c r="F331" s="10">
        <f>LOOKUP(C331,Produkt!$T$4:$U$129)</f>
        <v>2.4</v>
      </c>
      <c r="G331" t="str">
        <f t="shared" si="28"/>
        <v>INSERT INTO [Position] ([BestellungID], [PosID], [ProduktID], [SpezLieferAdrID], [Menge], [Preis]) VALUES</v>
      </c>
      <c r="H331" t="str">
        <f t="shared" si="29"/>
        <v xml:space="preserve"> ('131', '328', '42', '', '3',  '2.40')</v>
      </c>
    </row>
    <row r="332" spans="1:8" x14ac:dyDescent="0.3">
      <c r="A332">
        <f t="shared" si="25"/>
        <v>132</v>
      </c>
      <c r="B332">
        <v>329</v>
      </c>
      <c r="C332">
        <f t="shared" si="26"/>
        <v>121</v>
      </c>
      <c r="D332" t="str">
        <f>IF(MOD(B332,5)=0,LOOKUP(A332,Bestellung!$M$4:$N$803),"")</f>
        <v/>
      </c>
      <c r="E332">
        <f t="shared" si="27"/>
        <v>3</v>
      </c>
      <c r="F332" s="10">
        <f>LOOKUP(C332,Produkt!$T$4:$U$129)</f>
        <v>4</v>
      </c>
      <c r="G332" t="str">
        <f t="shared" si="28"/>
        <v>INSERT INTO [Position] ([BestellungID], [PosID], [ProduktID], [SpezLieferAdrID], [Menge], [Preis]) VALUES</v>
      </c>
      <c r="H332" t="str">
        <f t="shared" si="29"/>
        <v xml:space="preserve"> ('132', '329', '121', '', '3',  '4.00')</v>
      </c>
    </row>
    <row r="333" spans="1:8" x14ac:dyDescent="0.3">
      <c r="A333">
        <f t="shared" si="25"/>
        <v>132</v>
      </c>
      <c r="B333">
        <v>330</v>
      </c>
      <c r="C333">
        <f t="shared" si="26"/>
        <v>126</v>
      </c>
      <c r="D333">
        <f>IF(MOD(B333,5)=0,LOOKUP(A333,Bestellung!$M$4:$N$803),"")</f>
        <v>705</v>
      </c>
      <c r="E333">
        <f t="shared" si="27"/>
        <v>3</v>
      </c>
      <c r="F333" s="10">
        <f>LOOKUP(C333,Produkt!$T$4:$U$129)</f>
        <v>4</v>
      </c>
      <c r="G333" t="str">
        <f t="shared" si="28"/>
        <v>INSERT INTO [Position] ([BestellungID], [PosID], [ProduktID], [SpezLieferAdrID], [Menge], [Preis]) VALUES</v>
      </c>
      <c r="H333" t="str">
        <f t="shared" si="29"/>
        <v xml:space="preserve"> ('132', '330', '126', '705', '3',  '4.00')</v>
      </c>
    </row>
    <row r="334" spans="1:8" x14ac:dyDescent="0.3">
      <c r="A334">
        <f t="shared" si="25"/>
        <v>132</v>
      </c>
      <c r="B334">
        <v>331</v>
      </c>
      <c r="C334">
        <f t="shared" si="26"/>
        <v>4</v>
      </c>
      <c r="D334" t="str">
        <f>IF(MOD(B334,5)=0,LOOKUP(A334,Bestellung!$M$4:$N$803),"")</f>
        <v/>
      </c>
      <c r="E334">
        <f t="shared" si="27"/>
        <v>3</v>
      </c>
      <c r="F334" s="10">
        <f>LOOKUP(C334,Produkt!$T$4:$U$129)</f>
        <v>5</v>
      </c>
      <c r="G334" t="str">
        <f t="shared" si="28"/>
        <v>INSERT INTO [Position] ([BestellungID], [PosID], [ProduktID], [SpezLieferAdrID], [Menge], [Preis]) VALUES</v>
      </c>
      <c r="H334" t="str">
        <f t="shared" si="29"/>
        <v xml:space="preserve"> ('132', '331', '4', '', '3',  '5.00')</v>
      </c>
    </row>
    <row r="335" spans="1:8" x14ac:dyDescent="0.3">
      <c r="A335">
        <f t="shared" si="25"/>
        <v>133</v>
      </c>
      <c r="B335">
        <v>332</v>
      </c>
      <c r="C335">
        <f t="shared" si="26"/>
        <v>87</v>
      </c>
      <c r="D335" t="str">
        <f>IF(MOD(B335,5)=0,LOOKUP(A335,Bestellung!$M$4:$N$803),"")</f>
        <v/>
      </c>
      <c r="E335">
        <f t="shared" si="27"/>
        <v>3</v>
      </c>
      <c r="F335" s="10">
        <f>LOOKUP(C335,Produkt!$T$4:$U$129)</f>
        <v>0.5</v>
      </c>
      <c r="G335" t="str">
        <f t="shared" si="28"/>
        <v>INSERT INTO [Position] ([BestellungID], [PosID], [ProduktID], [SpezLieferAdrID], [Menge], [Preis]) VALUES</v>
      </c>
      <c r="H335" t="str">
        <f t="shared" si="29"/>
        <v xml:space="preserve"> ('133', '332', '87', '', '3',  '0.50')</v>
      </c>
    </row>
    <row r="336" spans="1:8" x14ac:dyDescent="0.3">
      <c r="A336">
        <f t="shared" si="25"/>
        <v>133</v>
      </c>
      <c r="B336">
        <v>333</v>
      </c>
      <c r="C336">
        <f t="shared" si="26"/>
        <v>93</v>
      </c>
      <c r="D336" t="str">
        <f>IF(MOD(B336,5)=0,LOOKUP(A336,Bestellung!$M$4:$N$803),"")</f>
        <v/>
      </c>
      <c r="E336">
        <f t="shared" si="27"/>
        <v>9</v>
      </c>
      <c r="F336" s="10">
        <f>LOOKUP(C336,Produkt!$T$4:$U$129)</f>
        <v>2.2999999999999998</v>
      </c>
      <c r="G336" t="str">
        <f t="shared" si="28"/>
        <v>INSERT INTO [Position] ([BestellungID], [PosID], [ProduktID], [SpezLieferAdrID], [Menge], [Preis]) VALUES</v>
      </c>
      <c r="H336" t="str">
        <f t="shared" si="29"/>
        <v xml:space="preserve"> ('133', '333', '93', '', '9',  '2.30')</v>
      </c>
    </row>
    <row r="337" spans="1:8" x14ac:dyDescent="0.3">
      <c r="A337">
        <f t="shared" si="25"/>
        <v>134</v>
      </c>
      <c r="B337">
        <v>334</v>
      </c>
      <c r="C337">
        <f t="shared" si="26"/>
        <v>52</v>
      </c>
      <c r="D337" t="str">
        <f>IF(MOD(B337,5)=0,LOOKUP(A337,Bestellung!$M$4:$N$803),"")</f>
        <v/>
      </c>
      <c r="E337">
        <f t="shared" si="27"/>
        <v>8</v>
      </c>
      <c r="F337" s="10">
        <f>LOOKUP(C337,Produkt!$T$4:$U$129)</f>
        <v>4</v>
      </c>
      <c r="G337" t="str">
        <f t="shared" si="28"/>
        <v>INSERT INTO [Position] ([BestellungID], [PosID], [ProduktID], [SpezLieferAdrID], [Menge], [Preis]) VALUES</v>
      </c>
      <c r="H337" t="str">
        <f t="shared" si="29"/>
        <v xml:space="preserve"> ('134', '334', '52', '', '8',  '4.00')</v>
      </c>
    </row>
    <row r="338" spans="1:8" x14ac:dyDescent="0.3">
      <c r="A338">
        <f t="shared" si="25"/>
        <v>134</v>
      </c>
      <c r="B338">
        <v>335</v>
      </c>
      <c r="C338">
        <f t="shared" si="26"/>
        <v>59</v>
      </c>
      <c r="D338">
        <f>IF(MOD(B338,5)=0,LOOKUP(A338,Bestellung!$M$4:$N$803),"")</f>
        <v>48</v>
      </c>
      <c r="E338">
        <f t="shared" si="27"/>
        <v>2</v>
      </c>
      <c r="F338" s="10">
        <f>LOOKUP(C338,Produkt!$T$4:$U$129)</f>
        <v>3</v>
      </c>
      <c r="G338" t="str">
        <f t="shared" si="28"/>
        <v>INSERT INTO [Position] ([BestellungID], [PosID], [ProduktID], [SpezLieferAdrID], [Menge], [Preis]) VALUES</v>
      </c>
      <c r="H338" t="str">
        <f t="shared" si="29"/>
        <v xml:space="preserve"> ('134', '335', '59', '48', '2',  '3.00')</v>
      </c>
    </row>
    <row r="339" spans="1:8" x14ac:dyDescent="0.3">
      <c r="A339">
        <f t="shared" si="25"/>
        <v>134</v>
      </c>
      <c r="B339">
        <v>336</v>
      </c>
      <c r="C339">
        <f t="shared" si="26"/>
        <v>66</v>
      </c>
      <c r="D339" t="str">
        <f>IF(MOD(B339,5)=0,LOOKUP(A339,Bestellung!$M$4:$N$803),"")</f>
        <v/>
      </c>
      <c r="E339">
        <f t="shared" si="27"/>
        <v>3</v>
      </c>
      <c r="F339" s="10">
        <f>LOOKUP(C339,Produkt!$T$4:$U$129)</f>
        <v>3</v>
      </c>
      <c r="G339" t="str">
        <f t="shared" si="28"/>
        <v>INSERT INTO [Position] ([BestellungID], [PosID], [ProduktID], [SpezLieferAdrID], [Menge], [Preis]) VALUES</v>
      </c>
      <c r="H339" t="str">
        <f t="shared" si="29"/>
        <v xml:space="preserve"> ('134', '336', '66', '', '3',  '3.00')</v>
      </c>
    </row>
    <row r="340" spans="1:8" x14ac:dyDescent="0.3">
      <c r="A340">
        <f t="shared" si="25"/>
        <v>135</v>
      </c>
      <c r="B340">
        <v>337</v>
      </c>
      <c r="C340">
        <f t="shared" si="26"/>
        <v>29</v>
      </c>
      <c r="D340" t="str">
        <f>IF(MOD(B340,5)=0,LOOKUP(A340,Bestellung!$M$4:$N$803),"")</f>
        <v/>
      </c>
      <c r="E340">
        <f t="shared" si="27"/>
        <v>3</v>
      </c>
      <c r="F340" s="10">
        <f>LOOKUP(C340,Produkt!$T$4:$U$129)</f>
        <v>1.5</v>
      </c>
      <c r="G340" t="str">
        <f t="shared" si="28"/>
        <v>INSERT INTO [Position] ([BestellungID], [PosID], [ProduktID], [SpezLieferAdrID], [Menge], [Preis]) VALUES</v>
      </c>
      <c r="H340" t="str">
        <f t="shared" si="29"/>
        <v xml:space="preserve"> ('135', '337', '29', '', '3',  '1.50')</v>
      </c>
    </row>
    <row r="341" spans="1:8" x14ac:dyDescent="0.3">
      <c r="A341">
        <f t="shared" si="25"/>
        <v>135</v>
      </c>
      <c r="B341">
        <v>338</v>
      </c>
      <c r="C341">
        <f t="shared" si="26"/>
        <v>37</v>
      </c>
      <c r="D341" t="str">
        <f>IF(MOD(B341,5)=0,LOOKUP(A341,Bestellung!$M$4:$N$803),"")</f>
        <v/>
      </c>
      <c r="E341">
        <f t="shared" si="27"/>
        <v>6</v>
      </c>
      <c r="F341" s="10">
        <f>LOOKUP(C341,Produkt!$T$4:$U$129)</f>
        <v>0.5</v>
      </c>
      <c r="G341" t="str">
        <f t="shared" si="28"/>
        <v>INSERT INTO [Position] ([BestellungID], [PosID], [ProduktID], [SpezLieferAdrID], [Menge], [Preis]) VALUES</v>
      </c>
      <c r="H341" t="str">
        <f t="shared" si="29"/>
        <v xml:space="preserve"> ('135', '338', '37', '', '6',  '0.50')</v>
      </c>
    </row>
    <row r="342" spans="1:8" x14ac:dyDescent="0.3">
      <c r="A342">
        <f t="shared" si="25"/>
        <v>136</v>
      </c>
      <c r="B342">
        <v>339</v>
      </c>
      <c r="C342">
        <f t="shared" si="26"/>
        <v>3</v>
      </c>
      <c r="D342" t="str">
        <f>IF(MOD(B342,5)=0,LOOKUP(A342,Bestellung!$M$4:$N$803),"")</f>
        <v/>
      </c>
      <c r="E342">
        <f t="shared" si="27"/>
        <v>3</v>
      </c>
      <c r="F342" s="10">
        <f>LOOKUP(C342,Produkt!$T$4:$U$129)</f>
        <v>5</v>
      </c>
      <c r="G342" t="str">
        <f t="shared" si="28"/>
        <v>INSERT INTO [Position] ([BestellungID], [PosID], [ProduktID], [SpezLieferAdrID], [Menge], [Preis]) VALUES</v>
      </c>
      <c r="H342" t="str">
        <f t="shared" si="29"/>
        <v xml:space="preserve"> ('136', '339', '3', '', '3',  '5.00')</v>
      </c>
    </row>
    <row r="343" spans="1:8" x14ac:dyDescent="0.3">
      <c r="A343">
        <f t="shared" si="25"/>
        <v>136</v>
      </c>
      <c r="B343">
        <v>340</v>
      </c>
      <c r="C343">
        <f t="shared" si="26"/>
        <v>12</v>
      </c>
      <c r="D343" t="str">
        <f>IF(MOD(B343,5)=0,LOOKUP(A343,Bestellung!$M$4:$N$803),"")</f>
        <v/>
      </c>
      <c r="E343">
        <f t="shared" si="27"/>
        <v>3</v>
      </c>
      <c r="F343" s="10">
        <f>LOOKUP(C343,Produkt!$T$4:$U$129)</f>
        <v>4</v>
      </c>
      <c r="G343" t="str">
        <f t="shared" si="28"/>
        <v>INSERT INTO [Position] ([BestellungID], [PosID], [ProduktID], [SpezLieferAdrID], [Menge], [Preis]) VALUES</v>
      </c>
      <c r="H343" t="str">
        <f t="shared" si="29"/>
        <v xml:space="preserve"> ('136', '340', '12', '', '3',  '4.00')</v>
      </c>
    </row>
    <row r="344" spans="1:8" x14ac:dyDescent="0.3">
      <c r="A344">
        <f t="shared" si="25"/>
        <v>136</v>
      </c>
      <c r="B344">
        <v>341</v>
      </c>
      <c r="C344">
        <f t="shared" si="26"/>
        <v>21</v>
      </c>
      <c r="D344" t="str">
        <f>IF(MOD(B344,5)=0,LOOKUP(A344,Bestellung!$M$4:$N$803),"")</f>
        <v/>
      </c>
      <c r="E344">
        <f t="shared" si="27"/>
        <v>3</v>
      </c>
      <c r="F344" s="10">
        <f>LOOKUP(C344,Produkt!$T$4:$U$129)</f>
        <v>4</v>
      </c>
      <c r="G344" t="str">
        <f t="shared" si="28"/>
        <v>INSERT INTO [Position] ([BestellungID], [PosID], [ProduktID], [SpezLieferAdrID], [Menge], [Preis]) VALUES</v>
      </c>
      <c r="H344" t="str">
        <f t="shared" si="29"/>
        <v xml:space="preserve"> ('136', '341', '21', '', '3',  '4.00')</v>
      </c>
    </row>
    <row r="345" spans="1:8" x14ac:dyDescent="0.3">
      <c r="A345">
        <f t="shared" si="25"/>
        <v>137</v>
      </c>
      <c r="B345">
        <v>342</v>
      </c>
      <c r="C345">
        <f t="shared" si="26"/>
        <v>118</v>
      </c>
      <c r="D345" t="str">
        <f>IF(MOD(B345,5)=0,LOOKUP(A345,Bestellung!$M$4:$N$803),"")</f>
        <v/>
      </c>
      <c r="E345">
        <f t="shared" si="27"/>
        <v>3</v>
      </c>
      <c r="F345" s="10">
        <f>LOOKUP(C345,Produkt!$T$4:$U$129)</f>
        <v>6</v>
      </c>
      <c r="G345" t="str">
        <f t="shared" si="28"/>
        <v>INSERT INTO [Position] ([BestellungID], [PosID], [ProduktID], [SpezLieferAdrID], [Menge], [Preis]) VALUES</v>
      </c>
      <c r="H345" t="str">
        <f t="shared" si="29"/>
        <v xml:space="preserve"> ('137', '342', '118', '', '3',  '6.00')</v>
      </c>
    </row>
    <row r="346" spans="1:8" x14ac:dyDescent="0.3">
      <c r="A346">
        <f t="shared" si="25"/>
        <v>137</v>
      </c>
      <c r="B346">
        <v>343</v>
      </c>
      <c r="C346">
        <f t="shared" si="26"/>
        <v>1</v>
      </c>
      <c r="D346" t="str">
        <f>IF(MOD(B346,5)=0,LOOKUP(A346,Bestellung!$M$4:$N$803),"")</f>
        <v/>
      </c>
      <c r="E346">
        <f t="shared" si="27"/>
        <v>11</v>
      </c>
      <c r="F346" s="10">
        <f>LOOKUP(C346,Produkt!$T$4:$U$129)</f>
        <v>2</v>
      </c>
      <c r="G346" t="str">
        <f t="shared" si="28"/>
        <v>INSERT INTO [Position] ([BestellungID], [PosID], [ProduktID], [SpezLieferAdrID], [Menge], [Preis]) VALUES</v>
      </c>
      <c r="H346" t="str">
        <f t="shared" si="29"/>
        <v xml:space="preserve"> ('137', '343', '1', '', '11',  '2.00')</v>
      </c>
    </row>
    <row r="347" spans="1:8" x14ac:dyDescent="0.3">
      <c r="A347">
        <f t="shared" si="25"/>
        <v>138</v>
      </c>
      <c r="B347">
        <v>344</v>
      </c>
      <c r="C347">
        <f t="shared" si="26"/>
        <v>101</v>
      </c>
      <c r="D347" t="str">
        <f>IF(MOD(B347,5)=0,LOOKUP(A347,Bestellung!$M$4:$N$803),"")</f>
        <v/>
      </c>
      <c r="E347">
        <f t="shared" si="27"/>
        <v>3</v>
      </c>
      <c r="F347" s="10">
        <f>LOOKUP(C347,Produkt!$T$4:$U$129)</f>
        <v>2</v>
      </c>
      <c r="G347" t="str">
        <f t="shared" si="28"/>
        <v>INSERT INTO [Position] ([BestellungID], [PosID], [ProduktID], [SpezLieferAdrID], [Menge], [Preis]) VALUES</v>
      </c>
      <c r="H347" t="str">
        <f t="shared" si="29"/>
        <v xml:space="preserve"> ('138', '344', '101', '', '3',  '2.00')</v>
      </c>
    </row>
    <row r="348" spans="1:8" x14ac:dyDescent="0.3">
      <c r="A348">
        <f t="shared" si="25"/>
        <v>138</v>
      </c>
      <c r="B348">
        <v>345</v>
      </c>
      <c r="C348">
        <f t="shared" si="26"/>
        <v>112</v>
      </c>
      <c r="D348">
        <f>IF(MOD(B348,5)=0,LOOKUP(A348,Bestellung!$M$4:$N$803),"")</f>
        <v>368</v>
      </c>
      <c r="E348">
        <f t="shared" si="27"/>
        <v>3</v>
      </c>
      <c r="F348" s="10">
        <f>LOOKUP(C348,Produkt!$T$4:$U$129)</f>
        <v>4</v>
      </c>
      <c r="G348" t="str">
        <f t="shared" si="28"/>
        <v>INSERT INTO [Position] ([BestellungID], [PosID], [ProduktID], [SpezLieferAdrID], [Menge], [Preis]) VALUES</v>
      </c>
      <c r="H348" t="str">
        <f t="shared" si="29"/>
        <v xml:space="preserve"> ('138', '345', '112', '368', '3',  '4.00')</v>
      </c>
    </row>
    <row r="349" spans="1:8" x14ac:dyDescent="0.3">
      <c r="A349">
        <f t="shared" si="25"/>
        <v>138</v>
      </c>
      <c r="B349">
        <v>346</v>
      </c>
      <c r="C349">
        <f t="shared" si="26"/>
        <v>123</v>
      </c>
      <c r="D349" t="str">
        <f>IF(MOD(B349,5)=0,LOOKUP(A349,Bestellung!$M$4:$N$803),"")</f>
        <v/>
      </c>
      <c r="E349">
        <f t="shared" si="27"/>
        <v>3</v>
      </c>
      <c r="F349" s="10">
        <f>LOOKUP(C349,Produkt!$T$4:$U$129)</f>
        <v>3</v>
      </c>
      <c r="G349" t="str">
        <f t="shared" si="28"/>
        <v>INSERT INTO [Position] ([BestellungID], [PosID], [ProduktID], [SpezLieferAdrID], [Menge], [Preis]) VALUES</v>
      </c>
      <c r="H349" t="str">
        <f t="shared" si="29"/>
        <v xml:space="preserve"> ('138', '346', '123', '', '3',  '3.00')</v>
      </c>
    </row>
    <row r="350" spans="1:8" x14ac:dyDescent="0.3">
      <c r="A350">
        <f t="shared" si="25"/>
        <v>139</v>
      </c>
      <c r="B350">
        <v>347</v>
      </c>
      <c r="C350">
        <f t="shared" si="26"/>
        <v>100</v>
      </c>
      <c r="D350" t="str">
        <f>IF(MOD(B350,5)=0,LOOKUP(A350,Bestellung!$M$4:$N$803),"")</f>
        <v/>
      </c>
      <c r="E350">
        <f t="shared" si="27"/>
        <v>8</v>
      </c>
      <c r="F350" s="10">
        <f>LOOKUP(C350,Produkt!$T$4:$U$129)</f>
        <v>5.6</v>
      </c>
      <c r="G350" t="str">
        <f t="shared" si="28"/>
        <v>INSERT INTO [Position] ([BestellungID], [PosID], [ProduktID], [SpezLieferAdrID], [Menge], [Preis]) VALUES</v>
      </c>
      <c r="H350" t="str">
        <f t="shared" si="29"/>
        <v xml:space="preserve"> ('139', '347', '100', '', '8',  '5.60')</v>
      </c>
    </row>
    <row r="351" spans="1:8" x14ac:dyDescent="0.3">
      <c r="A351">
        <f t="shared" si="25"/>
        <v>139</v>
      </c>
      <c r="B351">
        <v>348</v>
      </c>
      <c r="C351">
        <f t="shared" si="26"/>
        <v>112</v>
      </c>
      <c r="D351" t="str">
        <f>IF(MOD(B351,5)=0,LOOKUP(A351,Bestellung!$M$4:$N$803),"")</f>
        <v/>
      </c>
      <c r="E351">
        <f t="shared" si="27"/>
        <v>3</v>
      </c>
      <c r="F351" s="10">
        <f>LOOKUP(C351,Produkt!$T$4:$U$129)</f>
        <v>4</v>
      </c>
      <c r="G351" t="str">
        <f t="shared" si="28"/>
        <v>INSERT INTO [Position] ([BestellungID], [PosID], [ProduktID], [SpezLieferAdrID], [Menge], [Preis]) VALUES</v>
      </c>
      <c r="H351" t="str">
        <f t="shared" si="29"/>
        <v xml:space="preserve"> ('139', '348', '112', '', '3',  '4.00')</v>
      </c>
    </row>
    <row r="352" spans="1:8" x14ac:dyDescent="0.3">
      <c r="A352">
        <f t="shared" si="25"/>
        <v>140</v>
      </c>
      <c r="B352">
        <v>349</v>
      </c>
      <c r="C352">
        <f t="shared" si="26"/>
        <v>92</v>
      </c>
      <c r="D352" t="str">
        <f>IF(MOD(B352,5)=0,LOOKUP(A352,Bestellung!$M$4:$N$803),"")</f>
        <v/>
      </c>
      <c r="E352">
        <f t="shared" si="27"/>
        <v>4</v>
      </c>
      <c r="F352" s="10">
        <f>LOOKUP(C352,Produkt!$T$4:$U$129)</f>
        <v>2.4</v>
      </c>
      <c r="G352" t="str">
        <f t="shared" si="28"/>
        <v>INSERT INTO [Position] ([BestellungID], [PosID], [ProduktID], [SpezLieferAdrID], [Menge], [Preis]) VALUES</v>
      </c>
      <c r="H352" t="str">
        <f t="shared" si="29"/>
        <v xml:space="preserve"> ('140', '349', '92', '', '4',  '2.40')</v>
      </c>
    </row>
    <row r="353" spans="1:8" x14ac:dyDescent="0.3">
      <c r="A353">
        <f t="shared" si="25"/>
        <v>140</v>
      </c>
      <c r="B353">
        <v>350</v>
      </c>
      <c r="C353">
        <f t="shared" si="26"/>
        <v>105</v>
      </c>
      <c r="D353">
        <f>IF(MOD(B353,5)=0,LOOKUP(A353,Bestellung!$M$4:$N$803),"")</f>
        <v>6</v>
      </c>
      <c r="E353">
        <f t="shared" si="27"/>
        <v>3</v>
      </c>
      <c r="F353" s="10">
        <f>LOOKUP(C353,Produkt!$T$4:$U$129)</f>
        <v>5</v>
      </c>
      <c r="G353" t="str">
        <f t="shared" si="28"/>
        <v>INSERT INTO [Position] ([BestellungID], [PosID], [ProduktID], [SpezLieferAdrID], [Menge], [Preis]) VALUES</v>
      </c>
      <c r="H353" t="str">
        <f t="shared" si="29"/>
        <v xml:space="preserve"> ('140', '350', '105', '6', '3',  '5.00')</v>
      </c>
    </row>
    <row r="354" spans="1:8" x14ac:dyDescent="0.3">
      <c r="A354">
        <f t="shared" si="25"/>
        <v>140</v>
      </c>
      <c r="B354">
        <v>351</v>
      </c>
      <c r="C354">
        <f t="shared" si="26"/>
        <v>118</v>
      </c>
      <c r="D354" t="str">
        <f>IF(MOD(B354,5)=0,LOOKUP(A354,Bestellung!$M$4:$N$803),"")</f>
        <v/>
      </c>
      <c r="E354">
        <f t="shared" si="27"/>
        <v>3</v>
      </c>
      <c r="F354" s="10">
        <f>LOOKUP(C354,Produkt!$T$4:$U$129)</f>
        <v>6</v>
      </c>
      <c r="G354" t="str">
        <f t="shared" si="28"/>
        <v>INSERT INTO [Position] ([BestellungID], [PosID], [ProduktID], [SpezLieferAdrID], [Menge], [Preis]) VALUES</v>
      </c>
      <c r="H354" t="str">
        <f t="shared" si="29"/>
        <v xml:space="preserve"> ('140', '351', '118', '', '3',  '6.00')</v>
      </c>
    </row>
    <row r="355" spans="1:8" x14ac:dyDescent="0.3">
      <c r="A355">
        <f t="shared" si="25"/>
        <v>141</v>
      </c>
      <c r="B355">
        <v>352</v>
      </c>
      <c r="C355">
        <f t="shared" si="26"/>
        <v>102</v>
      </c>
      <c r="D355" t="str">
        <f>IF(MOD(B355,5)=0,LOOKUP(A355,Bestellung!$M$4:$N$803),"")</f>
        <v/>
      </c>
      <c r="E355">
        <f t="shared" si="27"/>
        <v>3</v>
      </c>
      <c r="F355" s="10">
        <f>LOOKUP(C355,Produkt!$T$4:$U$129)</f>
        <v>4</v>
      </c>
      <c r="G355" t="str">
        <f t="shared" si="28"/>
        <v>INSERT INTO [Position] ([BestellungID], [PosID], [ProduktID], [SpezLieferAdrID], [Menge], [Preis]) VALUES</v>
      </c>
      <c r="H355" t="str">
        <f t="shared" si="29"/>
        <v xml:space="preserve"> ('141', '352', '102', '', '3',  '4.00')</v>
      </c>
    </row>
    <row r="356" spans="1:8" x14ac:dyDescent="0.3">
      <c r="A356">
        <f t="shared" si="25"/>
        <v>141</v>
      </c>
      <c r="B356">
        <v>353</v>
      </c>
      <c r="C356">
        <f t="shared" si="26"/>
        <v>116</v>
      </c>
      <c r="D356" t="str">
        <f>IF(MOD(B356,5)=0,LOOKUP(A356,Bestellung!$M$4:$N$803),"")</f>
        <v/>
      </c>
      <c r="E356">
        <f t="shared" si="27"/>
        <v>3</v>
      </c>
      <c r="F356" s="10">
        <f>LOOKUP(C356,Produkt!$T$4:$U$129)</f>
        <v>3</v>
      </c>
      <c r="G356" t="str">
        <f t="shared" si="28"/>
        <v>INSERT INTO [Position] ([BestellungID], [PosID], [ProduktID], [SpezLieferAdrID], [Menge], [Preis]) VALUES</v>
      </c>
      <c r="H356" t="str">
        <f t="shared" si="29"/>
        <v xml:space="preserve"> ('141', '353', '116', '', '3',  '3.00')</v>
      </c>
    </row>
    <row r="357" spans="1:8" x14ac:dyDescent="0.3">
      <c r="A357">
        <f t="shared" si="25"/>
        <v>142</v>
      </c>
      <c r="B357">
        <v>354</v>
      </c>
      <c r="C357">
        <f t="shared" si="26"/>
        <v>103</v>
      </c>
      <c r="D357" t="str">
        <f>IF(MOD(B357,5)=0,LOOKUP(A357,Bestellung!$M$4:$N$803),"")</f>
        <v/>
      </c>
      <c r="E357">
        <f t="shared" si="27"/>
        <v>3</v>
      </c>
      <c r="F357" s="10">
        <f>LOOKUP(C357,Produkt!$T$4:$U$129)</f>
        <v>5</v>
      </c>
      <c r="G357" t="str">
        <f t="shared" si="28"/>
        <v>INSERT INTO [Position] ([BestellungID], [PosID], [ProduktID], [SpezLieferAdrID], [Menge], [Preis]) VALUES</v>
      </c>
      <c r="H357" t="str">
        <f t="shared" si="29"/>
        <v xml:space="preserve"> ('142', '354', '103', '', '3',  '5.00')</v>
      </c>
    </row>
    <row r="358" spans="1:8" x14ac:dyDescent="0.3">
      <c r="A358">
        <f t="shared" si="25"/>
        <v>142</v>
      </c>
      <c r="B358">
        <v>355</v>
      </c>
      <c r="C358">
        <f t="shared" si="26"/>
        <v>118</v>
      </c>
      <c r="D358" t="str">
        <f>IF(MOD(B358,5)=0,LOOKUP(A358,Bestellung!$M$4:$N$803),"")</f>
        <v/>
      </c>
      <c r="E358">
        <f t="shared" si="27"/>
        <v>4</v>
      </c>
      <c r="F358" s="10">
        <f>LOOKUP(C358,Produkt!$T$4:$U$129)</f>
        <v>6</v>
      </c>
      <c r="G358" t="str">
        <f t="shared" si="28"/>
        <v>INSERT INTO [Position] ([BestellungID], [PosID], [ProduktID], [SpezLieferAdrID], [Menge], [Preis]) VALUES</v>
      </c>
      <c r="H358" t="str">
        <f t="shared" si="29"/>
        <v xml:space="preserve"> ('142', '355', '118', '', '4',  '6.00')</v>
      </c>
    </row>
    <row r="359" spans="1:8" x14ac:dyDescent="0.3">
      <c r="A359">
        <f t="shared" si="25"/>
        <v>142</v>
      </c>
      <c r="B359">
        <v>356</v>
      </c>
      <c r="C359">
        <f t="shared" si="26"/>
        <v>6</v>
      </c>
      <c r="D359" t="str">
        <f>IF(MOD(B359,5)=0,LOOKUP(A359,Bestellung!$M$4:$N$803),"")</f>
        <v/>
      </c>
      <c r="E359">
        <f t="shared" si="27"/>
        <v>3</v>
      </c>
      <c r="F359" s="10">
        <f>LOOKUP(C359,Produkt!$T$4:$U$129)</f>
        <v>7</v>
      </c>
      <c r="G359" t="str">
        <f t="shared" si="28"/>
        <v>INSERT INTO [Position] ([BestellungID], [PosID], [ProduktID], [SpezLieferAdrID], [Menge], [Preis]) VALUES</v>
      </c>
      <c r="H359" t="str">
        <f t="shared" si="29"/>
        <v xml:space="preserve"> ('142', '356', '6', '', '3',  '7.00')</v>
      </c>
    </row>
    <row r="360" spans="1:8" x14ac:dyDescent="0.3">
      <c r="A360">
        <f t="shared" si="25"/>
        <v>143</v>
      </c>
      <c r="B360">
        <v>357</v>
      </c>
      <c r="C360">
        <f t="shared" si="26"/>
        <v>124</v>
      </c>
      <c r="D360" t="str">
        <f>IF(MOD(B360,5)=0,LOOKUP(A360,Bestellung!$M$4:$N$803),"")</f>
        <v/>
      </c>
      <c r="E360">
        <f t="shared" si="27"/>
        <v>3</v>
      </c>
      <c r="F360" s="10">
        <f>LOOKUP(C360,Produkt!$T$4:$U$129)</f>
        <v>3</v>
      </c>
      <c r="G360" t="str">
        <f t="shared" si="28"/>
        <v>INSERT INTO [Position] ([BestellungID], [PosID], [ProduktID], [SpezLieferAdrID], [Menge], [Preis]) VALUES</v>
      </c>
      <c r="H360" t="str">
        <f t="shared" si="29"/>
        <v xml:space="preserve"> ('143', '357', '124', '', '3',  '3.00')</v>
      </c>
    </row>
    <row r="361" spans="1:8" x14ac:dyDescent="0.3">
      <c r="A361">
        <f t="shared" si="25"/>
        <v>143</v>
      </c>
      <c r="B361">
        <v>358</v>
      </c>
      <c r="C361">
        <f t="shared" si="26"/>
        <v>13</v>
      </c>
      <c r="D361" t="str">
        <f>IF(MOD(B361,5)=0,LOOKUP(A361,Bestellung!$M$4:$N$803),"")</f>
        <v/>
      </c>
      <c r="E361">
        <f t="shared" si="27"/>
        <v>2</v>
      </c>
      <c r="F361" s="10">
        <f>LOOKUP(C361,Produkt!$T$4:$U$129)</f>
        <v>4.5</v>
      </c>
      <c r="G361" t="str">
        <f t="shared" si="28"/>
        <v>INSERT INTO [Position] ([BestellungID], [PosID], [ProduktID], [SpezLieferAdrID], [Menge], [Preis]) VALUES</v>
      </c>
      <c r="H361" t="str">
        <f t="shared" si="29"/>
        <v xml:space="preserve"> ('143', '358', '13', '', '2',  '4.50')</v>
      </c>
    </row>
    <row r="362" spans="1:8" x14ac:dyDescent="0.3">
      <c r="A362">
        <f t="shared" si="25"/>
        <v>144</v>
      </c>
      <c r="B362">
        <v>359</v>
      </c>
      <c r="C362">
        <f t="shared" si="26"/>
        <v>7</v>
      </c>
      <c r="D362" t="str">
        <f>IF(MOD(B362,5)=0,LOOKUP(A362,Bestellung!$M$4:$N$803),"")</f>
        <v/>
      </c>
      <c r="E362">
        <f t="shared" si="27"/>
        <v>3</v>
      </c>
      <c r="F362" s="10">
        <f>LOOKUP(C362,Produkt!$T$4:$U$129)</f>
        <v>8</v>
      </c>
      <c r="G362" t="str">
        <f t="shared" si="28"/>
        <v>INSERT INTO [Position] ([BestellungID], [PosID], [ProduktID], [SpezLieferAdrID], [Menge], [Preis]) VALUES</v>
      </c>
      <c r="H362" t="str">
        <f t="shared" si="29"/>
        <v xml:space="preserve"> ('144', '359', '7', '', '3',  '8.00')</v>
      </c>
    </row>
    <row r="363" spans="1:8" x14ac:dyDescent="0.3">
      <c r="A363">
        <f t="shared" si="25"/>
        <v>144</v>
      </c>
      <c r="B363">
        <v>360</v>
      </c>
      <c r="C363">
        <f t="shared" si="26"/>
        <v>24</v>
      </c>
      <c r="D363">
        <f>IF(MOD(B363,5)=0,LOOKUP(A363,Bestellung!$M$4:$N$803),"")</f>
        <v>326</v>
      </c>
      <c r="E363">
        <f t="shared" si="27"/>
        <v>3</v>
      </c>
      <c r="F363" s="10">
        <f>LOOKUP(C363,Produkt!$T$4:$U$129)</f>
        <v>3</v>
      </c>
      <c r="G363" t="str">
        <f t="shared" si="28"/>
        <v>INSERT INTO [Position] ([BestellungID], [PosID], [ProduktID], [SpezLieferAdrID], [Menge], [Preis]) VALUES</v>
      </c>
      <c r="H363" t="str">
        <f t="shared" si="29"/>
        <v xml:space="preserve"> ('144', '360', '24', '326', '3',  '3.00')</v>
      </c>
    </row>
    <row r="364" spans="1:8" x14ac:dyDescent="0.3">
      <c r="A364">
        <f t="shared" si="25"/>
        <v>144</v>
      </c>
      <c r="B364">
        <v>361</v>
      </c>
      <c r="C364">
        <f t="shared" si="26"/>
        <v>41</v>
      </c>
      <c r="D364" t="str">
        <f>IF(MOD(B364,5)=0,LOOKUP(A364,Bestellung!$M$4:$N$803),"")</f>
        <v/>
      </c>
      <c r="E364">
        <f t="shared" si="27"/>
        <v>3</v>
      </c>
      <c r="F364" s="10">
        <f>LOOKUP(C364,Produkt!$T$4:$U$129)</f>
        <v>1.2</v>
      </c>
      <c r="G364" t="str">
        <f t="shared" si="28"/>
        <v>INSERT INTO [Position] ([BestellungID], [PosID], [ProduktID], [SpezLieferAdrID], [Menge], [Preis]) VALUES</v>
      </c>
      <c r="H364" t="str">
        <f t="shared" si="29"/>
        <v xml:space="preserve"> ('144', '361', '41', '', '3',  '1.20')</v>
      </c>
    </row>
    <row r="365" spans="1:8" x14ac:dyDescent="0.3">
      <c r="A365">
        <f t="shared" si="25"/>
        <v>145</v>
      </c>
      <c r="B365">
        <v>362</v>
      </c>
      <c r="C365">
        <f t="shared" si="26"/>
        <v>39</v>
      </c>
      <c r="D365" t="str">
        <f>IF(MOD(B365,5)=0,LOOKUP(A365,Bestellung!$M$4:$N$803),"")</f>
        <v/>
      </c>
      <c r="E365">
        <f t="shared" si="27"/>
        <v>6</v>
      </c>
      <c r="F365" s="10">
        <f>LOOKUP(C365,Produkt!$T$4:$U$129)</f>
        <v>0.8</v>
      </c>
      <c r="G365" t="str">
        <f t="shared" si="28"/>
        <v>INSERT INTO [Position] ([BestellungID], [PosID], [ProduktID], [SpezLieferAdrID], [Menge], [Preis]) VALUES</v>
      </c>
      <c r="H365" t="str">
        <f t="shared" si="29"/>
        <v xml:space="preserve"> ('145', '362', '39', '', '6',  '0.80')</v>
      </c>
    </row>
    <row r="366" spans="1:8" x14ac:dyDescent="0.3">
      <c r="A366">
        <f t="shared" si="25"/>
        <v>145</v>
      </c>
      <c r="B366">
        <v>363</v>
      </c>
      <c r="C366">
        <f t="shared" si="26"/>
        <v>57</v>
      </c>
      <c r="D366" t="str">
        <f>IF(MOD(B366,5)=0,LOOKUP(A366,Bestellung!$M$4:$N$803),"")</f>
        <v/>
      </c>
      <c r="E366">
        <f t="shared" si="27"/>
        <v>3</v>
      </c>
      <c r="F366" s="10">
        <f>LOOKUP(C366,Produkt!$T$4:$U$129)</f>
        <v>8</v>
      </c>
      <c r="G366" t="str">
        <f t="shared" si="28"/>
        <v>INSERT INTO [Position] ([BestellungID], [PosID], [ProduktID], [SpezLieferAdrID], [Menge], [Preis]) VALUES</v>
      </c>
      <c r="H366" t="str">
        <f t="shared" si="29"/>
        <v xml:space="preserve"> ('145', '363', '57', '', '3',  '8.00')</v>
      </c>
    </row>
    <row r="367" spans="1:8" x14ac:dyDescent="0.3">
      <c r="A367">
        <f t="shared" si="25"/>
        <v>146</v>
      </c>
      <c r="B367">
        <v>364</v>
      </c>
      <c r="C367">
        <f t="shared" si="26"/>
        <v>58</v>
      </c>
      <c r="D367" t="str">
        <f>IF(MOD(B367,5)=0,LOOKUP(A367,Bestellung!$M$4:$N$803),"")</f>
        <v/>
      </c>
      <c r="E367">
        <f t="shared" si="27"/>
        <v>8</v>
      </c>
      <c r="F367" s="10">
        <f>LOOKUP(C367,Produkt!$T$4:$U$129)</f>
        <v>8</v>
      </c>
      <c r="G367" t="str">
        <f t="shared" si="28"/>
        <v>INSERT INTO [Position] ([BestellungID], [PosID], [ProduktID], [SpezLieferAdrID], [Menge], [Preis]) VALUES</v>
      </c>
      <c r="H367" t="str">
        <f t="shared" si="29"/>
        <v xml:space="preserve"> ('146', '364', '58', '', '8',  '8.00')</v>
      </c>
    </row>
    <row r="368" spans="1:8" x14ac:dyDescent="0.3">
      <c r="A368">
        <f t="shared" si="25"/>
        <v>146</v>
      </c>
      <c r="B368">
        <v>365</v>
      </c>
      <c r="C368">
        <f t="shared" si="26"/>
        <v>77</v>
      </c>
      <c r="D368">
        <f>IF(MOD(B368,5)=0,LOOKUP(A368,Bestellung!$M$4:$N$803),"")</f>
        <v>507</v>
      </c>
      <c r="E368">
        <f t="shared" si="27"/>
        <v>2</v>
      </c>
      <c r="F368" s="10">
        <f>LOOKUP(C368,Produkt!$T$4:$U$129)</f>
        <v>2</v>
      </c>
      <c r="G368" t="str">
        <f t="shared" si="28"/>
        <v>INSERT INTO [Position] ([BestellungID], [PosID], [ProduktID], [SpezLieferAdrID], [Menge], [Preis]) VALUES</v>
      </c>
      <c r="H368" t="str">
        <f t="shared" si="29"/>
        <v xml:space="preserve"> ('146', '365', '77', '507', '2',  '2.00')</v>
      </c>
    </row>
    <row r="369" spans="1:8" x14ac:dyDescent="0.3">
      <c r="A369">
        <f t="shared" si="25"/>
        <v>146</v>
      </c>
      <c r="B369">
        <v>366</v>
      </c>
      <c r="C369">
        <f t="shared" si="26"/>
        <v>96</v>
      </c>
      <c r="D369" t="str">
        <f>IF(MOD(B369,5)=0,LOOKUP(A369,Bestellung!$M$4:$N$803),"")</f>
        <v/>
      </c>
      <c r="E369">
        <f t="shared" si="27"/>
        <v>3</v>
      </c>
      <c r="F369" s="10">
        <f>LOOKUP(C369,Produkt!$T$4:$U$129)</f>
        <v>8</v>
      </c>
      <c r="G369" t="str">
        <f t="shared" si="28"/>
        <v>INSERT INTO [Position] ([BestellungID], [PosID], [ProduktID], [SpezLieferAdrID], [Menge], [Preis]) VALUES</v>
      </c>
      <c r="H369" t="str">
        <f t="shared" si="29"/>
        <v xml:space="preserve"> ('146', '366', '96', '', '3',  '8.00')</v>
      </c>
    </row>
    <row r="370" spans="1:8" x14ac:dyDescent="0.3">
      <c r="A370">
        <f t="shared" si="25"/>
        <v>147</v>
      </c>
      <c r="B370">
        <v>367</v>
      </c>
      <c r="C370">
        <f t="shared" si="26"/>
        <v>101</v>
      </c>
      <c r="D370" t="str">
        <f>IF(MOD(B370,5)=0,LOOKUP(A370,Bestellung!$M$4:$N$803),"")</f>
        <v/>
      </c>
      <c r="E370">
        <f t="shared" si="27"/>
        <v>9</v>
      </c>
      <c r="F370" s="10">
        <f>LOOKUP(C370,Produkt!$T$4:$U$129)</f>
        <v>2</v>
      </c>
      <c r="G370" t="str">
        <f t="shared" si="28"/>
        <v>INSERT INTO [Position] ([BestellungID], [PosID], [ProduktID], [SpezLieferAdrID], [Menge], [Preis]) VALUES</v>
      </c>
      <c r="H370" t="str">
        <f t="shared" si="29"/>
        <v xml:space="preserve"> ('147', '367', '101', '', '9',  '2.00')</v>
      </c>
    </row>
    <row r="371" spans="1:8" x14ac:dyDescent="0.3">
      <c r="A371">
        <f t="shared" si="25"/>
        <v>147</v>
      </c>
      <c r="B371">
        <v>368</v>
      </c>
      <c r="C371">
        <f t="shared" si="26"/>
        <v>121</v>
      </c>
      <c r="D371" t="str">
        <f>IF(MOD(B371,5)=0,LOOKUP(A371,Bestellung!$M$4:$N$803),"")</f>
        <v/>
      </c>
      <c r="E371">
        <f t="shared" si="27"/>
        <v>3</v>
      </c>
      <c r="F371" s="10">
        <f>LOOKUP(C371,Produkt!$T$4:$U$129)</f>
        <v>4</v>
      </c>
      <c r="G371" t="str">
        <f t="shared" si="28"/>
        <v>INSERT INTO [Position] ([BestellungID], [PosID], [ProduktID], [SpezLieferAdrID], [Menge], [Preis]) VALUES</v>
      </c>
      <c r="H371" t="str">
        <f t="shared" si="29"/>
        <v xml:space="preserve"> ('147', '368', '121', '', '3',  '4.00')</v>
      </c>
    </row>
    <row r="372" spans="1:8" x14ac:dyDescent="0.3">
      <c r="A372">
        <f t="shared" si="25"/>
        <v>148</v>
      </c>
      <c r="B372">
        <v>369</v>
      </c>
      <c r="C372">
        <f t="shared" si="26"/>
        <v>2</v>
      </c>
      <c r="D372" t="str">
        <f>IF(MOD(B372,5)=0,LOOKUP(A372,Bestellung!$M$4:$N$803),"")</f>
        <v/>
      </c>
      <c r="E372">
        <f t="shared" si="27"/>
        <v>3</v>
      </c>
      <c r="F372" s="10">
        <f>LOOKUP(C372,Produkt!$T$4:$U$129)</f>
        <v>4</v>
      </c>
      <c r="G372" t="str">
        <f t="shared" si="28"/>
        <v>INSERT INTO [Position] ([BestellungID], [PosID], [ProduktID], [SpezLieferAdrID], [Menge], [Preis]) VALUES</v>
      </c>
      <c r="H372" t="str">
        <f t="shared" si="29"/>
        <v xml:space="preserve"> ('148', '369', '2', '', '3',  '4.00')</v>
      </c>
    </row>
    <row r="373" spans="1:8" x14ac:dyDescent="0.3">
      <c r="A373">
        <f t="shared" si="25"/>
        <v>148</v>
      </c>
      <c r="B373">
        <v>370</v>
      </c>
      <c r="C373">
        <f t="shared" si="26"/>
        <v>23</v>
      </c>
      <c r="D373" t="str">
        <f>IF(MOD(B373,5)=0,LOOKUP(A373,Bestellung!$M$4:$N$803),"")</f>
        <v/>
      </c>
      <c r="E373">
        <f t="shared" si="27"/>
        <v>8</v>
      </c>
      <c r="F373" s="10">
        <f>LOOKUP(C373,Produkt!$T$4:$U$129)</f>
        <v>3</v>
      </c>
      <c r="G373" t="str">
        <f t="shared" si="28"/>
        <v>INSERT INTO [Position] ([BestellungID], [PosID], [ProduktID], [SpezLieferAdrID], [Menge], [Preis]) VALUES</v>
      </c>
      <c r="H373" t="str">
        <f t="shared" si="29"/>
        <v xml:space="preserve"> ('148', '370', '23', '', '8',  '3.00')</v>
      </c>
    </row>
    <row r="374" spans="1:8" x14ac:dyDescent="0.3">
      <c r="A374">
        <f t="shared" si="25"/>
        <v>148</v>
      </c>
      <c r="B374">
        <v>371</v>
      </c>
      <c r="C374">
        <f t="shared" si="26"/>
        <v>44</v>
      </c>
      <c r="D374" t="str">
        <f>IF(MOD(B374,5)=0,LOOKUP(A374,Bestellung!$M$4:$N$803),"")</f>
        <v/>
      </c>
      <c r="E374">
        <f t="shared" si="27"/>
        <v>4</v>
      </c>
      <c r="F374" s="10">
        <f>LOOKUP(C374,Produkt!$T$4:$U$129)</f>
        <v>4</v>
      </c>
      <c r="G374" t="str">
        <f t="shared" si="28"/>
        <v>INSERT INTO [Position] ([BestellungID], [PosID], [ProduktID], [SpezLieferAdrID], [Menge], [Preis]) VALUES</v>
      </c>
      <c r="H374" t="str">
        <f t="shared" si="29"/>
        <v xml:space="preserve"> ('148', '371', '44', '', '4',  '4.00')</v>
      </c>
    </row>
    <row r="375" spans="1:8" x14ac:dyDescent="0.3">
      <c r="A375">
        <f t="shared" si="25"/>
        <v>149</v>
      </c>
      <c r="B375">
        <v>372</v>
      </c>
      <c r="C375">
        <f t="shared" si="26"/>
        <v>56</v>
      </c>
      <c r="D375" t="str">
        <f>IF(MOD(B375,5)=0,LOOKUP(A375,Bestellung!$M$4:$N$803),"")</f>
        <v/>
      </c>
      <c r="E375">
        <f t="shared" si="27"/>
        <v>3</v>
      </c>
      <c r="F375" s="10">
        <f>LOOKUP(C375,Produkt!$T$4:$U$129)</f>
        <v>7</v>
      </c>
      <c r="G375" t="str">
        <f t="shared" si="28"/>
        <v>INSERT INTO [Position] ([BestellungID], [PosID], [ProduktID], [SpezLieferAdrID], [Menge], [Preis]) VALUES</v>
      </c>
      <c r="H375" t="str">
        <f t="shared" si="29"/>
        <v xml:space="preserve"> ('149', '372', '56', '', '3',  '7.00')</v>
      </c>
    </row>
    <row r="376" spans="1:8" x14ac:dyDescent="0.3">
      <c r="A376">
        <f t="shared" si="25"/>
        <v>149</v>
      </c>
      <c r="B376">
        <v>373</v>
      </c>
      <c r="C376">
        <f t="shared" si="26"/>
        <v>78</v>
      </c>
      <c r="D376" t="str">
        <f>IF(MOD(B376,5)=0,LOOKUP(A376,Bestellung!$M$4:$N$803),"")</f>
        <v/>
      </c>
      <c r="E376">
        <f t="shared" si="27"/>
        <v>6</v>
      </c>
      <c r="F376" s="10">
        <f>LOOKUP(C376,Produkt!$T$4:$U$129)</f>
        <v>2</v>
      </c>
      <c r="G376" t="str">
        <f t="shared" si="28"/>
        <v>INSERT INTO [Position] ([BestellungID], [PosID], [ProduktID], [SpezLieferAdrID], [Menge], [Preis]) VALUES</v>
      </c>
      <c r="H376" t="str">
        <f t="shared" si="29"/>
        <v xml:space="preserve"> ('149', '373', '78', '', '6',  '2.00')</v>
      </c>
    </row>
    <row r="377" spans="1:8" x14ac:dyDescent="0.3">
      <c r="A377">
        <f t="shared" si="25"/>
        <v>150</v>
      </c>
      <c r="B377">
        <v>374</v>
      </c>
      <c r="C377">
        <f t="shared" si="26"/>
        <v>93</v>
      </c>
      <c r="D377" t="str">
        <f>IF(MOD(B377,5)=0,LOOKUP(A377,Bestellung!$M$4:$N$803),"")</f>
        <v/>
      </c>
      <c r="E377">
        <f t="shared" si="27"/>
        <v>3</v>
      </c>
      <c r="F377" s="10">
        <f>LOOKUP(C377,Produkt!$T$4:$U$129)</f>
        <v>2.2999999999999998</v>
      </c>
      <c r="G377" t="str">
        <f t="shared" si="28"/>
        <v>INSERT INTO [Position] ([BestellungID], [PosID], [ProduktID], [SpezLieferAdrID], [Menge], [Preis]) VALUES</v>
      </c>
      <c r="H377" t="str">
        <f t="shared" si="29"/>
        <v xml:space="preserve"> ('150', '374', '93', '', '3',  '2.30')</v>
      </c>
    </row>
    <row r="378" spans="1:8" x14ac:dyDescent="0.3">
      <c r="A378">
        <f t="shared" si="25"/>
        <v>150</v>
      </c>
      <c r="B378">
        <v>375</v>
      </c>
      <c r="C378">
        <f t="shared" si="26"/>
        <v>116</v>
      </c>
      <c r="D378">
        <f>IF(MOD(B378,5)=0,LOOKUP(A378,Bestellung!$M$4:$N$803),"")</f>
        <v>358</v>
      </c>
      <c r="E378">
        <f t="shared" si="27"/>
        <v>3</v>
      </c>
      <c r="F378" s="10">
        <f>LOOKUP(C378,Produkt!$T$4:$U$129)</f>
        <v>3</v>
      </c>
      <c r="G378" t="str">
        <f t="shared" si="28"/>
        <v>INSERT INTO [Position] ([BestellungID], [PosID], [ProduktID], [SpezLieferAdrID], [Menge], [Preis]) VALUES</v>
      </c>
      <c r="H378" t="str">
        <f t="shared" si="29"/>
        <v xml:space="preserve"> ('150', '375', '116', '358', '3',  '3.00')</v>
      </c>
    </row>
    <row r="379" spans="1:8" x14ac:dyDescent="0.3">
      <c r="A379">
        <f t="shared" si="25"/>
        <v>150</v>
      </c>
      <c r="B379">
        <v>376</v>
      </c>
      <c r="C379">
        <f t="shared" si="26"/>
        <v>12</v>
      </c>
      <c r="D379" t="str">
        <f>IF(MOD(B379,5)=0,LOOKUP(A379,Bestellung!$M$4:$N$803),"")</f>
        <v/>
      </c>
      <c r="E379">
        <f t="shared" si="27"/>
        <v>3</v>
      </c>
      <c r="F379" s="10">
        <f>LOOKUP(C379,Produkt!$T$4:$U$129)</f>
        <v>4</v>
      </c>
      <c r="G379" t="str">
        <f t="shared" si="28"/>
        <v>INSERT INTO [Position] ([BestellungID], [PosID], [ProduktID], [SpezLieferAdrID], [Menge], [Preis]) VALUES</v>
      </c>
      <c r="H379" t="str">
        <f t="shared" si="29"/>
        <v xml:space="preserve"> ('150', '376', '12', '', '3',  '4.00')</v>
      </c>
    </row>
    <row r="380" spans="1:8" x14ac:dyDescent="0.3">
      <c r="A380">
        <f t="shared" si="25"/>
        <v>151</v>
      </c>
      <c r="B380">
        <v>377</v>
      </c>
      <c r="C380">
        <f t="shared" si="26"/>
        <v>31</v>
      </c>
      <c r="D380" t="str">
        <f>IF(MOD(B380,5)=0,LOOKUP(A380,Bestellung!$M$4:$N$803),"")</f>
        <v/>
      </c>
      <c r="E380">
        <f t="shared" si="27"/>
        <v>5</v>
      </c>
      <c r="F380" s="10">
        <f>LOOKUP(C380,Produkt!$T$4:$U$129)</f>
        <v>2</v>
      </c>
      <c r="G380" t="str">
        <f t="shared" si="28"/>
        <v>INSERT INTO [Position] ([BestellungID], [PosID], [ProduktID], [SpezLieferAdrID], [Menge], [Preis]) VALUES</v>
      </c>
      <c r="H380" t="str">
        <f t="shared" si="29"/>
        <v xml:space="preserve"> ('151', '377', '31', '', '5',  '2.00')</v>
      </c>
    </row>
    <row r="381" spans="1:8" x14ac:dyDescent="0.3">
      <c r="A381">
        <f t="shared" si="25"/>
        <v>151</v>
      </c>
      <c r="B381">
        <v>378</v>
      </c>
      <c r="C381">
        <f t="shared" si="26"/>
        <v>55</v>
      </c>
      <c r="D381" t="str">
        <f>IF(MOD(B381,5)=0,LOOKUP(A381,Bestellung!$M$4:$N$803),"")</f>
        <v/>
      </c>
      <c r="E381">
        <f t="shared" si="27"/>
        <v>6</v>
      </c>
      <c r="F381" s="10">
        <f>LOOKUP(C381,Produkt!$T$4:$U$129)</f>
        <v>5</v>
      </c>
      <c r="G381" t="str">
        <f t="shared" si="28"/>
        <v>INSERT INTO [Position] ([BestellungID], [PosID], [ProduktID], [SpezLieferAdrID], [Menge], [Preis]) VALUES</v>
      </c>
      <c r="H381" t="str">
        <f t="shared" si="29"/>
        <v xml:space="preserve"> ('151', '378', '55', '', '6',  '5.00')</v>
      </c>
    </row>
    <row r="382" spans="1:8" x14ac:dyDescent="0.3">
      <c r="A382">
        <f t="shared" si="25"/>
        <v>152</v>
      </c>
      <c r="B382">
        <v>379</v>
      </c>
      <c r="C382">
        <f t="shared" si="26"/>
        <v>77</v>
      </c>
      <c r="D382" t="str">
        <f>IF(MOD(B382,5)=0,LOOKUP(A382,Bestellung!$M$4:$N$803),"")</f>
        <v/>
      </c>
      <c r="E382">
        <f t="shared" si="27"/>
        <v>4</v>
      </c>
      <c r="F382" s="10">
        <f>LOOKUP(C382,Produkt!$T$4:$U$129)</f>
        <v>2</v>
      </c>
      <c r="G382" t="str">
        <f t="shared" si="28"/>
        <v>INSERT INTO [Position] ([BestellungID], [PosID], [ProduktID], [SpezLieferAdrID], [Menge], [Preis]) VALUES</v>
      </c>
      <c r="H382" t="str">
        <f t="shared" si="29"/>
        <v xml:space="preserve"> ('152', '379', '77', '', '4',  '2.00')</v>
      </c>
    </row>
    <row r="383" spans="1:8" x14ac:dyDescent="0.3">
      <c r="A383">
        <f t="shared" si="25"/>
        <v>152</v>
      </c>
      <c r="B383">
        <v>380</v>
      </c>
      <c r="C383">
        <f t="shared" si="26"/>
        <v>102</v>
      </c>
      <c r="D383">
        <f>IF(MOD(B383,5)=0,LOOKUP(A383,Bestellung!$M$4:$N$803),"")</f>
        <v>19</v>
      </c>
      <c r="E383">
        <f t="shared" si="27"/>
        <v>3</v>
      </c>
      <c r="F383" s="10">
        <f>LOOKUP(C383,Produkt!$T$4:$U$129)</f>
        <v>4</v>
      </c>
      <c r="G383" t="str">
        <f t="shared" si="28"/>
        <v>INSERT INTO [Position] ([BestellungID], [PosID], [ProduktID], [SpezLieferAdrID], [Menge], [Preis]) VALUES</v>
      </c>
      <c r="H383" t="str">
        <f t="shared" si="29"/>
        <v xml:space="preserve"> ('152', '380', '102', '19', '3',  '4.00')</v>
      </c>
    </row>
    <row r="384" spans="1:8" x14ac:dyDescent="0.3">
      <c r="A384">
        <f t="shared" si="25"/>
        <v>152</v>
      </c>
      <c r="B384">
        <v>381</v>
      </c>
      <c r="C384">
        <f t="shared" si="26"/>
        <v>1</v>
      </c>
      <c r="D384" t="str">
        <f>IF(MOD(B384,5)=0,LOOKUP(A384,Bestellung!$M$4:$N$803),"")</f>
        <v/>
      </c>
      <c r="E384">
        <f t="shared" si="27"/>
        <v>3</v>
      </c>
      <c r="F384" s="10">
        <f>LOOKUP(C384,Produkt!$T$4:$U$129)</f>
        <v>2</v>
      </c>
      <c r="G384" t="str">
        <f t="shared" si="28"/>
        <v>INSERT INTO [Position] ([BestellungID], [PosID], [ProduktID], [SpezLieferAdrID], [Menge], [Preis]) VALUES</v>
      </c>
      <c r="H384" t="str">
        <f t="shared" si="29"/>
        <v xml:space="preserve"> ('152', '381', '1', '', '3',  '2.00')</v>
      </c>
    </row>
    <row r="385" spans="1:8" x14ac:dyDescent="0.3">
      <c r="A385">
        <f t="shared" si="25"/>
        <v>153</v>
      </c>
      <c r="B385">
        <v>382</v>
      </c>
      <c r="C385">
        <f t="shared" si="26"/>
        <v>26</v>
      </c>
      <c r="D385" t="str">
        <f>IF(MOD(B385,5)=0,LOOKUP(A385,Bestellung!$M$4:$N$803),"")</f>
        <v/>
      </c>
      <c r="E385">
        <f t="shared" si="27"/>
        <v>3</v>
      </c>
      <c r="F385" s="10">
        <f>LOOKUP(C385,Produkt!$T$4:$U$129)</f>
        <v>4</v>
      </c>
      <c r="G385" t="str">
        <f t="shared" si="28"/>
        <v>INSERT INTO [Position] ([BestellungID], [PosID], [ProduktID], [SpezLieferAdrID], [Menge], [Preis]) VALUES</v>
      </c>
      <c r="H385" t="str">
        <f t="shared" si="29"/>
        <v xml:space="preserve"> ('153', '382', '26', '', '3',  '4.00')</v>
      </c>
    </row>
    <row r="386" spans="1:8" x14ac:dyDescent="0.3">
      <c r="A386">
        <f t="shared" si="25"/>
        <v>153</v>
      </c>
      <c r="B386">
        <v>383</v>
      </c>
      <c r="C386">
        <f t="shared" si="26"/>
        <v>52</v>
      </c>
      <c r="D386" t="str">
        <f>IF(MOD(B386,5)=0,LOOKUP(A386,Bestellung!$M$4:$N$803),"")</f>
        <v/>
      </c>
      <c r="E386">
        <f t="shared" si="27"/>
        <v>3</v>
      </c>
      <c r="F386" s="10">
        <f>LOOKUP(C386,Produkt!$T$4:$U$129)</f>
        <v>4</v>
      </c>
      <c r="G386" t="str">
        <f t="shared" si="28"/>
        <v>INSERT INTO [Position] ([BestellungID], [PosID], [ProduktID], [SpezLieferAdrID], [Menge], [Preis]) VALUES</v>
      </c>
      <c r="H386" t="str">
        <f t="shared" si="29"/>
        <v xml:space="preserve"> ('153', '383', '52', '', '3',  '4.00')</v>
      </c>
    </row>
    <row r="387" spans="1:8" x14ac:dyDescent="0.3">
      <c r="A387">
        <f t="shared" si="25"/>
        <v>154</v>
      </c>
      <c r="B387">
        <v>384</v>
      </c>
      <c r="C387">
        <f t="shared" si="26"/>
        <v>81</v>
      </c>
      <c r="D387" t="str">
        <f>IF(MOD(B387,5)=0,LOOKUP(A387,Bestellung!$M$4:$N$803),"")</f>
        <v/>
      </c>
      <c r="E387">
        <f t="shared" si="27"/>
        <v>3</v>
      </c>
      <c r="F387" s="10">
        <f>LOOKUP(C387,Produkt!$T$4:$U$129)</f>
        <v>2</v>
      </c>
      <c r="G387" t="str">
        <f t="shared" si="28"/>
        <v>INSERT INTO [Position] ([BestellungID], [PosID], [ProduktID], [SpezLieferAdrID], [Menge], [Preis]) VALUES</v>
      </c>
      <c r="H387" t="str">
        <f t="shared" si="29"/>
        <v xml:space="preserve"> ('154', '384', '81', '', '3',  '2.00')</v>
      </c>
    </row>
    <row r="388" spans="1:8" x14ac:dyDescent="0.3">
      <c r="A388">
        <f t="shared" ref="A388:A451" si="30">ROUND(B388/2.5,0)</f>
        <v>154</v>
      </c>
      <c r="B388">
        <v>385</v>
      </c>
      <c r="C388">
        <f t="shared" si="26"/>
        <v>108</v>
      </c>
      <c r="D388" t="str">
        <f>IF(MOD(B388,5)=0,LOOKUP(A388,Bestellung!$M$4:$N$803),"")</f>
        <v/>
      </c>
      <c r="E388">
        <f t="shared" si="27"/>
        <v>3</v>
      </c>
      <c r="F388" s="10">
        <f>LOOKUP(C388,Produkt!$T$4:$U$129)</f>
        <v>8</v>
      </c>
      <c r="G388" t="str">
        <f t="shared" si="28"/>
        <v>INSERT INTO [Position] ([BestellungID], [PosID], [ProduktID], [SpezLieferAdrID], [Menge], [Preis]) VALUES</v>
      </c>
      <c r="H388" t="str">
        <f t="shared" si="29"/>
        <v xml:space="preserve"> ('154', '385', '108', '', '3',  '8.00')</v>
      </c>
    </row>
    <row r="389" spans="1:8" x14ac:dyDescent="0.3">
      <c r="A389">
        <f t="shared" si="30"/>
        <v>154</v>
      </c>
      <c r="B389">
        <v>386</v>
      </c>
      <c r="C389">
        <f t="shared" ref="C389:C452" si="31">IF(MOD(A389*B389,127)=0,1,MOD(A389*B389,127))</f>
        <v>8</v>
      </c>
      <c r="D389" t="str">
        <f>IF(MOD(B389,5)=0,LOOKUP(A389,Bestellung!$M$4:$N$803),"")</f>
        <v/>
      </c>
      <c r="E389">
        <f t="shared" ref="E389:E452" si="32">IF(MOD(A389*B389*C389,12)=0,3,MOD(A389*B389*C389,12))</f>
        <v>4</v>
      </c>
      <c r="F389" s="10">
        <f>LOOKUP(C389,Produkt!$T$4:$U$129)</f>
        <v>8</v>
      </c>
      <c r="G389" t="str">
        <f t="shared" ref="G389:G452" si="3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89" t="str">
        <f t="shared" ref="H389:H452" si="34">" ('"&amp;A389&amp;"', '"&amp;B389&amp;"', '"&amp;C389&amp;"', '"&amp; D389&amp;"', '"&amp;E389&amp;"',  '"&amp; REPLACE(TEXT(F389,"##0,00"),LEN(TEXT(F389,"##0,00"))-2,1,".") &amp;"')"</f>
        <v xml:space="preserve"> ('154', '386', '8', '', '4',  '8.00')</v>
      </c>
    </row>
    <row r="390" spans="1:8" x14ac:dyDescent="0.3">
      <c r="A390">
        <f t="shared" si="30"/>
        <v>155</v>
      </c>
      <c r="B390">
        <v>387</v>
      </c>
      <c r="C390">
        <f t="shared" si="31"/>
        <v>41</v>
      </c>
      <c r="D390" t="str">
        <f>IF(MOD(B390,5)=0,LOOKUP(A390,Bestellung!$M$4:$N$803),"")</f>
        <v/>
      </c>
      <c r="E390">
        <f t="shared" si="32"/>
        <v>9</v>
      </c>
      <c r="F390" s="10">
        <f>LOOKUP(C390,Produkt!$T$4:$U$129)</f>
        <v>1.2</v>
      </c>
      <c r="G390" t="str">
        <f t="shared" si="33"/>
        <v>INSERT INTO [Position] ([BestellungID], [PosID], [ProduktID], [SpezLieferAdrID], [Menge], [Preis]) VALUES</v>
      </c>
      <c r="H390" t="str">
        <f t="shared" si="34"/>
        <v xml:space="preserve"> ('155', '387', '41', '', '9',  '1.20')</v>
      </c>
    </row>
    <row r="391" spans="1:8" x14ac:dyDescent="0.3">
      <c r="A391">
        <f t="shared" si="30"/>
        <v>155</v>
      </c>
      <c r="B391">
        <v>388</v>
      </c>
      <c r="C391">
        <f t="shared" si="31"/>
        <v>69</v>
      </c>
      <c r="D391" t="str">
        <f>IF(MOD(B391,5)=0,LOOKUP(A391,Bestellung!$M$4:$N$803),"")</f>
        <v/>
      </c>
      <c r="E391">
        <f t="shared" si="32"/>
        <v>3</v>
      </c>
      <c r="F391" s="10">
        <f>LOOKUP(C391,Produkt!$T$4:$U$129)</f>
        <v>2</v>
      </c>
      <c r="G391" t="str">
        <f t="shared" si="33"/>
        <v>INSERT INTO [Position] ([BestellungID], [PosID], [ProduktID], [SpezLieferAdrID], [Menge], [Preis]) VALUES</v>
      </c>
      <c r="H391" t="str">
        <f t="shared" si="34"/>
        <v xml:space="preserve"> ('155', '388', '69', '', '3',  '2.00')</v>
      </c>
    </row>
    <row r="392" spans="1:8" x14ac:dyDescent="0.3">
      <c r="A392">
        <f t="shared" si="30"/>
        <v>156</v>
      </c>
      <c r="B392">
        <v>389</v>
      </c>
      <c r="C392">
        <f t="shared" si="31"/>
        <v>105</v>
      </c>
      <c r="D392" t="str">
        <f>IF(MOD(B392,5)=0,LOOKUP(A392,Bestellung!$M$4:$N$803),"")</f>
        <v/>
      </c>
      <c r="E392">
        <f t="shared" si="32"/>
        <v>3</v>
      </c>
      <c r="F392" s="10">
        <f>LOOKUP(C392,Produkt!$T$4:$U$129)</f>
        <v>5</v>
      </c>
      <c r="G392" t="str">
        <f t="shared" si="33"/>
        <v>INSERT INTO [Position] ([BestellungID], [PosID], [ProduktID], [SpezLieferAdrID], [Menge], [Preis]) VALUES</v>
      </c>
      <c r="H392" t="str">
        <f t="shared" si="34"/>
        <v xml:space="preserve"> ('156', '389', '105', '', '3',  '5.00')</v>
      </c>
    </row>
    <row r="393" spans="1:8" x14ac:dyDescent="0.3">
      <c r="A393">
        <f t="shared" si="30"/>
        <v>156</v>
      </c>
      <c r="B393">
        <v>390</v>
      </c>
      <c r="C393">
        <f t="shared" si="31"/>
        <v>7</v>
      </c>
      <c r="D393">
        <f>IF(MOD(B393,5)=0,LOOKUP(A393,Bestellung!$M$4:$N$803),"")</f>
        <v>401</v>
      </c>
      <c r="E393">
        <f t="shared" si="32"/>
        <v>3</v>
      </c>
      <c r="F393" s="10">
        <f>LOOKUP(C393,Produkt!$T$4:$U$129)</f>
        <v>8</v>
      </c>
      <c r="G393" t="str">
        <f t="shared" si="33"/>
        <v>INSERT INTO [Position] ([BestellungID], [PosID], [ProduktID], [SpezLieferAdrID], [Menge], [Preis]) VALUES</v>
      </c>
      <c r="H393" t="str">
        <f t="shared" si="34"/>
        <v xml:space="preserve"> ('156', '390', '7', '401', '3',  '8.00')</v>
      </c>
    </row>
    <row r="394" spans="1:8" x14ac:dyDescent="0.3">
      <c r="A394">
        <f t="shared" si="30"/>
        <v>156</v>
      </c>
      <c r="B394">
        <v>391</v>
      </c>
      <c r="C394">
        <f t="shared" si="31"/>
        <v>36</v>
      </c>
      <c r="D394" t="str">
        <f>IF(MOD(B394,5)=0,LOOKUP(A394,Bestellung!$M$4:$N$803),"")</f>
        <v/>
      </c>
      <c r="E394">
        <f t="shared" si="32"/>
        <v>3</v>
      </c>
      <c r="F394" s="10">
        <f>LOOKUP(C394,Produkt!$T$4:$U$129)</f>
        <v>0.5</v>
      </c>
      <c r="G394" t="str">
        <f t="shared" si="33"/>
        <v>INSERT INTO [Position] ([BestellungID], [PosID], [ProduktID], [SpezLieferAdrID], [Menge], [Preis]) VALUES</v>
      </c>
      <c r="H394" t="str">
        <f t="shared" si="34"/>
        <v xml:space="preserve"> ('156', '391', '36', '', '3',  '0.50')</v>
      </c>
    </row>
    <row r="395" spans="1:8" x14ac:dyDescent="0.3">
      <c r="A395">
        <f t="shared" si="30"/>
        <v>157</v>
      </c>
      <c r="B395">
        <v>392</v>
      </c>
      <c r="C395">
        <f t="shared" si="31"/>
        <v>76</v>
      </c>
      <c r="D395" t="str">
        <f>IF(MOD(B395,5)=0,LOOKUP(A395,Bestellung!$M$4:$N$803),"")</f>
        <v/>
      </c>
      <c r="E395">
        <f t="shared" si="32"/>
        <v>8</v>
      </c>
      <c r="F395" s="10">
        <f>LOOKUP(C395,Produkt!$T$4:$U$129)</f>
        <v>4</v>
      </c>
      <c r="G395" t="str">
        <f t="shared" si="33"/>
        <v>INSERT INTO [Position] ([BestellungID], [PosID], [ProduktID], [SpezLieferAdrID], [Menge], [Preis]) VALUES</v>
      </c>
      <c r="H395" t="str">
        <f t="shared" si="34"/>
        <v xml:space="preserve"> ('157', '392', '76', '', '8',  '4.00')</v>
      </c>
    </row>
    <row r="396" spans="1:8" x14ac:dyDescent="0.3">
      <c r="A396">
        <f t="shared" si="30"/>
        <v>157</v>
      </c>
      <c r="B396">
        <v>393</v>
      </c>
      <c r="C396">
        <f t="shared" si="31"/>
        <v>106</v>
      </c>
      <c r="D396" t="str">
        <f>IF(MOD(B396,5)=0,LOOKUP(A396,Bestellung!$M$4:$N$803),"")</f>
        <v/>
      </c>
      <c r="E396">
        <f t="shared" si="32"/>
        <v>6</v>
      </c>
      <c r="F396" s="10">
        <f>LOOKUP(C396,Produkt!$T$4:$U$129)</f>
        <v>7</v>
      </c>
      <c r="G396" t="str">
        <f t="shared" si="33"/>
        <v>INSERT INTO [Position] ([BestellungID], [PosID], [ProduktID], [SpezLieferAdrID], [Menge], [Preis]) VALUES</v>
      </c>
      <c r="H396" t="str">
        <f t="shared" si="34"/>
        <v xml:space="preserve"> ('157', '393', '106', '', '6',  '7.00')</v>
      </c>
    </row>
    <row r="397" spans="1:8" x14ac:dyDescent="0.3">
      <c r="A397">
        <f t="shared" si="30"/>
        <v>158</v>
      </c>
      <c r="B397">
        <v>394</v>
      </c>
      <c r="C397">
        <f t="shared" si="31"/>
        <v>22</v>
      </c>
      <c r="D397" t="str">
        <f>IF(MOD(B397,5)=0,LOOKUP(A397,Bestellung!$M$4:$N$803),"")</f>
        <v/>
      </c>
      <c r="E397">
        <f t="shared" si="32"/>
        <v>8</v>
      </c>
      <c r="F397" s="10">
        <f>LOOKUP(C397,Produkt!$T$4:$U$129)</f>
        <v>2</v>
      </c>
      <c r="G397" t="str">
        <f t="shared" si="33"/>
        <v>INSERT INTO [Position] ([BestellungID], [PosID], [ProduktID], [SpezLieferAdrID], [Menge], [Preis]) VALUES</v>
      </c>
      <c r="H397" t="str">
        <f t="shared" si="34"/>
        <v xml:space="preserve"> ('158', '394', '22', '', '8',  '2.00')</v>
      </c>
    </row>
    <row r="398" spans="1:8" x14ac:dyDescent="0.3">
      <c r="A398">
        <f t="shared" si="30"/>
        <v>158</v>
      </c>
      <c r="B398">
        <v>395</v>
      </c>
      <c r="C398">
        <f t="shared" si="31"/>
        <v>53</v>
      </c>
      <c r="D398">
        <f>IF(MOD(B398,5)=0,LOOKUP(A398,Bestellung!$M$4:$N$803),"")</f>
        <v>170</v>
      </c>
      <c r="E398">
        <f t="shared" si="32"/>
        <v>2</v>
      </c>
      <c r="F398" s="10">
        <f>LOOKUP(C398,Produkt!$T$4:$U$129)</f>
        <v>5</v>
      </c>
      <c r="G398" t="str">
        <f t="shared" si="33"/>
        <v>INSERT INTO [Position] ([BestellungID], [PosID], [ProduktID], [SpezLieferAdrID], [Menge], [Preis]) VALUES</v>
      </c>
      <c r="H398" t="str">
        <f t="shared" si="34"/>
        <v xml:space="preserve"> ('158', '395', '53', '170', '2',  '5.00')</v>
      </c>
    </row>
    <row r="399" spans="1:8" x14ac:dyDescent="0.3">
      <c r="A399">
        <f t="shared" si="30"/>
        <v>158</v>
      </c>
      <c r="B399">
        <v>396</v>
      </c>
      <c r="C399">
        <f t="shared" si="31"/>
        <v>84</v>
      </c>
      <c r="D399" t="str">
        <f>IF(MOD(B399,5)=0,LOOKUP(A399,Bestellung!$M$4:$N$803),"")</f>
        <v/>
      </c>
      <c r="E399">
        <f t="shared" si="32"/>
        <v>3</v>
      </c>
      <c r="F399" s="10">
        <f>LOOKUP(C399,Produkt!$T$4:$U$129)</f>
        <v>0.75</v>
      </c>
      <c r="G399" t="str">
        <f t="shared" si="33"/>
        <v>INSERT INTO [Position] ([BestellungID], [PosID], [ProduktID], [SpezLieferAdrID], [Menge], [Preis]) VALUES</v>
      </c>
      <c r="H399" t="str">
        <f t="shared" si="34"/>
        <v xml:space="preserve"> ('158', '396', '84', '', '3',  '0.75')</v>
      </c>
    </row>
    <row r="400" spans="1:8" x14ac:dyDescent="0.3">
      <c r="A400">
        <f t="shared" si="30"/>
        <v>159</v>
      </c>
      <c r="B400">
        <v>397</v>
      </c>
      <c r="C400">
        <f t="shared" si="31"/>
        <v>4</v>
      </c>
      <c r="D400" t="str">
        <f>IF(MOD(B400,5)=0,LOOKUP(A400,Bestellung!$M$4:$N$803),"")</f>
        <v/>
      </c>
      <c r="E400">
        <f t="shared" si="32"/>
        <v>3</v>
      </c>
      <c r="F400" s="10">
        <f>LOOKUP(C400,Produkt!$T$4:$U$129)</f>
        <v>5</v>
      </c>
      <c r="G400" t="str">
        <f t="shared" si="33"/>
        <v>INSERT INTO [Position] ([BestellungID], [PosID], [ProduktID], [SpezLieferAdrID], [Menge], [Preis]) VALUES</v>
      </c>
      <c r="H400" t="str">
        <f t="shared" si="34"/>
        <v xml:space="preserve"> ('159', '397', '4', '', '3',  '5.00')</v>
      </c>
    </row>
    <row r="401" spans="1:8" x14ac:dyDescent="0.3">
      <c r="A401">
        <f t="shared" si="30"/>
        <v>159</v>
      </c>
      <c r="B401">
        <v>398</v>
      </c>
      <c r="C401">
        <f t="shared" si="31"/>
        <v>36</v>
      </c>
      <c r="D401" t="str">
        <f>IF(MOD(B401,5)=0,LOOKUP(A401,Bestellung!$M$4:$N$803),"")</f>
        <v/>
      </c>
      <c r="E401">
        <f t="shared" si="32"/>
        <v>3</v>
      </c>
      <c r="F401" s="10">
        <f>LOOKUP(C401,Produkt!$T$4:$U$129)</f>
        <v>0.5</v>
      </c>
      <c r="G401" t="str">
        <f t="shared" si="33"/>
        <v>INSERT INTO [Position] ([BestellungID], [PosID], [ProduktID], [SpezLieferAdrID], [Menge], [Preis]) VALUES</v>
      </c>
      <c r="H401" t="str">
        <f t="shared" si="34"/>
        <v xml:space="preserve"> ('159', '398', '36', '', '3',  '0.50')</v>
      </c>
    </row>
    <row r="402" spans="1:8" x14ac:dyDescent="0.3">
      <c r="A402">
        <f t="shared" si="30"/>
        <v>160</v>
      </c>
      <c r="B402">
        <v>399</v>
      </c>
      <c r="C402">
        <f t="shared" si="31"/>
        <v>86</v>
      </c>
      <c r="D402" t="str">
        <f>IF(MOD(B402,5)=0,LOOKUP(A402,Bestellung!$M$4:$N$803),"")</f>
        <v/>
      </c>
      <c r="E402">
        <f t="shared" si="32"/>
        <v>3</v>
      </c>
      <c r="F402" s="10">
        <f>LOOKUP(C402,Produkt!$T$4:$U$129)</f>
        <v>0.5</v>
      </c>
      <c r="G402" t="str">
        <f t="shared" si="33"/>
        <v>INSERT INTO [Position] ([BestellungID], [PosID], [ProduktID], [SpezLieferAdrID], [Menge], [Preis]) VALUES</v>
      </c>
      <c r="H402" t="str">
        <f t="shared" si="34"/>
        <v xml:space="preserve"> ('160', '399', '86', '', '3',  '0.50')</v>
      </c>
    </row>
    <row r="403" spans="1:8" x14ac:dyDescent="0.3">
      <c r="A403">
        <f t="shared" si="30"/>
        <v>160</v>
      </c>
      <c r="B403">
        <v>400</v>
      </c>
      <c r="C403">
        <f t="shared" si="31"/>
        <v>119</v>
      </c>
      <c r="D403" t="str">
        <f>IF(MOD(B403,5)=0,LOOKUP(A403,Bestellung!$M$4:$N$803),"")</f>
        <v/>
      </c>
      <c r="E403">
        <f t="shared" si="32"/>
        <v>8</v>
      </c>
      <c r="F403" s="10">
        <f>LOOKUP(C403,Produkt!$T$4:$U$129)</f>
        <v>2</v>
      </c>
      <c r="G403" t="str">
        <f t="shared" si="33"/>
        <v>INSERT INTO [Position] ([BestellungID], [PosID], [ProduktID], [SpezLieferAdrID], [Menge], [Preis]) VALUES</v>
      </c>
      <c r="H403" t="str">
        <f t="shared" si="34"/>
        <v xml:space="preserve"> ('160', '400', '119', '', '8',  '2.00')</v>
      </c>
    </row>
    <row r="404" spans="1:8" x14ac:dyDescent="0.3">
      <c r="A404">
        <f t="shared" si="30"/>
        <v>160</v>
      </c>
      <c r="B404">
        <v>401</v>
      </c>
      <c r="C404">
        <f t="shared" si="31"/>
        <v>25</v>
      </c>
      <c r="D404" t="str">
        <f>IF(MOD(B404,5)=0,LOOKUP(A404,Bestellung!$M$4:$N$803),"")</f>
        <v/>
      </c>
      <c r="E404">
        <f t="shared" si="32"/>
        <v>8</v>
      </c>
      <c r="F404" s="10">
        <f>LOOKUP(C404,Produkt!$T$4:$U$129)</f>
        <v>7</v>
      </c>
      <c r="G404" t="str">
        <f t="shared" si="33"/>
        <v>INSERT INTO [Position] ([BestellungID], [PosID], [ProduktID], [SpezLieferAdrID], [Menge], [Preis]) VALUES</v>
      </c>
      <c r="H404" t="str">
        <f t="shared" si="34"/>
        <v xml:space="preserve"> ('160', '401', '25', '', '8',  '7.00')</v>
      </c>
    </row>
    <row r="405" spans="1:8" x14ac:dyDescent="0.3">
      <c r="A405">
        <f t="shared" si="30"/>
        <v>161</v>
      </c>
      <c r="B405">
        <v>402</v>
      </c>
      <c r="C405">
        <f t="shared" si="31"/>
        <v>79</v>
      </c>
      <c r="D405" t="str">
        <f>IF(MOD(B405,5)=0,LOOKUP(A405,Bestellung!$M$4:$N$803),"")</f>
        <v/>
      </c>
      <c r="E405">
        <f t="shared" si="32"/>
        <v>6</v>
      </c>
      <c r="F405" s="10">
        <f>LOOKUP(C405,Produkt!$T$4:$U$129)</f>
        <v>1.5</v>
      </c>
      <c r="G405" t="str">
        <f t="shared" si="33"/>
        <v>INSERT INTO [Position] ([BestellungID], [PosID], [ProduktID], [SpezLieferAdrID], [Menge], [Preis]) VALUES</v>
      </c>
      <c r="H405" t="str">
        <f t="shared" si="34"/>
        <v xml:space="preserve"> ('161', '402', '79', '', '6',  '1.50')</v>
      </c>
    </row>
    <row r="406" spans="1:8" x14ac:dyDescent="0.3">
      <c r="A406">
        <f t="shared" si="30"/>
        <v>161</v>
      </c>
      <c r="B406">
        <v>403</v>
      </c>
      <c r="C406">
        <f t="shared" si="31"/>
        <v>113</v>
      </c>
      <c r="D406" t="str">
        <f>IF(MOD(B406,5)=0,LOOKUP(A406,Bestellung!$M$4:$N$803),"")</f>
        <v/>
      </c>
      <c r="E406">
        <f t="shared" si="32"/>
        <v>7</v>
      </c>
      <c r="F406" s="10">
        <f>LOOKUP(C406,Produkt!$T$4:$U$129)</f>
        <v>4.5</v>
      </c>
      <c r="G406" t="str">
        <f t="shared" si="33"/>
        <v>INSERT INTO [Position] ([BestellungID], [PosID], [ProduktID], [SpezLieferAdrID], [Menge], [Preis]) VALUES</v>
      </c>
      <c r="H406" t="str">
        <f t="shared" si="34"/>
        <v xml:space="preserve"> ('161', '403', '113', '', '7',  '4.50')</v>
      </c>
    </row>
    <row r="407" spans="1:8" x14ac:dyDescent="0.3">
      <c r="A407">
        <f t="shared" si="30"/>
        <v>162</v>
      </c>
      <c r="B407">
        <v>404</v>
      </c>
      <c r="C407">
        <f t="shared" si="31"/>
        <v>43</v>
      </c>
      <c r="D407" t="str">
        <f>IF(MOD(B407,5)=0,LOOKUP(A407,Bestellung!$M$4:$N$803),"")</f>
        <v/>
      </c>
      <c r="E407">
        <f t="shared" si="32"/>
        <v>3</v>
      </c>
      <c r="F407" s="10">
        <f>LOOKUP(C407,Produkt!$T$4:$U$129)</f>
        <v>2.2999999999999998</v>
      </c>
      <c r="G407" t="str">
        <f t="shared" si="33"/>
        <v>INSERT INTO [Position] ([BestellungID], [PosID], [ProduktID], [SpezLieferAdrID], [Menge], [Preis]) VALUES</v>
      </c>
      <c r="H407" t="str">
        <f t="shared" si="34"/>
        <v xml:space="preserve"> ('162', '404', '43', '', '3',  '2.30')</v>
      </c>
    </row>
    <row r="408" spans="1:8" x14ac:dyDescent="0.3">
      <c r="A408">
        <f t="shared" si="30"/>
        <v>162</v>
      </c>
      <c r="B408">
        <v>405</v>
      </c>
      <c r="C408">
        <f t="shared" si="31"/>
        <v>78</v>
      </c>
      <c r="D408">
        <f>IF(MOD(B408,5)=0,LOOKUP(A408,Bestellung!$M$4:$N$803),"")</f>
        <v>290</v>
      </c>
      <c r="E408">
        <f t="shared" si="32"/>
        <v>3</v>
      </c>
      <c r="F408" s="10">
        <f>LOOKUP(C408,Produkt!$T$4:$U$129)</f>
        <v>2</v>
      </c>
      <c r="G408" t="str">
        <f t="shared" si="33"/>
        <v>INSERT INTO [Position] ([BestellungID], [PosID], [ProduktID], [SpezLieferAdrID], [Menge], [Preis]) VALUES</v>
      </c>
      <c r="H408" t="str">
        <f t="shared" si="34"/>
        <v xml:space="preserve"> ('162', '405', '78', '290', '3',  '2.00')</v>
      </c>
    </row>
    <row r="409" spans="1:8" x14ac:dyDescent="0.3">
      <c r="A409">
        <f t="shared" si="30"/>
        <v>162</v>
      </c>
      <c r="B409">
        <v>406</v>
      </c>
      <c r="C409">
        <f t="shared" si="31"/>
        <v>113</v>
      </c>
      <c r="D409" t="str">
        <f>IF(MOD(B409,5)=0,LOOKUP(A409,Bestellung!$M$4:$N$803),"")</f>
        <v/>
      </c>
      <c r="E409">
        <f t="shared" si="32"/>
        <v>3</v>
      </c>
      <c r="F409" s="10">
        <f>LOOKUP(C409,Produkt!$T$4:$U$129)</f>
        <v>4.5</v>
      </c>
      <c r="G409" t="str">
        <f t="shared" si="33"/>
        <v>INSERT INTO [Position] ([BestellungID], [PosID], [ProduktID], [SpezLieferAdrID], [Menge], [Preis]) VALUES</v>
      </c>
      <c r="H409" t="str">
        <f t="shared" si="34"/>
        <v xml:space="preserve"> ('162', '406', '113', '', '3',  '4.50')</v>
      </c>
    </row>
    <row r="410" spans="1:8" x14ac:dyDescent="0.3">
      <c r="A410">
        <f t="shared" si="30"/>
        <v>163</v>
      </c>
      <c r="B410">
        <v>407</v>
      </c>
      <c r="C410">
        <f t="shared" si="31"/>
        <v>47</v>
      </c>
      <c r="D410" t="str">
        <f>IF(MOD(B410,5)=0,LOOKUP(A410,Bestellung!$M$4:$N$803),"")</f>
        <v/>
      </c>
      <c r="E410">
        <f t="shared" si="32"/>
        <v>7</v>
      </c>
      <c r="F410" s="10">
        <f>LOOKUP(C410,Produkt!$T$4:$U$129)</f>
        <v>9</v>
      </c>
      <c r="G410" t="str">
        <f t="shared" si="33"/>
        <v>INSERT INTO [Position] ([BestellungID], [PosID], [ProduktID], [SpezLieferAdrID], [Menge], [Preis]) VALUES</v>
      </c>
      <c r="H410" t="str">
        <f t="shared" si="34"/>
        <v xml:space="preserve"> ('163', '407', '47', '', '7',  '9.00')</v>
      </c>
    </row>
    <row r="411" spans="1:8" x14ac:dyDescent="0.3">
      <c r="A411">
        <f t="shared" si="30"/>
        <v>163</v>
      </c>
      <c r="B411">
        <v>408</v>
      </c>
      <c r="C411">
        <f t="shared" si="31"/>
        <v>83</v>
      </c>
      <c r="D411" t="str">
        <f>IF(MOD(B411,5)=0,LOOKUP(A411,Bestellung!$M$4:$N$803),"")</f>
        <v/>
      </c>
      <c r="E411">
        <f t="shared" si="32"/>
        <v>3</v>
      </c>
      <c r="F411" s="10">
        <f>LOOKUP(C411,Produkt!$T$4:$U$129)</f>
        <v>0.8</v>
      </c>
      <c r="G411" t="str">
        <f t="shared" si="33"/>
        <v>INSERT INTO [Position] ([BestellungID], [PosID], [ProduktID], [SpezLieferAdrID], [Menge], [Preis]) VALUES</v>
      </c>
      <c r="H411" t="str">
        <f t="shared" si="34"/>
        <v xml:space="preserve"> ('163', '408', '83', '', '3',  '0.80')</v>
      </c>
    </row>
    <row r="412" spans="1:8" x14ac:dyDescent="0.3">
      <c r="A412">
        <f t="shared" si="30"/>
        <v>164</v>
      </c>
      <c r="B412">
        <v>409</v>
      </c>
      <c r="C412">
        <f t="shared" si="31"/>
        <v>20</v>
      </c>
      <c r="D412" t="str">
        <f>IF(MOD(B412,5)=0,LOOKUP(A412,Bestellung!$M$4:$N$803),"")</f>
        <v/>
      </c>
      <c r="E412">
        <f t="shared" si="32"/>
        <v>4</v>
      </c>
      <c r="F412" s="10">
        <f>LOOKUP(C412,Produkt!$T$4:$U$129)</f>
        <v>8</v>
      </c>
      <c r="G412" t="str">
        <f t="shared" si="33"/>
        <v>INSERT INTO [Position] ([BestellungID], [PosID], [ProduktID], [SpezLieferAdrID], [Menge], [Preis]) VALUES</v>
      </c>
      <c r="H412" t="str">
        <f t="shared" si="34"/>
        <v xml:space="preserve"> ('164', '409', '20', '', '4',  '8.00')</v>
      </c>
    </row>
    <row r="413" spans="1:8" x14ac:dyDescent="0.3">
      <c r="A413">
        <f t="shared" si="30"/>
        <v>164</v>
      </c>
      <c r="B413">
        <v>410</v>
      </c>
      <c r="C413">
        <f t="shared" si="31"/>
        <v>57</v>
      </c>
      <c r="D413">
        <f>IF(MOD(B413,5)=0,LOOKUP(A413,Bestellung!$M$4:$N$803),"")</f>
        <v>90</v>
      </c>
      <c r="E413">
        <f t="shared" si="32"/>
        <v>3</v>
      </c>
      <c r="F413" s="10">
        <f>LOOKUP(C413,Produkt!$T$4:$U$129)</f>
        <v>8</v>
      </c>
      <c r="G413" t="str">
        <f t="shared" si="33"/>
        <v>INSERT INTO [Position] ([BestellungID], [PosID], [ProduktID], [SpezLieferAdrID], [Menge], [Preis]) VALUES</v>
      </c>
      <c r="H413" t="str">
        <f t="shared" si="34"/>
        <v xml:space="preserve"> ('164', '410', '57', '90', '3',  '8.00')</v>
      </c>
    </row>
    <row r="414" spans="1:8" x14ac:dyDescent="0.3">
      <c r="A414">
        <f t="shared" si="30"/>
        <v>164</v>
      </c>
      <c r="B414">
        <v>411</v>
      </c>
      <c r="C414">
        <f t="shared" si="31"/>
        <v>94</v>
      </c>
      <c r="D414" t="str">
        <f>IF(MOD(B414,5)=0,LOOKUP(A414,Bestellung!$M$4:$N$803),"")</f>
        <v/>
      </c>
      <c r="E414">
        <f t="shared" si="32"/>
        <v>3</v>
      </c>
      <c r="F414" s="10">
        <f>LOOKUP(C414,Produkt!$T$4:$U$129)</f>
        <v>4</v>
      </c>
      <c r="G414" t="str">
        <f t="shared" si="33"/>
        <v>INSERT INTO [Position] ([BestellungID], [PosID], [ProduktID], [SpezLieferAdrID], [Menge], [Preis]) VALUES</v>
      </c>
      <c r="H414" t="str">
        <f t="shared" si="34"/>
        <v xml:space="preserve"> ('164', '411', '94', '', '3',  '4.00')</v>
      </c>
    </row>
    <row r="415" spans="1:8" x14ac:dyDescent="0.3">
      <c r="A415">
        <f t="shared" si="30"/>
        <v>165</v>
      </c>
      <c r="B415">
        <v>412</v>
      </c>
      <c r="C415">
        <f t="shared" si="31"/>
        <v>35</v>
      </c>
      <c r="D415" t="str">
        <f>IF(MOD(B415,5)=0,LOOKUP(A415,Bestellung!$M$4:$N$803),"")</f>
        <v/>
      </c>
      <c r="E415">
        <f t="shared" si="32"/>
        <v>3</v>
      </c>
      <c r="F415" s="10">
        <f>LOOKUP(C415,Produkt!$T$4:$U$129)</f>
        <v>1</v>
      </c>
      <c r="G415" t="str">
        <f t="shared" si="33"/>
        <v>INSERT INTO [Position] ([BestellungID], [PosID], [ProduktID], [SpezLieferAdrID], [Menge], [Preis]) VALUES</v>
      </c>
      <c r="H415" t="str">
        <f t="shared" si="34"/>
        <v xml:space="preserve"> ('165', '412', '35', '', '3',  '1.00')</v>
      </c>
    </row>
    <row r="416" spans="1:8" x14ac:dyDescent="0.3">
      <c r="A416">
        <f t="shared" si="30"/>
        <v>165</v>
      </c>
      <c r="B416">
        <v>413</v>
      </c>
      <c r="C416">
        <f t="shared" si="31"/>
        <v>73</v>
      </c>
      <c r="D416" t="str">
        <f>IF(MOD(B416,5)=0,LOOKUP(A416,Bestellung!$M$4:$N$803),"")</f>
        <v/>
      </c>
      <c r="E416">
        <f t="shared" si="32"/>
        <v>9</v>
      </c>
      <c r="F416" s="10">
        <f>LOOKUP(C416,Produkt!$T$4:$U$129)</f>
        <v>3</v>
      </c>
      <c r="G416" t="str">
        <f t="shared" si="33"/>
        <v>INSERT INTO [Position] ([BestellungID], [PosID], [ProduktID], [SpezLieferAdrID], [Menge], [Preis]) VALUES</v>
      </c>
      <c r="H416" t="str">
        <f t="shared" si="34"/>
        <v xml:space="preserve"> ('165', '413', '73', '', '9',  '3.00')</v>
      </c>
    </row>
    <row r="417" spans="1:8" x14ac:dyDescent="0.3">
      <c r="A417">
        <f t="shared" si="30"/>
        <v>166</v>
      </c>
      <c r="B417">
        <v>414</v>
      </c>
      <c r="C417">
        <f t="shared" si="31"/>
        <v>17</v>
      </c>
      <c r="D417" t="str">
        <f>IF(MOD(B417,5)=0,LOOKUP(A417,Bestellung!$M$4:$N$803),"")</f>
        <v/>
      </c>
      <c r="E417">
        <f t="shared" si="32"/>
        <v>3</v>
      </c>
      <c r="F417" s="10">
        <f>LOOKUP(C417,Produkt!$T$4:$U$129)</f>
        <v>3.5</v>
      </c>
      <c r="G417" t="str">
        <f t="shared" si="33"/>
        <v>INSERT INTO [Position] ([BestellungID], [PosID], [ProduktID], [SpezLieferAdrID], [Menge], [Preis]) VALUES</v>
      </c>
      <c r="H417" t="str">
        <f t="shared" si="34"/>
        <v xml:space="preserve"> ('166', '414', '17', '', '3',  '3.50')</v>
      </c>
    </row>
    <row r="418" spans="1:8" x14ac:dyDescent="0.3">
      <c r="A418">
        <f t="shared" si="30"/>
        <v>166</v>
      </c>
      <c r="B418">
        <v>415</v>
      </c>
      <c r="C418">
        <f t="shared" si="31"/>
        <v>56</v>
      </c>
      <c r="D418" t="str">
        <f>IF(MOD(B418,5)=0,LOOKUP(A418,Bestellung!$M$4:$N$803),"")</f>
        <v/>
      </c>
      <c r="E418">
        <f t="shared" si="32"/>
        <v>8</v>
      </c>
      <c r="F418" s="10">
        <f>LOOKUP(C418,Produkt!$T$4:$U$129)</f>
        <v>7</v>
      </c>
      <c r="G418" t="str">
        <f t="shared" si="33"/>
        <v>INSERT INTO [Position] ([BestellungID], [PosID], [ProduktID], [SpezLieferAdrID], [Menge], [Preis]) VALUES</v>
      </c>
      <c r="H418" t="str">
        <f t="shared" si="34"/>
        <v xml:space="preserve"> ('166', '415', '56', '', '8',  '7.00')</v>
      </c>
    </row>
    <row r="419" spans="1:8" x14ac:dyDescent="0.3">
      <c r="A419">
        <f t="shared" si="30"/>
        <v>166</v>
      </c>
      <c r="B419">
        <v>416</v>
      </c>
      <c r="C419">
        <f t="shared" si="31"/>
        <v>95</v>
      </c>
      <c r="D419" t="str">
        <f>IF(MOD(B419,5)=0,LOOKUP(A419,Bestellung!$M$4:$N$803),"")</f>
        <v/>
      </c>
      <c r="E419">
        <f t="shared" si="32"/>
        <v>4</v>
      </c>
      <c r="F419" s="10">
        <f>LOOKUP(C419,Produkt!$T$4:$U$129)</f>
        <v>2</v>
      </c>
      <c r="G419" t="str">
        <f t="shared" si="33"/>
        <v>INSERT INTO [Position] ([BestellungID], [PosID], [ProduktID], [SpezLieferAdrID], [Menge], [Preis]) VALUES</v>
      </c>
      <c r="H419" t="str">
        <f t="shared" si="34"/>
        <v xml:space="preserve"> ('166', '416', '95', '', '4',  '2.00')</v>
      </c>
    </row>
    <row r="420" spans="1:8" x14ac:dyDescent="0.3">
      <c r="A420">
        <f t="shared" si="30"/>
        <v>167</v>
      </c>
      <c r="B420">
        <v>417</v>
      </c>
      <c r="C420">
        <f t="shared" si="31"/>
        <v>43</v>
      </c>
      <c r="D420" t="str">
        <f>IF(MOD(B420,5)=0,LOOKUP(A420,Bestellung!$M$4:$N$803),"")</f>
        <v/>
      </c>
      <c r="E420">
        <f t="shared" si="32"/>
        <v>9</v>
      </c>
      <c r="F420" s="10">
        <f>LOOKUP(C420,Produkt!$T$4:$U$129)</f>
        <v>2.2999999999999998</v>
      </c>
      <c r="G420" t="str">
        <f t="shared" si="33"/>
        <v>INSERT INTO [Position] ([BestellungID], [PosID], [ProduktID], [SpezLieferAdrID], [Menge], [Preis]) VALUES</v>
      </c>
      <c r="H420" t="str">
        <f t="shared" si="34"/>
        <v xml:space="preserve"> ('167', '417', '43', '', '9',  '2.30')</v>
      </c>
    </row>
    <row r="421" spans="1:8" x14ac:dyDescent="0.3">
      <c r="A421">
        <f t="shared" si="30"/>
        <v>167</v>
      </c>
      <c r="B421">
        <v>418</v>
      </c>
      <c r="C421">
        <f t="shared" si="31"/>
        <v>83</v>
      </c>
      <c r="D421" t="str">
        <f>IF(MOD(B421,5)=0,LOOKUP(A421,Bestellung!$M$4:$N$803),"")</f>
        <v/>
      </c>
      <c r="E421">
        <f t="shared" si="32"/>
        <v>10</v>
      </c>
      <c r="F421" s="10">
        <f>LOOKUP(C421,Produkt!$T$4:$U$129)</f>
        <v>0.8</v>
      </c>
      <c r="G421" t="str">
        <f t="shared" si="33"/>
        <v>INSERT INTO [Position] ([BestellungID], [PosID], [ProduktID], [SpezLieferAdrID], [Menge], [Preis]) VALUES</v>
      </c>
      <c r="H421" t="str">
        <f t="shared" si="34"/>
        <v xml:space="preserve"> ('167', '418', '83', '', '10',  '0.80')</v>
      </c>
    </row>
    <row r="422" spans="1:8" x14ac:dyDescent="0.3">
      <c r="A422">
        <f t="shared" si="30"/>
        <v>168</v>
      </c>
      <c r="B422">
        <v>419</v>
      </c>
      <c r="C422">
        <f t="shared" si="31"/>
        <v>34</v>
      </c>
      <c r="D422" t="str">
        <f>IF(MOD(B422,5)=0,LOOKUP(A422,Bestellung!$M$4:$N$803),"")</f>
        <v/>
      </c>
      <c r="E422">
        <f t="shared" si="32"/>
        <v>3</v>
      </c>
      <c r="F422" s="10">
        <f>LOOKUP(C422,Produkt!$T$4:$U$129)</f>
        <v>0.75</v>
      </c>
      <c r="G422" t="str">
        <f t="shared" si="33"/>
        <v>INSERT INTO [Position] ([BestellungID], [PosID], [ProduktID], [SpezLieferAdrID], [Menge], [Preis]) VALUES</v>
      </c>
      <c r="H422" t="str">
        <f t="shared" si="34"/>
        <v xml:space="preserve"> ('168', '419', '34', '', '3',  '0.75')</v>
      </c>
    </row>
    <row r="423" spans="1:8" x14ac:dyDescent="0.3">
      <c r="A423">
        <f t="shared" si="30"/>
        <v>168</v>
      </c>
      <c r="B423">
        <v>420</v>
      </c>
      <c r="C423">
        <f t="shared" si="31"/>
        <v>75</v>
      </c>
      <c r="D423">
        <f>IF(MOD(B423,5)=0,LOOKUP(A423,Bestellung!$M$4:$N$803),"")</f>
        <v>650</v>
      </c>
      <c r="E423">
        <f t="shared" si="32"/>
        <v>3</v>
      </c>
      <c r="F423" s="10">
        <f>LOOKUP(C423,Produkt!$T$4:$U$129)</f>
        <v>7</v>
      </c>
      <c r="G423" t="str">
        <f t="shared" si="33"/>
        <v>INSERT INTO [Position] ([BestellungID], [PosID], [ProduktID], [SpezLieferAdrID], [Menge], [Preis]) VALUES</v>
      </c>
      <c r="H423" t="str">
        <f t="shared" si="34"/>
        <v xml:space="preserve"> ('168', '420', '75', '650', '3',  '7.00')</v>
      </c>
    </row>
    <row r="424" spans="1:8" x14ac:dyDescent="0.3">
      <c r="A424">
        <f t="shared" si="30"/>
        <v>168</v>
      </c>
      <c r="B424">
        <v>421</v>
      </c>
      <c r="C424">
        <f t="shared" si="31"/>
        <v>116</v>
      </c>
      <c r="D424" t="str">
        <f>IF(MOD(B424,5)=0,LOOKUP(A424,Bestellung!$M$4:$N$803),"")</f>
        <v/>
      </c>
      <c r="E424">
        <f t="shared" si="32"/>
        <v>3</v>
      </c>
      <c r="F424" s="10">
        <f>LOOKUP(C424,Produkt!$T$4:$U$129)</f>
        <v>3</v>
      </c>
      <c r="G424" t="str">
        <f t="shared" si="33"/>
        <v>INSERT INTO [Position] ([BestellungID], [PosID], [ProduktID], [SpezLieferAdrID], [Menge], [Preis]) VALUES</v>
      </c>
      <c r="H424" t="str">
        <f t="shared" si="34"/>
        <v xml:space="preserve"> ('168', '421', '116', '', '3',  '3.00')</v>
      </c>
    </row>
    <row r="425" spans="1:8" x14ac:dyDescent="0.3">
      <c r="A425">
        <f t="shared" si="30"/>
        <v>169</v>
      </c>
      <c r="B425">
        <v>422</v>
      </c>
      <c r="C425">
        <f t="shared" si="31"/>
        <v>71</v>
      </c>
      <c r="D425" t="str">
        <f>IF(MOD(B425,5)=0,LOOKUP(A425,Bestellung!$M$4:$N$803),"")</f>
        <v/>
      </c>
      <c r="E425">
        <f t="shared" si="32"/>
        <v>10</v>
      </c>
      <c r="F425" s="10">
        <f>LOOKUP(C425,Produkt!$T$4:$U$129)</f>
        <v>4</v>
      </c>
      <c r="G425" t="str">
        <f t="shared" si="33"/>
        <v>INSERT INTO [Position] ([BestellungID], [PosID], [ProduktID], [SpezLieferAdrID], [Menge], [Preis]) VALUES</v>
      </c>
      <c r="H425" t="str">
        <f t="shared" si="34"/>
        <v xml:space="preserve"> ('169', '422', '71', '', '10',  '4.00')</v>
      </c>
    </row>
    <row r="426" spans="1:8" x14ac:dyDescent="0.3">
      <c r="A426">
        <f t="shared" si="30"/>
        <v>169</v>
      </c>
      <c r="B426">
        <v>423</v>
      </c>
      <c r="C426">
        <f t="shared" si="31"/>
        <v>113</v>
      </c>
      <c r="D426" t="str">
        <f>IF(MOD(B426,5)=0,LOOKUP(A426,Bestellung!$M$4:$N$803),"")</f>
        <v/>
      </c>
      <c r="E426">
        <f t="shared" si="32"/>
        <v>3</v>
      </c>
      <c r="F426" s="10">
        <f>LOOKUP(C426,Produkt!$T$4:$U$129)</f>
        <v>4.5</v>
      </c>
      <c r="G426" t="str">
        <f t="shared" si="33"/>
        <v>INSERT INTO [Position] ([BestellungID], [PosID], [ProduktID], [SpezLieferAdrID], [Menge], [Preis]) VALUES</v>
      </c>
      <c r="H426" t="str">
        <f t="shared" si="34"/>
        <v xml:space="preserve"> ('169', '423', '113', '', '3',  '4.50')</v>
      </c>
    </row>
    <row r="427" spans="1:8" x14ac:dyDescent="0.3">
      <c r="A427">
        <f t="shared" si="30"/>
        <v>170</v>
      </c>
      <c r="B427">
        <v>424</v>
      </c>
      <c r="C427">
        <f t="shared" si="31"/>
        <v>71</v>
      </c>
      <c r="D427" t="str">
        <f>IF(MOD(B427,5)=0,LOOKUP(A427,Bestellung!$M$4:$N$803),"")</f>
        <v/>
      </c>
      <c r="E427">
        <f t="shared" si="32"/>
        <v>4</v>
      </c>
      <c r="F427" s="10">
        <f>LOOKUP(C427,Produkt!$T$4:$U$129)</f>
        <v>4</v>
      </c>
      <c r="G427" t="str">
        <f t="shared" si="33"/>
        <v>INSERT INTO [Position] ([BestellungID], [PosID], [ProduktID], [SpezLieferAdrID], [Menge], [Preis]) VALUES</v>
      </c>
      <c r="H427" t="str">
        <f t="shared" si="34"/>
        <v xml:space="preserve"> ('170', '424', '71', '', '4',  '4.00')</v>
      </c>
    </row>
    <row r="428" spans="1:8" x14ac:dyDescent="0.3">
      <c r="A428">
        <f t="shared" si="30"/>
        <v>170</v>
      </c>
      <c r="B428">
        <v>425</v>
      </c>
      <c r="C428">
        <f t="shared" si="31"/>
        <v>114</v>
      </c>
      <c r="D428">
        <f>IF(MOD(B428,5)=0,LOOKUP(A428,Bestellung!$M$4:$N$803),"")</f>
        <v>78</v>
      </c>
      <c r="E428">
        <f t="shared" si="32"/>
        <v>3</v>
      </c>
      <c r="F428" s="10">
        <f>LOOKUP(C428,Produkt!$T$4:$U$129)</f>
        <v>4.5</v>
      </c>
      <c r="G428" t="str">
        <f t="shared" si="33"/>
        <v>INSERT INTO [Position] ([BestellungID], [PosID], [ProduktID], [SpezLieferAdrID], [Menge], [Preis]) VALUES</v>
      </c>
      <c r="H428" t="str">
        <f t="shared" si="34"/>
        <v xml:space="preserve"> ('170', '425', '114', '78', '3',  '4.50')</v>
      </c>
    </row>
    <row r="429" spans="1:8" x14ac:dyDescent="0.3">
      <c r="A429">
        <f t="shared" si="30"/>
        <v>170</v>
      </c>
      <c r="B429">
        <v>426</v>
      </c>
      <c r="C429">
        <f t="shared" si="31"/>
        <v>30</v>
      </c>
      <c r="D429" t="str">
        <f>IF(MOD(B429,5)=0,LOOKUP(A429,Bestellung!$M$4:$N$803),"")</f>
        <v/>
      </c>
      <c r="E429">
        <f t="shared" si="32"/>
        <v>3</v>
      </c>
      <c r="F429" s="10">
        <f>LOOKUP(C429,Produkt!$T$4:$U$129)</f>
        <v>4</v>
      </c>
      <c r="G429" t="str">
        <f t="shared" si="33"/>
        <v>INSERT INTO [Position] ([BestellungID], [PosID], [ProduktID], [SpezLieferAdrID], [Menge], [Preis]) VALUES</v>
      </c>
      <c r="H429" t="str">
        <f t="shared" si="34"/>
        <v xml:space="preserve"> ('170', '426', '30', '', '3',  '4.00')</v>
      </c>
    </row>
    <row r="430" spans="1:8" x14ac:dyDescent="0.3">
      <c r="A430">
        <f t="shared" si="30"/>
        <v>171</v>
      </c>
      <c r="B430">
        <v>427</v>
      </c>
      <c r="C430">
        <f t="shared" si="31"/>
        <v>119</v>
      </c>
      <c r="D430" t="str">
        <f>IF(MOD(B430,5)=0,LOOKUP(A430,Bestellung!$M$4:$N$803),"")</f>
        <v/>
      </c>
      <c r="E430">
        <f t="shared" si="32"/>
        <v>3</v>
      </c>
      <c r="F430" s="10">
        <f>LOOKUP(C430,Produkt!$T$4:$U$129)</f>
        <v>2</v>
      </c>
      <c r="G430" t="str">
        <f t="shared" si="33"/>
        <v>INSERT INTO [Position] ([BestellungID], [PosID], [ProduktID], [SpezLieferAdrID], [Menge], [Preis]) VALUES</v>
      </c>
      <c r="H430" t="str">
        <f t="shared" si="34"/>
        <v xml:space="preserve"> ('171', '427', '119', '', '3',  '2.00')</v>
      </c>
    </row>
    <row r="431" spans="1:8" x14ac:dyDescent="0.3">
      <c r="A431">
        <f t="shared" si="30"/>
        <v>171</v>
      </c>
      <c r="B431">
        <v>428</v>
      </c>
      <c r="C431">
        <f t="shared" si="31"/>
        <v>36</v>
      </c>
      <c r="D431" t="str">
        <f>IF(MOD(B431,5)=0,LOOKUP(A431,Bestellung!$M$4:$N$803),"")</f>
        <v/>
      </c>
      <c r="E431">
        <f t="shared" si="32"/>
        <v>3</v>
      </c>
      <c r="F431" s="10">
        <f>LOOKUP(C431,Produkt!$T$4:$U$129)</f>
        <v>0.5</v>
      </c>
      <c r="G431" t="str">
        <f t="shared" si="33"/>
        <v>INSERT INTO [Position] ([BestellungID], [PosID], [ProduktID], [SpezLieferAdrID], [Menge], [Preis]) VALUES</v>
      </c>
      <c r="H431" t="str">
        <f t="shared" si="34"/>
        <v xml:space="preserve"> ('171', '428', '36', '', '3',  '0.50')</v>
      </c>
    </row>
    <row r="432" spans="1:8" x14ac:dyDescent="0.3">
      <c r="A432">
        <f t="shared" si="30"/>
        <v>172</v>
      </c>
      <c r="B432">
        <v>429</v>
      </c>
      <c r="C432">
        <f t="shared" si="31"/>
        <v>1</v>
      </c>
      <c r="D432" t="str">
        <f>IF(MOD(B432,5)=0,LOOKUP(A432,Bestellung!$M$4:$N$803),"")</f>
        <v/>
      </c>
      <c r="E432">
        <f t="shared" si="32"/>
        <v>3</v>
      </c>
      <c r="F432" s="10">
        <f>LOOKUP(C432,Produkt!$T$4:$U$129)</f>
        <v>2</v>
      </c>
      <c r="G432" t="str">
        <f t="shared" si="33"/>
        <v>INSERT INTO [Position] ([BestellungID], [PosID], [ProduktID], [SpezLieferAdrID], [Menge], [Preis]) VALUES</v>
      </c>
      <c r="H432" t="str">
        <f t="shared" si="34"/>
        <v xml:space="preserve"> ('172', '429', '1', '', '3',  '2.00')</v>
      </c>
    </row>
    <row r="433" spans="1:8" x14ac:dyDescent="0.3">
      <c r="A433">
        <f t="shared" si="30"/>
        <v>172</v>
      </c>
      <c r="B433">
        <v>430</v>
      </c>
      <c r="C433">
        <f t="shared" si="31"/>
        <v>46</v>
      </c>
      <c r="D433" t="str">
        <f>IF(MOD(B433,5)=0,LOOKUP(A433,Bestellung!$M$4:$N$803),"")</f>
        <v/>
      </c>
      <c r="E433">
        <f t="shared" si="32"/>
        <v>4</v>
      </c>
      <c r="F433" s="10">
        <f>LOOKUP(C433,Produkt!$T$4:$U$129)</f>
        <v>8</v>
      </c>
      <c r="G433" t="str">
        <f t="shared" si="33"/>
        <v>INSERT INTO [Position] ([BestellungID], [PosID], [ProduktID], [SpezLieferAdrID], [Menge], [Preis]) VALUES</v>
      </c>
      <c r="H433" t="str">
        <f t="shared" si="34"/>
        <v xml:space="preserve"> ('172', '430', '46', '', '4',  '8.00')</v>
      </c>
    </row>
    <row r="434" spans="1:8" x14ac:dyDescent="0.3">
      <c r="A434">
        <f t="shared" si="30"/>
        <v>172</v>
      </c>
      <c r="B434">
        <v>431</v>
      </c>
      <c r="C434">
        <f t="shared" si="31"/>
        <v>91</v>
      </c>
      <c r="D434" t="str">
        <f>IF(MOD(B434,5)=0,LOOKUP(A434,Bestellung!$M$4:$N$803),"")</f>
        <v/>
      </c>
      <c r="E434">
        <f t="shared" si="32"/>
        <v>8</v>
      </c>
      <c r="F434" s="10">
        <f>LOOKUP(C434,Produkt!$T$4:$U$129)</f>
        <v>1.2</v>
      </c>
      <c r="G434" t="str">
        <f t="shared" si="33"/>
        <v>INSERT INTO [Position] ([BestellungID], [PosID], [ProduktID], [SpezLieferAdrID], [Menge], [Preis]) VALUES</v>
      </c>
      <c r="H434" t="str">
        <f t="shared" si="34"/>
        <v xml:space="preserve"> ('172', '431', '91', '', '8',  '1.20')</v>
      </c>
    </row>
    <row r="435" spans="1:8" x14ac:dyDescent="0.3">
      <c r="A435">
        <f t="shared" si="30"/>
        <v>173</v>
      </c>
      <c r="B435">
        <v>432</v>
      </c>
      <c r="C435">
        <f t="shared" si="31"/>
        <v>60</v>
      </c>
      <c r="D435" t="str">
        <f>IF(MOD(B435,5)=0,LOOKUP(A435,Bestellung!$M$4:$N$803),"")</f>
        <v/>
      </c>
      <c r="E435">
        <f t="shared" si="32"/>
        <v>3</v>
      </c>
      <c r="F435" s="10">
        <f>LOOKUP(C435,Produkt!$T$4:$U$129)</f>
        <v>0.5</v>
      </c>
      <c r="G435" t="str">
        <f t="shared" si="33"/>
        <v>INSERT INTO [Position] ([BestellungID], [PosID], [ProduktID], [SpezLieferAdrID], [Menge], [Preis]) VALUES</v>
      </c>
      <c r="H435" t="str">
        <f t="shared" si="34"/>
        <v xml:space="preserve"> ('173', '432', '60', '', '3',  '0.50')</v>
      </c>
    </row>
    <row r="436" spans="1:8" x14ac:dyDescent="0.3">
      <c r="A436">
        <f t="shared" si="30"/>
        <v>173</v>
      </c>
      <c r="B436">
        <v>433</v>
      </c>
      <c r="C436">
        <f t="shared" si="31"/>
        <v>106</v>
      </c>
      <c r="D436" t="str">
        <f>IF(MOD(B436,5)=0,LOOKUP(A436,Bestellung!$M$4:$N$803),"")</f>
        <v/>
      </c>
      <c r="E436">
        <f t="shared" si="32"/>
        <v>2</v>
      </c>
      <c r="F436" s="10">
        <f>LOOKUP(C436,Produkt!$T$4:$U$129)</f>
        <v>7</v>
      </c>
      <c r="G436" t="str">
        <f t="shared" si="33"/>
        <v>INSERT INTO [Position] ([BestellungID], [PosID], [ProduktID], [SpezLieferAdrID], [Menge], [Preis]) VALUES</v>
      </c>
      <c r="H436" t="str">
        <f t="shared" si="34"/>
        <v xml:space="preserve"> ('173', '433', '106', '', '2',  '7.00')</v>
      </c>
    </row>
    <row r="437" spans="1:8" x14ac:dyDescent="0.3">
      <c r="A437">
        <f t="shared" si="30"/>
        <v>174</v>
      </c>
      <c r="B437">
        <v>434</v>
      </c>
      <c r="C437">
        <f t="shared" si="31"/>
        <v>78</v>
      </c>
      <c r="D437" t="str">
        <f>IF(MOD(B437,5)=0,LOOKUP(A437,Bestellung!$M$4:$N$803),"")</f>
        <v/>
      </c>
      <c r="E437">
        <f t="shared" si="32"/>
        <v>3</v>
      </c>
      <c r="F437" s="10">
        <f>LOOKUP(C437,Produkt!$T$4:$U$129)</f>
        <v>2</v>
      </c>
      <c r="G437" t="str">
        <f t="shared" si="33"/>
        <v>INSERT INTO [Position] ([BestellungID], [PosID], [ProduktID], [SpezLieferAdrID], [Menge], [Preis]) VALUES</v>
      </c>
      <c r="H437" t="str">
        <f t="shared" si="34"/>
        <v xml:space="preserve"> ('174', '434', '78', '', '3',  '2.00')</v>
      </c>
    </row>
    <row r="438" spans="1:8" x14ac:dyDescent="0.3">
      <c r="A438">
        <f t="shared" si="30"/>
        <v>174</v>
      </c>
      <c r="B438">
        <v>435</v>
      </c>
      <c r="C438">
        <f t="shared" si="31"/>
        <v>125</v>
      </c>
      <c r="D438">
        <f>IF(MOD(B438,5)=0,LOOKUP(A438,Bestellung!$M$4:$N$803),"")</f>
        <v>323</v>
      </c>
      <c r="E438">
        <f t="shared" si="32"/>
        <v>6</v>
      </c>
      <c r="F438" s="10">
        <f>LOOKUP(C438,Produkt!$T$4:$U$129)</f>
        <v>7</v>
      </c>
      <c r="G438" t="str">
        <f t="shared" si="33"/>
        <v>INSERT INTO [Position] ([BestellungID], [PosID], [ProduktID], [SpezLieferAdrID], [Menge], [Preis]) VALUES</v>
      </c>
      <c r="H438" t="str">
        <f t="shared" si="34"/>
        <v xml:space="preserve"> ('174', '435', '125', '323', '6',  '7.00')</v>
      </c>
    </row>
    <row r="439" spans="1:8" x14ac:dyDescent="0.3">
      <c r="A439">
        <f t="shared" si="30"/>
        <v>174</v>
      </c>
      <c r="B439">
        <v>436</v>
      </c>
      <c r="C439">
        <f t="shared" si="31"/>
        <v>45</v>
      </c>
      <c r="D439" t="str">
        <f>IF(MOD(B439,5)=0,LOOKUP(A439,Bestellung!$M$4:$N$803),"")</f>
        <v/>
      </c>
      <c r="E439">
        <f t="shared" si="32"/>
        <v>3</v>
      </c>
      <c r="F439" s="10">
        <f>LOOKUP(C439,Produkt!$T$4:$U$129)</f>
        <v>2</v>
      </c>
      <c r="G439" t="str">
        <f t="shared" si="33"/>
        <v>INSERT INTO [Position] ([BestellungID], [PosID], [ProduktID], [SpezLieferAdrID], [Menge], [Preis]) VALUES</v>
      </c>
      <c r="H439" t="str">
        <f t="shared" si="34"/>
        <v xml:space="preserve"> ('174', '436', '45', '', '3',  '2.00')</v>
      </c>
    </row>
    <row r="440" spans="1:8" x14ac:dyDescent="0.3">
      <c r="A440">
        <f t="shared" si="30"/>
        <v>175</v>
      </c>
      <c r="B440">
        <v>437</v>
      </c>
      <c r="C440">
        <f t="shared" si="31"/>
        <v>21</v>
      </c>
      <c r="D440" t="str">
        <f>IF(MOD(B440,5)=0,LOOKUP(A440,Bestellung!$M$4:$N$803),"")</f>
        <v/>
      </c>
      <c r="E440">
        <f t="shared" si="32"/>
        <v>3</v>
      </c>
      <c r="F440" s="10">
        <f>LOOKUP(C440,Produkt!$T$4:$U$129)</f>
        <v>4</v>
      </c>
      <c r="G440" t="str">
        <f t="shared" si="33"/>
        <v>INSERT INTO [Position] ([BestellungID], [PosID], [ProduktID], [SpezLieferAdrID], [Menge], [Preis]) VALUES</v>
      </c>
      <c r="H440" t="str">
        <f t="shared" si="34"/>
        <v xml:space="preserve"> ('175', '437', '21', '', '3',  '4.00')</v>
      </c>
    </row>
    <row r="441" spans="1:8" x14ac:dyDescent="0.3">
      <c r="A441">
        <f t="shared" si="30"/>
        <v>175</v>
      </c>
      <c r="B441">
        <v>438</v>
      </c>
      <c r="C441">
        <f t="shared" si="31"/>
        <v>69</v>
      </c>
      <c r="D441" t="str">
        <f>IF(MOD(B441,5)=0,LOOKUP(A441,Bestellung!$M$4:$N$803),"")</f>
        <v/>
      </c>
      <c r="E441">
        <f t="shared" si="32"/>
        <v>6</v>
      </c>
      <c r="F441" s="10">
        <f>LOOKUP(C441,Produkt!$T$4:$U$129)</f>
        <v>2</v>
      </c>
      <c r="G441" t="str">
        <f t="shared" si="33"/>
        <v>INSERT INTO [Position] ([BestellungID], [PosID], [ProduktID], [SpezLieferAdrID], [Menge], [Preis]) VALUES</v>
      </c>
      <c r="H441" t="str">
        <f t="shared" si="34"/>
        <v xml:space="preserve"> ('175', '438', '69', '', '6',  '2.00')</v>
      </c>
    </row>
    <row r="442" spans="1:8" x14ac:dyDescent="0.3">
      <c r="A442">
        <f t="shared" si="30"/>
        <v>176</v>
      </c>
      <c r="B442">
        <v>439</v>
      </c>
      <c r="C442">
        <f t="shared" si="31"/>
        <v>48</v>
      </c>
      <c r="D442" t="str">
        <f>IF(MOD(B442,5)=0,LOOKUP(A442,Bestellung!$M$4:$N$803),"")</f>
        <v/>
      </c>
      <c r="E442">
        <f t="shared" si="32"/>
        <v>3</v>
      </c>
      <c r="F442" s="10">
        <f>LOOKUP(C442,Produkt!$T$4:$U$129)</f>
        <v>4.5</v>
      </c>
      <c r="G442" t="str">
        <f t="shared" si="33"/>
        <v>INSERT INTO [Position] ([BestellungID], [PosID], [ProduktID], [SpezLieferAdrID], [Menge], [Preis]) VALUES</v>
      </c>
      <c r="H442" t="str">
        <f t="shared" si="34"/>
        <v xml:space="preserve"> ('176', '439', '48', '', '3',  '4.50')</v>
      </c>
    </row>
    <row r="443" spans="1:8" x14ac:dyDescent="0.3">
      <c r="A443">
        <f t="shared" si="30"/>
        <v>176</v>
      </c>
      <c r="B443">
        <v>440</v>
      </c>
      <c r="C443">
        <f t="shared" si="31"/>
        <v>97</v>
      </c>
      <c r="D443">
        <f>IF(MOD(B443,5)=0,LOOKUP(A443,Bestellung!$M$4:$N$803),"")</f>
        <v>265</v>
      </c>
      <c r="E443">
        <f t="shared" si="32"/>
        <v>4</v>
      </c>
      <c r="F443" s="10">
        <f>LOOKUP(C443,Produkt!$T$4:$U$129)</f>
        <v>9</v>
      </c>
      <c r="G443" t="str">
        <f t="shared" si="33"/>
        <v>INSERT INTO [Position] ([BestellungID], [PosID], [ProduktID], [SpezLieferAdrID], [Menge], [Preis]) VALUES</v>
      </c>
      <c r="H443" t="str">
        <f t="shared" si="34"/>
        <v xml:space="preserve"> ('176', '440', '97', '265', '4',  '9.00')</v>
      </c>
    </row>
    <row r="444" spans="1:8" x14ac:dyDescent="0.3">
      <c r="A444">
        <f t="shared" si="30"/>
        <v>176</v>
      </c>
      <c r="B444">
        <v>441</v>
      </c>
      <c r="C444">
        <f t="shared" si="31"/>
        <v>19</v>
      </c>
      <c r="D444" t="str">
        <f>IF(MOD(B444,5)=0,LOOKUP(A444,Bestellung!$M$4:$N$803),"")</f>
        <v/>
      </c>
      <c r="E444">
        <f t="shared" si="32"/>
        <v>3</v>
      </c>
      <c r="F444" s="10">
        <f>LOOKUP(C444,Produkt!$T$4:$U$129)</f>
        <v>2</v>
      </c>
      <c r="G444" t="str">
        <f t="shared" si="33"/>
        <v>INSERT INTO [Position] ([BestellungID], [PosID], [ProduktID], [SpezLieferAdrID], [Menge], [Preis]) VALUES</v>
      </c>
      <c r="H444" t="str">
        <f t="shared" si="34"/>
        <v xml:space="preserve"> ('176', '441', '19', '', '3',  '2.00')</v>
      </c>
    </row>
    <row r="445" spans="1:8" x14ac:dyDescent="0.3">
      <c r="A445">
        <f t="shared" si="30"/>
        <v>177</v>
      </c>
      <c r="B445">
        <v>442</v>
      </c>
      <c r="C445">
        <f t="shared" si="31"/>
        <v>2</v>
      </c>
      <c r="D445" t="str">
        <f>IF(MOD(B445,5)=0,LOOKUP(A445,Bestellung!$M$4:$N$803),"")</f>
        <v/>
      </c>
      <c r="E445">
        <f t="shared" si="32"/>
        <v>3</v>
      </c>
      <c r="F445" s="10">
        <f>LOOKUP(C445,Produkt!$T$4:$U$129)</f>
        <v>4</v>
      </c>
      <c r="G445" t="str">
        <f t="shared" si="33"/>
        <v>INSERT INTO [Position] ([BestellungID], [PosID], [ProduktID], [SpezLieferAdrID], [Menge], [Preis]) VALUES</v>
      </c>
      <c r="H445" t="str">
        <f t="shared" si="34"/>
        <v xml:space="preserve"> ('177', '442', '2', '', '3',  '4.00')</v>
      </c>
    </row>
    <row r="446" spans="1:8" x14ac:dyDescent="0.3">
      <c r="A446">
        <f t="shared" si="30"/>
        <v>177</v>
      </c>
      <c r="B446">
        <v>443</v>
      </c>
      <c r="C446">
        <f t="shared" si="31"/>
        <v>52</v>
      </c>
      <c r="D446" t="str">
        <f>IF(MOD(B446,5)=0,LOOKUP(A446,Bestellung!$M$4:$N$803),"")</f>
        <v/>
      </c>
      <c r="E446">
        <f t="shared" si="32"/>
        <v>3</v>
      </c>
      <c r="F446" s="10">
        <f>LOOKUP(C446,Produkt!$T$4:$U$129)</f>
        <v>4</v>
      </c>
      <c r="G446" t="str">
        <f t="shared" si="33"/>
        <v>INSERT INTO [Position] ([BestellungID], [PosID], [ProduktID], [SpezLieferAdrID], [Menge], [Preis]) VALUES</v>
      </c>
      <c r="H446" t="str">
        <f t="shared" si="34"/>
        <v xml:space="preserve"> ('177', '443', '52', '', '3',  '4.00')</v>
      </c>
    </row>
    <row r="447" spans="1:8" x14ac:dyDescent="0.3">
      <c r="A447">
        <f t="shared" si="30"/>
        <v>178</v>
      </c>
      <c r="B447">
        <v>444</v>
      </c>
      <c r="C447">
        <f t="shared" si="31"/>
        <v>38</v>
      </c>
      <c r="D447" t="str">
        <f>IF(MOD(B447,5)=0,LOOKUP(A447,Bestellung!$M$4:$N$803),"")</f>
        <v/>
      </c>
      <c r="E447">
        <f t="shared" si="32"/>
        <v>3</v>
      </c>
      <c r="F447" s="10">
        <f>LOOKUP(C447,Produkt!$T$4:$U$129)</f>
        <v>0.5</v>
      </c>
      <c r="G447" t="str">
        <f t="shared" si="33"/>
        <v>INSERT INTO [Position] ([BestellungID], [PosID], [ProduktID], [SpezLieferAdrID], [Menge], [Preis]) VALUES</v>
      </c>
      <c r="H447" t="str">
        <f t="shared" si="34"/>
        <v xml:space="preserve"> ('178', '444', '38', '', '3',  '0.50')</v>
      </c>
    </row>
    <row r="448" spans="1:8" x14ac:dyDescent="0.3">
      <c r="A448">
        <f t="shared" si="30"/>
        <v>178</v>
      </c>
      <c r="B448">
        <v>445</v>
      </c>
      <c r="C448">
        <f t="shared" si="31"/>
        <v>89</v>
      </c>
      <c r="D448" t="str">
        <f>IF(MOD(B448,5)=0,LOOKUP(A448,Bestellung!$M$4:$N$803),"")</f>
        <v/>
      </c>
      <c r="E448">
        <f t="shared" si="32"/>
        <v>2</v>
      </c>
      <c r="F448" s="10">
        <f>LOOKUP(C448,Produkt!$T$4:$U$129)</f>
        <v>0.8</v>
      </c>
      <c r="G448" t="str">
        <f t="shared" si="33"/>
        <v>INSERT INTO [Position] ([BestellungID], [PosID], [ProduktID], [SpezLieferAdrID], [Menge], [Preis]) VALUES</v>
      </c>
      <c r="H448" t="str">
        <f t="shared" si="34"/>
        <v xml:space="preserve"> ('178', '445', '89', '', '2',  '0.80')</v>
      </c>
    </row>
    <row r="449" spans="1:8" x14ac:dyDescent="0.3">
      <c r="A449">
        <f t="shared" si="30"/>
        <v>178</v>
      </c>
      <c r="B449">
        <v>446</v>
      </c>
      <c r="C449">
        <f t="shared" si="31"/>
        <v>13</v>
      </c>
      <c r="D449" t="str">
        <f>IF(MOD(B449,5)=0,LOOKUP(A449,Bestellung!$M$4:$N$803),"")</f>
        <v/>
      </c>
      <c r="E449">
        <f t="shared" si="32"/>
        <v>8</v>
      </c>
      <c r="F449" s="10">
        <f>LOOKUP(C449,Produkt!$T$4:$U$129)</f>
        <v>4.5</v>
      </c>
      <c r="G449" t="str">
        <f t="shared" si="33"/>
        <v>INSERT INTO [Position] ([BestellungID], [PosID], [ProduktID], [SpezLieferAdrID], [Menge], [Preis]) VALUES</v>
      </c>
      <c r="H449" t="str">
        <f t="shared" si="34"/>
        <v xml:space="preserve"> ('178', '446', '13', '', '8',  '4.50')</v>
      </c>
    </row>
    <row r="450" spans="1:8" x14ac:dyDescent="0.3">
      <c r="A450">
        <f t="shared" si="30"/>
        <v>179</v>
      </c>
      <c r="B450">
        <v>447</v>
      </c>
      <c r="C450">
        <f t="shared" si="31"/>
        <v>3</v>
      </c>
      <c r="D450" t="str">
        <f>IF(MOD(B450,5)=0,LOOKUP(A450,Bestellung!$M$4:$N$803),"")</f>
        <v/>
      </c>
      <c r="E450">
        <f t="shared" si="32"/>
        <v>3</v>
      </c>
      <c r="F450" s="10">
        <f>LOOKUP(C450,Produkt!$T$4:$U$129)</f>
        <v>5</v>
      </c>
      <c r="G450" t="str">
        <f t="shared" si="33"/>
        <v>INSERT INTO [Position] ([BestellungID], [PosID], [ProduktID], [SpezLieferAdrID], [Menge], [Preis]) VALUES</v>
      </c>
      <c r="H450" t="str">
        <f t="shared" si="34"/>
        <v xml:space="preserve"> ('179', '447', '3', '', '3',  '5.00')</v>
      </c>
    </row>
    <row r="451" spans="1:8" x14ac:dyDescent="0.3">
      <c r="A451">
        <f t="shared" si="30"/>
        <v>179</v>
      </c>
      <c r="B451">
        <v>448</v>
      </c>
      <c r="C451">
        <f t="shared" si="31"/>
        <v>55</v>
      </c>
      <c r="D451" t="str">
        <f>IF(MOD(B451,5)=0,LOOKUP(A451,Bestellung!$M$4:$N$803),"")</f>
        <v/>
      </c>
      <c r="E451">
        <f t="shared" si="32"/>
        <v>8</v>
      </c>
      <c r="F451" s="10">
        <f>LOOKUP(C451,Produkt!$T$4:$U$129)</f>
        <v>5</v>
      </c>
      <c r="G451" t="str">
        <f t="shared" si="33"/>
        <v>INSERT INTO [Position] ([BestellungID], [PosID], [ProduktID], [SpezLieferAdrID], [Menge], [Preis]) VALUES</v>
      </c>
      <c r="H451" t="str">
        <f t="shared" si="34"/>
        <v xml:space="preserve"> ('179', '448', '55', '', '8',  '5.00')</v>
      </c>
    </row>
    <row r="452" spans="1:8" x14ac:dyDescent="0.3">
      <c r="A452">
        <f t="shared" ref="A452:A515" si="35">ROUND(B452/2.5,0)</f>
        <v>180</v>
      </c>
      <c r="B452">
        <v>449</v>
      </c>
      <c r="C452">
        <f t="shared" si="31"/>
        <v>48</v>
      </c>
      <c r="D452" t="str">
        <f>IF(MOD(B452,5)=0,LOOKUP(A452,Bestellung!$M$4:$N$803),"")</f>
        <v/>
      </c>
      <c r="E452">
        <f t="shared" si="32"/>
        <v>3</v>
      </c>
      <c r="F452" s="10">
        <f>LOOKUP(C452,Produkt!$T$4:$U$129)</f>
        <v>4.5</v>
      </c>
      <c r="G452" t="str">
        <f t="shared" si="33"/>
        <v>INSERT INTO [Position] ([BestellungID], [PosID], [ProduktID], [SpezLieferAdrID], [Menge], [Preis]) VALUES</v>
      </c>
      <c r="H452" t="str">
        <f t="shared" si="34"/>
        <v xml:space="preserve"> ('180', '449', '48', '', '3',  '4.50')</v>
      </c>
    </row>
    <row r="453" spans="1:8" x14ac:dyDescent="0.3">
      <c r="A453">
        <f t="shared" si="35"/>
        <v>180</v>
      </c>
      <c r="B453">
        <v>450</v>
      </c>
      <c r="C453">
        <f t="shared" ref="C453:C516" si="36">IF(MOD(A453*B453,127)=0,1,MOD(A453*B453,127))</f>
        <v>101</v>
      </c>
      <c r="D453">
        <f>IF(MOD(B453,5)=0,LOOKUP(A453,Bestellung!$M$4:$N$803),"")</f>
        <v>520</v>
      </c>
      <c r="E453">
        <f t="shared" ref="E453:E516" si="37">IF(MOD(A453*B453*C453,12)=0,3,MOD(A453*B453*C453,12))</f>
        <v>3</v>
      </c>
      <c r="F453" s="10">
        <f>LOOKUP(C453,Produkt!$T$4:$U$129)</f>
        <v>2</v>
      </c>
      <c r="G453" t="str">
        <f t="shared" ref="G453:G516" si="3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53" t="str">
        <f t="shared" ref="H453:H516" si="39">" ('"&amp;A453&amp;"', '"&amp;B453&amp;"', '"&amp;C453&amp;"', '"&amp; D453&amp;"', '"&amp;E453&amp;"',  '"&amp; REPLACE(TEXT(F453,"##0,00"),LEN(TEXT(F453,"##0,00"))-2,1,".") &amp;"')"</f>
        <v xml:space="preserve"> ('180', '450', '101', '520', '3',  '2.00')</v>
      </c>
    </row>
    <row r="454" spans="1:8" x14ac:dyDescent="0.3">
      <c r="A454">
        <f t="shared" si="35"/>
        <v>180</v>
      </c>
      <c r="B454">
        <v>451</v>
      </c>
      <c r="C454">
        <f t="shared" si="36"/>
        <v>27</v>
      </c>
      <c r="D454" t="str">
        <f>IF(MOD(B454,5)=0,LOOKUP(A454,Bestellung!$M$4:$N$803),"")</f>
        <v/>
      </c>
      <c r="E454">
        <f t="shared" si="37"/>
        <v>3</v>
      </c>
      <c r="F454" s="10">
        <f>LOOKUP(C454,Produkt!$T$4:$U$129)</f>
        <v>2</v>
      </c>
      <c r="G454" t="str">
        <f t="shared" si="38"/>
        <v>INSERT INTO [Position] ([BestellungID], [PosID], [ProduktID], [SpezLieferAdrID], [Menge], [Preis]) VALUES</v>
      </c>
      <c r="H454" t="str">
        <f t="shared" si="39"/>
        <v xml:space="preserve"> ('180', '451', '27', '', '3',  '2.00')</v>
      </c>
    </row>
    <row r="455" spans="1:8" x14ac:dyDescent="0.3">
      <c r="A455">
        <f t="shared" si="35"/>
        <v>181</v>
      </c>
      <c r="B455">
        <v>452</v>
      </c>
      <c r="C455">
        <f t="shared" si="36"/>
        <v>24</v>
      </c>
      <c r="D455" t="str">
        <f>IF(MOD(B455,5)=0,LOOKUP(A455,Bestellung!$M$4:$N$803),"")</f>
        <v/>
      </c>
      <c r="E455">
        <f t="shared" si="37"/>
        <v>3</v>
      </c>
      <c r="F455" s="10">
        <f>LOOKUP(C455,Produkt!$T$4:$U$129)</f>
        <v>3</v>
      </c>
      <c r="G455" t="str">
        <f t="shared" si="38"/>
        <v>INSERT INTO [Position] ([BestellungID], [PosID], [ProduktID], [SpezLieferAdrID], [Menge], [Preis]) VALUES</v>
      </c>
      <c r="H455" t="str">
        <f t="shared" si="39"/>
        <v xml:space="preserve"> ('181', '452', '24', '', '3',  '3.00')</v>
      </c>
    </row>
    <row r="456" spans="1:8" x14ac:dyDescent="0.3">
      <c r="A456">
        <f t="shared" si="35"/>
        <v>181</v>
      </c>
      <c r="B456">
        <v>453</v>
      </c>
      <c r="C456">
        <f t="shared" si="36"/>
        <v>78</v>
      </c>
      <c r="D456" t="str">
        <f>IF(MOD(B456,5)=0,LOOKUP(A456,Bestellung!$M$4:$N$803),"")</f>
        <v/>
      </c>
      <c r="E456">
        <f t="shared" si="37"/>
        <v>6</v>
      </c>
      <c r="F456" s="10">
        <f>LOOKUP(C456,Produkt!$T$4:$U$129)</f>
        <v>2</v>
      </c>
      <c r="G456" t="str">
        <f t="shared" si="38"/>
        <v>INSERT INTO [Position] ([BestellungID], [PosID], [ProduktID], [SpezLieferAdrID], [Menge], [Preis]) VALUES</v>
      </c>
      <c r="H456" t="str">
        <f t="shared" si="39"/>
        <v xml:space="preserve"> ('181', '453', '78', '', '6',  '2.00')</v>
      </c>
    </row>
    <row r="457" spans="1:8" x14ac:dyDescent="0.3">
      <c r="A457">
        <f t="shared" si="35"/>
        <v>182</v>
      </c>
      <c r="B457">
        <v>454</v>
      </c>
      <c r="C457">
        <f t="shared" si="36"/>
        <v>78</v>
      </c>
      <c r="D457" t="str">
        <f>IF(MOD(B457,5)=0,LOOKUP(A457,Bestellung!$M$4:$N$803),"")</f>
        <v/>
      </c>
      <c r="E457">
        <f t="shared" si="37"/>
        <v>3</v>
      </c>
      <c r="F457" s="10">
        <f>LOOKUP(C457,Produkt!$T$4:$U$129)</f>
        <v>2</v>
      </c>
      <c r="G457" t="str">
        <f t="shared" si="38"/>
        <v>INSERT INTO [Position] ([BestellungID], [PosID], [ProduktID], [SpezLieferAdrID], [Menge], [Preis]) VALUES</v>
      </c>
      <c r="H457" t="str">
        <f t="shared" si="39"/>
        <v xml:space="preserve"> ('182', '454', '78', '', '3',  '2.00')</v>
      </c>
    </row>
    <row r="458" spans="1:8" x14ac:dyDescent="0.3">
      <c r="A458">
        <f t="shared" si="35"/>
        <v>182</v>
      </c>
      <c r="B458">
        <v>455</v>
      </c>
      <c r="C458">
        <f t="shared" si="36"/>
        <v>6</v>
      </c>
      <c r="D458">
        <f>IF(MOD(B458,5)=0,LOOKUP(A458,Bestellung!$M$4:$N$803),"")</f>
        <v>342</v>
      </c>
      <c r="E458">
        <f t="shared" si="37"/>
        <v>3</v>
      </c>
      <c r="F458" s="10">
        <f>LOOKUP(C458,Produkt!$T$4:$U$129)</f>
        <v>7</v>
      </c>
      <c r="G458" t="str">
        <f t="shared" si="38"/>
        <v>INSERT INTO [Position] ([BestellungID], [PosID], [ProduktID], [SpezLieferAdrID], [Menge], [Preis]) VALUES</v>
      </c>
      <c r="H458" t="str">
        <f t="shared" si="39"/>
        <v xml:space="preserve"> ('182', '455', '6', '342', '3',  '7.00')</v>
      </c>
    </row>
    <row r="459" spans="1:8" x14ac:dyDescent="0.3">
      <c r="A459">
        <f t="shared" si="35"/>
        <v>182</v>
      </c>
      <c r="B459">
        <v>456</v>
      </c>
      <c r="C459">
        <f t="shared" si="36"/>
        <v>61</v>
      </c>
      <c r="D459" t="str">
        <f>IF(MOD(B459,5)=0,LOOKUP(A459,Bestellung!$M$4:$N$803),"")</f>
        <v/>
      </c>
      <c r="E459">
        <f t="shared" si="37"/>
        <v>3</v>
      </c>
      <c r="F459" s="10">
        <f>LOOKUP(C459,Produkt!$T$4:$U$129)</f>
        <v>8</v>
      </c>
      <c r="G459" t="str">
        <f t="shared" si="38"/>
        <v>INSERT INTO [Position] ([BestellungID], [PosID], [ProduktID], [SpezLieferAdrID], [Menge], [Preis]) VALUES</v>
      </c>
      <c r="H459" t="str">
        <f t="shared" si="39"/>
        <v xml:space="preserve"> ('182', '456', '61', '', '3',  '8.00')</v>
      </c>
    </row>
    <row r="460" spans="1:8" x14ac:dyDescent="0.3">
      <c r="A460">
        <f t="shared" si="35"/>
        <v>183</v>
      </c>
      <c r="B460">
        <v>457</v>
      </c>
      <c r="C460">
        <f t="shared" si="36"/>
        <v>65</v>
      </c>
      <c r="D460" t="str">
        <f>IF(MOD(B460,5)=0,LOOKUP(A460,Bestellung!$M$4:$N$803),"")</f>
        <v/>
      </c>
      <c r="E460">
        <f t="shared" si="37"/>
        <v>3</v>
      </c>
      <c r="F460" s="10">
        <f>LOOKUP(C460,Produkt!$T$4:$U$129)</f>
        <v>4.5</v>
      </c>
      <c r="G460" t="str">
        <f t="shared" si="38"/>
        <v>INSERT INTO [Position] ([BestellungID], [PosID], [ProduktID], [SpezLieferAdrID], [Menge], [Preis]) VALUES</v>
      </c>
      <c r="H460" t="str">
        <f t="shared" si="39"/>
        <v xml:space="preserve"> ('183', '457', '65', '', '3',  '4.50')</v>
      </c>
    </row>
    <row r="461" spans="1:8" x14ac:dyDescent="0.3">
      <c r="A461">
        <f t="shared" si="35"/>
        <v>183</v>
      </c>
      <c r="B461">
        <v>458</v>
      </c>
      <c r="C461">
        <f t="shared" si="36"/>
        <v>121</v>
      </c>
      <c r="D461" t="str">
        <f>IF(MOD(B461,5)=0,LOOKUP(A461,Bestellung!$M$4:$N$803),"")</f>
        <v/>
      </c>
      <c r="E461">
        <f t="shared" si="37"/>
        <v>6</v>
      </c>
      <c r="F461" s="10">
        <f>LOOKUP(C461,Produkt!$T$4:$U$129)</f>
        <v>4</v>
      </c>
      <c r="G461" t="str">
        <f t="shared" si="38"/>
        <v>INSERT INTO [Position] ([BestellungID], [PosID], [ProduktID], [SpezLieferAdrID], [Menge], [Preis]) VALUES</v>
      </c>
      <c r="H461" t="str">
        <f t="shared" si="39"/>
        <v xml:space="preserve"> ('183', '458', '121', '', '6',  '4.00')</v>
      </c>
    </row>
    <row r="462" spans="1:8" x14ac:dyDescent="0.3">
      <c r="A462">
        <f t="shared" si="35"/>
        <v>184</v>
      </c>
      <c r="B462">
        <v>459</v>
      </c>
      <c r="C462">
        <f t="shared" si="36"/>
        <v>1</v>
      </c>
      <c r="D462" t="str">
        <f>IF(MOD(B462,5)=0,LOOKUP(A462,Bestellung!$M$4:$N$803),"")</f>
        <v/>
      </c>
      <c r="E462">
        <f t="shared" si="37"/>
        <v>3</v>
      </c>
      <c r="F462" s="10">
        <f>LOOKUP(C462,Produkt!$T$4:$U$129)</f>
        <v>2</v>
      </c>
      <c r="G462" t="str">
        <f t="shared" si="38"/>
        <v>INSERT INTO [Position] ([BestellungID], [PosID], [ProduktID], [SpezLieferAdrID], [Menge], [Preis]) VALUES</v>
      </c>
      <c r="H462" t="str">
        <f t="shared" si="39"/>
        <v xml:space="preserve"> ('184', '459', '1', '', '3',  '2.00')</v>
      </c>
    </row>
    <row r="463" spans="1:8" x14ac:dyDescent="0.3">
      <c r="A463">
        <f t="shared" si="35"/>
        <v>184</v>
      </c>
      <c r="B463">
        <v>460</v>
      </c>
      <c r="C463">
        <f t="shared" si="36"/>
        <v>58</v>
      </c>
      <c r="D463" t="str">
        <f>IF(MOD(B463,5)=0,LOOKUP(A463,Bestellung!$M$4:$N$803),"")</f>
        <v/>
      </c>
      <c r="E463">
        <f t="shared" si="37"/>
        <v>4</v>
      </c>
      <c r="F463" s="10">
        <f>LOOKUP(C463,Produkt!$T$4:$U$129)</f>
        <v>8</v>
      </c>
      <c r="G463" t="str">
        <f t="shared" si="38"/>
        <v>INSERT INTO [Position] ([BestellungID], [PosID], [ProduktID], [SpezLieferAdrID], [Menge], [Preis]) VALUES</v>
      </c>
      <c r="H463" t="str">
        <f t="shared" si="39"/>
        <v xml:space="preserve"> ('184', '460', '58', '', '4',  '8.00')</v>
      </c>
    </row>
    <row r="464" spans="1:8" x14ac:dyDescent="0.3">
      <c r="A464">
        <f t="shared" si="35"/>
        <v>184</v>
      </c>
      <c r="B464">
        <v>461</v>
      </c>
      <c r="C464">
        <f t="shared" si="36"/>
        <v>115</v>
      </c>
      <c r="D464" t="str">
        <f>IF(MOD(B464,5)=0,LOOKUP(A464,Bestellung!$M$4:$N$803),"")</f>
        <v/>
      </c>
      <c r="E464">
        <f t="shared" si="37"/>
        <v>8</v>
      </c>
      <c r="F464" s="10">
        <f>LOOKUP(C464,Produkt!$T$4:$U$129)</f>
        <v>4.5</v>
      </c>
      <c r="G464" t="str">
        <f t="shared" si="38"/>
        <v>INSERT INTO [Position] ([BestellungID], [PosID], [ProduktID], [SpezLieferAdrID], [Menge], [Preis]) VALUES</v>
      </c>
      <c r="H464" t="str">
        <f t="shared" si="39"/>
        <v xml:space="preserve"> ('184', '461', '115', '', '8',  '4.50')</v>
      </c>
    </row>
    <row r="465" spans="1:8" x14ac:dyDescent="0.3">
      <c r="A465">
        <f t="shared" si="35"/>
        <v>185</v>
      </c>
      <c r="B465">
        <v>462</v>
      </c>
      <c r="C465">
        <f t="shared" si="36"/>
        <v>126</v>
      </c>
      <c r="D465" t="str">
        <f>IF(MOD(B465,5)=0,LOOKUP(A465,Bestellung!$M$4:$N$803),"")</f>
        <v/>
      </c>
      <c r="E465">
        <f t="shared" si="37"/>
        <v>3</v>
      </c>
      <c r="F465" s="10">
        <f>LOOKUP(C465,Produkt!$T$4:$U$129)</f>
        <v>4</v>
      </c>
      <c r="G465" t="str">
        <f t="shared" si="38"/>
        <v>INSERT INTO [Position] ([BestellungID], [PosID], [ProduktID], [SpezLieferAdrID], [Menge], [Preis]) VALUES</v>
      </c>
      <c r="H465" t="str">
        <f t="shared" si="39"/>
        <v xml:space="preserve"> ('185', '462', '126', '', '3',  '4.00')</v>
      </c>
    </row>
    <row r="466" spans="1:8" x14ac:dyDescent="0.3">
      <c r="A466">
        <f t="shared" si="35"/>
        <v>185</v>
      </c>
      <c r="B466">
        <v>463</v>
      </c>
      <c r="C466">
        <f t="shared" si="36"/>
        <v>57</v>
      </c>
      <c r="D466" t="str">
        <f>IF(MOD(B466,5)=0,LOOKUP(A466,Bestellung!$M$4:$N$803),"")</f>
        <v/>
      </c>
      <c r="E466">
        <f t="shared" si="37"/>
        <v>3</v>
      </c>
      <c r="F466" s="10">
        <f>LOOKUP(C466,Produkt!$T$4:$U$129)</f>
        <v>8</v>
      </c>
      <c r="G466" t="str">
        <f t="shared" si="38"/>
        <v>INSERT INTO [Position] ([BestellungID], [PosID], [ProduktID], [SpezLieferAdrID], [Menge], [Preis]) VALUES</v>
      </c>
      <c r="H466" t="str">
        <f t="shared" si="39"/>
        <v xml:space="preserve"> ('185', '463', '57', '', '3',  '8.00')</v>
      </c>
    </row>
    <row r="467" spans="1:8" x14ac:dyDescent="0.3">
      <c r="A467">
        <f t="shared" si="35"/>
        <v>186</v>
      </c>
      <c r="B467">
        <v>464</v>
      </c>
      <c r="C467">
        <f t="shared" si="36"/>
        <v>71</v>
      </c>
      <c r="D467" t="str">
        <f>IF(MOD(B467,5)=0,LOOKUP(A467,Bestellung!$M$4:$N$803),"")</f>
        <v/>
      </c>
      <c r="E467">
        <f t="shared" si="37"/>
        <v>3</v>
      </c>
      <c r="F467" s="10">
        <f>LOOKUP(C467,Produkt!$T$4:$U$129)</f>
        <v>4</v>
      </c>
      <c r="G467" t="str">
        <f t="shared" si="38"/>
        <v>INSERT INTO [Position] ([BestellungID], [PosID], [ProduktID], [SpezLieferAdrID], [Menge], [Preis]) VALUES</v>
      </c>
      <c r="H467" t="str">
        <f t="shared" si="39"/>
        <v xml:space="preserve"> ('186', '464', '71', '', '3',  '4.00')</v>
      </c>
    </row>
    <row r="468" spans="1:8" x14ac:dyDescent="0.3">
      <c r="A468">
        <f t="shared" si="35"/>
        <v>186</v>
      </c>
      <c r="B468">
        <v>465</v>
      </c>
      <c r="C468">
        <f t="shared" si="36"/>
        <v>3</v>
      </c>
      <c r="D468">
        <f>IF(MOD(B468,5)=0,LOOKUP(A468,Bestellung!$M$4:$N$803),"")</f>
        <v>552</v>
      </c>
      <c r="E468">
        <f t="shared" si="37"/>
        <v>6</v>
      </c>
      <c r="F468" s="10">
        <f>LOOKUP(C468,Produkt!$T$4:$U$129)</f>
        <v>5</v>
      </c>
      <c r="G468" t="str">
        <f t="shared" si="38"/>
        <v>INSERT INTO [Position] ([BestellungID], [PosID], [ProduktID], [SpezLieferAdrID], [Menge], [Preis]) VALUES</v>
      </c>
      <c r="H468" t="str">
        <f t="shared" si="39"/>
        <v xml:space="preserve"> ('186', '465', '3', '552', '6',  '5.00')</v>
      </c>
    </row>
    <row r="469" spans="1:8" x14ac:dyDescent="0.3">
      <c r="A469">
        <f t="shared" si="35"/>
        <v>186</v>
      </c>
      <c r="B469">
        <v>466</v>
      </c>
      <c r="C469">
        <f t="shared" si="36"/>
        <v>62</v>
      </c>
      <c r="D469" t="str">
        <f>IF(MOD(B469,5)=0,LOOKUP(A469,Bestellung!$M$4:$N$803),"")</f>
        <v/>
      </c>
      <c r="E469">
        <f t="shared" si="37"/>
        <v>3</v>
      </c>
      <c r="F469" s="10">
        <f>LOOKUP(C469,Produkt!$T$4:$U$129)</f>
        <v>4</v>
      </c>
      <c r="G469" t="str">
        <f t="shared" si="38"/>
        <v>INSERT INTO [Position] ([BestellungID], [PosID], [ProduktID], [SpezLieferAdrID], [Menge], [Preis]) VALUES</v>
      </c>
      <c r="H469" t="str">
        <f t="shared" si="39"/>
        <v xml:space="preserve"> ('186', '466', '62', '', '3',  '4.00')</v>
      </c>
    </row>
    <row r="470" spans="1:8" x14ac:dyDescent="0.3">
      <c r="A470">
        <f t="shared" si="35"/>
        <v>187</v>
      </c>
      <c r="B470">
        <v>467</v>
      </c>
      <c r="C470">
        <f t="shared" si="36"/>
        <v>80</v>
      </c>
      <c r="D470" t="str">
        <f>IF(MOD(B470,5)=0,LOOKUP(A470,Bestellung!$M$4:$N$803),"")</f>
        <v/>
      </c>
      <c r="E470">
        <f t="shared" si="37"/>
        <v>4</v>
      </c>
      <c r="F470" s="10">
        <f>LOOKUP(C470,Produkt!$T$4:$U$129)</f>
        <v>4</v>
      </c>
      <c r="G470" t="str">
        <f t="shared" si="38"/>
        <v>INSERT INTO [Position] ([BestellungID], [PosID], [ProduktID], [SpezLieferAdrID], [Menge], [Preis]) VALUES</v>
      </c>
      <c r="H470" t="str">
        <f t="shared" si="39"/>
        <v xml:space="preserve"> ('187', '467', '80', '', '4',  '4.00')</v>
      </c>
    </row>
    <row r="471" spans="1:8" x14ac:dyDescent="0.3">
      <c r="A471">
        <f t="shared" si="35"/>
        <v>187</v>
      </c>
      <c r="B471">
        <v>468</v>
      </c>
      <c r="C471">
        <f t="shared" si="36"/>
        <v>13</v>
      </c>
      <c r="D471" t="str">
        <f>IF(MOD(B471,5)=0,LOOKUP(A471,Bestellung!$M$4:$N$803),"")</f>
        <v/>
      </c>
      <c r="E471">
        <f t="shared" si="37"/>
        <v>3</v>
      </c>
      <c r="F471" s="10">
        <f>LOOKUP(C471,Produkt!$T$4:$U$129)</f>
        <v>4.5</v>
      </c>
      <c r="G471" t="str">
        <f t="shared" si="38"/>
        <v>INSERT INTO [Position] ([BestellungID], [PosID], [ProduktID], [SpezLieferAdrID], [Menge], [Preis]) VALUES</v>
      </c>
      <c r="H471" t="str">
        <f t="shared" si="39"/>
        <v xml:space="preserve"> ('187', '468', '13', '', '3',  '4.50')</v>
      </c>
    </row>
    <row r="472" spans="1:8" x14ac:dyDescent="0.3">
      <c r="A472">
        <f t="shared" si="35"/>
        <v>188</v>
      </c>
      <c r="B472">
        <v>469</v>
      </c>
      <c r="C472">
        <f t="shared" si="36"/>
        <v>34</v>
      </c>
      <c r="D472" t="str">
        <f>IF(MOD(B472,5)=0,LOOKUP(A472,Bestellung!$M$4:$N$803),"")</f>
        <v/>
      </c>
      <c r="E472">
        <f t="shared" si="37"/>
        <v>8</v>
      </c>
      <c r="F472" s="10">
        <f>LOOKUP(C472,Produkt!$T$4:$U$129)</f>
        <v>0.75</v>
      </c>
      <c r="G472" t="str">
        <f t="shared" si="38"/>
        <v>INSERT INTO [Position] ([BestellungID], [PosID], [ProduktID], [SpezLieferAdrID], [Menge], [Preis]) VALUES</v>
      </c>
      <c r="H472" t="str">
        <f t="shared" si="39"/>
        <v xml:space="preserve"> ('188', '469', '34', '', '8',  '0.75')</v>
      </c>
    </row>
    <row r="473" spans="1:8" x14ac:dyDescent="0.3">
      <c r="A473">
        <f t="shared" si="35"/>
        <v>188</v>
      </c>
      <c r="B473">
        <v>470</v>
      </c>
      <c r="C473">
        <f t="shared" si="36"/>
        <v>95</v>
      </c>
      <c r="D473">
        <f>IF(MOD(B473,5)=0,LOOKUP(A473,Bestellung!$M$4:$N$803),"")</f>
        <v>66</v>
      </c>
      <c r="E473">
        <f t="shared" si="37"/>
        <v>8</v>
      </c>
      <c r="F473" s="10">
        <f>LOOKUP(C473,Produkt!$T$4:$U$129)</f>
        <v>2</v>
      </c>
      <c r="G473" t="str">
        <f t="shared" si="38"/>
        <v>INSERT INTO [Position] ([BestellungID], [PosID], [ProduktID], [SpezLieferAdrID], [Menge], [Preis]) VALUES</v>
      </c>
      <c r="H473" t="str">
        <f t="shared" si="39"/>
        <v xml:space="preserve"> ('188', '470', '95', '66', '8',  '2.00')</v>
      </c>
    </row>
    <row r="474" spans="1:8" x14ac:dyDescent="0.3">
      <c r="A474">
        <f t="shared" si="35"/>
        <v>188</v>
      </c>
      <c r="B474">
        <v>471</v>
      </c>
      <c r="C474">
        <f t="shared" si="36"/>
        <v>29</v>
      </c>
      <c r="D474" t="str">
        <f>IF(MOD(B474,5)=0,LOOKUP(A474,Bestellung!$M$4:$N$803),"")</f>
        <v/>
      </c>
      <c r="E474">
        <f t="shared" si="37"/>
        <v>3</v>
      </c>
      <c r="F474" s="10">
        <f>LOOKUP(C474,Produkt!$T$4:$U$129)</f>
        <v>1.5</v>
      </c>
      <c r="G474" t="str">
        <f t="shared" si="38"/>
        <v>INSERT INTO [Position] ([BestellungID], [PosID], [ProduktID], [SpezLieferAdrID], [Menge], [Preis]) VALUES</v>
      </c>
      <c r="H474" t="str">
        <f t="shared" si="39"/>
        <v xml:space="preserve"> ('188', '471', '29', '', '3',  '1.50')</v>
      </c>
    </row>
    <row r="475" spans="1:8" x14ac:dyDescent="0.3">
      <c r="A475">
        <f t="shared" si="35"/>
        <v>189</v>
      </c>
      <c r="B475">
        <v>472</v>
      </c>
      <c r="C475">
        <f t="shared" si="36"/>
        <v>54</v>
      </c>
      <c r="D475" t="str">
        <f>IF(MOD(B475,5)=0,LOOKUP(A475,Bestellung!$M$4:$N$803),"")</f>
        <v/>
      </c>
      <c r="E475">
        <f t="shared" si="37"/>
        <v>3</v>
      </c>
      <c r="F475" s="10">
        <f>LOOKUP(C475,Produkt!$T$4:$U$129)</f>
        <v>5</v>
      </c>
      <c r="G475" t="str">
        <f t="shared" si="38"/>
        <v>INSERT INTO [Position] ([BestellungID], [PosID], [ProduktID], [SpezLieferAdrID], [Menge], [Preis]) VALUES</v>
      </c>
      <c r="H475" t="str">
        <f t="shared" si="39"/>
        <v xml:space="preserve"> ('189', '472', '54', '', '3',  '5.00')</v>
      </c>
    </row>
    <row r="476" spans="1:8" x14ac:dyDescent="0.3">
      <c r="A476">
        <f t="shared" si="35"/>
        <v>189</v>
      </c>
      <c r="B476">
        <v>473</v>
      </c>
      <c r="C476">
        <f t="shared" si="36"/>
        <v>116</v>
      </c>
      <c r="D476" t="str">
        <f>IF(MOD(B476,5)=0,LOOKUP(A476,Bestellung!$M$4:$N$803),"")</f>
        <v/>
      </c>
      <c r="E476">
        <f t="shared" si="37"/>
        <v>3</v>
      </c>
      <c r="F476" s="10">
        <f>LOOKUP(C476,Produkt!$T$4:$U$129)</f>
        <v>3</v>
      </c>
      <c r="G476" t="str">
        <f t="shared" si="38"/>
        <v>INSERT INTO [Position] ([BestellungID], [PosID], [ProduktID], [SpezLieferAdrID], [Menge], [Preis]) VALUES</v>
      </c>
      <c r="H476" t="str">
        <f t="shared" si="39"/>
        <v xml:space="preserve"> ('189', '473', '116', '', '3',  '3.00')</v>
      </c>
    </row>
    <row r="477" spans="1:8" x14ac:dyDescent="0.3">
      <c r="A477">
        <f t="shared" si="35"/>
        <v>190</v>
      </c>
      <c r="B477">
        <v>474</v>
      </c>
      <c r="C477">
        <f t="shared" si="36"/>
        <v>17</v>
      </c>
      <c r="D477" t="str">
        <f>IF(MOD(B477,5)=0,LOOKUP(A477,Bestellung!$M$4:$N$803),"")</f>
        <v/>
      </c>
      <c r="E477">
        <f t="shared" si="37"/>
        <v>3</v>
      </c>
      <c r="F477" s="10">
        <f>LOOKUP(C477,Produkt!$T$4:$U$129)</f>
        <v>3.5</v>
      </c>
      <c r="G477" t="str">
        <f t="shared" si="38"/>
        <v>INSERT INTO [Position] ([BestellungID], [PosID], [ProduktID], [SpezLieferAdrID], [Menge], [Preis]) VALUES</v>
      </c>
      <c r="H477" t="str">
        <f t="shared" si="39"/>
        <v xml:space="preserve"> ('190', '474', '17', '', '3',  '3.50')</v>
      </c>
    </row>
    <row r="478" spans="1:8" x14ac:dyDescent="0.3">
      <c r="A478">
        <f t="shared" si="35"/>
        <v>190</v>
      </c>
      <c r="B478">
        <v>475</v>
      </c>
      <c r="C478">
        <f t="shared" si="36"/>
        <v>80</v>
      </c>
      <c r="D478" t="str">
        <f>IF(MOD(B478,5)=0,LOOKUP(A478,Bestellung!$M$4:$N$803),"")</f>
        <v/>
      </c>
      <c r="E478">
        <f t="shared" si="37"/>
        <v>8</v>
      </c>
      <c r="F478" s="10">
        <f>LOOKUP(C478,Produkt!$T$4:$U$129)</f>
        <v>4</v>
      </c>
      <c r="G478" t="str">
        <f t="shared" si="38"/>
        <v>INSERT INTO [Position] ([BestellungID], [PosID], [ProduktID], [SpezLieferAdrID], [Menge], [Preis]) VALUES</v>
      </c>
      <c r="H478" t="str">
        <f t="shared" si="39"/>
        <v xml:space="preserve"> ('190', '475', '80', '', '8',  '4.00')</v>
      </c>
    </row>
    <row r="479" spans="1:8" x14ac:dyDescent="0.3">
      <c r="A479">
        <f t="shared" si="35"/>
        <v>190</v>
      </c>
      <c r="B479">
        <v>476</v>
      </c>
      <c r="C479">
        <f t="shared" si="36"/>
        <v>16</v>
      </c>
      <c r="D479" t="str">
        <f>IF(MOD(B479,5)=0,LOOKUP(A479,Bestellung!$M$4:$N$803),"")</f>
        <v/>
      </c>
      <c r="E479">
        <f t="shared" si="37"/>
        <v>8</v>
      </c>
      <c r="F479" s="10">
        <f>LOOKUP(C479,Produkt!$T$4:$U$129)</f>
        <v>3</v>
      </c>
      <c r="G479" t="str">
        <f t="shared" si="38"/>
        <v>INSERT INTO [Position] ([BestellungID], [PosID], [ProduktID], [SpezLieferAdrID], [Menge], [Preis]) VALUES</v>
      </c>
      <c r="H479" t="str">
        <f t="shared" si="39"/>
        <v xml:space="preserve"> ('190', '476', '16', '', '8',  '3.00')</v>
      </c>
    </row>
    <row r="480" spans="1:8" x14ac:dyDescent="0.3">
      <c r="A480">
        <f t="shared" si="35"/>
        <v>191</v>
      </c>
      <c r="B480">
        <v>477</v>
      </c>
      <c r="C480">
        <f t="shared" si="36"/>
        <v>48</v>
      </c>
      <c r="D480" t="str">
        <f>IF(MOD(B480,5)=0,LOOKUP(A480,Bestellung!$M$4:$N$803),"")</f>
        <v/>
      </c>
      <c r="E480">
        <f t="shared" si="37"/>
        <v>3</v>
      </c>
      <c r="F480" s="10">
        <f>LOOKUP(C480,Produkt!$T$4:$U$129)</f>
        <v>4.5</v>
      </c>
      <c r="G480" t="str">
        <f t="shared" si="38"/>
        <v>INSERT INTO [Position] ([BestellungID], [PosID], [ProduktID], [SpezLieferAdrID], [Menge], [Preis]) VALUES</v>
      </c>
      <c r="H480" t="str">
        <f t="shared" si="39"/>
        <v xml:space="preserve"> ('191', '477', '48', '', '3',  '4.50')</v>
      </c>
    </row>
    <row r="481" spans="1:8" x14ac:dyDescent="0.3">
      <c r="A481">
        <f t="shared" si="35"/>
        <v>191</v>
      </c>
      <c r="B481">
        <v>478</v>
      </c>
      <c r="C481">
        <f t="shared" si="36"/>
        <v>112</v>
      </c>
      <c r="D481" t="str">
        <f>IF(MOD(B481,5)=0,LOOKUP(A481,Bestellung!$M$4:$N$803),"")</f>
        <v/>
      </c>
      <c r="E481">
        <f t="shared" si="37"/>
        <v>8</v>
      </c>
      <c r="F481" s="10">
        <f>LOOKUP(C481,Produkt!$T$4:$U$129)</f>
        <v>4</v>
      </c>
      <c r="G481" t="str">
        <f t="shared" si="38"/>
        <v>INSERT INTO [Position] ([BestellungID], [PosID], [ProduktID], [SpezLieferAdrID], [Menge], [Preis]) VALUES</v>
      </c>
      <c r="H481" t="str">
        <f t="shared" si="39"/>
        <v xml:space="preserve"> ('191', '478', '112', '', '8',  '4.00')</v>
      </c>
    </row>
    <row r="482" spans="1:8" x14ac:dyDescent="0.3">
      <c r="A482">
        <f t="shared" si="35"/>
        <v>192</v>
      </c>
      <c r="B482">
        <v>479</v>
      </c>
      <c r="C482">
        <f t="shared" si="36"/>
        <v>20</v>
      </c>
      <c r="D482" t="str">
        <f>IF(MOD(B482,5)=0,LOOKUP(A482,Bestellung!$M$4:$N$803),"")</f>
        <v/>
      </c>
      <c r="E482">
        <f t="shared" si="37"/>
        <v>3</v>
      </c>
      <c r="F482" s="10">
        <f>LOOKUP(C482,Produkt!$T$4:$U$129)</f>
        <v>8</v>
      </c>
      <c r="G482" t="str">
        <f t="shared" si="38"/>
        <v>INSERT INTO [Position] ([BestellungID], [PosID], [ProduktID], [SpezLieferAdrID], [Menge], [Preis]) VALUES</v>
      </c>
      <c r="H482" t="str">
        <f t="shared" si="39"/>
        <v xml:space="preserve"> ('192', '479', '20', '', '3',  '8.00')</v>
      </c>
    </row>
    <row r="483" spans="1:8" x14ac:dyDescent="0.3">
      <c r="A483">
        <f t="shared" si="35"/>
        <v>192</v>
      </c>
      <c r="B483">
        <v>480</v>
      </c>
      <c r="C483">
        <f t="shared" si="36"/>
        <v>85</v>
      </c>
      <c r="D483">
        <f>IF(MOD(B483,5)=0,LOOKUP(A483,Bestellung!$M$4:$N$803),"")</f>
        <v>138</v>
      </c>
      <c r="E483">
        <f t="shared" si="37"/>
        <v>3</v>
      </c>
      <c r="F483" s="10">
        <f>LOOKUP(C483,Produkt!$T$4:$U$129)</f>
        <v>1</v>
      </c>
      <c r="G483" t="str">
        <f t="shared" si="38"/>
        <v>INSERT INTO [Position] ([BestellungID], [PosID], [ProduktID], [SpezLieferAdrID], [Menge], [Preis]) VALUES</v>
      </c>
      <c r="H483" t="str">
        <f t="shared" si="39"/>
        <v xml:space="preserve"> ('192', '480', '85', '138', '3',  '1.00')</v>
      </c>
    </row>
    <row r="484" spans="1:8" x14ac:dyDescent="0.3">
      <c r="A484">
        <f t="shared" si="35"/>
        <v>192</v>
      </c>
      <c r="B484">
        <v>481</v>
      </c>
      <c r="C484">
        <f t="shared" si="36"/>
        <v>23</v>
      </c>
      <c r="D484" t="str">
        <f>IF(MOD(B484,5)=0,LOOKUP(A484,Bestellung!$M$4:$N$803),"")</f>
        <v/>
      </c>
      <c r="E484">
        <f t="shared" si="37"/>
        <v>3</v>
      </c>
      <c r="F484" s="10">
        <f>LOOKUP(C484,Produkt!$T$4:$U$129)</f>
        <v>3</v>
      </c>
      <c r="G484" t="str">
        <f t="shared" si="38"/>
        <v>INSERT INTO [Position] ([BestellungID], [PosID], [ProduktID], [SpezLieferAdrID], [Menge], [Preis]) VALUES</v>
      </c>
      <c r="H484" t="str">
        <f t="shared" si="39"/>
        <v xml:space="preserve"> ('192', '481', '23', '', '3',  '3.00')</v>
      </c>
    </row>
    <row r="485" spans="1:8" x14ac:dyDescent="0.3">
      <c r="A485">
        <f t="shared" si="35"/>
        <v>193</v>
      </c>
      <c r="B485">
        <v>482</v>
      </c>
      <c r="C485">
        <f t="shared" si="36"/>
        <v>62</v>
      </c>
      <c r="D485" t="str">
        <f>IF(MOD(B485,5)=0,LOOKUP(A485,Bestellung!$M$4:$N$803),"")</f>
        <v/>
      </c>
      <c r="E485">
        <f t="shared" si="37"/>
        <v>4</v>
      </c>
      <c r="F485" s="10">
        <f>LOOKUP(C485,Produkt!$T$4:$U$129)</f>
        <v>4</v>
      </c>
      <c r="G485" t="str">
        <f t="shared" si="38"/>
        <v>INSERT INTO [Position] ([BestellungID], [PosID], [ProduktID], [SpezLieferAdrID], [Menge], [Preis]) VALUES</v>
      </c>
      <c r="H485" t="str">
        <f t="shared" si="39"/>
        <v xml:space="preserve"> ('193', '482', '62', '', '4',  '4.00')</v>
      </c>
    </row>
    <row r="486" spans="1:8" x14ac:dyDescent="0.3">
      <c r="A486">
        <f t="shared" si="35"/>
        <v>193</v>
      </c>
      <c r="B486">
        <v>483</v>
      </c>
      <c r="C486">
        <f t="shared" si="36"/>
        <v>1</v>
      </c>
      <c r="D486" t="str">
        <f>IF(MOD(B486,5)=0,LOOKUP(A486,Bestellung!$M$4:$N$803),"")</f>
        <v/>
      </c>
      <c r="E486">
        <f t="shared" si="37"/>
        <v>3</v>
      </c>
      <c r="F486" s="10">
        <f>LOOKUP(C486,Produkt!$T$4:$U$129)</f>
        <v>2</v>
      </c>
      <c r="G486" t="str">
        <f t="shared" si="38"/>
        <v>INSERT INTO [Position] ([BestellungID], [PosID], [ProduktID], [SpezLieferAdrID], [Menge], [Preis]) VALUES</v>
      </c>
      <c r="H486" t="str">
        <f t="shared" si="39"/>
        <v xml:space="preserve"> ('193', '483', '1', '', '3',  '2.00')</v>
      </c>
    </row>
    <row r="487" spans="1:8" x14ac:dyDescent="0.3">
      <c r="A487">
        <f t="shared" si="35"/>
        <v>194</v>
      </c>
      <c r="B487">
        <v>484</v>
      </c>
      <c r="C487">
        <f t="shared" si="36"/>
        <v>43</v>
      </c>
      <c r="D487" t="str">
        <f>IF(MOD(B487,5)=0,LOOKUP(A487,Bestellung!$M$4:$N$803),"")</f>
        <v/>
      </c>
      <c r="E487">
        <f t="shared" si="37"/>
        <v>8</v>
      </c>
      <c r="F487" s="10">
        <f>LOOKUP(C487,Produkt!$T$4:$U$129)</f>
        <v>2.2999999999999998</v>
      </c>
      <c r="G487" t="str">
        <f t="shared" si="38"/>
        <v>INSERT INTO [Position] ([BestellungID], [PosID], [ProduktID], [SpezLieferAdrID], [Menge], [Preis]) VALUES</v>
      </c>
      <c r="H487" t="str">
        <f t="shared" si="39"/>
        <v xml:space="preserve"> ('194', '484', '43', '', '8',  '2.30')</v>
      </c>
    </row>
    <row r="488" spans="1:8" x14ac:dyDescent="0.3">
      <c r="A488">
        <f t="shared" si="35"/>
        <v>194</v>
      </c>
      <c r="B488">
        <v>485</v>
      </c>
      <c r="C488">
        <f t="shared" si="36"/>
        <v>110</v>
      </c>
      <c r="D488">
        <f>IF(MOD(B488,5)=0,LOOKUP(A488,Bestellung!$M$4:$N$803),"")</f>
        <v>421</v>
      </c>
      <c r="E488">
        <f t="shared" si="37"/>
        <v>8</v>
      </c>
      <c r="F488" s="10">
        <f>LOOKUP(C488,Produkt!$T$4:$U$129)</f>
        <v>0.5</v>
      </c>
      <c r="G488" t="str">
        <f t="shared" si="38"/>
        <v>INSERT INTO [Position] ([BestellungID], [PosID], [ProduktID], [SpezLieferAdrID], [Menge], [Preis]) VALUES</v>
      </c>
      <c r="H488" t="str">
        <f t="shared" si="39"/>
        <v xml:space="preserve"> ('194', '485', '110', '421', '8',  '0.50')</v>
      </c>
    </row>
    <row r="489" spans="1:8" x14ac:dyDescent="0.3">
      <c r="A489">
        <f t="shared" si="35"/>
        <v>194</v>
      </c>
      <c r="B489">
        <v>486</v>
      </c>
      <c r="C489">
        <f t="shared" si="36"/>
        <v>50</v>
      </c>
      <c r="D489" t="str">
        <f>IF(MOD(B489,5)=0,LOOKUP(A489,Bestellung!$M$4:$N$803),"")</f>
        <v/>
      </c>
      <c r="E489">
        <f t="shared" si="37"/>
        <v>3</v>
      </c>
      <c r="F489" s="10">
        <f>LOOKUP(C489,Produkt!$T$4:$U$129)</f>
        <v>5.6</v>
      </c>
      <c r="G489" t="str">
        <f t="shared" si="38"/>
        <v>INSERT INTO [Position] ([BestellungID], [PosID], [ProduktID], [SpezLieferAdrID], [Menge], [Preis]) VALUES</v>
      </c>
      <c r="H489" t="str">
        <f t="shared" si="39"/>
        <v xml:space="preserve"> ('194', '486', '50', '', '3',  '5.60')</v>
      </c>
    </row>
    <row r="490" spans="1:8" x14ac:dyDescent="0.3">
      <c r="A490">
        <f t="shared" si="35"/>
        <v>195</v>
      </c>
      <c r="B490">
        <v>487</v>
      </c>
      <c r="C490">
        <f t="shared" si="36"/>
        <v>96</v>
      </c>
      <c r="D490" t="str">
        <f>IF(MOD(B490,5)=0,LOOKUP(A490,Bestellung!$M$4:$N$803),"")</f>
        <v/>
      </c>
      <c r="E490">
        <f t="shared" si="37"/>
        <v>3</v>
      </c>
      <c r="F490" s="10">
        <f>LOOKUP(C490,Produkt!$T$4:$U$129)</f>
        <v>8</v>
      </c>
      <c r="G490" t="str">
        <f t="shared" si="38"/>
        <v>INSERT INTO [Position] ([BestellungID], [PosID], [ProduktID], [SpezLieferAdrID], [Menge], [Preis]) VALUES</v>
      </c>
      <c r="H490" t="str">
        <f t="shared" si="39"/>
        <v xml:space="preserve"> ('195', '487', '96', '', '3',  '8.00')</v>
      </c>
    </row>
    <row r="491" spans="1:8" x14ac:dyDescent="0.3">
      <c r="A491">
        <f t="shared" si="35"/>
        <v>195</v>
      </c>
      <c r="B491">
        <v>488</v>
      </c>
      <c r="C491">
        <f t="shared" si="36"/>
        <v>37</v>
      </c>
      <c r="D491" t="str">
        <f>IF(MOD(B491,5)=0,LOOKUP(A491,Bestellung!$M$4:$N$803),"")</f>
        <v/>
      </c>
      <c r="E491">
        <f t="shared" si="37"/>
        <v>3</v>
      </c>
      <c r="F491" s="10">
        <f>LOOKUP(C491,Produkt!$T$4:$U$129)</f>
        <v>0.5</v>
      </c>
      <c r="G491" t="str">
        <f t="shared" si="38"/>
        <v>INSERT INTO [Position] ([BestellungID], [PosID], [ProduktID], [SpezLieferAdrID], [Menge], [Preis]) VALUES</v>
      </c>
      <c r="H491" t="str">
        <f t="shared" si="39"/>
        <v xml:space="preserve"> ('195', '488', '37', '', '3',  '0.50')</v>
      </c>
    </row>
    <row r="492" spans="1:8" x14ac:dyDescent="0.3">
      <c r="A492">
        <f t="shared" si="35"/>
        <v>196</v>
      </c>
      <c r="B492">
        <v>489</v>
      </c>
      <c r="C492">
        <f t="shared" si="36"/>
        <v>86</v>
      </c>
      <c r="D492" t="str">
        <f>IF(MOD(B492,5)=0,LOOKUP(A492,Bestellung!$M$4:$N$803),"")</f>
        <v/>
      </c>
      <c r="E492">
        <f t="shared" si="37"/>
        <v>3</v>
      </c>
      <c r="F492" s="10">
        <f>LOOKUP(C492,Produkt!$T$4:$U$129)</f>
        <v>0.5</v>
      </c>
      <c r="G492" t="str">
        <f t="shared" si="38"/>
        <v>INSERT INTO [Position] ([BestellungID], [PosID], [ProduktID], [SpezLieferAdrID], [Menge], [Preis]) VALUES</v>
      </c>
      <c r="H492" t="str">
        <f t="shared" si="39"/>
        <v xml:space="preserve"> ('196', '489', '86', '', '3',  '0.50')</v>
      </c>
    </row>
    <row r="493" spans="1:8" x14ac:dyDescent="0.3">
      <c r="A493">
        <f t="shared" si="35"/>
        <v>196</v>
      </c>
      <c r="B493">
        <v>490</v>
      </c>
      <c r="C493">
        <f t="shared" si="36"/>
        <v>28</v>
      </c>
      <c r="D493" t="str">
        <f>IF(MOD(B493,5)=0,LOOKUP(A493,Bestellung!$M$4:$N$803),"")</f>
        <v/>
      </c>
      <c r="E493">
        <f t="shared" si="37"/>
        <v>4</v>
      </c>
      <c r="F493" s="10">
        <f>LOOKUP(C493,Produkt!$T$4:$U$129)</f>
        <v>2</v>
      </c>
      <c r="G493" t="str">
        <f t="shared" si="38"/>
        <v>INSERT INTO [Position] ([BestellungID], [PosID], [ProduktID], [SpezLieferAdrID], [Menge], [Preis]) VALUES</v>
      </c>
      <c r="H493" t="str">
        <f t="shared" si="39"/>
        <v xml:space="preserve"> ('196', '490', '28', '', '4',  '2.00')</v>
      </c>
    </row>
    <row r="494" spans="1:8" x14ac:dyDescent="0.3">
      <c r="A494">
        <f t="shared" si="35"/>
        <v>196</v>
      </c>
      <c r="B494">
        <v>491</v>
      </c>
      <c r="C494">
        <f t="shared" si="36"/>
        <v>97</v>
      </c>
      <c r="D494" t="str">
        <f>IF(MOD(B494,5)=0,LOOKUP(A494,Bestellung!$M$4:$N$803),"")</f>
        <v/>
      </c>
      <c r="E494">
        <f t="shared" si="37"/>
        <v>8</v>
      </c>
      <c r="F494" s="10">
        <f>LOOKUP(C494,Produkt!$T$4:$U$129)</f>
        <v>9</v>
      </c>
      <c r="G494" t="str">
        <f t="shared" si="38"/>
        <v>INSERT INTO [Position] ([BestellungID], [PosID], [ProduktID], [SpezLieferAdrID], [Menge], [Preis]) VALUES</v>
      </c>
      <c r="H494" t="str">
        <f t="shared" si="39"/>
        <v xml:space="preserve"> ('196', '491', '97', '', '8',  '9.00')</v>
      </c>
    </row>
    <row r="495" spans="1:8" x14ac:dyDescent="0.3">
      <c r="A495">
        <f t="shared" si="35"/>
        <v>197</v>
      </c>
      <c r="B495">
        <v>492</v>
      </c>
      <c r="C495">
        <f t="shared" si="36"/>
        <v>23</v>
      </c>
      <c r="D495" t="str">
        <f>IF(MOD(B495,5)=0,LOOKUP(A495,Bestellung!$M$4:$N$803),"")</f>
        <v/>
      </c>
      <c r="E495">
        <f t="shared" si="37"/>
        <v>3</v>
      </c>
      <c r="F495" s="10">
        <f>LOOKUP(C495,Produkt!$T$4:$U$129)</f>
        <v>3</v>
      </c>
      <c r="G495" t="str">
        <f t="shared" si="38"/>
        <v>INSERT INTO [Position] ([BestellungID], [PosID], [ProduktID], [SpezLieferAdrID], [Menge], [Preis]) VALUES</v>
      </c>
      <c r="H495" t="str">
        <f t="shared" si="39"/>
        <v xml:space="preserve"> ('197', '492', '23', '', '3',  '3.00')</v>
      </c>
    </row>
    <row r="496" spans="1:8" x14ac:dyDescent="0.3">
      <c r="A496">
        <f t="shared" si="35"/>
        <v>197</v>
      </c>
      <c r="B496">
        <v>493</v>
      </c>
      <c r="C496">
        <f t="shared" si="36"/>
        <v>93</v>
      </c>
      <c r="D496" t="str">
        <f>IF(MOD(B496,5)=0,LOOKUP(A496,Bestellung!$M$4:$N$803),"")</f>
        <v/>
      </c>
      <c r="E496">
        <f t="shared" si="37"/>
        <v>9</v>
      </c>
      <c r="F496" s="10">
        <f>LOOKUP(C496,Produkt!$T$4:$U$129)</f>
        <v>2.2999999999999998</v>
      </c>
      <c r="G496" t="str">
        <f t="shared" si="38"/>
        <v>INSERT INTO [Position] ([BestellungID], [PosID], [ProduktID], [SpezLieferAdrID], [Menge], [Preis]) VALUES</v>
      </c>
      <c r="H496" t="str">
        <f t="shared" si="39"/>
        <v xml:space="preserve"> ('197', '493', '93', '', '9',  '2.30')</v>
      </c>
    </row>
    <row r="497" spans="1:8" x14ac:dyDescent="0.3">
      <c r="A497">
        <f t="shared" si="35"/>
        <v>198</v>
      </c>
      <c r="B497">
        <v>494</v>
      </c>
      <c r="C497">
        <f t="shared" si="36"/>
        <v>22</v>
      </c>
      <c r="D497" t="str">
        <f>IF(MOD(B497,5)=0,LOOKUP(A497,Bestellung!$M$4:$N$803),"")</f>
        <v/>
      </c>
      <c r="E497">
        <f t="shared" si="37"/>
        <v>3</v>
      </c>
      <c r="F497" s="10">
        <f>LOOKUP(C497,Produkt!$T$4:$U$129)</f>
        <v>2</v>
      </c>
      <c r="G497" t="str">
        <f t="shared" si="38"/>
        <v>INSERT INTO [Position] ([BestellungID], [PosID], [ProduktID], [SpezLieferAdrID], [Menge], [Preis]) VALUES</v>
      </c>
      <c r="H497" t="str">
        <f t="shared" si="39"/>
        <v xml:space="preserve"> ('198', '494', '22', '', '3',  '2.00')</v>
      </c>
    </row>
    <row r="498" spans="1:8" x14ac:dyDescent="0.3">
      <c r="A498">
        <f t="shared" si="35"/>
        <v>198</v>
      </c>
      <c r="B498">
        <v>495</v>
      </c>
      <c r="C498">
        <f t="shared" si="36"/>
        <v>93</v>
      </c>
      <c r="D498">
        <f>IF(MOD(B498,5)=0,LOOKUP(A498,Bestellung!$M$4:$N$803),"")</f>
        <v>156</v>
      </c>
      <c r="E498">
        <f t="shared" si="37"/>
        <v>6</v>
      </c>
      <c r="F498" s="10">
        <f>LOOKUP(C498,Produkt!$T$4:$U$129)</f>
        <v>2.2999999999999998</v>
      </c>
      <c r="G498" t="str">
        <f t="shared" si="38"/>
        <v>INSERT INTO [Position] ([BestellungID], [PosID], [ProduktID], [SpezLieferAdrID], [Menge], [Preis]) VALUES</v>
      </c>
      <c r="H498" t="str">
        <f t="shared" si="39"/>
        <v xml:space="preserve"> ('198', '495', '93', '156', '6',  '2.30')</v>
      </c>
    </row>
    <row r="499" spans="1:8" x14ac:dyDescent="0.3">
      <c r="A499">
        <f t="shared" si="35"/>
        <v>198</v>
      </c>
      <c r="B499">
        <v>496</v>
      </c>
      <c r="C499">
        <f t="shared" si="36"/>
        <v>37</v>
      </c>
      <c r="D499" t="str">
        <f>IF(MOD(B499,5)=0,LOOKUP(A499,Bestellung!$M$4:$N$803),"")</f>
        <v/>
      </c>
      <c r="E499">
        <f t="shared" si="37"/>
        <v>3</v>
      </c>
      <c r="F499" s="10">
        <f>LOOKUP(C499,Produkt!$T$4:$U$129)</f>
        <v>0.5</v>
      </c>
      <c r="G499" t="str">
        <f t="shared" si="38"/>
        <v>INSERT INTO [Position] ([BestellungID], [PosID], [ProduktID], [SpezLieferAdrID], [Menge], [Preis]) VALUES</v>
      </c>
      <c r="H499" t="str">
        <f t="shared" si="39"/>
        <v xml:space="preserve"> ('198', '496', '37', '', '3',  '0.50')</v>
      </c>
    </row>
    <row r="500" spans="1:8" x14ac:dyDescent="0.3">
      <c r="A500">
        <f t="shared" si="35"/>
        <v>199</v>
      </c>
      <c r="B500">
        <v>497</v>
      </c>
      <c r="C500">
        <f t="shared" si="36"/>
        <v>97</v>
      </c>
      <c r="D500" t="str">
        <f>IF(MOD(B500,5)=0,LOOKUP(A500,Bestellung!$M$4:$N$803),"")</f>
        <v/>
      </c>
      <c r="E500">
        <f t="shared" si="37"/>
        <v>11</v>
      </c>
      <c r="F500" s="10">
        <f>LOOKUP(C500,Produkt!$T$4:$U$129)</f>
        <v>9</v>
      </c>
      <c r="G500" t="str">
        <f t="shared" si="38"/>
        <v>INSERT INTO [Position] ([BestellungID], [PosID], [ProduktID], [SpezLieferAdrID], [Menge], [Preis]) VALUES</v>
      </c>
      <c r="H500" t="str">
        <f t="shared" si="39"/>
        <v xml:space="preserve"> ('199', '497', '97', '', '11',  '9.00')</v>
      </c>
    </row>
    <row r="501" spans="1:8" x14ac:dyDescent="0.3">
      <c r="A501">
        <f t="shared" si="35"/>
        <v>199</v>
      </c>
      <c r="B501">
        <v>498</v>
      </c>
      <c r="C501">
        <f t="shared" si="36"/>
        <v>42</v>
      </c>
      <c r="D501" t="str">
        <f>IF(MOD(B501,5)=0,LOOKUP(A501,Bestellung!$M$4:$N$803),"")</f>
        <v/>
      </c>
      <c r="E501">
        <f t="shared" si="37"/>
        <v>3</v>
      </c>
      <c r="F501" s="10">
        <f>LOOKUP(C501,Produkt!$T$4:$U$129)</f>
        <v>2.4</v>
      </c>
      <c r="G501" t="str">
        <f t="shared" si="38"/>
        <v>INSERT INTO [Position] ([BestellungID], [PosID], [ProduktID], [SpezLieferAdrID], [Menge], [Preis]) VALUES</v>
      </c>
      <c r="H501" t="str">
        <f t="shared" si="39"/>
        <v xml:space="preserve"> ('199', '498', '42', '', '3',  '2.40')</v>
      </c>
    </row>
    <row r="502" spans="1:8" x14ac:dyDescent="0.3">
      <c r="A502">
        <f t="shared" si="35"/>
        <v>200</v>
      </c>
      <c r="B502">
        <v>499</v>
      </c>
      <c r="C502">
        <f t="shared" si="36"/>
        <v>105</v>
      </c>
      <c r="D502" t="str">
        <f>IF(MOD(B502,5)=0,LOOKUP(A502,Bestellung!$M$4:$N$803),"")</f>
        <v/>
      </c>
      <c r="E502">
        <f t="shared" si="37"/>
        <v>3</v>
      </c>
      <c r="F502" s="10">
        <f>LOOKUP(C502,Produkt!$T$4:$U$129)</f>
        <v>5</v>
      </c>
      <c r="G502" t="str">
        <f t="shared" si="38"/>
        <v>INSERT INTO [Position] ([BestellungID], [PosID], [ProduktID], [SpezLieferAdrID], [Menge], [Preis]) VALUES</v>
      </c>
      <c r="H502" t="str">
        <f t="shared" si="39"/>
        <v xml:space="preserve"> ('200', '499', '105', '', '3',  '5.00')</v>
      </c>
    </row>
    <row r="503" spans="1:8" x14ac:dyDescent="0.3">
      <c r="A503">
        <f t="shared" si="35"/>
        <v>200</v>
      </c>
      <c r="B503">
        <v>500</v>
      </c>
      <c r="C503">
        <f t="shared" si="36"/>
        <v>51</v>
      </c>
      <c r="D503">
        <f>IF(MOD(B503,5)=0,LOOKUP(A503,Bestellung!$M$4:$N$803),"")</f>
        <v>445</v>
      </c>
      <c r="E503">
        <f t="shared" si="37"/>
        <v>3</v>
      </c>
      <c r="F503" s="10">
        <f>LOOKUP(C503,Produkt!$T$4:$U$129)</f>
        <v>2</v>
      </c>
      <c r="G503" t="str">
        <f t="shared" si="38"/>
        <v>INSERT INTO [Position] ([BestellungID], [PosID], [ProduktID], [SpezLieferAdrID], [Menge], [Preis]) VALUES</v>
      </c>
      <c r="H503" t="str">
        <f t="shared" si="39"/>
        <v xml:space="preserve"> ('200', '500', '51', '445', '3',  '2.00')</v>
      </c>
    </row>
    <row r="504" spans="1:8" x14ac:dyDescent="0.3">
      <c r="A504">
        <f t="shared" si="35"/>
        <v>200</v>
      </c>
      <c r="B504">
        <v>501</v>
      </c>
      <c r="C504">
        <f t="shared" si="36"/>
        <v>124</v>
      </c>
      <c r="D504" t="str">
        <f>IF(MOD(B504,5)=0,LOOKUP(A504,Bestellung!$M$4:$N$803),"")</f>
        <v/>
      </c>
      <c r="E504">
        <f t="shared" si="37"/>
        <v>3</v>
      </c>
      <c r="F504" s="10">
        <f>LOOKUP(C504,Produkt!$T$4:$U$129)</f>
        <v>3</v>
      </c>
      <c r="G504" t="str">
        <f t="shared" si="38"/>
        <v>INSERT INTO [Position] ([BestellungID], [PosID], [ProduktID], [SpezLieferAdrID], [Menge], [Preis]) VALUES</v>
      </c>
      <c r="H504" t="str">
        <f t="shared" si="39"/>
        <v xml:space="preserve"> ('200', '501', '124', '', '3',  '3.00')</v>
      </c>
    </row>
    <row r="505" spans="1:8" x14ac:dyDescent="0.3">
      <c r="A505">
        <f t="shared" si="35"/>
        <v>201</v>
      </c>
      <c r="B505">
        <v>502</v>
      </c>
      <c r="C505">
        <f t="shared" si="36"/>
        <v>64</v>
      </c>
      <c r="D505" t="str">
        <f>IF(MOD(B505,5)=0,LOOKUP(A505,Bestellung!$M$4:$N$803),"")</f>
        <v/>
      </c>
      <c r="E505">
        <f t="shared" si="37"/>
        <v>3</v>
      </c>
      <c r="F505" s="10">
        <f>LOOKUP(C505,Produkt!$T$4:$U$129)</f>
        <v>4.5</v>
      </c>
      <c r="G505" t="str">
        <f t="shared" si="38"/>
        <v>INSERT INTO [Position] ([BestellungID], [PosID], [ProduktID], [SpezLieferAdrID], [Menge], [Preis]) VALUES</v>
      </c>
      <c r="H505" t="str">
        <f t="shared" si="39"/>
        <v xml:space="preserve"> ('201', '502', '64', '', '3',  '4.50')</v>
      </c>
    </row>
    <row r="506" spans="1:8" x14ac:dyDescent="0.3">
      <c r="A506">
        <f t="shared" si="35"/>
        <v>201</v>
      </c>
      <c r="B506">
        <v>503</v>
      </c>
      <c r="C506">
        <f t="shared" si="36"/>
        <v>11</v>
      </c>
      <c r="D506" t="str">
        <f>IF(MOD(B506,5)=0,LOOKUP(A506,Bestellung!$M$4:$N$803),"")</f>
        <v/>
      </c>
      <c r="E506">
        <f t="shared" si="37"/>
        <v>9</v>
      </c>
      <c r="F506" s="10">
        <f>LOOKUP(C506,Produkt!$T$4:$U$129)</f>
        <v>8</v>
      </c>
      <c r="G506" t="str">
        <f t="shared" si="38"/>
        <v>INSERT INTO [Position] ([BestellungID], [PosID], [ProduktID], [SpezLieferAdrID], [Menge], [Preis]) VALUES</v>
      </c>
      <c r="H506" t="str">
        <f t="shared" si="39"/>
        <v xml:space="preserve"> ('201', '503', '11', '', '9',  '8.00')</v>
      </c>
    </row>
    <row r="507" spans="1:8" x14ac:dyDescent="0.3">
      <c r="A507">
        <f t="shared" si="35"/>
        <v>202</v>
      </c>
      <c r="B507">
        <v>504</v>
      </c>
      <c r="C507">
        <f t="shared" si="36"/>
        <v>81</v>
      </c>
      <c r="D507" t="str">
        <f>IF(MOD(B507,5)=0,LOOKUP(A507,Bestellung!$M$4:$N$803),"")</f>
        <v/>
      </c>
      <c r="E507">
        <f t="shared" si="37"/>
        <v>3</v>
      </c>
      <c r="F507" s="10">
        <f>LOOKUP(C507,Produkt!$T$4:$U$129)</f>
        <v>2</v>
      </c>
      <c r="G507" t="str">
        <f t="shared" si="38"/>
        <v>INSERT INTO [Position] ([BestellungID], [PosID], [ProduktID], [SpezLieferAdrID], [Menge], [Preis]) VALUES</v>
      </c>
      <c r="H507" t="str">
        <f t="shared" si="39"/>
        <v xml:space="preserve"> ('202', '504', '81', '', '3',  '2.00')</v>
      </c>
    </row>
    <row r="508" spans="1:8" x14ac:dyDescent="0.3">
      <c r="A508">
        <f t="shared" si="35"/>
        <v>202</v>
      </c>
      <c r="B508">
        <v>505</v>
      </c>
      <c r="C508">
        <f t="shared" si="36"/>
        <v>29</v>
      </c>
      <c r="D508" t="str">
        <f>IF(MOD(B508,5)=0,LOOKUP(A508,Bestellung!$M$4:$N$803),"")</f>
        <v/>
      </c>
      <c r="E508">
        <f t="shared" si="37"/>
        <v>2</v>
      </c>
      <c r="F508" s="10">
        <f>LOOKUP(C508,Produkt!$T$4:$U$129)</f>
        <v>1.5</v>
      </c>
      <c r="G508" t="str">
        <f t="shared" si="38"/>
        <v>INSERT INTO [Position] ([BestellungID], [PosID], [ProduktID], [SpezLieferAdrID], [Menge], [Preis]) VALUES</v>
      </c>
      <c r="H508" t="str">
        <f t="shared" si="39"/>
        <v xml:space="preserve"> ('202', '505', '29', '', '2',  '1.50')</v>
      </c>
    </row>
    <row r="509" spans="1:8" x14ac:dyDescent="0.3">
      <c r="A509">
        <f t="shared" si="35"/>
        <v>202</v>
      </c>
      <c r="B509">
        <v>506</v>
      </c>
      <c r="C509">
        <f t="shared" si="36"/>
        <v>104</v>
      </c>
      <c r="D509" t="str">
        <f>IF(MOD(B509,5)=0,LOOKUP(A509,Bestellung!$M$4:$N$803),"")</f>
        <v/>
      </c>
      <c r="E509">
        <f t="shared" si="37"/>
        <v>4</v>
      </c>
      <c r="F509" s="10">
        <f>LOOKUP(C509,Produkt!$T$4:$U$129)</f>
        <v>5</v>
      </c>
      <c r="G509" t="str">
        <f t="shared" si="38"/>
        <v>INSERT INTO [Position] ([BestellungID], [PosID], [ProduktID], [SpezLieferAdrID], [Menge], [Preis]) VALUES</v>
      </c>
      <c r="H509" t="str">
        <f t="shared" si="39"/>
        <v xml:space="preserve"> ('202', '506', '104', '', '4',  '5.00')</v>
      </c>
    </row>
    <row r="510" spans="1:8" x14ac:dyDescent="0.3">
      <c r="A510">
        <f t="shared" si="35"/>
        <v>203</v>
      </c>
      <c r="B510">
        <v>507</v>
      </c>
      <c r="C510">
        <f t="shared" si="36"/>
        <v>51</v>
      </c>
      <c r="D510" t="str">
        <f>IF(MOD(B510,5)=0,LOOKUP(A510,Bestellung!$M$4:$N$803),"")</f>
        <v/>
      </c>
      <c r="E510">
        <f t="shared" si="37"/>
        <v>3</v>
      </c>
      <c r="F510" s="10">
        <f>LOOKUP(C510,Produkt!$T$4:$U$129)</f>
        <v>2</v>
      </c>
      <c r="G510" t="str">
        <f t="shared" si="38"/>
        <v>INSERT INTO [Position] ([BestellungID], [PosID], [ProduktID], [SpezLieferAdrID], [Menge], [Preis]) VALUES</v>
      </c>
      <c r="H510" t="str">
        <f t="shared" si="39"/>
        <v xml:space="preserve"> ('203', '507', '51', '', '3',  '2.00')</v>
      </c>
    </row>
    <row r="511" spans="1:8" x14ac:dyDescent="0.3">
      <c r="A511">
        <f t="shared" si="35"/>
        <v>203</v>
      </c>
      <c r="B511">
        <v>508</v>
      </c>
      <c r="C511">
        <f t="shared" si="36"/>
        <v>1</v>
      </c>
      <c r="D511" t="str">
        <f>IF(MOD(B511,5)=0,LOOKUP(A511,Bestellung!$M$4:$N$803),"")</f>
        <v/>
      </c>
      <c r="E511">
        <f t="shared" si="37"/>
        <v>8</v>
      </c>
      <c r="F511" s="10">
        <f>LOOKUP(C511,Produkt!$T$4:$U$129)</f>
        <v>2</v>
      </c>
      <c r="G511" t="str">
        <f t="shared" si="38"/>
        <v>INSERT INTO [Position] ([BestellungID], [PosID], [ProduktID], [SpezLieferAdrID], [Menge], [Preis]) VALUES</v>
      </c>
      <c r="H511" t="str">
        <f t="shared" si="39"/>
        <v xml:space="preserve"> ('203', '508', '1', '', '8',  '2.00')</v>
      </c>
    </row>
    <row r="512" spans="1:8" x14ac:dyDescent="0.3">
      <c r="A512">
        <f t="shared" si="35"/>
        <v>204</v>
      </c>
      <c r="B512">
        <v>509</v>
      </c>
      <c r="C512">
        <f t="shared" si="36"/>
        <v>77</v>
      </c>
      <c r="D512" t="str">
        <f>IF(MOD(B512,5)=0,LOOKUP(A512,Bestellung!$M$4:$N$803),"")</f>
        <v/>
      </c>
      <c r="E512">
        <f t="shared" si="37"/>
        <v>3</v>
      </c>
      <c r="F512" s="10">
        <f>LOOKUP(C512,Produkt!$T$4:$U$129)</f>
        <v>2</v>
      </c>
      <c r="G512" t="str">
        <f t="shared" si="38"/>
        <v>INSERT INTO [Position] ([BestellungID], [PosID], [ProduktID], [SpezLieferAdrID], [Menge], [Preis]) VALUES</v>
      </c>
      <c r="H512" t="str">
        <f t="shared" si="39"/>
        <v xml:space="preserve"> ('204', '509', '77', '', '3',  '2.00')</v>
      </c>
    </row>
    <row r="513" spans="1:8" x14ac:dyDescent="0.3">
      <c r="A513">
        <f t="shared" si="35"/>
        <v>204</v>
      </c>
      <c r="B513">
        <v>510</v>
      </c>
      <c r="C513">
        <f t="shared" si="36"/>
        <v>27</v>
      </c>
      <c r="D513">
        <f>IF(MOD(B513,5)=0,LOOKUP(A513,Bestellung!$M$4:$N$803),"")</f>
        <v>570</v>
      </c>
      <c r="E513">
        <f t="shared" si="37"/>
        <v>3</v>
      </c>
      <c r="F513" s="10">
        <f>LOOKUP(C513,Produkt!$T$4:$U$129)</f>
        <v>2</v>
      </c>
      <c r="G513" t="str">
        <f t="shared" si="38"/>
        <v>INSERT INTO [Position] ([BestellungID], [PosID], [ProduktID], [SpezLieferAdrID], [Menge], [Preis]) VALUES</v>
      </c>
      <c r="H513" t="str">
        <f t="shared" si="39"/>
        <v xml:space="preserve"> ('204', '510', '27', '570', '3',  '2.00')</v>
      </c>
    </row>
    <row r="514" spans="1:8" x14ac:dyDescent="0.3">
      <c r="A514">
        <f t="shared" si="35"/>
        <v>204</v>
      </c>
      <c r="B514">
        <v>511</v>
      </c>
      <c r="C514">
        <f t="shared" si="36"/>
        <v>104</v>
      </c>
      <c r="D514" t="str">
        <f>IF(MOD(B514,5)=0,LOOKUP(A514,Bestellung!$M$4:$N$803),"")</f>
        <v/>
      </c>
      <c r="E514">
        <f t="shared" si="37"/>
        <v>3</v>
      </c>
      <c r="F514" s="10">
        <f>LOOKUP(C514,Produkt!$T$4:$U$129)</f>
        <v>5</v>
      </c>
      <c r="G514" t="str">
        <f t="shared" si="38"/>
        <v>INSERT INTO [Position] ([BestellungID], [PosID], [ProduktID], [SpezLieferAdrID], [Menge], [Preis]) VALUES</v>
      </c>
      <c r="H514" t="str">
        <f t="shared" si="39"/>
        <v xml:space="preserve"> ('204', '511', '104', '', '3',  '5.00')</v>
      </c>
    </row>
    <row r="515" spans="1:8" x14ac:dyDescent="0.3">
      <c r="A515">
        <f t="shared" si="35"/>
        <v>205</v>
      </c>
      <c r="B515">
        <v>512</v>
      </c>
      <c r="C515">
        <f t="shared" si="36"/>
        <v>58</v>
      </c>
      <c r="D515" t="str">
        <f>IF(MOD(B515,5)=0,LOOKUP(A515,Bestellung!$M$4:$N$803),"")</f>
        <v/>
      </c>
      <c r="E515">
        <f t="shared" si="37"/>
        <v>8</v>
      </c>
      <c r="F515" s="10">
        <f>LOOKUP(C515,Produkt!$T$4:$U$129)</f>
        <v>8</v>
      </c>
      <c r="G515" t="str">
        <f t="shared" si="38"/>
        <v>INSERT INTO [Position] ([BestellungID], [PosID], [ProduktID], [SpezLieferAdrID], [Menge], [Preis]) VALUES</v>
      </c>
      <c r="H515" t="str">
        <f t="shared" si="39"/>
        <v xml:space="preserve"> ('205', '512', '58', '', '8',  '8.00')</v>
      </c>
    </row>
    <row r="516" spans="1:8" x14ac:dyDescent="0.3">
      <c r="A516">
        <f t="shared" ref="A516:A579" si="40">ROUND(B516/2.5,0)</f>
        <v>205</v>
      </c>
      <c r="B516">
        <v>513</v>
      </c>
      <c r="C516">
        <f t="shared" si="36"/>
        <v>9</v>
      </c>
      <c r="D516" t="str">
        <f>IF(MOD(B516,5)=0,LOOKUP(A516,Bestellung!$M$4:$N$803),"")</f>
        <v/>
      </c>
      <c r="E516">
        <f t="shared" si="37"/>
        <v>9</v>
      </c>
      <c r="F516" s="10">
        <f>LOOKUP(C516,Produkt!$T$4:$U$129)</f>
        <v>3</v>
      </c>
      <c r="G516" t="str">
        <f t="shared" si="38"/>
        <v>INSERT INTO [Position] ([BestellungID], [PosID], [ProduktID], [SpezLieferAdrID], [Menge], [Preis]) VALUES</v>
      </c>
      <c r="H516" t="str">
        <f t="shared" si="39"/>
        <v xml:space="preserve"> ('205', '513', '9', '', '9',  '3.00')</v>
      </c>
    </row>
    <row r="517" spans="1:8" x14ac:dyDescent="0.3">
      <c r="A517">
        <f t="shared" si="40"/>
        <v>206</v>
      </c>
      <c r="B517">
        <v>514</v>
      </c>
      <c r="C517">
        <f t="shared" ref="C517:C580" si="41">IF(MOD(A517*B517,127)=0,1,MOD(A517*B517,127))</f>
        <v>93</v>
      </c>
      <c r="D517" t="str">
        <f>IF(MOD(B517,5)=0,LOOKUP(A517,Bestellung!$M$4:$N$803),"")</f>
        <v/>
      </c>
      <c r="E517">
        <f t="shared" ref="E517:E580" si="42">IF(MOD(A517*B517*C517,12)=0,3,MOD(A517*B517*C517,12))</f>
        <v>3</v>
      </c>
      <c r="F517" s="10">
        <f>LOOKUP(C517,Produkt!$T$4:$U$129)</f>
        <v>2.2999999999999998</v>
      </c>
      <c r="G517" t="str">
        <f t="shared" ref="G517:G580" si="4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17" t="str">
        <f t="shared" ref="H517:H580" si="44">" ('"&amp;A517&amp;"', '"&amp;B517&amp;"', '"&amp;C517&amp;"', '"&amp; D517&amp;"', '"&amp;E517&amp;"',  '"&amp; REPLACE(TEXT(F517,"##0,00"),LEN(TEXT(F517,"##0,00"))-2,1,".") &amp;"')"</f>
        <v xml:space="preserve"> ('206', '514', '93', '', '3',  '2.30')</v>
      </c>
    </row>
    <row r="518" spans="1:8" x14ac:dyDescent="0.3">
      <c r="A518">
        <f t="shared" si="40"/>
        <v>206</v>
      </c>
      <c r="B518">
        <v>515</v>
      </c>
      <c r="C518">
        <f t="shared" si="41"/>
        <v>45</v>
      </c>
      <c r="D518">
        <f>IF(MOD(B518,5)=0,LOOKUP(A518,Bestellung!$M$4:$N$803),"")</f>
        <v>39</v>
      </c>
      <c r="E518">
        <f t="shared" si="42"/>
        <v>6</v>
      </c>
      <c r="F518" s="10">
        <f>LOOKUP(C518,Produkt!$T$4:$U$129)</f>
        <v>2</v>
      </c>
      <c r="G518" t="str">
        <f t="shared" si="43"/>
        <v>INSERT INTO [Position] ([BestellungID], [PosID], [ProduktID], [SpezLieferAdrID], [Menge], [Preis]) VALUES</v>
      </c>
      <c r="H518" t="str">
        <f t="shared" si="44"/>
        <v xml:space="preserve"> ('206', '515', '45', '39', '6',  '2.00')</v>
      </c>
    </row>
    <row r="519" spans="1:8" x14ac:dyDescent="0.3">
      <c r="A519">
        <f t="shared" si="40"/>
        <v>206</v>
      </c>
      <c r="B519">
        <v>516</v>
      </c>
      <c r="C519">
        <f t="shared" si="41"/>
        <v>124</v>
      </c>
      <c r="D519" t="str">
        <f>IF(MOD(B519,5)=0,LOOKUP(A519,Bestellung!$M$4:$N$803),"")</f>
        <v/>
      </c>
      <c r="E519">
        <f t="shared" si="42"/>
        <v>3</v>
      </c>
      <c r="F519" s="10">
        <f>LOOKUP(C519,Produkt!$T$4:$U$129)</f>
        <v>3</v>
      </c>
      <c r="G519" t="str">
        <f t="shared" si="43"/>
        <v>INSERT INTO [Position] ([BestellungID], [PosID], [ProduktID], [SpezLieferAdrID], [Menge], [Preis]) VALUES</v>
      </c>
      <c r="H519" t="str">
        <f t="shared" si="44"/>
        <v xml:space="preserve"> ('206', '516', '124', '', '3',  '3.00')</v>
      </c>
    </row>
    <row r="520" spans="1:8" x14ac:dyDescent="0.3">
      <c r="A520">
        <f t="shared" si="40"/>
        <v>207</v>
      </c>
      <c r="B520">
        <v>517</v>
      </c>
      <c r="C520">
        <f t="shared" si="41"/>
        <v>85</v>
      </c>
      <c r="D520" t="str">
        <f>IF(MOD(B520,5)=0,LOOKUP(A520,Bestellung!$M$4:$N$803),"")</f>
        <v/>
      </c>
      <c r="E520">
        <f t="shared" si="42"/>
        <v>3</v>
      </c>
      <c r="F520" s="10">
        <f>LOOKUP(C520,Produkt!$T$4:$U$129)</f>
        <v>1</v>
      </c>
      <c r="G520" t="str">
        <f t="shared" si="43"/>
        <v>INSERT INTO [Position] ([BestellungID], [PosID], [ProduktID], [SpezLieferAdrID], [Menge], [Preis]) VALUES</v>
      </c>
      <c r="H520" t="str">
        <f t="shared" si="44"/>
        <v xml:space="preserve"> ('207', '517', '85', '', '3',  '1.00')</v>
      </c>
    </row>
    <row r="521" spans="1:8" x14ac:dyDescent="0.3">
      <c r="A521">
        <f t="shared" si="40"/>
        <v>207</v>
      </c>
      <c r="B521">
        <v>518</v>
      </c>
      <c r="C521">
        <f t="shared" si="41"/>
        <v>38</v>
      </c>
      <c r="D521" t="str">
        <f>IF(MOD(B521,5)=0,LOOKUP(A521,Bestellung!$M$4:$N$803),"")</f>
        <v/>
      </c>
      <c r="E521">
        <f t="shared" si="42"/>
        <v>3</v>
      </c>
      <c r="F521" s="10">
        <f>LOOKUP(C521,Produkt!$T$4:$U$129)</f>
        <v>0.5</v>
      </c>
      <c r="G521" t="str">
        <f t="shared" si="43"/>
        <v>INSERT INTO [Position] ([BestellungID], [PosID], [ProduktID], [SpezLieferAdrID], [Menge], [Preis]) VALUES</v>
      </c>
      <c r="H521" t="str">
        <f t="shared" si="44"/>
        <v xml:space="preserve"> ('207', '518', '38', '', '3',  '0.50')</v>
      </c>
    </row>
    <row r="522" spans="1:8" x14ac:dyDescent="0.3">
      <c r="A522">
        <f t="shared" si="40"/>
        <v>208</v>
      </c>
      <c r="B522">
        <v>519</v>
      </c>
      <c r="C522">
        <f t="shared" si="41"/>
        <v>2</v>
      </c>
      <c r="D522" t="str">
        <f>IF(MOD(B522,5)=0,LOOKUP(A522,Bestellung!$M$4:$N$803),"")</f>
        <v/>
      </c>
      <c r="E522">
        <f t="shared" si="42"/>
        <v>3</v>
      </c>
      <c r="F522" s="10">
        <f>LOOKUP(C522,Produkt!$T$4:$U$129)</f>
        <v>4</v>
      </c>
      <c r="G522" t="str">
        <f t="shared" si="43"/>
        <v>INSERT INTO [Position] ([BestellungID], [PosID], [ProduktID], [SpezLieferAdrID], [Menge], [Preis]) VALUES</v>
      </c>
      <c r="H522" t="str">
        <f t="shared" si="44"/>
        <v xml:space="preserve"> ('208', '519', '2', '', '3',  '4.00')</v>
      </c>
    </row>
    <row r="523" spans="1:8" x14ac:dyDescent="0.3">
      <c r="A523">
        <f t="shared" si="40"/>
        <v>208</v>
      </c>
      <c r="B523">
        <v>520</v>
      </c>
      <c r="C523">
        <f t="shared" si="41"/>
        <v>83</v>
      </c>
      <c r="D523" t="str">
        <f>IF(MOD(B523,5)=0,LOOKUP(A523,Bestellung!$M$4:$N$803),"")</f>
        <v/>
      </c>
      <c r="E523">
        <f t="shared" si="42"/>
        <v>8</v>
      </c>
      <c r="F523" s="10">
        <f>LOOKUP(C523,Produkt!$T$4:$U$129)</f>
        <v>0.8</v>
      </c>
      <c r="G523" t="str">
        <f t="shared" si="43"/>
        <v>INSERT INTO [Position] ([BestellungID], [PosID], [ProduktID], [SpezLieferAdrID], [Menge], [Preis]) VALUES</v>
      </c>
      <c r="H523" t="str">
        <f t="shared" si="44"/>
        <v xml:space="preserve"> ('208', '520', '83', '', '8',  '0.80')</v>
      </c>
    </row>
    <row r="524" spans="1:8" x14ac:dyDescent="0.3">
      <c r="A524">
        <f t="shared" si="40"/>
        <v>208</v>
      </c>
      <c r="B524">
        <v>521</v>
      </c>
      <c r="C524">
        <f t="shared" si="41"/>
        <v>37</v>
      </c>
      <c r="D524" t="str">
        <f>IF(MOD(B524,5)=0,LOOKUP(A524,Bestellung!$M$4:$N$803),"")</f>
        <v/>
      </c>
      <c r="E524">
        <f t="shared" si="42"/>
        <v>8</v>
      </c>
      <c r="F524" s="10">
        <f>LOOKUP(C524,Produkt!$T$4:$U$129)</f>
        <v>0.5</v>
      </c>
      <c r="G524" t="str">
        <f t="shared" si="43"/>
        <v>INSERT INTO [Position] ([BestellungID], [PosID], [ProduktID], [SpezLieferAdrID], [Menge], [Preis]) VALUES</v>
      </c>
      <c r="H524" t="str">
        <f t="shared" si="44"/>
        <v xml:space="preserve"> ('208', '521', '37', '', '8',  '0.50')</v>
      </c>
    </row>
    <row r="525" spans="1:8" x14ac:dyDescent="0.3">
      <c r="A525">
        <f t="shared" si="40"/>
        <v>209</v>
      </c>
      <c r="B525">
        <v>522</v>
      </c>
      <c r="C525">
        <f t="shared" si="41"/>
        <v>5</v>
      </c>
      <c r="D525" t="str">
        <f>IF(MOD(B525,5)=0,LOOKUP(A525,Bestellung!$M$4:$N$803),"")</f>
        <v/>
      </c>
      <c r="E525">
        <f t="shared" si="42"/>
        <v>6</v>
      </c>
      <c r="F525" s="10">
        <f>LOOKUP(C525,Produkt!$T$4:$U$129)</f>
        <v>5</v>
      </c>
      <c r="G525" t="str">
        <f t="shared" si="43"/>
        <v>INSERT INTO [Position] ([BestellungID], [PosID], [ProduktID], [SpezLieferAdrID], [Menge], [Preis]) VALUES</v>
      </c>
      <c r="H525" t="str">
        <f t="shared" si="44"/>
        <v xml:space="preserve"> ('209', '522', '5', '', '6',  '5.00')</v>
      </c>
    </row>
    <row r="526" spans="1:8" x14ac:dyDescent="0.3">
      <c r="A526">
        <f t="shared" si="40"/>
        <v>209</v>
      </c>
      <c r="B526">
        <v>523</v>
      </c>
      <c r="C526">
        <f t="shared" si="41"/>
        <v>87</v>
      </c>
      <c r="D526" t="str">
        <f>IF(MOD(B526,5)=0,LOOKUP(A526,Bestellung!$M$4:$N$803),"")</f>
        <v/>
      </c>
      <c r="E526">
        <f t="shared" si="42"/>
        <v>9</v>
      </c>
      <c r="F526" s="10">
        <f>LOOKUP(C526,Produkt!$T$4:$U$129)</f>
        <v>0.5</v>
      </c>
      <c r="G526" t="str">
        <f t="shared" si="43"/>
        <v>INSERT INTO [Position] ([BestellungID], [PosID], [ProduktID], [SpezLieferAdrID], [Menge], [Preis]) VALUES</v>
      </c>
      <c r="H526" t="str">
        <f t="shared" si="44"/>
        <v xml:space="preserve"> ('209', '523', '87', '', '9',  '0.50')</v>
      </c>
    </row>
    <row r="527" spans="1:8" x14ac:dyDescent="0.3">
      <c r="A527">
        <f t="shared" si="40"/>
        <v>210</v>
      </c>
      <c r="B527">
        <v>524</v>
      </c>
      <c r="C527">
        <f t="shared" si="41"/>
        <v>58</v>
      </c>
      <c r="D527" t="str">
        <f>IF(MOD(B527,5)=0,LOOKUP(A527,Bestellung!$M$4:$N$803),"")</f>
        <v/>
      </c>
      <c r="E527">
        <f t="shared" si="42"/>
        <v>3</v>
      </c>
      <c r="F527" s="10">
        <f>LOOKUP(C527,Produkt!$T$4:$U$129)</f>
        <v>8</v>
      </c>
      <c r="G527" t="str">
        <f t="shared" si="43"/>
        <v>INSERT INTO [Position] ([BestellungID], [PosID], [ProduktID], [SpezLieferAdrID], [Menge], [Preis]) VALUES</v>
      </c>
      <c r="H527" t="str">
        <f t="shared" si="44"/>
        <v xml:space="preserve"> ('210', '524', '58', '', '3',  '8.00')</v>
      </c>
    </row>
    <row r="528" spans="1:8" x14ac:dyDescent="0.3">
      <c r="A528">
        <f t="shared" si="40"/>
        <v>210</v>
      </c>
      <c r="B528">
        <v>525</v>
      </c>
      <c r="C528">
        <f t="shared" si="41"/>
        <v>14</v>
      </c>
      <c r="D528">
        <f>IF(MOD(B528,5)=0,LOOKUP(A528,Bestellung!$M$4:$N$803),"")</f>
        <v>529</v>
      </c>
      <c r="E528">
        <f t="shared" si="42"/>
        <v>3</v>
      </c>
      <c r="F528" s="10">
        <f>LOOKUP(C528,Produkt!$T$4:$U$129)</f>
        <v>4.5</v>
      </c>
      <c r="G528" t="str">
        <f t="shared" si="43"/>
        <v>INSERT INTO [Position] ([BestellungID], [PosID], [ProduktID], [SpezLieferAdrID], [Menge], [Preis]) VALUES</v>
      </c>
      <c r="H528" t="str">
        <f t="shared" si="44"/>
        <v xml:space="preserve"> ('210', '525', '14', '529', '3',  '4.50')</v>
      </c>
    </row>
    <row r="529" spans="1:8" x14ac:dyDescent="0.3">
      <c r="A529">
        <f t="shared" si="40"/>
        <v>210</v>
      </c>
      <c r="B529">
        <v>526</v>
      </c>
      <c r="C529">
        <f t="shared" si="41"/>
        <v>97</v>
      </c>
      <c r="D529" t="str">
        <f>IF(MOD(B529,5)=0,LOOKUP(A529,Bestellung!$M$4:$N$803),"")</f>
        <v/>
      </c>
      <c r="E529">
        <f t="shared" si="42"/>
        <v>3</v>
      </c>
      <c r="F529" s="10">
        <f>LOOKUP(C529,Produkt!$T$4:$U$129)</f>
        <v>9</v>
      </c>
      <c r="G529" t="str">
        <f t="shared" si="43"/>
        <v>INSERT INTO [Position] ([BestellungID], [PosID], [ProduktID], [SpezLieferAdrID], [Menge], [Preis]) VALUES</v>
      </c>
      <c r="H529" t="str">
        <f t="shared" si="44"/>
        <v xml:space="preserve"> ('210', '526', '97', '', '3',  '9.00')</v>
      </c>
    </row>
    <row r="530" spans="1:8" x14ac:dyDescent="0.3">
      <c r="A530">
        <f t="shared" si="40"/>
        <v>211</v>
      </c>
      <c r="B530">
        <v>527</v>
      </c>
      <c r="C530">
        <f t="shared" si="41"/>
        <v>72</v>
      </c>
      <c r="D530" t="str">
        <f>IF(MOD(B530,5)=0,LOOKUP(A530,Bestellung!$M$4:$N$803),"")</f>
        <v/>
      </c>
      <c r="E530">
        <f t="shared" si="42"/>
        <v>3</v>
      </c>
      <c r="F530" s="10">
        <f>LOOKUP(C530,Produkt!$T$4:$U$129)</f>
        <v>2</v>
      </c>
      <c r="G530" t="str">
        <f t="shared" si="43"/>
        <v>INSERT INTO [Position] ([BestellungID], [PosID], [ProduktID], [SpezLieferAdrID], [Menge], [Preis]) VALUES</v>
      </c>
      <c r="H530" t="str">
        <f t="shared" si="44"/>
        <v xml:space="preserve"> ('211', '527', '72', '', '3',  '2.00')</v>
      </c>
    </row>
    <row r="531" spans="1:8" x14ac:dyDescent="0.3">
      <c r="A531">
        <f t="shared" si="40"/>
        <v>211</v>
      </c>
      <c r="B531">
        <v>528</v>
      </c>
      <c r="C531">
        <f t="shared" si="41"/>
        <v>29</v>
      </c>
      <c r="D531" t="str">
        <f>IF(MOD(B531,5)=0,LOOKUP(A531,Bestellung!$M$4:$N$803),"")</f>
        <v/>
      </c>
      <c r="E531">
        <f t="shared" si="42"/>
        <v>3</v>
      </c>
      <c r="F531" s="10">
        <f>LOOKUP(C531,Produkt!$T$4:$U$129)</f>
        <v>1.5</v>
      </c>
      <c r="G531" t="str">
        <f t="shared" si="43"/>
        <v>INSERT INTO [Position] ([BestellungID], [PosID], [ProduktID], [SpezLieferAdrID], [Menge], [Preis]) VALUES</v>
      </c>
      <c r="H531" t="str">
        <f t="shared" si="44"/>
        <v xml:space="preserve"> ('211', '528', '29', '', '3',  '1.50')</v>
      </c>
    </row>
    <row r="532" spans="1:8" x14ac:dyDescent="0.3">
      <c r="A532">
        <f t="shared" si="40"/>
        <v>212</v>
      </c>
      <c r="B532">
        <v>529</v>
      </c>
      <c r="C532">
        <f t="shared" si="41"/>
        <v>7</v>
      </c>
      <c r="D532" t="str">
        <f>IF(MOD(B532,5)=0,LOOKUP(A532,Bestellung!$M$4:$N$803),"")</f>
        <v/>
      </c>
      <c r="E532">
        <f t="shared" si="42"/>
        <v>8</v>
      </c>
      <c r="F532" s="10">
        <f>LOOKUP(C532,Produkt!$T$4:$U$129)</f>
        <v>8</v>
      </c>
      <c r="G532" t="str">
        <f t="shared" si="43"/>
        <v>INSERT INTO [Position] ([BestellungID], [PosID], [ProduktID], [SpezLieferAdrID], [Menge], [Preis]) VALUES</v>
      </c>
      <c r="H532" t="str">
        <f t="shared" si="44"/>
        <v xml:space="preserve"> ('212', '529', '7', '', '8',  '8.00')</v>
      </c>
    </row>
    <row r="533" spans="1:8" x14ac:dyDescent="0.3">
      <c r="A533">
        <f t="shared" si="40"/>
        <v>212</v>
      </c>
      <c r="B533">
        <v>530</v>
      </c>
      <c r="C533">
        <f t="shared" si="41"/>
        <v>92</v>
      </c>
      <c r="D533">
        <f>IF(MOD(B533,5)=0,LOOKUP(A533,Bestellung!$M$4:$N$803),"")</f>
        <v>58</v>
      </c>
      <c r="E533">
        <f t="shared" si="42"/>
        <v>8</v>
      </c>
      <c r="F533" s="10">
        <f>LOOKUP(C533,Produkt!$T$4:$U$129)</f>
        <v>2.4</v>
      </c>
      <c r="G533" t="str">
        <f t="shared" si="43"/>
        <v>INSERT INTO [Position] ([BestellungID], [PosID], [ProduktID], [SpezLieferAdrID], [Menge], [Preis]) VALUES</v>
      </c>
      <c r="H533" t="str">
        <f t="shared" si="44"/>
        <v xml:space="preserve"> ('212', '530', '92', '58', '8',  '2.40')</v>
      </c>
    </row>
    <row r="534" spans="1:8" x14ac:dyDescent="0.3">
      <c r="A534">
        <f t="shared" si="40"/>
        <v>212</v>
      </c>
      <c r="B534">
        <v>531</v>
      </c>
      <c r="C534">
        <f t="shared" si="41"/>
        <v>50</v>
      </c>
      <c r="D534" t="str">
        <f>IF(MOD(B534,5)=0,LOOKUP(A534,Bestellung!$M$4:$N$803),"")</f>
        <v/>
      </c>
      <c r="E534">
        <f t="shared" si="42"/>
        <v>3</v>
      </c>
      <c r="F534" s="10">
        <f>LOOKUP(C534,Produkt!$T$4:$U$129)</f>
        <v>5.6</v>
      </c>
      <c r="G534" t="str">
        <f t="shared" si="43"/>
        <v>INSERT INTO [Position] ([BestellungID], [PosID], [ProduktID], [SpezLieferAdrID], [Menge], [Preis]) VALUES</v>
      </c>
      <c r="H534" t="str">
        <f t="shared" si="44"/>
        <v xml:space="preserve"> ('212', '531', '50', '', '3',  '5.60')</v>
      </c>
    </row>
    <row r="535" spans="1:8" x14ac:dyDescent="0.3">
      <c r="A535">
        <f t="shared" si="40"/>
        <v>213</v>
      </c>
      <c r="B535">
        <v>532</v>
      </c>
      <c r="C535">
        <f t="shared" si="41"/>
        <v>32</v>
      </c>
      <c r="D535" t="str">
        <f>IF(MOD(B535,5)=0,LOOKUP(A535,Bestellung!$M$4:$N$803),"")</f>
        <v/>
      </c>
      <c r="E535">
        <f t="shared" si="42"/>
        <v>3</v>
      </c>
      <c r="F535" s="10">
        <f>LOOKUP(C535,Produkt!$T$4:$U$129)</f>
        <v>5</v>
      </c>
      <c r="G535" t="str">
        <f t="shared" si="43"/>
        <v>INSERT INTO [Position] ([BestellungID], [PosID], [ProduktID], [SpezLieferAdrID], [Menge], [Preis]) VALUES</v>
      </c>
      <c r="H535" t="str">
        <f t="shared" si="44"/>
        <v xml:space="preserve"> ('213', '532', '32', '', '3',  '5.00')</v>
      </c>
    </row>
    <row r="536" spans="1:8" x14ac:dyDescent="0.3">
      <c r="A536">
        <f t="shared" si="40"/>
        <v>213</v>
      </c>
      <c r="B536">
        <v>533</v>
      </c>
      <c r="C536">
        <f t="shared" si="41"/>
        <v>118</v>
      </c>
      <c r="D536" t="str">
        <f>IF(MOD(B536,5)=0,LOOKUP(A536,Bestellung!$M$4:$N$803),"")</f>
        <v/>
      </c>
      <c r="E536">
        <f t="shared" si="42"/>
        <v>6</v>
      </c>
      <c r="F536" s="10">
        <f>LOOKUP(C536,Produkt!$T$4:$U$129)</f>
        <v>6</v>
      </c>
      <c r="G536" t="str">
        <f t="shared" si="43"/>
        <v>INSERT INTO [Position] ([BestellungID], [PosID], [ProduktID], [SpezLieferAdrID], [Menge], [Preis]) VALUES</v>
      </c>
      <c r="H536" t="str">
        <f t="shared" si="44"/>
        <v xml:space="preserve"> ('213', '533', '118', '', '6',  '6.00')</v>
      </c>
    </row>
    <row r="537" spans="1:8" x14ac:dyDescent="0.3">
      <c r="A537">
        <f t="shared" si="40"/>
        <v>214</v>
      </c>
      <c r="B537">
        <v>534</v>
      </c>
      <c r="C537">
        <f t="shared" si="41"/>
        <v>103</v>
      </c>
      <c r="D537" t="str">
        <f>IF(MOD(B537,5)=0,LOOKUP(A537,Bestellung!$M$4:$N$803),"")</f>
        <v/>
      </c>
      <c r="E537">
        <f t="shared" si="42"/>
        <v>3</v>
      </c>
      <c r="F537" s="10">
        <f>LOOKUP(C537,Produkt!$T$4:$U$129)</f>
        <v>5</v>
      </c>
      <c r="G537" t="str">
        <f t="shared" si="43"/>
        <v>INSERT INTO [Position] ([BestellungID], [PosID], [ProduktID], [SpezLieferAdrID], [Menge], [Preis]) VALUES</v>
      </c>
      <c r="H537" t="str">
        <f t="shared" si="44"/>
        <v xml:space="preserve"> ('214', '534', '103', '', '3',  '5.00')</v>
      </c>
    </row>
    <row r="538" spans="1:8" x14ac:dyDescent="0.3">
      <c r="A538">
        <f t="shared" si="40"/>
        <v>214</v>
      </c>
      <c r="B538">
        <v>535</v>
      </c>
      <c r="C538">
        <f t="shared" si="41"/>
        <v>63</v>
      </c>
      <c r="D538" t="str">
        <f>IF(MOD(B538,5)=0,LOOKUP(A538,Bestellung!$M$4:$N$803),"")</f>
        <v/>
      </c>
      <c r="E538">
        <f t="shared" si="42"/>
        <v>6</v>
      </c>
      <c r="F538" s="10">
        <f>LOOKUP(C538,Produkt!$T$4:$U$129)</f>
        <v>4.5</v>
      </c>
      <c r="G538" t="str">
        <f t="shared" si="43"/>
        <v>INSERT INTO [Position] ([BestellungID], [PosID], [ProduktID], [SpezLieferAdrID], [Menge], [Preis]) VALUES</v>
      </c>
      <c r="H538" t="str">
        <f t="shared" si="44"/>
        <v xml:space="preserve"> ('214', '535', '63', '', '6',  '4.50')</v>
      </c>
    </row>
    <row r="539" spans="1:8" x14ac:dyDescent="0.3">
      <c r="A539">
        <f t="shared" si="40"/>
        <v>214</v>
      </c>
      <c r="B539">
        <v>536</v>
      </c>
      <c r="C539">
        <f t="shared" si="41"/>
        <v>23</v>
      </c>
      <c r="D539" t="str">
        <f>IF(MOD(B539,5)=0,LOOKUP(A539,Bestellung!$M$4:$N$803),"")</f>
        <v/>
      </c>
      <c r="E539">
        <f t="shared" si="42"/>
        <v>4</v>
      </c>
      <c r="F539" s="10">
        <f>LOOKUP(C539,Produkt!$T$4:$U$129)</f>
        <v>3</v>
      </c>
      <c r="G539" t="str">
        <f t="shared" si="43"/>
        <v>INSERT INTO [Position] ([BestellungID], [PosID], [ProduktID], [SpezLieferAdrID], [Menge], [Preis]) VALUES</v>
      </c>
      <c r="H539" t="str">
        <f t="shared" si="44"/>
        <v xml:space="preserve"> ('214', '536', '23', '', '4',  '3.00')</v>
      </c>
    </row>
    <row r="540" spans="1:8" x14ac:dyDescent="0.3">
      <c r="A540">
        <f t="shared" si="40"/>
        <v>215</v>
      </c>
      <c r="B540">
        <v>537</v>
      </c>
      <c r="C540">
        <f t="shared" si="41"/>
        <v>12</v>
      </c>
      <c r="D540" t="str">
        <f>IF(MOD(B540,5)=0,LOOKUP(A540,Bestellung!$M$4:$N$803),"")</f>
        <v/>
      </c>
      <c r="E540">
        <f t="shared" si="42"/>
        <v>3</v>
      </c>
      <c r="F540" s="10">
        <f>LOOKUP(C540,Produkt!$T$4:$U$129)</f>
        <v>4</v>
      </c>
      <c r="G540" t="str">
        <f t="shared" si="43"/>
        <v>INSERT INTO [Position] ([BestellungID], [PosID], [ProduktID], [SpezLieferAdrID], [Menge], [Preis]) VALUES</v>
      </c>
      <c r="H540" t="str">
        <f t="shared" si="44"/>
        <v xml:space="preserve"> ('215', '537', '12', '', '3',  '4.00')</v>
      </c>
    </row>
    <row r="541" spans="1:8" x14ac:dyDescent="0.3">
      <c r="A541">
        <f t="shared" si="40"/>
        <v>215</v>
      </c>
      <c r="B541">
        <v>538</v>
      </c>
      <c r="C541">
        <f t="shared" si="41"/>
        <v>100</v>
      </c>
      <c r="D541" t="str">
        <f>IF(MOD(B541,5)=0,LOOKUP(A541,Bestellung!$M$4:$N$803),"")</f>
        <v/>
      </c>
      <c r="E541">
        <f t="shared" si="42"/>
        <v>8</v>
      </c>
      <c r="F541" s="10">
        <f>LOOKUP(C541,Produkt!$T$4:$U$129)</f>
        <v>5.6</v>
      </c>
      <c r="G541" t="str">
        <f t="shared" si="43"/>
        <v>INSERT INTO [Position] ([BestellungID], [PosID], [ProduktID], [SpezLieferAdrID], [Menge], [Preis]) VALUES</v>
      </c>
      <c r="H541" t="str">
        <f t="shared" si="44"/>
        <v xml:space="preserve"> ('215', '538', '100', '', '8',  '5.60')</v>
      </c>
    </row>
    <row r="542" spans="1:8" x14ac:dyDescent="0.3">
      <c r="A542">
        <f t="shared" si="40"/>
        <v>216</v>
      </c>
      <c r="B542">
        <v>539</v>
      </c>
      <c r="C542">
        <f t="shared" si="41"/>
        <v>92</v>
      </c>
      <c r="D542" t="str">
        <f>IF(MOD(B542,5)=0,LOOKUP(A542,Bestellung!$M$4:$N$803),"")</f>
        <v/>
      </c>
      <c r="E542">
        <f t="shared" si="42"/>
        <v>3</v>
      </c>
      <c r="F542" s="10">
        <f>LOOKUP(C542,Produkt!$T$4:$U$129)</f>
        <v>2.4</v>
      </c>
      <c r="G542" t="str">
        <f t="shared" si="43"/>
        <v>INSERT INTO [Position] ([BestellungID], [PosID], [ProduktID], [SpezLieferAdrID], [Menge], [Preis]) VALUES</v>
      </c>
      <c r="H542" t="str">
        <f t="shared" si="44"/>
        <v xml:space="preserve"> ('216', '539', '92', '', '3',  '2.40')</v>
      </c>
    </row>
    <row r="543" spans="1:8" x14ac:dyDescent="0.3">
      <c r="A543">
        <f t="shared" si="40"/>
        <v>216</v>
      </c>
      <c r="B543">
        <v>540</v>
      </c>
      <c r="C543">
        <f t="shared" si="41"/>
        <v>54</v>
      </c>
      <c r="D543">
        <f>IF(MOD(B543,5)=0,LOOKUP(A543,Bestellung!$M$4:$N$803),"")</f>
        <v>365</v>
      </c>
      <c r="E543">
        <f t="shared" si="42"/>
        <v>3</v>
      </c>
      <c r="F543" s="10">
        <f>LOOKUP(C543,Produkt!$T$4:$U$129)</f>
        <v>5</v>
      </c>
      <c r="G543" t="str">
        <f t="shared" si="43"/>
        <v>INSERT INTO [Position] ([BestellungID], [PosID], [ProduktID], [SpezLieferAdrID], [Menge], [Preis]) VALUES</v>
      </c>
      <c r="H543" t="str">
        <f t="shared" si="44"/>
        <v xml:space="preserve"> ('216', '540', '54', '365', '3',  '5.00')</v>
      </c>
    </row>
    <row r="544" spans="1:8" x14ac:dyDescent="0.3">
      <c r="A544">
        <f t="shared" si="40"/>
        <v>216</v>
      </c>
      <c r="B544">
        <v>541</v>
      </c>
      <c r="C544">
        <f t="shared" si="41"/>
        <v>16</v>
      </c>
      <c r="D544" t="str">
        <f>IF(MOD(B544,5)=0,LOOKUP(A544,Bestellung!$M$4:$N$803),"")</f>
        <v/>
      </c>
      <c r="E544">
        <f t="shared" si="42"/>
        <v>3</v>
      </c>
      <c r="F544" s="10">
        <f>LOOKUP(C544,Produkt!$T$4:$U$129)</f>
        <v>3</v>
      </c>
      <c r="G544" t="str">
        <f t="shared" si="43"/>
        <v>INSERT INTO [Position] ([BestellungID], [PosID], [ProduktID], [SpezLieferAdrID], [Menge], [Preis]) VALUES</v>
      </c>
      <c r="H544" t="str">
        <f t="shared" si="44"/>
        <v xml:space="preserve"> ('216', '541', '16', '', '3',  '3.00')</v>
      </c>
    </row>
    <row r="545" spans="1:8" x14ac:dyDescent="0.3">
      <c r="A545">
        <f t="shared" si="40"/>
        <v>217</v>
      </c>
      <c r="B545">
        <v>542</v>
      </c>
      <c r="C545">
        <f t="shared" si="41"/>
        <v>12</v>
      </c>
      <c r="D545" t="str">
        <f>IF(MOD(B545,5)=0,LOOKUP(A545,Bestellung!$M$4:$N$803),"")</f>
        <v/>
      </c>
      <c r="E545">
        <f t="shared" si="42"/>
        <v>3</v>
      </c>
      <c r="F545" s="10">
        <f>LOOKUP(C545,Produkt!$T$4:$U$129)</f>
        <v>4</v>
      </c>
      <c r="G545" t="str">
        <f t="shared" si="43"/>
        <v>INSERT INTO [Position] ([BestellungID], [PosID], [ProduktID], [SpezLieferAdrID], [Menge], [Preis]) VALUES</v>
      </c>
      <c r="H545" t="str">
        <f t="shared" si="44"/>
        <v xml:space="preserve"> ('217', '542', '12', '', '3',  '4.00')</v>
      </c>
    </row>
    <row r="546" spans="1:8" x14ac:dyDescent="0.3">
      <c r="A546">
        <f t="shared" si="40"/>
        <v>217</v>
      </c>
      <c r="B546">
        <v>543</v>
      </c>
      <c r="C546">
        <f t="shared" si="41"/>
        <v>102</v>
      </c>
      <c r="D546" t="str">
        <f>IF(MOD(B546,5)=0,LOOKUP(A546,Bestellung!$M$4:$N$803),"")</f>
        <v/>
      </c>
      <c r="E546">
        <f t="shared" si="42"/>
        <v>6</v>
      </c>
      <c r="F546" s="10">
        <f>LOOKUP(C546,Produkt!$T$4:$U$129)</f>
        <v>4</v>
      </c>
      <c r="G546" t="str">
        <f t="shared" si="43"/>
        <v>INSERT INTO [Position] ([BestellungID], [PosID], [ProduktID], [SpezLieferAdrID], [Menge], [Preis]) VALUES</v>
      </c>
      <c r="H546" t="str">
        <f t="shared" si="44"/>
        <v xml:space="preserve"> ('217', '543', '102', '', '6',  '4.00')</v>
      </c>
    </row>
    <row r="547" spans="1:8" x14ac:dyDescent="0.3">
      <c r="A547">
        <f t="shared" si="40"/>
        <v>218</v>
      </c>
      <c r="B547">
        <v>544</v>
      </c>
      <c r="C547">
        <f t="shared" si="41"/>
        <v>101</v>
      </c>
      <c r="D547" t="str">
        <f>IF(MOD(B547,5)=0,LOOKUP(A547,Bestellung!$M$4:$N$803),"")</f>
        <v/>
      </c>
      <c r="E547">
        <f t="shared" si="42"/>
        <v>4</v>
      </c>
      <c r="F547" s="10">
        <f>LOOKUP(C547,Produkt!$T$4:$U$129)</f>
        <v>2</v>
      </c>
      <c r="G547" t="str">
        <f t="shared" si="43"/>
        <v>INSERT INTO [Position] ([BestellungID], [PosID], [ProduktID], [SpezLieferAdrID], [Menge], [Preis]) VALUES</v>
      </c>
      <c r="H547" t="str">
        <f t="shared" si="44"/>
        <v xml:space="preserve"> ('218', '544', '101', '', '4',  '2.00')</v>
      </c>
    </row>
    <row r="548" spans="1:8" x14ac:dyDescent="0.3">
      <c r="A548">
        <f t="shared" si="40"/>
        <v>218</v>
      </c>
      <c r="B548">
        <v>545</v>
      </c>
      <c r="C548">
        <f t="shared" si="41"/>
        <v>65</v>
      </c>
      <c r="D548">
        <f>IF(MOD(B548,5)=0,LOOKUP(A548,Bestellung!$M$4:$N$803),"")</f>
        <v>53</v>
      </c>
      <c r="E548">
        <f t="shared" si="42"/>
        <v>2</v>
      </c>
      <c r="F548" s="10">
        <f>LOOKUP(C548,Produkt!$T$4:$U$129)</f>
        <v>4.5</v>
      </c>
      <c r="G548" t="str">
        <f t="shared" si="43"/>
        <v>INSERT INTO [Position] ([BestellungID], [PosID], [ProduktID], [SpezLieferAdrID], [Menge], [Preis]) VALUES</v>
      </c>
      <c r="H548" t="str">
        <f t="shared" si="44"/>
        <v xml:space="preserve"> ('218', '545', '65', '53', '2',  '4.50')</v>
      </c>
    </row>
    <row r="549" spans="1:8" x14ac:dyDescent="0.3">
      <c r="A549">
        <f t="shared" si="40"/>
        <v>218</v>
      </c>
      <c r="B549">
        <v>546</v>
      </c>
      <c r="C549">
        <f t="shared" si="41"/>
        <v>29</v>
      </c>
      <c r="D549" t="str">
        <f>IF(MOD(B549,5)=0,LOOKUP(A549,Bestellung!$M$4:$N$803),"")</f>
        <v/>
      </c>
      <c r="E549">
        <f t="shared" si="42"/>
        <v>3</v>
      </c>
      <c r="F549" s="10">
        <f>LOOKUP(C549,Produkt!$T$4:$U$129)</f>
        <v>1.5</v>
      </c>
      <c r="G549" t="str">
        <f t="shared" si="43"/>
        <v>INSERT INTO [Position] ([BestellungID], [PosID], [ProduktID], [SpezLieferAdrID], [Menge], [Preis]) VALUES</v>
      </c>
      <c r="H549" t="str">
        <f t="shared" si="44"/>
        <v xml:space="preserve"> ('218', '546', '29', '', '3',  '1.50')</v>
      </c>
    </row>
    <row r="550" spans="1:8" x14ac:dyDescent="0.3">
      <c r="A550">
        <f t="shared" si="40"/>
        <v>219</v>
      </c>
      <c r="B550">
        <v>547</v>
      </c>
      <c r="C550">
        <f t="shared" si="41"/>
        <v>32</v>
      </c>
      <c r="D550" t="str">
        <f>IF(MOD(B550,5)=0,LOOKUP(A550,Bestellung!$M$4:$N$803),"")</f>
        <v/>
      </c>
      <c r="E550">
        <f t="shared" si="42"/>
        <v>3</v>
      </c>
      <c r="F550" s="10">
        <f>LOOKUP(C550,Produkt!$T$4:$U$129)</f>
        <v>5</v>
      </c>
      <c r="G550" t="str">
        <f t="shared" si="43"/>
        <v>INSERT INTO [Position] ([BestellungID], [PosID], [ProduktID], [SpezLieferAdrID], [Menge], [Preis]) VALUES</v>
      </c>
      <c r="H550" t="str">
        <f t="shared" si="44"/>
        <v xml:space="preserve"> ('219', '547', '32', '', '3',  '5.00')</v>
      </c>
    </row>
    <row r="551" spans="1:8" x14ac:dyDescent="0.3">
      <c r="A551">
        <f t="shared" si="40"/>
        <v>219</v>
      </c>
      <c r="B551">
        <v>548</v>
      </c>
      <c r="C551">
        <f t="shared" si="41"/>
        <v>124</v>
      </c>
      <c r="D551" t="str">
        <f>IF(MOD(B551,5)=0,LOOKUP(A551,Bestellung!$M$4:$N$803),"")</f>
        <v/>
      </c>
      <c r="E551">
        <f t="shared" si="42"/>
        <v>3</v>
      </c>
      <c r="F551" s="10">
        <f>LOOKUP(C551,Produkt!$T$4:$U$129)</f>
        <v>3</v>
      </c>
      <c r="G551" t="str">
        <f t="shared" si="43"/>
        <v>INSERT INTO [Position] ([BestellungID], [PosID], [ProduktID], [SpezLieferAdrID], [Menge], [Preis]) VALUES</v>
      </c>
      <c r="H551" t="str">
        <f t="shared" si="44"/>
        <v xml:space="preserve"> ('219', '548', '124', '', '3',  '3.00')</v>
      </c>
    </row>
    <row r="552" spans="1:8" x14ac:dyDescent="0.3">
      <c r="A552">
        <f t="shared" si="40"/>
        <v>220</v>
      </c>
      <c r="B552">
        <v>549</v>
      </c>
      <c r="C552">
        <f t="shared" si="41"/>
        <v>3</v>
      </c>
      <c r="D552" t="str">
        <f>IF(MOD(B552,5)=0,LOOKUP(A552,Bestellung!$M$4:$N$803),"")</f>
        <v/>
      </c>
      <c r="E552">
        <f t="shared" si="42"/>
        <v>3</v>
      </c>
      <c r="F552" s="10">
        <f>LOOKUP(C552,Produkt!$T$4:$U$129)</f>
        <v>5</v>
      </c>
      <c r="G552" t="str">
        <f t="shared" si="43"/>
        <v>INSERT INTO [Position] ([BestellungID], [PosID], [ProduktID], [SpezLieferAdrID], [Menge], [Preis]) VALUES</v>
      </c>
      <c r="H552" t="str">
        <f t="shared" si="44"/>
        <v xml:space="preserve"> ('220', '549', '3', '', '3',  '5.00')</v>
      </c>
    </row>
    <row r="553" spans="1:8" x14ac:dyDescent="0.3">
      <c r="A553">
        <f t="shared" si="40"/>
        <v>220</v>
      </c>
      <c r="B553">
        <v>550</v>
      </c>
      <c r="C553">
        <f t="shared" si="41"/>
        <v>96</v>
      </c>
      <c r="D553" t="str">
        <f>IF(MOD(B553,5)=0,LOOKUP(A553,Bestellung!$M$4:$N$803),"")</f>
        <v/>
      </c>
      <c r="E553">
        <f t="shared" si="42"/>
        <v>3</v>
      </c>
      <c r="F553" s="10">
        <f>LOOKUP(C553,Produkt!$T$4:$U$129)</f>
        <v>8</v>
      </c>
      <c r="G553" t="str">
        <f t="shared" si="43"/>
        <v>INSERT INTO [Position] ([BestellungID], [PosID], [ProduktID], [SpezLieferAdrID], [Menge], [Preis]) VALUES</v>
      </c>
      <c r="H553" t="str">
        <f t="shared" si="44"/>
        <v xml:space="preserve"> ('220', '550', '96', '', '3',  '8.00')</v>
      </c>
    </row>
    <row r="554" spans="1:8" x14ac:dyDescent="0.3">
      <c r="A554">
        <f t="shared" si="40"/>
        <v>220</v>
      </c>
      <c r="B554">
        <v>551</v>
      </c>
      <c r="C554">
        <f t="shared" si="41"/>
        <v>62</v>
      </c>
      <c r="D554" t="str">
        <f>IF(MOD(B554,5)=0,LOOKUP(A554,Bestellung!$M$4:$N$803),"")</f>
        <v/>
      </c>
      <c r="E554">
        <f t="shared" si="42"/>
        <v>4</v>
      </c>
      <c r="F554" s="10">
        <f>LOOKUP(C554,Produkt!$T$4:$U$129)</f>
        <v>4</v>
      </c>
      <c r="G554" t="str">
        <f t="shared" si="43"/>
        <v>INSERT INTO [Position] ([BestellungID], [PosID], [ProduktID], [SpezLieferAdrID], [Menge], [Preis]) VALUES</v>
      </c>
      <c r="H554" t="str">
        <f t="shared" si="44"/>
        <v xml:space="preserve"> ('220', '551', '62', '', '4',  '4.00')</v>
      </c>
    </row>
    <row r="555" spans="1:8" x14ac:dyDescent="0.3">
      <c r="A555">
        <f t="shared" si="40"/>
        <v>221</v>
      </c>
      <c r="B555">
        <v>552</v>
      </c>
      <c r="C555">
        <f t="shared" si="41"/>
        <v>72</v>
      </c>
      <c r="D555" t="str">
        <f>IF(MOD(B555,5)=0,LOOKUP(A555,Bestellung!$M$4:$N$803),"")</f>
        <v/>
      </c>
      <c r="E555">
        <f t="shared" si="42"/>
        <v>3</v>
      </c>
      <c r="F555" s="10">
        <f>LOOKUP(C555,Produkt!$T$4:$U$129)</f>
        <v>2</v>
      </c>
      <c r="G555" t="str">
        <f t="shared" si="43"/>
        <v>INSERT INTO [Position] ([BestellungID], [PosID], [ProduktID], [SpezLieferAdrID], [Menge], [Preis]) VALUES</v>
      </c>
      <c r="H555" t="str">
        <f t="shared" si="44"/>
        <v xml:space="preserve"> ('221', '552', '72', '', '3',  '2.00')</v>
      </c>
    </row>
    <row r="556" spans="1:8" x14ac:dyDescent="0.3">
      <c r="A556">
        <f t="shared" si="40"/>
        <v>221</v>
      </c>
      <c r="B556">
        <v>553</v>
      </c>
      <c r="C556">
        <f t="shared" si="41"/>
        <v>39</v>
      </c>
      <c r="D556" t="str">
        <f>IF(MOD(B556,5)=0,LOOKUP(A556,Bestellung!$M$4:$N$803),"")</f>
        <v/>
      </c>
      <c r="E556">
        <f t="shared" si="42"/>
        <v>3</v>
      </c>
      <c r="F556" s="10">
        <f>LOOKUP(C556,Produkt!$T$4:$U$129)</f>
        <v>0.8</v>
      </c>
      <c r="G556" t="str">
        <f t="shared" si="43"/>
        <v>INSERT INTO [Position] ([BestellungID], [PosID], [ProduktID], [SpezLieferAdrID], [Menge], [Preis]) VALUES</v>
      </c>
      <c r="H556" t="str">
        <f t="shared" si="44"/>
        <v xml:space="preserve"> ('221', '553', '39', '', '3',  '0.80')</v>
      </c>
    </row>
    <row r="557" spans="1:8" x14ac:dyDescent="0.3">
      <c r="A557">
        <f t="shared" si="40"/>
        <v>222</v>
      </c>
      <c r="B557">
        <v>554</v>
      </c>
      <c r="C557">
        <f t="shared" si="41"/>
        <v>52</v>
      </c>
      <c r="D557" t="str">
        <f>IF(MOD(B557,5)=0,LOOKUP(A557,Bestellung!$M$4:$N$803),"")</f>
        <v/>
      </c>
      <c r="E557">
        <f t="shared" si="42"/>
        <v>3</v>
      </c>
      <c r="F557" s="10">
        <f>LOOKUP(C557,Produkt!$T$4:$U$129)</f>
        <v>4</v>
      </c>
      <c r="G557" t="str">
        <f t="shared" si="43"/>
        <v>INSERT INTO [Position] ([BestellungID], [PosID], [ProduktID], [SpezLieferAdrID], [Menge], [Preis]) VALUES</v>
      </c>
      <c r="H557" t="str">
        <f t="shared" si="44"/>
        <v xml:space="preserve"> ('222', '554', '52', '', '3',  '4.00')</v>
      </c>
    </row>
    <row r="558" spans="1:8" x14ac:dyDescent="0.3">
      <c r="A558">
        <f t="shared" si="40"/>
        <v>222</v>
      </c>
      <c r="B558">
        <v>555</v>
      </c>
      <c r="C558">
        <f t="shared" si="41"/>
        <v>20</v>
      </c>
      <c r="D558">
        <f>IF(MOD(B558,5)=0,LOOKUP(A558,Bestellung!$M$4:$N$803),"")</f>
        <v>306</v>
      </c>
      <c r="E558">
        <f t="shared" si="42"/>
        <v>3</v>
      </c>
      <c r="F558" s="10">
        <f>LOOKUP(C558,Produkt!$T$4:$U$129)</f>
        <v>8</v>
      </c>
      <c r="G558" t="str">
        <f t="shared" si="43"/>
        <v>INSERT INTO [Position] ([BestellungID], [PosID], [ProduktID], [SpezLieferAdrID], [Menge], [Preis]) VALUES</v>
      </c>
      <c r="H558" t="str">
        <f t="shared" si="44"/>
        <v xml:space="preserve"> ('222', '555', '20', '306', '3',  '8.00')</v>
      </c>
    </row>
    <row r="559" spans="1:8" x14ac:dyDescent="0.3">
      <c r="A559">
        <f t="shared" si="40"/>
        <v>222</v>
      </c>
      <c r="B559">
        <v>556</v>
      </c>
      <c r="C559">
        <f t="shared" si="41"/>
        <v>115</v>
      </c>
      <c r="D559" t="str">
        <f>IF(MOD(B559,5)=0,LOOKUP(A559,Bestellung!$M$4:$N$803),"")</f>
        <v/>
      </c>
      <c r="E559">
        <f t="shared" si="42"/>
        <v>3</v>
      </c>
      <c r="F559" s="10">
        <f>LOOKUP(C559,Produkt!$T$4:$U$129)</f>
        <v>4.5</v>
      </c>
      <c r="G559" t="str">
        <f t="shared" si="43"/>
        <v>INSERT INTO [Position] ([BestellungID], [PosID], [ProduktID], [SpezLieferAdrID], [Menge], [Preis]) VALUES</v>
      </c>
      <c r="H559" t="str">
        <f t="shared" si="44"/>
        <v xml:space="preserve"> ('222', '556', '115', '', '3',  '4.50')</v>
      </c>
    </row>
    <row r="560" spans="1:8" x14ac:dyDescent="0.3">
      <c r="A560">
        <f t="shared" si="40"/>
        <v>223</v>
      </c>
      <c r="B560">
        <v>557</v>
      </c>
      <c r="C560">
        <f t="shared" si="41"/>
        <v>5</v>
      </c>
      <c r="D560" t="str">
        <f>IF(MOD(B560,5)=0,LOOKUP(A560,Bestellung!$M$4:$N$803),"")</f>
        <v/>
      </c>
      <c r="E560">
        <f t="shared" si="42"/>
        <v>7</v>
      </c>
      <c r="F560" s="10">
        <f>LOOKUP(C560,Produkt!$T$4:$U$129)</f>
        <v>5</v>
      </c>
      <c r="G560" t="str">
        <f t="shared" si="43"/>
        <v>INSERT INTO [Position] ([BestellungID], [PosID], [ProduktID], [SpezLieferAdrID], [Menge], [Preis]) VALUES</v>
      </c>
      <c r="H560" t="str">
        <f t="shared" si="44"/>
        <v xml:space="preserve"> ('223', '557', '5', '', '7',  '5.00')</v>
      </c>
    </row>
    <row r="561" spans="1:8" x14ac:dyDescent="0.3">
      <c r="A561">
        <f t="shared" si="40"/>
        <v>223</v>
      </c>
      <c r="B561">
        <v>558</v>
      </c>
      <c r="C561">
        <f t="shared" si="41"/>
        <v>101</v>
      </c>
      <c r="D561" t="str">
        <f>IF(MOD(B561,5)=0,LOOKUP(A561,Bestellung!$M$4:$N$803),"")</f>
        <v/>
      </c>
      <c r="E561">
        <f t="shared" si="42"/>
        <v>6</v>
      </c>
      <c r="F561" s="10">
        <f>LOOKUP(C561,Produkt!$T$4:$U$129)</f>
        <v>2</v>
      </c>
      <c r="G561" t="str">
        <f t="shared" si="43"/>
        <v>INSERT INTO [Position] ([BestellungID], [PosID], [ProduktID], [SpezLieferAdrID], [Menge], [Preis]) VALUES</v>
      </c>
      <c r="H561" t="str">
        <f t="shared" si="44"/>
        <v xml:space="preserve"> ('223', '558', '101', '', '6',  '2.00')</v>
      </c>
    </row>
    <row r="562" spans="1:8" x14ac:dyDescent="0.3">
      <c r="A562">
        <f t="shared" si="40"/>
        <v>224</v>
      </c>
      <c r="B562">
        <v>559</v>
      </c>
      <c r="C562">
        <f t="shared" si="41"/>
        <v>121</v>
      </c>
      <c r="D562" t="str">
        <f>IF(MOD(B562,5)=0,LOOKUP(A562,Bestellung!$M$4:$N$803),"")</f>
        <v/>
      </c>
      <c r="E562">
        <f t="shared" si="42"/>
        <v>8</v>
      </c>
      <c r="F562" s="10">
        <f>LOOKUP(C562,Produkt!$T$4:$U$129)</f>
        <v>4</v>
      </c>
      <c r="G562" t="str">
        <f t="shared" si="43"/>
        <v>INSERT INTO [Position] ([BestellungID], [PosID], [ProduktID], [SpezLieferAdrID], [Menge], [Preis]) VALUES</v>
      </c>
      <c r="H562" t="str">
        <f t="shared" si="44"/>
        <v xml:space="preserve"> ('224', '559', '121', '', '8',  '4.00')</v>
      </c>
    </row>
    <row r="563" spans="1:8" x14ac:dyDescent="0.3">
      <c r="A563">
        <f t="shared" si="40"/>
        <v>224</v>
      </c>
      <c r="B563">
        <v>560</v>
      </c>
      <c r="C563">
        <f t="shared" si="41"/>
        <v>91</v>
      </c>
      <c r="D563">
        <f>IF(MOD(B563,5)=0,LOOKUP(A563,Bestellung!$M$4:$N$803),"")</f>
        <v>150</v>
      </c>
      <c r="E563">
        <f t="shared" si="42"/>
        <v>4</v>
      </c>
      <c r="F563" s="10">
        <f>LOOKUP(C563,Produkt!$T$4:$U$129)</f>
        <v>1.2</v>
      </c>
      <c r="G563" t="str">
        <f t="shared" si="43"/>
        <v>INSERT INTO [Position] ([BestellungID], [PosID], [ProduktID], [SpezLieferAdrID], [Menge], [Preis]) VALUES</v>
      </c>
      <c r="H563" t="str">
        <f t="shared" si="44"/>
        <v xml:space="preserve"> ('224', '560', '91', '150', '4',  '1.20')</v>
      </c>
    </row>
    <row r="564" spans="1:8" x14ac:dyDescent="0.3">
      <c r="A564">
        <f t="shared" si="40"/>
        <v>224</v>
      </c>
      <c r="B564">
        <v>561</v>
      </c>
      <c r="C564">
        <f t="shared" si="41"/>
        <v>61</v>
      </c>
      <c r="D564" t="str">
        <f>IF(MOD(B564,5)=0,LOOKUP(A564,Bestellung!$M$4:$N$803),"")</f>
        <v/>
      </c>
      <c r="E564">
        <f t="shared" si="42"/>
        <v>3</v>
      </c>
      <c r="F564" s="10">
        <f>LOOKUP(C564,Produkt!$T$4:$U$129)</f>
        <v>8</v>
      </c>
      <c r="G564" t="str">
        <f t="shared" si="43"/>
        <v>INSERT INTO [Position] ([BestellungID], [PosID], [ProduktID], [SpezLieferAdrID], [Menge], [Preis]) VALUES</v>
      </c>
      <c r="H564" t="str">
        <f t="shared" si="44"/>
        <v xml:space="preserve"> ('224', '561', '61', '', '3',  '8.00')</v>
      </c>
    </row>
    <row r="565" spans="1:8" x14ac:dyDescent="0.3">
      <c r="A565">
        <f t="shared" si="40"/>
        <v>225</v>
      </c>
      <c r="B565">
        <v>562</v>
      </c>
      <c r="C565">
        <f t="shared" si="41"/>
        <v>85</v>
      </c>
      <c r="D565" t="str">
        <f>IF(MOD(B565,5)=0,LOOKUP(A565,Bestellung!$M$4:$N$803),"")</f>
        <v/>
      </c>
      <c r="E565">
        <f t="shared" si="42"/>
        <v>6</v>
      </c>
      <c r="F565" s="10">
        <f>LOOKUP(C565,Produkt!$T$4:$U$129)</f>
        <v>1</v>
      </c>
      <c r="G565" t="str">
        <f t="shared" si="43"/>
        <v>INSERT INTO [Position] ([BestellungID], [PosID], [ProduktID], [SpezLieferAdrID], [Menge], [Preis]) VALUES</v>
      </c>
      <c r="H565" t="str">
        <f t="shared" si="44"/>
        <v xml:space="preserve"> ('225', '562', '85', '', '6',  '1.00')</v>
      </c>
    </row>
    <row r="566" spans="1:8" x14ac:dyDescent="0.3">
      <c r="A566">
        <f t="shared" si="40"/>
        <v>225</v>
      </c>
      <c r="B566">
        <v>563</v>
      </c>
      <c r="C566">
        <f t="shared" si="41"/>
        <v>56</v>
      </c>
      <c r="D566" t="str">
        <f>IF(MOD(B566,5)=0,LOOKUP(A566,Bestellung!$M$4:$N$803),"")</f>
        <v/>
      </c>
      <c r="E566">
        <f t="shared" si="42"/>
        <v>3</v>
      </c>
      <c r="F566" s="10">
        <f>LOOKUP(C566,Produkt!$T$4:$U$129)</f>
        <v>7</v>
      </c>
      <c r="G566" t="str">
        <f t="shared" si="43"/>
        <v>INSERT INTO [Position] ([BestellungID], [PosID], [ProduktID], [SpezLieferAdrID], [Menge], [Preis]) VALUES</v>
      </c>
      <c r="H566" t="str">
        <f t="shared" si="44"/>
        <v xml:space="preserve"> ('225', '563', '56', '', '3',  '7.00')</v>
      </c>
    </row>
    <row r="567" spans="1:8" x14ac:dyDescent="0.3">
      <c r="A567">
        <f t="shared" si="40"/>
        <v>226</v>
      </c>
      <c r="B567">
        <v>564</v>
      </c>
      <c r="C567">
        <f t="shared" si="41"/>
        <v>83</v>
      </c>
      <c r="D567" t="str">
        <f>IF(MOD(B567,5)=0,LOOKUP(A567,Bestellung!$M$4:$N$803),"")</f>
        <v/>
      </c>
      <c r="E567">
        <f t="shared" si="42"/>
        <v>3</v>
      </c>
      <c r="F567" s="10">
        <f>LOOKUP(C567,Produkt!$T$4:$U$129)</f>
        <v>0.8</v>
      </c>
      <c r="G567" t="str">
        <f t="shared" si="43"/>
        <v>INSERT INTO [Position] ([BestellungID], [PosID], [ProduktID], [SpezLieferAdrID], [Menge], [Preis]) VALUES</v>
      </c>
      <c r="H567" t="str">
        <f t="shared" si="44"/>
        <v xml:space="preserve"> ('226', '564', '83', '', '3',  '0.80')</v>
      </c>
    </row>
    <row r="568" spans="1:8" x14ac:dyDescent="0.3">
      <c r="A568">
        <f t="shared" si="40"/>
        <v>226</v>
      </c>
      <c r="B568">
        <v>565</v>
      </c>
      <c r="C568">
        <f t="shared" si="41"/>
        <v>55</v>
      </c>
      <c r="D568" t="str">
        <f>IF(MOD(B568,5)=0,LOOKUP(A568,Bestellung!$M$4:$N$803),"")</f>
        <v/>
      </c>
      <c r="E568">
        <f t="shared" si="42"/>
        <v>10</v>
      </c>
      <c r="F568" s="10">
        <f>LOOKUP(C568,Produkt!$T$4:$U$129)</f>
        <v>5</v>
      </c>
      <c r="G568" t="str">
        <f t="shared" si="43"/>
        <v>INSERT INTO [Position] ([BestellungID], [PosID], [ProduktID], [SpezLieferAdrID], [Menge], [Preis]) VALUES</v>
      </c>
      <c r="H568" t="str">
        <f t="shared" si="44"/>
        <v xml:space="preserve"> ('226', '565', '55', '', '10',  '5.00')</v>
      </c>
    </row>
    <row r="569" spans="1:8" x14ac:dyDescent="0.3">
      <c r="A569">
        <f t="shared" si="40"/>
        <v>226</v>
      </c>
      <c r="B569">
        <v>566</v>
      </c>
      <c r="C569">
        <f t="shared" si="41"/>
        <v>27</v>
      </c>
      <c r="D569" t="str">
        <f>IF(MOD(B569,5)=0,LOOKUP(A569,Bestellung!$M$4:$N$803),"")</f>
        <v/>
      </c>
      <c r="E569">
        <f t="shared" si="42"/>
        <v>3</v>
      </c>
      <c r="F569" s="10">
        <f>LOOKUP(C569,Produkt!$T$4:$U$129)</f>
        <v>2</v>
      </c>
      <c r="G569" t="str">
        <f t="shared" si="43"/>
        <v>INSERT INTO [Position] ([BestellungID], [PosID], [ProduktID], [SpezLieferAdrID], [Menge], [Preis]) VALUES</v>
      </c>
      <c r="H569" t="str">
        <f t="shared" si="44"/>
        <v xml:space="preserve"> ('226', '566', '27', '', '3',  '2.00')</v>
      </c>
    </row>
    <row r="570" spans="1:8" x14ac:dyDescent="0.3">
      <c r="A570">
        <f t="shared" si="40"/>
        <v>227</v>
      </c>
      <c r="B570">
        <v>567</v>
      </c>
      <c r="C570">
        <f t="shared" si="41"/>
        <v>58</v>
      </c>
      <c r="D570" t="str">
        <f>IF(MOD(B570,5)=0,LOOKUP(A570,Bestellung!$M$4:$N$803),"")</f>
        <v/>
      </c>
      <c r="E570">
        <f t="shared" si="42"/>
        <v>6</v>
      </c>
      <c r="F570" s="10">
        <f>LOOKUP(C570,Produkt!$T$4:$U$129)</f>
        <v>8</v>
      </c>
      <c r="G570" t="str">
        <f t="shared" si="43"/>
        <v>INSERT INTO [Position] ([BestellungID], [PosID], [ProduktID], [SpezLieferAdrID], [Menge], [Preis]) VALUES</v>
      </c>
      <c r="H570" t="str">
        <f t="shared" si="44"/>
        <v xml:space="preserve"> ('227', '567', '58', '', '6',  '8.00')</v>
      </c>
    </row>
    <row r="571" spans="1:8" x14ac:dyDescent="0.3">
      <c r="A571">
        <f t="shared" si="40"/>
        <v>227</v>
      </c>
      <c r="B571">
        <v>568</v>
      </c>
      <c r="C571">
        <f t="shared" si="41"/>
        <v>31</v>
      </c>
      <c r="D571" t="str">
        <f>IF(MOD(B571,5)=0,LOOKUP(A571,Bestellung!$M$4:$N$803),"")</f>
        <v/>
      </c>
      <c r="E571">
        <f t="shared" si="42"/>
        <v>8</v>
      </c>
      <c r="F571" s="10">
        <f>LOOKUP(C571,Produkt!$T$4:$U$129)</f>
        <v>2</v>
      </c>
      <c r="G571" t="str">
        <f t="shared" si="43"/>
        <v>INSERT INTO [Position] ([BestellungID], [PosID], [ProduktID], [SpezLieferAdrID], [Menge], [Preis]) VALUES</v>
      </c>
      <c r="H571" t="str">
        <f t="shared" si="44"/>
        <v xml:space="preserve"> ('227', '568', '31', '', '8',  '2.00')</v>
      </c>
    </row>
    <row r="572" spans="1:8" x14ac:dyDescent="0.3">
      <c r="A572">
        <f t="shared" si="40"/>
        <v>228</v>
      </c>
      <c r="B572">
        <v>569</v>
      </c>
      <c r="C572">
        <f t="shared" si="41"/>
        <v>65</v>
      </c>
      <c r="D572" t="str">
        <f>IF(MOD(B572,5)=0,LOOKUP(A572,Bestellung!$M$4:$N$803),"")</f>
        <v/>
      </c>
      <c r="E572">
        <f t="shared" si="42"/>
        <v>3</v>
      </c>
      <c r="F572" s="10">
        <f>LOOKUP(C572,Produkt!$T$4:$U$129)</f>
        <v>4.5</v>
      </c>
      <c r="G572" t="str">
        <f t="shared" si="43"/>
        <v>INSERT INTO [Position] ([BestellungID], [PosID], [ProduktID], [SpezLieferAdrID], [Menge], [Preis]) VALUES</v>
      </c>
      <c r="H572" t="str">
        <f t="shared" si="44"/>
        <v xml:space="preserve"> ('228', '569', '65', '', '3',  '4.50')</v>
      </c>
    </row>
    <row r="573" spans="1:8" x14ac:dyDescent="0.3">
      <c r="A573">
        <f t="shared" si="40"/>
        <v>228</v>
      </c>
      <c r="B573">
        <v>570</v>
      </c>
      <c r="C573">
        <f t="shared" si="41"/>
        <v>39</v>
      </c>
      <c r="D573">
        <f>IF(MOD(B573,5)=0,LOOKUP(A573,Bestellung!$M$4:$N$803),"")</f>
        <v>592</v>
      </c>
      <c r="E573">
        <f t="shared" si="42"/>
        <v>3</v>
      </c>
      <c r="F573" s="10">
        <f>LOOKUP(C573,Produkt!$T$4:$U$129)</f>
        <v>0.8</v>
      </c>
      <c r="G573" t="str">
        <f t="shared" si="43"/>
        <v>INSERT INTO [Position] ([BestellungID], [PosID], [ProduktID], [SpezLieferAdrID], [Menge], [Preis]) VALUES</v>
      </c>
      <c r="H573" t="str">
        <f t="shared" si="44"/>
        <v xml:space="preserve"> ('228', '570', '39', '592', '3',  '0.80')</v>
      </c>
    </row>
    <row r="574" spans="1:8" x14ac:dyDescent="0.3">
      <c r="A574">
        <f t="shared" si="40"/>
        <v>228</v>
      </c>
      <c r="B574">
        <v>571</v>
      </c>
      <c r="C574">
        <f t="shared" si="41"/>
        <v>13</v>
      </c>
      <c r="D574" t="str">
        <f>IF(MOD(B574,5)=0,LOOKUP(A574,Bestellung!$M$4:$N$803),"")</f>
        <v/>
      </c>
      <c r="E574">
        <f t="shared" si="42"/>
        <v>3</v>
      </c>
      <c r="F574" s="10">
        <f>LOOKUP(C574,Produkt!$T$4:$U$129)</f>
        <v>4.5</v>
      </c>
      <c r="G574" t="str">
        <f t="shared" si="43"/>
        <v>INSERT INTO [Position] ([BestellungID], [PosID], [ProduktID], [SpezLieferAdrID], [Menge], [Preis]) VALUES</v>
      </c>
      <c r="H574" t="str">
        <f t="shared" si="44"/>
        <v xml:space="preserve"> ('228', '571', '13', '', '3',  '4.50')</v>
      </c>
    </row>
    <row r="575" spans="1:8" x14ac:dyDescent="0.3">
      <c r="A575">
        <f t="shared" si="40"/>
        <v>229</v>
      </c>
      <c r="B575">
        <v>572</v>
      </c>
      <c r="C575">
        <f t="shared" si="41"/>
        <v>51</v>
      </c>
      <c r="D575" t="str">
        <f>IF(MOD(B575,5)=0,LOOKUP(A575,Bestellung!$M$4:$N$803),"")</f>
        <v/>
      </c>
      <c r="E575">
        <f t="shared" si="42"/>
        <v>3</v>
      </c>
      <c r="F575" s="10">
        <f>LOOKUP(C575,Produkt!$T$4:$U$129)</f>
        <v>2</v>
      </c>
      <c r="G575" t="str">
        <f t="shared" si="43"/>
        <v>INSERT INTO [Position] ([BestellungID], [PosID], [ProduktID], [SpezLieferAdrID], [Menge], [Preis]) VALUES</v>
      </c>
      <c r="H575" t="str">
        <f t="shared" si="44"/>
        <v xml:space="preserve"> ('229', '572', '51', '', '3',  '2.00')</v>
      </c>
    </row>
    <row r="576" spans="1:8" x14ac:dyDescent="0.3">
      <c r="A576">
        <f t="shared" si="40"/>
        <v>229</v>
      </c>
      <c r="B576">
        <v>573</v>
      </c>
      <c r="C576">
        <f t="shared" si="41"/>
        <v>26</v>
      </c>
      <c r="D576" t="str">
        <f>IF(MOD(B576,5)=0,LOOKUP(A576,Bestellung!$M$4:$N$803),"")</f>
        <v/>
      </c>
      <c r="E576">
        <f t="shared" si="42"/>
        <v>6</v>
      </c>
      <c r="F576" s="10">
        <f>LOOKUP(C576,Produkt!$T$4:$U$129)</f>
        <v>4</v>
      </c>
      <c r="G576" t="str">
        <f t="shared" si="43"/>
        <v>INSERT INTO [Position] ([BestellungID], [PosID], [ProduktID], [SpezLieferAdrID], [Menge], [Preis]) VALUES</v>
      </c>
      <c r="H576" t="str">
        <f t="shared" si="44"/>
        <v xml:space="preserve"> ('229', '573', '26', '', '6',  '4.00')</v>
      </c>
    </row>
    <row r="577" spans="1:8" x14ac:dyDescent="0.3">
      <c r="A577">
        <f t="shared" si="40"/>
        <v>230</v>
      </c>
      <c r="B577">
        <v>574</v>
      </c>
      <c r="C577">
        <f t="shared" si="41"/>
        <v>67</v>
      </c>
      <c r="D577" t="str">
        <f>IF(MOD(B577,5)=0,LOOKUP(A577,Bestellung!$M$4:$N$803),"")</f>
        <v/>
      </c>
      <c r="E577">
        <f t="shared" si="42"/>
        <v>8</v>
      </c>
      <c r="F577" s="10">
        <f>LOOKUP(C577,Produkt!$T$4:$U$129)</f>
        <v>3.5</v>
      </c>
      <c r="G577" t="str">
        <f t="shared" si="43"/>
        <v>INSERT INTO [Position] ([BestellungID], [PosID], [ProduktID], [SpezLieferAdrID], [Menge], [Preis]) VALUES</v>
      </c>
      <c r="H577" t="str">
        <f t="shared" si="44"/>
        <v xml:space="preserve"> ('230', '574', '67', '', '8',  '3.50')</v>
      </c>
    </row>
    <row r="578" spans="1:8" x14ac:dyDescent="0.3">
      <c r="A578">
        <f t="shared" si="40"/>
        <v>230</v>
      </c>
      <c r="B578">
        <v>575</v>
      </c>
      <c r="C578">
        <f t="shared" si="41"/>
        <v>43</v>
      </c>
      <c r="D578">
        <f>IF(MOD(B578,5)=0,LOOKUP(A578,Bestellung!$M$4:$N$803),"")</f>
        <v>203</v>
      </c>
      <c r="E578">
        <f t="shared" si="42"/>
        <v>10</v>
      </c>
      <c r="F578" s="10">
        <f>LOOKUP(C578,Produkt!$T$4:$U$129)</f>
        <v>2.2999999999999998</v>
      </c>
      <c r="G578" t="str">
        <f t="shared" si="43"/>
        <v>INSERT INTO [Position] ([BestellungID], [PosID], [ProduktID], [SpezLieferAdrID], [Menge], [Preis]) VALUES</v>
      </c>
      <c r="H578" t="str">
        <f t="shared" si="44"/>
        <v xml:space="preserve"> ('230', '575', '43', '203', '10',  '2.30')</v>
      </c>
    </row>
    <row r="579" spans="1:8" x14ac:dyDescent="0.3">
      <c r="A579">
        <f t="shared" si="40"/>
        <v>230</v>
      </c>
      <c r="B579">
        <v>576</v>
      </c>
      <c r="C579">
        <f t="shared" si="41"/>
        <v>19</v>
      </c>
      <c r="D579" t="str">
        <f>IF(MOD(B579,5)=0,LOOKUP(A579,Bestellung!$M$4:$N$803),"")</f>
        <v/>
      </c>
      <c r="E579">
        <f t="shared" si="42"/>
        <v>3</v>
      </c>
      <c r="F579" s="10">
        <f>LOOKUP(C579,Produkt!$T$4:$U$129)</f>
        <v>2</v>
      </c>
      <c r="G579" t="str">
        <f t="shared" si="43"/>
        <v>INSERT INTO [Position] ([BestellungID], [PosID], [ProduktID], [SpezLieferAdrID], [Menge], [Preis]) VALUES</v>
      </c>
      <c r="H579" t="str">
        <f t="shared" si="44"/>
        <v xml:space="preserve"> ('230', '576', '19', '', '3',  '2.00')</v>
      </c>
    </row>
    <row r="580" spans="1:8" x14ac:dyDescent="0.3">
      <c r="A580">
        <f t="shared" ref="A580:A643" si="45">ROUND(B580/2.5,0)</f>
        <v>231</v>
      </c>
      <c r="B580">
        <v>577</v>
      </c>
      <c r="C580">
        <f t="shared" si="41"/>
        <v>64</v>
      </c>
      <c r="D580" t="str">
        <f>IF(MOD(B580,5)=0,LOOKUP(A580,Bestellung!$M$4:$N$803),"")</f>
        <v/>
      </c>
      <c r="E580">
        <f t="shared" si="42"/>
        <v>3</v>
      </c>
      <c r="F580" s="10">
        <f>LOOKUP(C580,Produkt!$T$4:$U$129)</f>
        <v>4.5</v>
      </c>
      <c r="G580" t="str">
        <f t="shared" si="43"/>
        <v>INSERT INTO [Position] ([BestellungID], [PosID], [ProduktID], [SpezLieferAdrID], [Menge], [Preis]) VALUES</v>
      </c>
      <c r="H580" t="str">
        <f t="shared" si="44"/>
        <v xml:space="preserve"> ('231', '577', '64', '', '3',  '4.50')</v>
      </c>
    </row>
    <row r="581" spans="1:8" x14ac:dyDescent="0.3">
      <c r="A581">
        <f t="shared" si="45"/>
        <v>231</v>
      </c>
      <c r="B581">
        <v>578</v>
      </c>
      <c r="C581">
        <f t="shared" ref="C581:C644" si="46">IF(MOD(A581*B581,127)=0,1,MOD(A581*B581,127))</f>
        <v>41</v>
      </c>
      <c r="D581" t="str">
        <f>IF(MOD(B581,5)=0,LOOKUP(A581,Bestellung!$M$4:$N$803),"")</f>
        <v/>
      </c>
      <c r="E581">
        <f t="shared" ref="E581:E644" si="47">IF(MOD(A581*B581*C581,12)=0,3,MOD(A581*B581*C581,12))</f>
        <v>6</v>
      </c>
      <c r="F581" s="10">
        <f>LOOKUP(C581,Produkt!$T$4:$U$129)</f>
        <v>1.2</v>
      </c>
      <c r="G581" t="str">
        <f t="shared" ref="G581:G644" si="4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81" t="str">
        <f t="shared" ref="H581:H644" si="49">" ('"&amp;A581&amp;"', '"&amp;B581&amp;"', '"&amp;C581&amp;"', '"&amp; D581&amp;"', '"&amp;E581&amp;"',  '"&amp; REPLACE(TEXT(F581,"##0,00"),LEN(TEXT(F581,"##0,00"))-2,1,".") &amp;"')"</f>
        <v xml:space="preserve"> ('231', '578', '41', '', '6',  '1.20')</v>
      </c>
    </row>
    <row r="582" spans="1:8" x14ac:dyDescent="0.3">
      <c r="A582">
        <f t="shared" si="45"/>
        <v>232</v>
      </c>
      <c r="B582">
        <v>579</v>
      </c>
      <c r="C582">
        <f t="shared" si="46"/>
        <v>89</v>
      </c>
      <c r="D582" t="str">
        <f>IF(MOD(B582,5)=0,LOOKUP(A582,Bestellung!$M$4:$N$803),"")</f>
        <v/>
      </c>
      <c r="E582">
        <f t="shared" si="47"/>
        <v>3</v>
      </c>
      <c r="F582" s="10">
        <f>LOOKUP(C582,Produkt!$T$4:$U$129)</f>
        <v>0.8</v>
      </c>
      <c r="G582" t="str">
        <f t="shared" si="48"/>
        <v>INSERT INTO [Position] ([BestellungID], [PosID], [ProduktID], [SpezLieferAdrID], [Menge], [Preis]) VALUES</v>
      </c>
      <c r="H582" t="str">
        <f t="shared" si="49"/>
        <v xml:space="preserve"> ('232', '579', '89', '', '3',  '0.80')</v>
      </c>
    </row>
    <row r="583" spans="1:8" x14ac:dyDescent="0.3">
      <c r="A583">
        <f t="shared" si="45"/>
        <v>232</v>
      </c>
      <c r="B583">
        <v>580</v>
      </c>
      <c r="C583">
        <f t="shared" si="46"/>
        <v>67</v>
      </c>
      <c r="D583" t="str">
        <f>IF(MOD(B583,5)=0,LOOKUP(A583,Bestellung!$M$4:$N$803),"")</f>
        <v/>
      </c>
      <c r="E583">
        <f t="shared" si="47"/>
        <v>4</v>
      </c>
      <c r="F583" s="10">
        <f>LOOKUP(C583,Produkt!$T$4:$U$129)</f>
        <v>3.5</v>
      </c>
      <c r="G583" t="str">
        <f t="shared" si="48"/>
        <v>INSERT INTO [Position] ([BestellungID], [PosID], [ProduktID], [SpezLieferAdrID], [Menge], [Preis]) VALUES</v>
      </c>
      <c r="H583" t="str">
        <f t="shared" si="49"/>
        <v xml:space="preserve"> ('232', '580', '67', '', '4',  '3.50')</v>
      </c>
    </row>
    <row r="584" spans="1:8" x14ac:dyDescent="0.3">
      <c r="A584">
        <f t="shared" si="45"/>
        <v>232</v>
      </c>
      <c r="B584">
        <v>581</v>
      </c>
      <c r="C584">
        <f t="shared" si="46"/>
        <v>45</v>
      </c>
      <c r="D584" t="str">
        <f>IF(MOD(B584,5)=0,LOOKUP(A584,Bestellung!$M$4:$N$803),"")</f>
        <v/>
      </c>
      <c r="E584">
        <f t="shared" si="47"/>
        <v>3</v>
      </c>
      <c r="F584" s="10">
        <f>LOOKUP(C584,Produkt!$T$4:$U$129)</f>
        <v>2</v>
      </c>
      <c r="G584" t="str">
        <f t="shared" si="48"/>
        <v>INSERT INTO [Position] ([BestellungID], [PosID], [ProduktID], [SpezLieferAdrID], [Menge], [Preis]) VALUES</v>
      </c>
      <c r="H584" t="str">
        <f t="shared" si="49"/>
        <v xml:space="preserve"> ('232', '581', '45', '', '3',  '2.00')</v>
      </c>
    </row>
    <row r="585" spans="1:8" x14ac:dyDescent="0.3">
      <c r="A585">
        <f t="shared" si="45"/>
        <v>233</v>
      </c>
      <c r="B585">
        <v>582</v>
      </c>
      <c r="C585">
        <f t="shared" si="46"/>
        <v>97</v>
      </c>
      <c r="D585" t="str">
        <f>IF(MOD(B585,5)=0,LOOKUP(A585,Bestellung!$M$4:$N$803),"")</f>
        <v/>
      </c>
      <c r="E585">
        <f t="shared" si="47"/>
        <v>6</v>
      </c>
      <c r="F585" s="10">
        <f>LOOKUP(C585,Produkt!$T$4:$U$129)</f>
        <v>9</v>
      </c>
      <c r="G585" t="str">
        <f t="shared" si="48"/>
        <v>INSERT INTO [Position] ([BestellungID], [PosID], [ProduktID], [SpezLieferAdrID], [Menge], [Preis]) VALUES</v>
      </c>
      <c r="H585" t="str">
        <f t="shared" si="49"/>
        <v xml:space="preserve"> ('233', '582', '97', '', '6',  '9.00')</v>
      </c>
    </row>
    <row r="586" spans="1:8" x14ac:dyDescent="0.3">
      <c r="A586">
        <f t="shared" si="45"/>
        <v>233</v>
      </c>
      <c r="B586">
        <v>583</v>
      </c>
      <c r="C586">
        <f t="shared" si="46"/>
        <v>76</v>
      </c>
      <c r="D586" t="str">
        <f>IF(MOD(B586,5)=0,LOOKUP(A586,Bestellung!$M$4:$N$803),"")</f>
        <v/>
      </c>
      <c r="E586">
        <f t="shared" si="47"/>
        <v>8</v>
      </c>
      <c r="F586" s="10">
        <f>LOOKUP(C586,Produkt!$T$4:$U$129)</f>
        <v>4</v>
      </c>
      <c r="G586" t="str">
        <f t="shared" si="48"/>
        <v>INSERT INTO [Position] ([BestellungID], [PosID], [ProduktID], [SpezLieferAdrID], [Menge], [Preis]) VALUES</v>
      </c>
      <c r="H586" t="str">
        <f t="shared" si="49"/>
        <v xml:space="preserve"> ('233', '583', '76', '', '8',  '4.00')</v>
      </c>
    </row>
    <row r="587" spans="1:8" x14ac:dyDescent="0.3">
      <c r="A587">
        <f t="shared" si="45"/>
        <v>234</v>
      </c>
      <c r="B587">
        <v>584</v>
      </c>
      <c r="C587">
        <f t="shared" si="46"/>
        <v>4</v>
      </c>
      <c r="D587" t="str">
        <f>IF(MOD(B587,5)=0,LOOKUP(A587,Bestellung!$M$4:$N$803),"")</f>
        <v/>
      </c>
      <c r="E587">
        <f t="shared" si="47"/>
        <v>3</v>
      </c>
      <c r="F587" s="10">
        <f>LOOKUP(C587,Produkt!$T$4:$U$129)</f>
        <v>5</v>
      </c>
      <c r="G587" t="str">
        <f t="shared" si="48"/>
        <v>INSERT INTO [Position] ([BestellungID], [PosID], [ProduktID], [SpezLieferAdrID], [Menge], [Preis]) VALUES</v>
      </c>
      <c r="H587" t="str">
        <f t="shared" si="49"/>
        <v xml:space="preserve"> ('234', '584', '4', '', '3',  '5.00')</v>
      </c>
    </row>
    <row r="588" spans="1:8" x14ac:dyDescent="0.3">
      <c r="A588">
        <f t="shared" si="45"/>
        <v>234</v>
      </c>
      <c r="B588">
        <v>585</v>
      </c>
      <c r="C588">
        <f t="shared" si="46"/>
        <v>111</v>
      </c>
      <c r="D588">
        <f>IF(MOD(B588,5)=0,LOOKUP(A588,Bestellung!$M$4:$N$803),"")</f>
        <v>476</v>
      </c>
      <c r="E588">
        <f t="shared" si="47"/>
        <v>6</v>
      </c>
      <c r="F588" s="10">
        <f>LOOKUP(C588,Produkt!$T$4:$U$129)</f>
        <v>8</v>
      </c>
      <c r="G588" t="str">
        <f t="shared" si="48"/>
        <v>INSERT INTO [Position] ([BestellungID], [PosID], [ProduktID], [SpezLieferAdrID], [Menge], [Preis]) VALUES</v>
      </c>
      <c r="H588" t="str">
        <f t="shared" si="49"/>
        <v xml:space="preserve"> ('234', '585', '111', '476', '6',  '8.00')</v>
      </c>
    </row>
    <row r="589" spans="1:8" x14ac:dyDescent="0.3">
      <c r="A589">
        <f t="shared" si="45"/>
        <v>234</v>
      </c>
      <c r="B589">
        <v>586</v>
      </c>
      <c r="C589">
        <f t="shared" si="46"/>
        <v>91</v>
      </c>
      <c r="D589" t="str">
        <f>IF(MOD(B589,5)=0,LOOKUP(A589,Bestellung!$M$4:$N$803),"")</f>
        <v/>
      </c>
      <c r="E589">
        <f t="shared" si="47"/>
        <v>3</v>
      </c>
      <c r="F589" s="10">
        <f>LOOKUP(C589,Produkt!$T$4:$U$129)</f>
        <v>1.2</v>
      </c>
      <c r="G589" t="str">
        <f t="shared" si="48"/>
        <v>INSERT INTO [Position] ([BestellungID], [PosID], [ProduktID], [SpezLieferAdrID], [Menge], [Preis]) VALUES</v>
      </c>
      <c r="H589" t="str">
        <f t="shared" si="49"/>
        <v xml:space="preserve"> ('234', '586', '91', '', '3',  '1.20')</v>
      </c>
    </row>
    <row r="590" spans="1:8" x14ac:dyDescent="0.3">
      <c r="A590">
        <f t="shared" si="45"/>
        <v>235</v>
      </c>
      <c r="B590">
        <v>587</v>
      </c>
      <c r="C590">
        <f t="shared" si="46"/>
        <v>23</v>
      </c>
      <c r="D590" t="str">
        <f>IF(MOD(B590,5)=0,LOOKUP(A590,Bestellung!$M$4:$N$803),"")</f>
        <v/>
      </c>
      <c r="E590">
        <f t="shared" si="47"/>
        <v>7</v>
      </c>
      <c r="F590" s="10">
        <f>LOOKUP(C590,Produkt!$T$4:$U$129)</f>
        <v>3</v>
      </c>
      <c r="G590" t="str">
        <f t="shared" si="48"/>
        <v>INSERT INTO [Position] ([BestellungID], [PosID], [ProduktID], [SpezLieferAdrID], [Menge], [Preis]) VALUES</v>
      </c>
      <c r="H590" t="str">
        <f t="shared" si="49"/>
        <v xml:space="preserve"> ('235', '587', '23', '', '7',  '3.00')</v>
      </c>
    </row>
    <row r="591" spans="1:8" x14ac:dyDescent="0.3">
      <c r="A591">
        <f t="shared" si="45"/>
        <v>235</v>
      </c>
      <c r="B591">
        <v>588</v>
      </c>
      <c r="C591">
        <f t="shared" si="46"/>
        <v>4</v>
      </c>
      <c r="D591" t="str">
        <f>IF(MOD(B591,5)=0,LOOKUP(A591,Bestellung!$M$4:$N$803),"")</f>
        <v/>
      </c>
      <c r="E591">
        <f t="shared" si="47"/>
        <v>3</v>
      </c>
      <c r="F591" s="10">
        <f>LOOKUP(C591,Produkt!$T$4:$U$129)</f>
        <v>5</v>
      </c>
      <c r="G591" t="str">
        <f t="shared" si="48"/>
        <v>INSERT INTO [Position] ([BestellungID], [PosID], [ProduktID], [SpezLieferAdrID], [Menge], [Preis]) VALUES</v>
      </c>
      <c r="H591" t="str">
        <f t="shared" si="49"/>
        <v xml:space="preserve"> ('235', '588', '4', '', '3',  '5.00')</v>
      </c>
    </row>
    <row r="592" spans="1:8" x14ac:dyDescent="0.3">
      <c r="A592">
        <f t="shared" si="45"/>
        <v>236</v>
      </c>
      <c r="B592">
        <v>589</v>
      </c>
      <c r="C592">
        <f t="shared" si="46"/>
        <v>66</v>
      </c>
      <c r="D592" t="str">
        <f>IF(MOD(B592,5)=0,LOOKUP(A592,Bestellung!$M$4:$N$803),"")</f>
        <v/>
      </c>
      <c r="E592">
        <f t="shared" si="47"/>
        <v>3</v>
      </c>
      <c r="F592" s="10">
        <f>LOOKUP(C592,Produkt!$T$4:$U$129)</f>
        <v>3</v>
      </c>
      <c r="G592" t="str">
        <f t="shared" si="48"/>
        <v>INSERT INTO [Position] ([BestellungID], [PosID], [ProduktID], [SpezLieferAdrID], [Menge], [Preis]) VALUES</v>
      </c>
      <c r="H592" t="str">
        <f t="shared" si="49"/>
        <v xml:space="preserve"> ('236', '589', '66', '', '3',  '3.00')</v>
      </c>
    </row>
    <row r="593" spans="1:8" x14ac:dyDescent="0.3">
      <c r="A593">
        <f t="shared" si="45"/>
        <v>236</v>
      </c>
      <c r="B593">
        <v>590</v>
      </c>
      <c r="C593">
        <f t="shared" si="46"/>
        <v>48</v>
      </c>
      <c r="D593">
        <f>IF(MOD(B593,5)=0,LOOKUP(A593,Bestellung!$M$4:$N$803),"")</f>
        <v>24</v>
      </c>
      <c r="E593">
        <f t="shared" si="47"/>
        <v>3</v>
      </c>
      <c r="F593" s="10">
        <f>LOOKUP(C593,Produkt!$T$4:$U$129)</f>
        <v>4.5</v>
      </c>
      <c r="G593" t="str">
        <f t="shared" si="48"/>
        <v>INSERT INTO [Position] ([BestellungID], [PosID], [ProduktID], [SpezLieferAdrID], [Menge], [Preis]) VALUES</v>
      </c>
      <c r="H593" t="str">
        <f t="shared" si="49"/>
        <v xml:space="preserve"> ('236', '590', '48', '24', '3',  '4.50')</v>
      </c>
    </row>
    <row r="594" spans="1:8" x14ac:dyDescent="0.3">
      <c r="A594">
        <f t="shared" si="45"/>
        <v>236</v>
      </c>
      <c r="B594">
        <v>591</v>
      </c>
      <c r="C594">
        <f t="shared" si="46"/>
        <v>30</v>
      </c>
      <c r="D594" t="str">
        <f>IF(MOD(B594,5)=0,LOOKUP(A594,Bestellung!$M$4:$N$803),"")</f>
        <v/>
      </c>
      <c r="E594">
        <f t="shared" si="47"/>
        <v>3</v>
      </c>
      <c r="F594" s="10">
        <f>LOOKUP(C594,Produkt!$T$4:$U$129)</f>
        <v>4</v>
      </c>
      <c r="G594" t="str">
        <f t="shared" si="48"/>
        <v>INSERT INTO [Position] ([BestellungID], [PosID], [ProduktID], [SpezLieferAdrID], [Menge], [Preis]) VALUES</v>
      </c>
      <c r="H594" t="str">
        <f t="shared" si="49"/>
        <v xml:space="preserve"> ('236', '591', '30', '', '3',  '4.00')</v>
      </c>
    </row>
    <row r="595" spans="1:8" x14ac:dyDescent="0.3">
      <c r="A595">
        <f t="shared" si="45"/>
        <v>237</v>
      </c>
      <c r="B595">
        <v>592</v>
      </c>
      <c r="C595">
        <f t="shared" si="46"/>
        <v>96</v>
      </c>
      <c r="D595" t="str">
        <f>IF(MOD(B595,5)=0,LOOKUP(A595,Bestellung!$M$4:$N$803),"")</f>
        <v/>
      </c>
      <c r="E595">
        <f t="shared" si="47"/>
        <v>3</v>
      </c>
      <c r="F595" s="10">
        <f>LOOKUP(C595,Produkt!$T$4:$U$129)</f>
        <v>8</v>
      </c>
      <c r="G595" t="str">
        <f t="shared" si="48"/>
        <v>INSERT INTO [Position] ([BestellungID], [PosID], [ProduktID], [SpezLieferAdrID], [Menge], [Preis]) VALUES</v>
      </c>
      <c r="H595" t="str">
        <f t="shared" si="49"/>
        <v xml:space="preserve"> ('237', '592', '96', '', '3',  '8.00')</v>
      </c>
    </row>
    <row r="596" spans="1:8" x14ac:dyDescent="0.3">
      <c r="A596">
        <f t="shared" si="45"/>
        <v>237</v>
      </c>
      <c r="B596">
        <v>593</v>
      </c>
      <c r="C596">
        <f t="shared" si="46"/>
        <v>79</v>
      </c>
      <c r="D596" t="str">
        <f>IF(MOD(B596,5)=0,LOOKUP(A596,Bestellung!$M$4:$N$803),"")</f>
        <v/>
      </c>
      <c r="E596">
        <f t="shared" si="47"/>
        <v>3</v>
      </c>
      <c r="F596" s="10">
        <f>LOOKUP(C596,Produkt!$T$4:$U$129)</f>
        <v>1.5</v>
      </c>
      <c r="G596" t="str">
        <f t="shared" si="48"/>
        <v>INSERT INTO [Position] ([BestellungID], [PosID], [ProduktID], [SpezLieferAdrID], [Menge], [Preis]) VALUES</v>
      </c>
      <c r="H596" t="str">
        <f t="shared" si="49"/>
        <v xml:space="preserve"> ('237', '593', '79', '', '3',  '1.50')</v>
      </c>
    </row>
    <row r="597" spans="1:8" x14ac:dyDescent="0.3">
      <c r="A597">
        <f t="shared" si="45"/>
        <v>238</v>
      </c>
      <c r="B597">
        <v>594</v>
      </c>
      <c r="C597">
        <f t="shared" si="46"/>
        <v>21</v>
      </c>
      <c r="D597" t="str">
        <f>IF(MOD(B597,5)=0,LOOKUP(A597,Bestellung!$M$4:$N$803),"")</f>
        <v/>
      </c>
      <c r="E597">
        <f t="shared" si="47"/>
        <v>3</v>
      </c>
      <c r="F597" s="10">
        <f>LOOKUP(C597,Produkt!$T$4:$U$129)</f>
        <v>4</v>
      </c>
      <c r="G597" t="str">
        <f t="shared" si="48"/>
        <v>INSERT INTO [Position] ([BestellungID], [PosID], [ProduktID], [SpezLieferAdrID], [Menge], [Preis]) VALUES</v>
      </c>
      <c r="H597" t="str">
        <f t="shared" si="49"/>
        <v xml:space="preserve"> ('238', '594', '21', '', '3',  '4.00')</v>
      </c>
    </row>
    <row r="598" spans="1:8" x14ac:dyDescent="0.3">
      <c r="A598">
        <f t="shared" si="45"/>
        <v>238</v>
      </c>
      <c r="B598">
        <v>595</v>
      </c>
      <c r="C598">
        <f t="shared" si="46"/>
        <v>5</v>
      </c>
      <c r="D598" t="str">
        <f>IF(MOD(B598,5)=0,LOOKUP(A598,Bestellung!$M$4:$N$803),"")</f>
        <v/>
      </c>
      <c r="E598">
        <f t="shared" si="47"/>
        <v>2</v>
      </c>
      <c r="F598" s="10">
        <f>LOOKUP(C598,Produkt!$T$4:$U$129)</f>
        <v>5</v>
      </c>
      <c r="G598" t="str">
        <f t="shared" si="48"/>
        <v>INSERT INTO [Position] ([BestellungID], [PosID], [ProduktID], [SpezLieferAdrID], [Menge], [Preis]) VALUES</v>
      </c>
      <c r="H598" t="str">
        <f t="shared" si="49"/>
        <v xml:space="preserve"> ('238', '595', '5', '', '2',  '5.00')</v>
      </c>
    </row>
    <row r="599" spans="1:8" x14ac:dyDescent="0.3">
      <c r="A599">
        <f t="shared" si="45"/>
        <v>238</v>
      </c>
      <c r="B599">
        <v>596</v>
      </c>
      <c r="C599">
        <f t="shared" si="46"/>
        <v>116</v>
      </c>
      <c r="D599" t="str">
        <f>IF(MOD(B599,5)=0,LOOKUP(A599,Bestellung!$M$4:$N$803),"")</f>
        <v/>
      </c>
      <c r="E599">
        <f t="shared" si="47"/>
        <v>4</v>
      </c>
      <c r="F599" s="10">
        <f>LOOKUP(C599,Produkt!$T$4:$U$129)</f>
        <v>3</v>
      </c>
      <c r="G599" t="str">
        <f t="shared" si="48"/>
        <v>INSERT INTO [Position] ([BestellungID], [PosID], [ProduktID], [SpezLieferAdrID], [Menge], [Preis]) VALUES</v>
      </c>
      <c r="H599" t="str">
        <f t="shared" si="49"/>
        <v xml:space="preserve"> ('238', '596', '116', '', '4',  '3.00')</v>
      </c>
    </row>
    <row r="600" spans="1:8" x14ac:dyDescent="0.3">
      <c r="A600">
        <f t="shared" si="45"/>
        <v>239</v>
      </c>
      <c r="B600">
        <v>597</v>
      </c>
      <c r="C600">
        <f t="shared" si="46"/>
        <v>62</v>
      </c>
      <c r="D600" t="str">
        <f>IF(MOD(B600,5)=0,LOOKUP(A600,Bestellung!$M$4:$N$803),"")</f>
        <v/>
      </c>
      <c r="E600">
        <f t="shared" si="47"/>
        <v>6</v>
      </c>
      <c r="F600" s="10">
        <f>LOOKUP(C600,Produkt!$T$4:$U$129)</f>
        <v>4</v>
      </c>
      <c r="G600" t="str">
        <f t="shared" si="48"/>
        <v>INSERT INTO [Position] ([BestellungID], [PosID], [ProduktID], [SpezLieferAdrID], [Menge], [Preis]) VALUES</v>
      </c>
      <c r="H600" t="str">
        <f t="shared" si="49"/>
        <v xml:space="preserve"> ('239', '597', '62', '', '6',  '4.00')</v>
      </c>
    </row>
    <row r="601" spans="1:8" x14ac:dyDescent="0.3">
      <c r="A601">
        <f t="shared" si="45"/>
        <v>239</v>
      </c>
      <c r="B601">
        <v>598</v>
      </c>
      <c r="C601">
        <f t="shared" si="46"/>
        <v>47</v>
      </c>
      <c r="D601" t="str">
        <f>IF(MOD(B601,5)=0,LOOKUP(A601,Bestellung!$M$4:$N$803),"")</f>
        <v/>
      </c>
      <c r="E601">
        <f t="shared" si="47"/>
        <v>10</v>
      </c>
      <c r="F601" s="10">
        <f>LOOKUP(C601,Produkt!$T$4:$U$129)</f>
        <v>9</v>
      </c>
      <c r="G601" t="str">
        <f t="shared" si="48"/>
        <v>INSERT INTO [Position] ([BestellungID], [PosID], [ProduktID], [SpezLieferAdrID], [Menge], [Preis]) VALUES</v>
      </c>
      <c r="H601" t="str">
        <f t="shared" si="49"/>
        <v xml:space="preserve"> ('239', '598', '47', '', '10',  '9.00')</v>
      </c>
    </row>
    <row r="602" spans="1:8" x14ac:dyDescent="0.3">
      <c r="A602">
        <f t="shared" si="45"/>
        <v>240</v>
      </c>
      <c r="B602">
        <v>599</v>
      </c>
      <c r="C602">
        <f t="shared" si="46"/>
        <v>123</v>
      </c>
      <c r="D602" t="str">
        <f>IF(MOD(B602,5)=0,LOOKUP(A602,Bestellung!$M$4:$N$803),"")</f>
        <v/>
      </c>
      <c r="E602">
        <f t="shared" si="47"/>
        <v>3</v>
      </c>
      <c r="F602" s="10">
        <f>LOOKUP(C602,Produkt!$T$4:$U$129)</f>
        <v>3</v>
      </c>
      <c r="G602" t="str">
        <f t="shared" si="48"/>
        <v>INSERT INTO [Position] ([BestellungID], [PosID], [ProduktID], [SpezLieferAdrID], [Menge], [Preis]) VALUES</v>
      </c>
      <c r="H602" t="str">
        <f t="shared" si="49"/>
        <v xml:space="preserve"> ('240', '599', '123', '', '3',  '3.00')</v>
      </c>
    </row>
    <row r="603" spans="1:8" x14ac:dyDescent="0.3">
      <c r="A603">
        <f t="shared" si="45"/>
        <v>240</v>
      </c>
      <c r="B603">
        <v>600</v>
      </c>
      <c r="C603">
        <f t="shared" si="46"/>
        <v>109</v>
      </c>
      <c r="D603">
        <f>IF(MOD(B603,5)=0,LOOKUP(A603,Bestellung!$M$4:$N$803),"")</f>
        <v>654</v>
      </c>
      <c r="E603">
        <f t="shared" si="47"/>
        <v>3</v>
      </c>
      <c r="F603" s="10">
        <f>LOOKUP(C603,Produkt!$T$4:$U$129)</f>
        <v>3</v>
      </c>
      <c r="G603" t="str">
        <f t="shared" si="48"/>
        <v>INSERT INTO [Position] ([BestellungID], [PosID], [ProduktID], [SpezLieferAdrID], [Menge], [Preis]) VALUES</v>
      </c>
      <c r="H603" t="str">
        <f t="shared" si="49"/>
        <v xml:space="preserve"> ('240', '600', '109', '654', '3',  '3.00')</v>
      </c>
    </row>
    <row r="604" spans="1:8" x14ac:dyDescent="0.3">
      <c r="A604">
        <f t="shared" si="45"/>
        <v>240</v>
      </c>
      <c r="B604">
        <v>601</v>
      </c>
      <c r="C604">
        <f t="shared" si="46"/>
        <v>95</v>
      </c>
      <c r="D604" t="str">
        <f>IF(MOD(B604,5)=0,LOOKUP(A604,Bestellung!$M$4:$N$803),"")</f>
        <v/>
      </c>
      <c r="E604">
        <f t="shared" si="47"/>
        <v>3</v>
      </c>
      <c r="F604" s="10">
        <f>LOOKUP(C604,Produkt!$T$4:$U$129)</f>
        <v>2</v>
      </c>
      <c r="G604" t="str">
        <f t="shared" si="48"/>
        <v>INSERT INTO [Position] ([BestellungID], [PosID], [ProduktID], [SpezLieferAdrID], [Menge], [Preis]) VALUES</v>
      </c>
      <c r="H604" t="str">
        <f t="shared" si="49"/>
        <v xml:space="preserve"> ('240', '601', '95', '', '3',  '2.00')</v>
      </c>
    </row>
    <row r="605" spans="1:8" x14ac:dyDescent="0.3">
      <c r="A605">
        <f t="shared" si="45"/>
        <v>241</v>
      </c>
      <c r="B605">
        <v>602</v>
      </c>
      <c r="C605">
        <f t="shared" si="46"/>
        <v>48</v>
      </c>
      <c r="D605" t="str">
        <f>IF(MOD(B605,5)=0,LOOKUP(A605,Bestellung!$M$4:$N$803),"")</f>
        <v/>
      </c>
      <c r="E605">
        <f t="shared" si="47"/>
        <v>3</v>
      </c>
      <c r="F605" s="10">
        <f>LOOKUP(C605,Produkt!$T$4:$U$129)</f>
        <v>4.5</v>
      </c>
      <c r="G605" t="str">
        <f t="shared" si="48"/>
        <v>INSERT INTO [Position] ([BestellungID], [PosID], [ProduktID], [SpezLieferAdrID], [Menge], [Preis]) VALUES</v>
      </c>
      <c r="H605" t="str">
        <f t="shared" si="49"/>
        <v xml:space="preserve"> ('241', '602', '48', '', '3',  '4.50')</v>
      </c>
    </row>
    <row r="606" spans="1:8" x14ac:dyDescent="0.3">
      <c r="A606">
        <f t="shared" si="45"/>
        <v>241</v>
      </c>
      <c r="B606">
        <v>603</v>
      </c>
      <c r="C606">
        <f t="shared" si="46"/>
        <v>35</v>
      </c>
      <c r="D606" t="str">
        <f>IF(MOD(B606,5)=0,LOOKUP(A606,Bestellung!$M$4:$N$803),"")</f>
        <v/>
      </c>
      <c r="E606">
        <f t="shared" si="47"/>
        <v>9</v>
      </c>
      <c r="F606" s="10">
        <f>LOOKUP(C606,Produkt!$T$4:$U$129)</f>
        <v>1</v>
      </c>
      <c r="G606" t="str">
        <f t="shared" si="48"/>
        <v>INSERT INTO [Position] ([BestellungID], [PosID], [ProduktID], [SpezLieferAdrID], [Menge], [Preis]) VALUES</v>
      </c>
      <c r="H606" t="str">
        <f t="shared" si="49"/>
        <v xml:space="preserve"> ('241', '603', '35', '', '9',  '1.00')</v>
      </c>
    </row>
    <row r="607" spans="1:8" x14ac:dyDescent="0.3">
      <c r="A607">
        <f t="shared" si="45"/>
        <v>242</v>
      </c>
      <c r="B607">
        <v>604</v>
      </c>
      <c r="C607">
        <f t="shared" si="46"/>
        <v>118</v>
      </c>
      <c r="D607" t="str">
        <f>IF(MOD(B607,5)=0,LOOKUP(A607,Bestellung!$M$4:$N$803),"")</f>
        <v/>
      </c>
      <c r="E607">
        <f t="shared" si="47"/>
        <v>8</v>
      </c>
      <c r="F607" s="10">
        <f>LOOKUP(C607,Produkt!$T$4:$U$129)</f>
        <v>6</v>
      </c>
      <c r="G607" t="str">
        <f t="shared" si="48"/>
        <v>INSERT INTO [Position] ([BestellungID], [PosID], [ProduktID], [SpezLieferAdrID], [Menge], [Preis]) VALUES</v>
      </c>
      <c r="H607" t="str">
        <f t="shared" si="49"/>
        <v xml:space="preserve"> ('242', '604', '118', '', '8',  '6.00')</v>
      </c>
    </row>
    <row r="608" spans="1:8" x14ac:dyDescent="0.3">
      <c r="A608">
        <f t="shared" si="45"/>
        <v>242</v>
      </c>
      <c r="B608">
        <v>605</v>
      </c>
      <c r="C608">
        <f t="shared" si="46"/>
        <v>106</v>
      </c>
      <c r="D608">
        <f>IF(MOD(B608,5)=0,LOOKUP(A608,Bestellung!$M$4:$N$803),"")</f>
        <v>21</v>
      </c>
      <c r="E608">
        <f t="shared" si="47"/>
        <v>4</v>
      </c>
      <c r="F608" s="10">
        <f>LOOKUP(C608,Produkt!$T$4:$U$129)</f>
        <v>7</v>
      </c>
      <c r="G608" t="str">
        <f t="shared" si="48"/>
        <v>INSERT INTO [Position] ([BestellungID], [PosID], [ProduktID], [SpezLieferAdrID], [Menge], [Preis]) VALUES</v>
      </c>
      <c r="H608" t="str">
        <f t="shared" si="49"/>
        <v xml:space="preserve"> ('242', '605', '106', '21', '4',  '7.00')</v>
      </c>
    </row>
    <row r="609" spans="1:8" x14ac:dyDescent="0.3">
      <c r="A609">
        <f t="shared" si="45"/>
        <v>242</v>
      </c>
      <c r="B609">
        <v>606</v>
      </c>
      <c r="C609">
        <f t="shared" si="46"/>
        <v>94</v>
      </c>
      <c r="D609" t="str">
        <f>IF(MOD(B609,5)=0,LOOKUP(A609,Bestellung!$M$4:$N$803),"")</f>
        <v/>
      </c>
      <c r="E609">
        <f t="shared" si="47"/>
        <v>3</v>
      </c>
      <c r="F609" s="10">
        <f>LOOKUP(C609,Produkt!$T$4:$U$129)</f>
        <v>4</v>
      </c>
      <c r="G609" t="str">
        <f t="shared" si="48"/>
        <v>INSERT INTO [Position] ([BestellungID], [PosID], [ProduktID], [SpezLieferAdrID], [Menge], [Preis]) VALUES</v>
      </c>
      <c r="H609" t="str">
        <f t="shared" si="49"/>
        <v xml:space="preserve"> ('242', '606', '94', '', '3',  '4.00')</v>
      </c>
    </row>
    <row r="610" spans="1:8" x14ac:dyDescent="0.3">
      <c r="A610">
        <f t="shared" si="45"/>
        <v>243</v>
      </c>
      <c r="B610">
        <v>607</v>
      </c>
      <c r="C610">
        <f t="shared" si="46"/>
        <v>54</v>
      </c>
      <c r="D610" t="str">
        <f>IF(MOD(B610,5)=0,LOOKUP(A610,Bestellung!$M$4:$N$803),"")</f>
        <v/>
      </c>
      <c r="E610">
        <f t="shared" si="47"/>
        <v>6</v>
      </c>
      <c r="F610" s="10">
        <f>LOOKUP(C610,Produkt!$T$4:$U$129)</f>
        <v>5</v>
      </c>
      <c r="G610" t="str">
        <f t="shared" si="48"/>
        <v>INSERT INTO [Position] ([BestellungID], [PosID], [ProduktID], [SpezLieferAdrID], [Menge], [Preis]) VALUES</v>
      </c>
      <c r="H610" t="str">
        <f t="shared" si="49"/>
        <v xml:space="preserve"> ('243', '607', '54', '', '6',  '5.00')</v>
      </c>
    </row>
    <row r="611" spans="1:8" x14ac:dyDescent="0.3">
      <c r="A611">
        <f t="shared" si="45"/>
        <v>243</v>
      </c>
      <c r="B611">
        <v>608</v>
      </c>
      <c r="C611">
        <f t="shared" si="46"/>
        <v>43</v>
      </c>
      <c r="D611" t="str">
        <f>IF(MOD(B611,5)=0,LOOKUP(A611,Bestellung!$M$4:$N$803),"")</f>
        <v/>
      </c>
      <c r="E611">
        <f t="shared" si="47"/>
        <v>3</v>
      </c>
      <c r="F611" s="10">
        <f>LOOKUP(C611,Produkt!$T$4:$U$129)</f>
        <v>2.2999999999999998</v>
      </c>
      <c r="G611" t="str">
        <f t="shared" si="48"/>
        <v>INSERT INTO [Position] ([BestellungID], [PosID], [ProduktID], [SpezLieferAdrID], [Menge], [Preis]) VALUES</v>
      </c>
      <c r="H611" t="str">
        <f t="shared" si="49"/>
        <v xml:space="preserve"> ('243', '608', '43', '', '3',  '2.30')</v>
      </c>
    </row>
    <row r="612" spans="1:8" x14ac:dyDescent="0.3">
      <c r="A612">
        <f t="shared" si="45"/>
        <v>244</v>
      </c>
      <c r="B612">
        <v>609</v>
      </c>
      <c r="C612">
        <f t="shared" si="46"/>
        <v>6</v>
      </c>
      <c r="D612" t="str">
        <f>IF(MOD(B612,5)=0,LOOKUP(A612,Bestellung!$M$4:$N$803),"")</f>
        <v/>
      </c>
      <c r="E612">
        <f t="shared" si="47"/>
        <v>3</v>
      </c>
      <c r="F612" s="10">
        <f>LOOKUP(C612,Produkt!$T$4:$U$129)</f>
        <v>7</v>
      </c>
      <c r="G612" t="str">
        <f t="shared" si="48"/>
        <v>INSERT INTO [Position] ([BestellungID], [PosID], [ProduktID], [SpezLieferAdrID], [Menge], [Preis]) VALUES</v>
      </c>
      <c r="H612" t="str">
        <f t="shared" si="49"/>
        <v xml:space="preserve"> ('244', '609', '6', '', '3',  '7.00')</v>
      </c>
    </row>
    <row r="613" spans="1:8" x14ac:dyDescent="0.3">
      <c r="A613">
        <f t="shared" si="45"/>
        <v>244</v>
      </c>
      <c r="B613">
        <v>610</v>
      </c>
      <c r="C613">
        <f t="shared" si="46"/>
        <v>123</v>
      </c>
      <c r="D613" t="str">
        <f>IF(MOD(B613,5)=0,LOOKUP(A613,Bestellung!$M$4:$N$803),"")</f>
        <v/>
      </c>
      <c r="E613">
        <f t="shared" si="47"/>
        <v>3</v>
      </c>
      <c r="F613" s="10">
        <f>LOOKUP(C613,Produkt!$T$4:$U$129)</f>
        <v>3</v>
      </c>
      <c r="G613" t="str">
        <f t="shared" si="48"/>
        <v>INSERT INTO [Position] ([BestellungID], [PosID], [ProduktID], [SpezLieferAdrID], [Menge], [Preis]) VALUES</v>
      </c>
      <c r="H613" t="str">
        <f t="shared" si="49"/>
        <v xml:space="preserve"> ('244', '610', '123', '', '3',  '3.00')</v>
      </c>
    </row>
    <row r="614" spans="1:8" x14ac:dyDescent="0.3">
      <c r="A614">
        <f t="shared" si="45"/>
        <v>244</v>
      </c>
      <c r="B614">
        <v>611</v>
      </c>
      <c r="C614">
        <f t="shared" si="46"/>
        <v>113</v>
      </c>
      <c r="D614" t="str">
        <f>IF(MOD(B614,5)=0,LOOKUP(A614,Bestellung!$M$4:$N$803),"")</f>
        <v/>
      </c>
      <c r="E614">
        <f t="shared" si="47"/>
        <v>4</v>
      </c>
      <c r="F614" s="10">
        <f>LOOKUP(C614,Produkt!$T$4:$U$129)</f>
        <v>4.5</v>
      </c>
      <c r="G614" t="str">
        <f t="shared" si="48"/>
        <v>INSERT INTO [Position] ([BestellungID], [PosID], [ProduktID], [SpezLieferAdrID], [Menge], [Preis]) VALUES</v>
      </c>
      <c r="H614" t="str">
        <f t="shared" si="49"/>
        <v xml:space="preserve"> ('244', '611', '113', '', '4',  '4.50')</v>
      </c>
    </row>
    <row r="615" spans="1:8" x14ac:dyDescent="0.3">
      <c r="A615">
        <f t="shared" si="45"/>
        <v>245</v>
      </c>
      <c r="B615">
        <v>612</v>
      </c>
      <c r="C615">
        <f t="shared" si="46"/>
        <v>80</v>
      </c>
      <c r="D615" t="str">
        <f>IF(MOD(B615,5)=0,LOOKUP(A615,Bestellung!$M$4:$N$803),"")</f>
        <v/>
      </c>
      <c r="E615">
        <f t="shared" si="47"/>
        <v>3</v>
      </c>
      <c r="F615" s="10">
        <f>LOOKUP(C615,Produkt!$T$4:$U$129)</f>
        <v>4</v>
      </c>
      <c r="G615" t="str">
        <f t="shared" si="48"/>
        <v>INSERT INTO [Position] ([BestellungID], [PosID], [ProduktID], [SpezLieferAdrID], [Menge], [Preis]) VALUES</v>
      </c>
      <c r="H615" t="str">
        <f t="shared" si="49"/>
        <v xml:space="preserve"> ('245', '612', '80', '', '3',  '4.00')</v>
      </c>
    </row>
    <row r="616" spans="1:8" x14ac:dyDescent="0.3">
      <c r="A616">
        <f t="shared" si="45"/>
        <v>245</v>
      </c>
      <c r="B616">
        <v>613</v>
      </c>
      <c r="C616">
        <f t="shared" si="46"/>
        <v>71</v>
      </c>
      <c r="D616" t="str">
        <f>IF(MOD(B616,5)=0,LOOKUP(A616,Bestellung!$M$4:$N$803),"")</f>
        <v/>
      </c>
      <c r="E616">
        <f t="shared" si="47"/>
        <v>7</v>
      </c>
      <c r="F616" s="10">
        <f>LOOKUP(C616,Produkt!$T$4:$U$129)</f>
        <v>4</v>
      </c>
      <c r="G616" t="str">
        <f t="shared" si="48"/>
        <v>INSERT INTO [Position] ([BestellungID], [PosID], [ProduktID], [SpezLieferAdrID], [Menge], [Preis]) VALUES</v>
      </c>
      <c r="H616" t="str">
        <f t="shared" si="49"/>
        <v xml:space="preserve"> ('245', '613', '71', '', '7',  '4.00')</v>
      </c>
    </row>
    <row r="617" spans="1:8" x14ac:dyDescent="0.3">
      <c r="A617">
        <f t="shared" si="45"/>
        <v>246</v>
      </c>
      <c r="B617">
        <v>614</v>
      </c>
      <c r="C617">
        <f t="shared" si="46"/>
        <v>41</v>
      </c>
      <c r="D617" t="str">
        <f>IF(MOD(B617,5)=0,LOOKUP(A617,Bestellung!$M$4:$N$803),"")</f>
        <v/>
      </c>
      <c r="E617">
        <f t="shared" si="47"/>
        <v>3</v>
      </c>
      <c r="F617" s="10">
        <f>LOOKUP(C617,Produkt!$T$4:$U$129)</f>
        <v>1.2</v>
      </c>
      <c r="G617" t="str">
        <f t="shared" si="48"/>
        <v>INSERT INTO [Position] ([BestellungID], [PosID], [ProduktID], [SpezLieferAdrID], [Menge], [Preis]) VALUES</v>
      </c>
      <c r="H617" t="str">
        <f t="shared" si="49"/>
        <v xml:space="preserve"> ('246', '614', '41', '', '3',  '1.20')</v>
      </c>
    </row>
    <row r="618" spans="1:8" x14ac:dyDescent="0.3">
      <c r="A618">
        <f t="shared" si="45"/>
        <v>246</v>
      </c>
      <c r="B618">
        <v>615</v>
      </c>
      <c r="C618">
        <f t="shared" si="46"/>
        <v>33</v>
      </c>
      <c r="D618">
        <f>IF(MOD(B618,5)=0,LOOKUP(A618,Bestellung!$M$4:$N$803),"")</f>
        <v>74</v>
      </c>
      <c r="E618">
        <f t="shared" si="47"/>
        <v>6</v>
      </c>
      <c r="F618" s="10">
        <f>LOOKUP(C618,Produkt!$T$4:$U$129)</f>
        <v>0.8</v>
      </c>
      <c r="G618" t="str">
        <f t="shared" si="48"/>
        <v>INSERT INTO [Position] ([BestellungID], [PosID], [ProduktID], [SpezLieferAdrID], [Menge], [Preis]) VALUES</v>
      </c>
      <c r="H618" t="str">
        <f t="shared" si="49"/>
        <v xml:space="preserve"> ('246', '615', '33', '74', '6',  '0.80')</v>
      </c>
    </row>
    <row r="619" spans="1:8" x14ac:dyDescent="0.3">
      <c r="A619">
        <f t="shared" si="45"/>
        <v>246</v>
      </c>
      <c r="B619">
        <v>616</v>
      </c>
      <c r="C619">
        <f t="shared" si="46"/>
        <v>25</v>
      </c>
      <c r="D619" t="str">
        <f>IF(MOD(B619,5)=0,LOOKUP(A619,Bestellung!$M$4:$N$803),"")</f>
        <v/>
      </c>
      <c r="E619">
        <f t="shared" si="47"/>
        <v>3</v>
      </c>
      <c r="F619" s="10">
        <f>LOOKUP(C619,Produkt!$T$4:$U$129)</f>
        <v>7</v>
      </c>
      <c r="G619" t="str">
        <f t="shared" si="48"/>
        <v>INSERT INTO [Position] ([BestellungID], [PosID], [ProduktID], [SpezLieferAdrID], [Menge], [Preis]) VALUES</v>
      </c>
      <c r="H619" t="str">
        <f t="shared" si="49"/>
        <v xml:space="preserve"> ('246', '616', '25', '', '3',  '7.00')</v>
      </c>
    </row>
    <row r="620" spans="1:8" x14ac:dyDescent="0.3">
      <c r="A620">
        <f t="shared" si="45"/>
        <v>247</v>
      </c>
      <c r="B620">
        <v>617</v>
      </c>
      <c r="C620">
        <f t="shared" si="46"/>
        <v>126</v>
      </c>
      <c r="D620" t="str">
        <f>IF(MOD(B620,5)=0,LOOKUP(A620,Bestellung!$M$4:$N$803),"")</f>
        <v/>
      </c>
      <c r="E620">
        <f t="shared" si="47"/>
        <v>6</v>
      </c>
      <c r="F620" s="10">
        <f>LOOKUP(C620,Produkt!$T$4:$U$129)</f>
        <v>4</v>
      </c>
      <c r="G620" t="str">
        <f t="shared" si="48"/>
        <v>INSERT INTO [Position] ([BestellungID], [PosID], [ProduktID], [SpezLieferAdrID], [Menge], [Preis]) VALUES</v>
      </c>
      <c r="H620" t="str">
        <f t="shared" si="49"/>
        <v xml:space="preserve"> ('247', '617', '126', '', '6',  '4.00')</v>
      </c>
    </row>
    <row r="621" spans="1:8" x14ac:dyDescent="0.3">
      <c r="A621">
        <f t="shared" si="45"/>
        <v>247</v>
      </c>
      <c r="B621">
        <v>618</v>
      </c>
      <c r="C621">
        <f t="shared" si="46"/>
        <v>119</v>
      </c>
      <c r="D621" t="str">
        <f>IF(MOD(B621,5)=0,LOOKUP(A621,Bestellung!$M$4:$N$803),"")</f>
        <v/>
      </c>
      <c r="E621">
        <f t="shared" si="47"/>
        <v>6</v>
      </c>
      <c r="F621" s="10">
        <f>LOOKUP(C621,Produkt!$T$4:$U$129)</f>
        <v>2</v>
      </c>
      <c r="G621" t="str">
        <f t="shared" si="48"/>
        <v>INSERT INTO [Position] ([BestellungID], [PosID], [ProduktID], [SpezLieferAdrID], [Menge], [Preis]) VALUES</v>
      </c>
      <c r="H621" t="str">
        <f t="shared" si="49"/>
        <v xml:space="preserve"> ('247', '618', '119', '', '6',  '2.00')</v>
      </c>
    </row>
    <row r="622" spans="1:8" x14ac:dyDescent="0.3">
      <c r="A622">
        <f t="shared" si="45"/>
        <v>248</v>
      </c>
      <c r="B622">
        <v>619</v>
      </c>
      <c r="C622">
        <f t="shared" si="46"/>
        <v>96</v>
      </c>
      <c r="D622" t="str">
        <f>IF(MOD(B622,5)=0,LOOKUP(A622,Bestellung!$M$4:$N$803),"")</f>
        <v/>
      </c>
      <c r="E622">
        <f t="shared" si="47"/>
        <v>3</v>
      </c>
      <c r="F622" s="10">
        <f>LOOKUP(C622,Produkt!$T$4:$U$129)</f>
        <v>8</v>
      </c>
      <c r="G622" t="str">
        <f t="shared" si="48"/>
        <v>INSERT INTO [Position] ([BestellungID], [PosID], [ProduktID], [SpezLieferAdrID], [Menge], [Preis]) VALUES</v>
      </c>
      <c r="H622" t="str">
        <f t="shared" si="49"/>
        <v xml:space="preserve"> ('248', '619', '96', '', '3',  '8.00')</v>
      </c>
    </row>
    <row r="623" spans="1:8" x14ac:dyDescent="0.3">
      <c r="A623">
        <f t="shared" si="45"/>
        <v>248</v>
      </c>
      <c r="B623">
        <v>620</v>
      </c>
      <c r="C623">
        <f t="shared" si="46"/>
        <v>90</v>
      </c>
      <c r="D623">
        <f>IF(MOD(B623,5)=0,LOOKUP(A623,Bestellung!$M$4:$N$803),"")</f>
        <v>175</v>
      </c>
      <c r="E623">
        <f t="shared" si="47"/>
        <v>3</v>
      </c>
      <c r="F623" s="10">
        <f>LOOKUP(C623,Produkt!$T$4:$U$129)</f>
        <v>1</v>
      </c>
      <c r="G623" t="str">
        <f t="shared" si="48"/>
        <v>INSERT INTO [Position] ([BestellungID], [PosID], [ProduktID], [SpezLieferAdrID], [Menge], [Preis]) VALUES</v>
      </c>
      <c r="H623" t="str">
        <f t="shared" si="49"/>
        <v xml:space="preserve"> ('248', '620', '90', '175', '3',  '1.00')</v>
      </c>
    </row>
    <row r="624" spans="1:8" x14ac:dyDescent="0.3">
      <c r="A624">
        <f t="shared" si="45"/>
        <v>248</v>
      </c>
      <c r="B624">
        <v>621</v>
      </c>
      <c r="C624">
        <f t="shared" si="46"/>
        <v>84</v>
      </c>
      <c r="D624" t="str">
        <f>IF(MOD(B624,5)=0,LOOKUP(A624,Bestellung!$M$4:$N$803),"")</f>
        <v/>
      </c>
      <c r="E624">
        <f t="shared" si="47"/>
        <v>3</v>
      </c>
      <c r="F624" s="10">
        <f>LOOKUP(C624,Produkt!$T$4:$U$129)</f>
        <v>0.75</v>
      </c>
      <c r="G624" t="str">
        <f t="shared" si="48"/>
        <v>INSERT INTO [Position] ([BestellungID], [PosID], [ProduktID], [SpezLieferAdrID], [Menge], [Preis]) VALUES</v>
      </c>
      <c r="H624" t="str">
        <f t="shared" si="49"/>
        <v xml:space="preserve"> ('248', '621', '84', '', '3',  '0.75')</v>
      </c>
    </row>
    <row r="625" spans="1:8" x14ac:dyDescent="0.3">
      <c r="A625">
        <f t="shared" si="45"/>
        <v>249</v>
      </c>
      <c r="B625">
        <v>622</v>
      </c>
      <c r="C625">
        <f t="shared" si="46"/>
        <v>65</v>
      </c>
      <c r="D625" t="str">
        <f>IF(MOD(B625,5)=0,LOOKUP(A625,Bestellung!$M$4:$N$803),"")</f>
        <v/>
      </c>
      <c r="E625">
        <f t="shared" si="47"/>
        <v>6</v>
      </c>
      <c r="F625" s="10">
        <f>LOOKUP(C625,Produkt!$T$4:$U$129)</f>
        <v>4.5</v>
      </c>
      <c r="G625" t="str">
        <f t="shared" si="48"/>
        <v>INSERT INTO [Position] ([BestellungID], [PosID], [ProduktID], [SpezLieferAdrID], [Menge], [Preis]) VALUES</v>
      </c>
      <c r="H625" t="str">
        <f t="shared" si="49"/>
        <v xml:space="preserve"> ('249', '622', '65', '', '6',  '4.50')</v>
      </c>
    </row>
    <row r="626" spans="1:8" x14ac:dyDescent="0.3">
      <c r="A626">
        <f t="shared" si="45"/>
        <v>249</v>
      </c>
      <c r="B626">
        <v>623</v>
      </c>
      <c r="C626">
        <f t="shared" si="46"/>
        <v>60</v>
      </c>
      <c r="D626" t="str">
        <f>IF(MOD(B626,5)=0,LOOKUP(A626,Bestellung!$M$4:$N$803),"")</f>
        <v/>
      </c>
      <c r="E626">
        <f t="shared" si="47"/>
        <v>3</v>
      </c>
      <c r="F626" s="10">
        <f>LOOKUP(C626,Produkt!$T$4:$U$129)</f>
        <v>0.5</v>
      </c>
      <c r="G626" t="str">
        <f t="shared" si="48"/>
        <v>INSERT INTO [Position] ([BestellungID], [PosID], [ProduktID], [SpezLieferAdrID], [Menge], [Preis]) VALUES</v>
      </c>
      <c r="H626" t="str">
        <f t="shared" si="49"/>
        <v xml:space="preserve"> ('249', '623', '60', '', '3',  '0.50')</v>
      </c>
    </row>
    <row r="627" spans="1:8" x14ac:dyDescent="0.3">
      <c r="A627">
        <f t="shared" si="45"/>
        <v>250</v>
      </c>
      <c r="B627">
        <v>624</v>
      </c>
      <c r="C627">
        <f t="shared" si="46"/>
        <v>44</v>
      </c>
      <c r="D627" t="str">
        <f>IF(MOD(B627,5)=0,LOOKUP(A627,Bestellung!$M$4:$N$803),"")</f>
        <v/>
      </c>
      <c r="E627">
        <f t="shared" si="47"/>
        <v>3</v>
      </c>
      <c r="F627" s="10">
        <f>LOOKUP(C627,Produkt!$T$4:$U$129)</f>
        <v>4</v>
      </c>
      <c r="G627" t="str">
        <f t="shared" si="48"/>
        <v>INSERT INTO [Position] ([BestellungID], [PosID], [ProduktID], [SpezLieferAdrID], [Menge], [Preis]) VALUES</v>
      </c>
      <c r="H627" t="str">
        <f t="shared" si="49"/>
        <v xml:space="preserve"> ('250', '624', '44', '', '3',  '4.00')</v>
      </c>
    </row>
    <row r="628" spans="1:8" x14ac:dyDescent="0.3">
      <c r="A628">
        <f t="shared" si="45"/>
        <v>250</v>
      </c>
      <c r="B628">
        <v>625</v>
      </c>
      <c r="C628">
        <f t="shared" si="46"/>
        <v>40</v>
      </c>
      <c r="D628" t="str">
        <f>IF(MOD(B628,5)=0,LOOKUP(A628,Bestellung!$M$4:$N$803),"")</f>
        <v/>
      </c>
      <c r="E628">
        <f t="shared" si="47"/>
        <v>4</v>
      </c>
      <c r="F628" s="10">
        <f>LOOKUP(C628,Produkt!$T$4:$U$129)</f>
        <v>1</v>
      </c>
      <c r="G628" t="str">
        <f t="shared" si="48"/>
        <v>INSERT INTO [Position] ([BestellungID], [PosID], [ProduktID], [SpezLieferAdrID], [Menge], [Preis]) VALUES</v>
      </c>
      <c r="H628" t="str">
        <f t="shared" si="49"/>
        <v xml:space="preserve"> ('250', '625', '40', '', '4',  '1.00')</v>
      </c>
    </row>
    <row r="629" spans="1:8" x14ac:dyDescent="0.3">
      <c r="A629">
        <f t="shared" si="45"/>
        <v>250</v>
      </c>
      <c r="B629">
        <v>626</v>
      </c>
      <c r="C629">
        <f t="shared" si="46"/>
        <v>36</v>
      </c>
      <c r="D629" t="str">
        <f>IF(MOD(B629,5)=0,LOOKUP(A629,Bestellung!$M$4:$N$803),"")</f>
        <v/>
      </c>
      <c r="E629">
        <f t="shared" si="47"/>
        <v>3</v>
      </c>
      <c r="F629" s="10">
        <f>LOOKUP(C629,Produkt!$T$4:$U$129)</f>
        <v>0.5</v>
      </c>
      <c r="G629" t="str">
        <f t="shared" si="48"/>
        <v>INSERT INTO [Position] ([BestellungID], [PosID], [ProduktID], [SpezLieferAdrID], [Menge], [Preis]) VALUES</v>
      </c>
      <c r="H629" t="str">
        <f t="shared" si="49"/>
        <v xml:space="preserve"> ('250', '626', '36', '', '3',  '0.50')</v>
      </c>
    </row>
    <row r="630" spans="1:8" x14ac:dyDescent="0.3">
      <c r="A630">
        <f t="shared" si="45"/>
        <v>251</v>
      </c>
      <c r="B630">
        <v>627</v>
      </c>
      <c r="C630">
        <f t="shared" si="46"/>
        <v>24</v>
      </c>
      <c r="D630" t="str">
        <f>IF(MOD(B630,5)=0,LOOKUP(A630,Bestellung!$M$4:$N$803),"")</f>
        <v/>
      </c>
      <c r="E630">
        <f t="shared" si="47"/>
        <v>3</v>
      </c>
      <c r="F630" s="10">
        <f>LOOKUP(C630,Produkt!$T$4:$U$129)</f>
        <v>3</v>
      </c>
      <c r="G630" t="str">
        <f t="shared" si="48"/>
        <v>INSERT INTO [Position] ([BestellungID], [PosID], [ProduktID], [SpezLieferAdrID], [Menge], [Preis]) VALUES</v>
      </c>
      <c r="H630" t="str">
        <f t="shared" si="49"/>
        <v xml:space="preserve"> ('251', '627', '24', '', '3',  '3.00')</v>
      </c>
    </row>
    <row r="631" spans="1:8" x14ac:dyDescent="0.3">
      <c r="A631">
        <f t="shared" si="45"/>
        <v>251</v>
      </c>
      <c r="B631">
        <v>628</v>
      </c>
      <c r="C631">
        <f t="shared" si="46"/>
        <v>21</v>
      </c>
      <c r="D631" t="str">
        <f>IF(MOD(B631,5)=0,LOOKUP(A631,Bestellung!$M$4:$N$803),"")</f>
        <v/>
      </c>
      <c r="E631">
        <f t="shared" si="47"/>
        <v>3</v>
      </c>
      <c r="F631" s="10">
        <f>LOOKUP(C631,Produkt!$T$4:$U$129)</f>
        <v>4</v>
      </c>
      <c r="G631" t="str">
        <f t="shared" si="48"/>
        <v>INSERT INTO [Position] ([BestellungID], [PosID], [ProduktID], [SpezLieferAdrID], [Menge], [Preis]) VALUES</v>
      </c>
      <c r="H631" t="str">
        <f t="shared" si="49"/>
        <v xml:space="preserve"> ('251', '628', '21', '', '3',  '4.00')</v>
      </c>
    </row>
    <row r="632" spans="1:8" x14ac:dyDescent="0.3">
      <c r="A632">
        <f t="shared" si="45"/>
        <v>252</v>
      </c>
      <c r="B632">
        <v>629</v>
      </c>
      <c r="C632">
        <f t="shared" si="46"/>
        <v>12</v>
      </c>
      <c r="D632" t="str">
        <f>IF(MOD(B632,5)=0,LOOKUP(A632,Bestellung!$M$4:$N$803),"")</f>
        <v/>
      </c>
      <c r="E632">
        <f t="shared" si="47"/>
        <v>3</v>
      </c>
      <c r="F632" s="10">
        <f>LOOKUP(C632,Produkt!$T$4:$U$129)</f>
        <v>4</v>
      </c>
      <c r="G632" t="str">
        <f t="shared" si="48"/>
        <v>INSERT INTO [Position] ([BestellungID], [PosID], [ProduktID], [SpezLieferAdrID], [Menge], [Preis]) VALUES</v>
      </c>
      <c r="H632" t="str">
        <f t="shared" si="49"/>
        <v xml:space="preserve"> ('252', '629', '12', '', '3',  '4.00')</v>
      </c>
    </row>
    <row r="633" spans="1:8" x14ac:dyDescent="0.3">
      <c r="A633">
        <f t="shared" si="45"/>
        <v>252</v>
      </c>
      <c r="B633">
        <v>630</v>
      </c>
      <c r="C633">
        <f t="shared" si="46"/>
        <v>10</v>
      </c>
      <c r="D633">
        <f>IF(MOD(B633,5)=0,LOOKUP(A633,Bestellung!$M$4:$N$803),"")</f>
        <v>360</v>
      </c>
      <c r="E633">
        <f t="shared" si="47"/>
        <v>3</v>
      </c>
      <c r="F633" s="10">
        <f>LOOKUP(C633,Produkt!$T$4:$U$129)</f>
        <v>0.5</v>
      </c>
      <c r="G633" t="str">
        <f t="shared" si="48"/>
        <v>INSERT INTO [Position] ([BestellungID], [PosID], [ProduktID], [SpezLieferAdrID], [Menge], [Preis]) VALUES</v>
      </c>
      <c r="H633" t="str">
        <f t="shared" si="49"/>
        <v xml:space="preserve"> ('252', '630', '10', '360', '3',  '0.50')</v>
      </c>
    </row>
    <row r="634" spans="1:8" x14ac:dyDescent="0.3">
      <c r="A634">
        <f t="shared" si="45"/>
        <v>252</v>
      </c>
      <c r="B634">
        <v>631</v>
      </c>
      <c r="C634">
        <f t="shared" si="46"/>
        <v>8</v>
      </c>
      <c r="D634" t="str">
        <f>IF(MOD(B634,5)=0,LOOKUP(A634,Bestellung!$M$4:$N$803),"")</f>
        <v/>
      </c>
      <c r="E634">
        <f t="shared" si="47"/>
        <v>3</v>
      </c>
      <c r="F634" s="10">
        <f>LOOKUP(C634,Produkt!$T$4:$U$129)</f>
        <v>8</v>
      </c>
      <c r="G634" t="str">
        <f t="shared" si="48"/>
        <v>INSERT INTO [Position] ([BestellungID], [PosID], [ProduktID], [SpezLieferAdrID], [Menge], [Preis]) VALUES</v>
      </c>
      <c r="H634" t="str">
        <f t="shared" si="49"/>
        <v xml:space="preserve"> ('252', '631', '8', '', '3',  '8.00')</v>
      </c>
    </row>
    <row r="635" spans="1:8" x14ac:dyDescent="0.3">
      <c r="A635">
        <f t="shared" si="45"/>
        <v>253</v>
      </c>
      <c r="B635">
        <v>632</v>
      </c>
      <c r="C635">
        <f t="shared" si="46"/>
        <v>3</v>
      </c>
      <c r="D635" t="str">
        <f>IF(MOD(B635,5)=0,LOOKUP(A635,Bestellung!$M$4:$N$803),"")</f>
        <v/>
      </c>
      <c r="E635">
        <f t="shared" si="47"/>
        <v>3</v>
      </c>
      <c r="F635" s="10">
        <f>LOOKUP(C635,Produkt!$T$4:$U$129)</f>
        <v>5</v>
      </c>
      <c r="G635" t="str">
        <f t="shared" si="48"/>
        <v>INSERT INTO [Position] ([BestellungID], [PosID], [ProduktID], [SpezLieferAdrID], [Menge], [Preis]) VALUES</v>
      </c>
      <c r="H635" t="str">
        <f t="shared" si="49"/>
        <v xml:space="preserve"> ('253', '632', '3', '', '3',  '5.00')</v>
      </c>
    </row>
    <row r="636" spans="1:8" x14ac:dyDescent="0.3">
      <c r="A636">
        <f t="shared" si="45"/>
        <v>253</v>
      </c>
      <c r="B636">
        <v>633</v>
      </c>
      <c r="C636">
        <f t="shared" si="46"/>
        <v>2</v>
      </c>
      <c r="D636" t="str">
        <f>IF(MOD(B636,5)=0,LOOKUP(A636,Bestellung!$M$4:$N$803),"")</f>
        <v/>
      </c>
      <c r="E636">
        <f t="shared" si="47"/>
        <v>6</v>
      </c>
      <c r="F636" s="10">
        <f>LOOKUP(C636,Produkt!$T$4:$U$129)</f>
        <v>4</v>
      </c>
      <c r="G636" t="str">
        <f t="shared" si="48"/>
        <v>INSERT INTO [Position] ([BestellungID], [PosID], [ProduktID], [SpezLieferAdrID], [Menge], [Preis]) VALUES</v>
      </c>
      <c r="H636" t="str">
        <f t="shared" si="49"/>
        <v xml:space="preserve"> ('253', '633', '2', '', '6',  '4.00')</v>
      </c>
    </row>
    <row r="637" spans="1:8" x14ac:dyDescent="0.3">
      <c r="A637">
        <f t="shared" si="45"/>
        <v>254</v>
      </c>
      <c r="B637">
        <v>634</v>
      </c>
      <c r="C637">
        <f t="shared" si="46"/>
        <v>1</v>
      </c>
      <c r="D637" t="str">
        <f>IF(MOD(B637,5)=0,LOOKUP(A637,Bestellung!$M$4:$N$803),"")</f>
        <v/>
      </c>
      <c r="E637">
        <f t="shared" si="47"/>
        <v>8</v>
      </c>
      <c r="F637" s="10">
        <f>LOOKUP(C637,Produkt!$T$4:$U$129)</f>
        <v>2</v>
      </c>
      <c r="G637" t="str">
        <f t="shared" si="48"/>
        <v>INSERT INTO [Position] ([BestellungID], [PosID], [ProduktID], [SpezLieferAdrID], [Menge], [Preis]) VALUES</v>
      </c>
      <c r="H637" t="str">
        <f t="shared" si="49"/>
        <v xml:space="preserve"> ('254', '634', '1', '', '8',  '2.00')</v>
      </c>
    </row>
    <row r="638" spans="1:8" x14ac:dyDescent="0.3">
      <c r="A638">
        <f t="shared" si="45"/>
        <v>254</v>
      </c>
      <c r="B638">
        <v>635</v>
      </c>
      <c r="C638">
        <f t="shared" si="46"/>
        <v>1</v>
      </c>
      <c r="D638">
        <f>IF(MOD(B638,5)=0,LOOKUP(A638,Bestellung!$M$4:$N$803),"")</f>
        <v>101</v>
      </c>
      <c r="E638">
        <f t="shared" si="47"/>
        <v>10</v>
      </c>
      <c r="F638" s="10">
        <f>LOOKUP(C638,Produkt!$T$4:$U$129)</f>
        <v>2</v>
      </c>
      <c r="G638" t="str">
        <f t="shared" si="48"/>
        <v>INSERT INTO [Position] ([BestellungID], [PosID], [ProduktID], [SpezLieferAdrID], [Menge], [Preis]) VALUES</v>
      </c>
      <c r="H638" t="str">
        <f t="shared" si="49"/>
        <v xml:space="preserve"> ('254', '635', '1', '101', '10',  '2.00')</v>
      </c>
    </row>
    <row r="639" spans="1:8" x14ac:dyDescent="0.3">
      <c r="A639">
        <f t="shared" si="45"/>
        <v>254</v>
      </c>
      <c r="B639">
        <v>636</v>
      </c>
      <c r="C639">
        <f t="shared" si="46"/>
        <v>1</v>
      </c>
      <c r="D639" t="str">
        <f>IF(MOD(B639,5)=0,LOOKUP(A639,Bestellung!$M$4:$N$803),"")</f>
        <v/>
      </c>
      <c r="E639">
        <f t="shared" si="47"/>
        <v>3</v>
      </c>
      <c r="F639" s="10">
        <f>LOOKUP(C639,Produkt!$T$4:$U$129)</f>
        <v>2</v>
      </c>
      <c r="G639" t="str">
        <f t="shared" si="48"/>
        <v>INSERT INTO [Position] ([BestellungID], [PosID], [ProduktID], [SpezLieferAdrID], [Menge], [Preis]) VALUES</v>
      </c>
      <c r="H639" t="str">
        <f t="shared" si="49"/>
        <v xml:space="preserve"> ('254', '636', '1', '', '3',  '2.00')</v>
      </c>
    </row>
    <row r="640" spans="1:8" x14ac:dyDescent="0.3">
      <c r="A640">
        <f t="shared" si="45"/>
        <v>255</v>
      </c>
      <c r="B640">
        <v>637</v>
      </c>
      <c r="C640">
        <f t="shared" si="46"/>
        <v>2</v>
      </c>
      <c r="D640" t="str">
        <f>IF(MOD(B640,5)=0,LOOKUP(A640,Bestellung!$M$4:$N$803),"")</f>
        <v/>
      </c>
      <c r="E640">
        <f t="shared" si="47"/>
        <v>6</v>
      </c>
      <c r="F640" s="10">
        <f>LOOKUP(C640,Produkt!$T$4:$U$129)</f>
        <v>4</v>
      </c>
      <c r="G640" t="str">
        <f t="shared" si="48"/>
        <v>INSERT INTO [Position] ([BestellungID], [PosID], [ProduktID], [SpezLieferAdrID], [Menge], [Preis]) VALUES</v>
      </c>
      <c r="H640" t="str">
        <f t="shared" si="49"/>
        <v xml:space="preserve"> ('255', '637', '2', '', '6',  '4.00')</v>
      </c>
    </row>
    <row r="641" spans="1:8" x14ac:dyDescent="0.3">
      <c r="A641">
        <f t="shared" si="45"/>
        <v>255</v>
      </c>
      <c r="B641">
        <v>638</v>
      </c>
      <c r="C641">
        <f t="shared" si="46"/>
        <v>3</v>
      </c>
      <c r="D641" t="str">
        <f>IF(MOD(B641,5)=0,LOOKUP(A641,Bestellung!$M$4:$N$803),"")</f>
        <v/>
      </c>
      <c r="E641">
        <f t="shared" si="47"/>
        <v>6</v>
      </c>
      <c r="F641" s="10">
        <f>LOOKUP(C641,Produkt!$T$4:$U$129)</f>
        <v>5</v>
      </c>
      <c r="G641" t="str">
        <f t="shared" si="48"/>
        <v>INSERT INTO [Position] ([BestellungID], [PosID], [ProduktID], [SpezLieferAdrID], [Menge], [Preis]) VALUES</v>
      </c>
      <c r="H641" t="str">
        <f t="shared" si="49"/>
        <v xml:space="preserve"> ('255', '638', '3', '', '6',  '5.00')</v>
      </c>
    </row>
    <row r="642" spans="1:8" x14ac:dyDescent="0.3">
      <c r="A642">
        <f t="shared" si="45"/>
        <v>256</v>
      </c>
      <c r="B642">
        <v>639</v>
      </c>
      <c r="C642">
        <f t="shared" si="46"/>
        <v>8</v>
      </c>
      <c r="D642" t="str">
        <f>IF(MOD(B642,5)=0,LOOKUP(A642,Bestellung!$M$4:$N$803),"")</f>
        <v/>
      </c>
      <c r="E642">
        <f t="shared" si="47"/>
        <v>3</v>
      </c>
      <c r="F642" s="10">
        <f>LOOKUP(C642,Produkt!$T$4:$U$129)</f>
        <v>8</v>
      </c>
      <c r="G642" t="str">
        <f t="shared" si="48"/>
        <v>INSERT INTO [Position] ([BestellungID], [PosID], [ProduktID], [SpezLieferAdrID], [Menge], [Preis]) VALUES</v>
      </c>
      <c r="H642" t="str">
        <f t="shared" si="49"/>
        <v xml:space="preserve"> ('256', '639', '8', '', '3',  '8.00')</v>
      </c>
    </row>
    <row r="643" spans="1:8" x14ac:dyDescent="0.3">
      <c r="A643">
        <f t="shared" si="45"/>
        <v>256</v>
      </c>
      <c r="B643">
        <v>640</v>
      </c>
      <c r="C643">
        <f t="shared" si="46"/>
        <v>10</v>
      </c>
      <c r="D643" t="str">
        <f>IF(MOD(B643,5)=0,LOOKUP(A643,Bestellung!$M$4:$N$803),"")</f>
        <v/>
      </c>
      <c r="E643">
        <f t="shared" si="47"/>
        <v>4</v>
      </c>
      <c r="F643" s="10">
        <f>LOOKUP(C643,Produkt!$T$4:$U$129)</f>
        <v>0.5</v>
      </c>
      <c r="G643" t="str">
        <f t="shared" si="48"/>
        <v>INSERT INTO [Position] ([BestellungID], [PosID], [ProduktID], [SpezLieferAdrID], [Menge], [Preis]) VALUES</v>
      </c>
      <c r="H643" t="str">
        <f t="shared" si="49"/>
        <v xml:space="preserve"> ('256', '640', '10', '', '4',  '0.50')</v>
      </c>
    </row>
    <row r="644" spans="1:8" x14ac:dyDescent="0.3">
      <c r="A644">
        <f t="shared" ref="A644:A707" si="50">ROUND(B644/2.5,0)</f>
        <v>256</v>
      </c>
      <c r="B644">
        <v>641</v>
      </c>
      <c r="C644">
        <f t="shared" si="46"/>
        <v>12</v>
      </c>
      <c r="D644" t="str">
        <f>IF(MOD(B644,5)=0,LOOKUP(A644,Bestellung!$M$4:$N$803),"")</f>
        <v/>
      </c>
      <c r="E644">
        <f t="shared" si="47"/>
        <v>3</v>
      </c>
      <c r="F644" s="10">
        <f>LOOKUP(C644,Produkt!$T$4:$U$129)</f>
        <v>4</v>
      </c>
      <c r="G644" t="str">
        <f t="shared" si="48"/>
        <v>INSERT INTO [Position] ([BestellungID], [PosID], [ProduktID], [SpezLieferAdrID], [Menge], [Preis]) VALUES</v>
      </c>
      <c r="H644" t="str">
        <f t="shared" si="49"/>
        <v xml:space="preserve"> ('256', '641', '12', '', '3',  '4.00')</v>
      </c>
    </row>
    <row r="645" spans="1:8" x14ac:dyDescent="0.3">
      <c r="A645">
        <f t="shared" si="50"/>
        <v>257</v>
      </c>
      <c r="B645">
        <v>642</v>
      </c>
      <c r="C645">
        <f t="shared" ref="C645:C708" si="51">IF(MOD(A645*B645,127)=0,1,MOD(A645*B645,127))</f>
        <v>21</v>
      </c>
      <c r="D645" t="str">
        <f>IF(MOD(B645,5)=0,LOOKUP(A645,Bestellung!$M$4:$N$803),"")</f>
        <v/>
      </c>
      <c r="E645">
        <f t="shared" ref="E645:E708" si="52">IF(MOD(A645*B645*C645,12)=0,3,MOD(A645*B645*C645,12))</f>
        <v>6</v>
      </c>
      <c r="F645" s="10">
        <f>LOOKUP(C645,Produkt!$T$4:$U$129)</f>
        <v>4</v>
      </c>
      <c r="G645" t="str">
        <f t="shared" ref="G645:G708" si="5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45" t="str">
        <f t="shared" ref="H645:H708" si="54">" ('"&amp;A645&amp;"', '"&amp;B645&amp;"', '"&amp;C645&amp;"', '"&amp; D645&amp;"', '"&amp;E645&amp;"',  '"&amp; REPLACE(TEXT(F645,"##0,00"),LEN(TEXT(F645,"##0,00"))-2,1,".") &amp;"')"</f>
        <v xml:space="preserve"> ('257', '642', '21', '', '6',  '4.00')</v>
      </c>
    </row>
    <row r="646" spans="1:8" x14ac:dyDescent="0.3">
      <c r="A646">
        <f t="shared" si="50"/>
        <v>257</v>
      </c>
      <c r="B646">
        <v>643</v>
      </c>
      <c r="C646">
        <f t="shared" si="51"/>
        <v>24</v>
      </c>
      <c r="D646" t="str">
        <f>IF(MOD(B646,5)=0,LOOKUP(A646,Bestellung!$M$4:$N$803),"")</f>
        <v/>
      </c>
      <c r="E646">
        <f t="shared" si="52"/>
        <v>3</v>
      </c>
      <c r="F646" s="10">
        <f>LOOKUP(C646,Produkt!$T$4:$U$129)</f>
        <v>3</v>
      </c>
      <c r="G646" t="str">
        <f t="shared" si="53"/>
        <v>INSERT INTO [Position] ([BestellungID], [PosID], [ProduktID], [SpezLieferAdrID], [Menge], [Preis]) VALUES</v>
      </c>
      <c r="H646" t="str">
        <f t="shared" si="54"/>
        <v xml:space="preserve"> ('257', '643', '24', '', '3',  '3.00')</v>
      </c>
    </row>
    <row r="647" spans="1:8" x14ac:dyDescent="0.3">
      <c r="A647">
        <f t="shared" si="50"/>
        <v>258</v>
      </c>
      <c r="B647">
        <v>644</v>
      </c>
      <c r="C647">
        <f t="shared" si="51"/>
        <v>36</v>
      </c>
      <c r="D647" t="str">
        <f>IF(MOD(B647,5)=0,LOOKUP(A647,Bestellung!$M$4:$N$803),"")</f>
        <v/>
      </c>
      <c r="E647">
        <f t="shared" si="52"/>
        <v>3</v>
      </c>
      <c r="F647" s="10">
        <f>LOOKUP(C647,Produkt!$T$4:$U$129)</f>
        <v>0.5</v>
      </c>
      <c r="G647" t="str">
        <f t="shared" si="53"/>
        <v>INSERT INTO [Position] ([BestellungID], [PosID], [ProduktID], [SpezLieferAdrID], [Menge], [Preis]) VALUES</v>
      </c>
      <c r="H647" t="str">
        <f t="shared" si="54"/>
        <v xml:space="preserve"> ('258', '644', '36', '', '3',  '0.50')</v>
      </c>
    </row>
    <row r="648" spans="1:8" x14ac:dyDescent="0.3">
      <c r="A648">
        <f t="shared" si="50"/>
        <v>258</v>
      </c>
      <c r="B648">
        <v>645</v>
      </c>
      <c r="C648">
        <f t="shared" si="51"/>
        <v>40</v>
      </c>
      <c r="D648">
        <f>IF(MOD(B648,5)=0,LOOKUP(A648,Bestellung!$M$4:$N$803),"")</f>
        <v>622</v>
      </c>
      <c r="E648">
        <f t="shared" si="52"/>
        <v>3</v>
      </c>
      <c r="F648" s="10">
        <f>LOOKUP(C648,Produkt!$T$4:$U$129)</f>
        <v>1</v>
      </c>
      <c r="G648" t="str">
        <f t="shared" si="53"/>
        <v>INSERT INTO [Position] ([BestellungID], [PosID], [ProduktID], [SpezLieferAdrID], [Menge], [Preis]) VALUES</v>
      </c>
      <c r="H648" t="str">
        <f t="shared" si="54"/>
        <v xml:space="preserve"> ('258', '645', '40', '622', '3',  '1.00')</v>
      </c>
    </row>
    <row r="649" spans="1:8" x14ac:dyDescent="0.3">
      <c r="A649">
        <f t="shared" si="50"/>
        <v>258</v>
      </c>
      <c r="B649">
        <v>646</v>
      </c>
      <c r="C649">
        <f t="shared" si="51"/>
        <v>44</v>
      </c>
      <c r="D649" t="str">
        <f>IF(MOD(B649,5)=0,LOOKUP(A649,Bestellung!$M$4:$N$803),"")</f>
        <v/>
      </c>
      <c r="E649">
        <f t="shared" si="52"/>
        <v>3</v>
      </c>
      <c r="F649" s="10">
        <f>LOOKUP(C649,Produkt!$T$4:$U$129)</f>
        <v>4</v>
      </c>
      <c r="G649" t="str">
        <f t="shared" si="53"/>
        <v>INSERT INTO [Position] ([BestellungID], [PosID], [ProduktID], [SpezLieferAdrID], [Menge], [Preis]) VALUES</v>
      </c>
      <c r="H649" t="str">
        <f t="shared" si="54"/>
        <v xml:space="preserve"> ('258', '646', '44', '', '3',  '4.00')</v>
      </c>
    </row>
    <row r="650" spans="1:8" x14ac:dyDescent="0.3">
      <c r="A650">
        <f t="shared" si="50"/>
        <v>259</v>
      </c>
      <c r="B650">
        <v>647</v>
      </c>
      <c r="C650">
        <f t="shared" si="51"/>
        <v>60</v>
      </c>
      <c r="D650" t="str">
        <f>IF(MOD(B650,5)=0,LOOKUP(A650,Bestellung!$M$4:$N$803),"")</f>
        <v/>
      </c>
      <c r="E650">
        <f t="shared" si="52"/>
        <v>3</v>
      </c>
      <c r="F650" s="10">
        <f>LOOKUP(C650,Produkt!$T$4:$U$129)</f>
        <v>0.5</v>
      </c>
      <c r="G650" t="str">
        <f t="shared" si="53"/>
        <v>INSERT INTO [Position] ([BestellungID], [PosID], [ProduktID], [SpezLieferAdrID], [Menge], [Preis]) VALUES</v>
      </c>
      <c r="H650" t="str">
        <f t="shared" si="54"/>
        <v xml:space="preserve"> ('259', '647', '60', '', '3',  '0.50')</v>
      </c>
    </row>
    <row r="651" spans="1:8" x14ac:dyDescent="0.3">
      <c r="A651">
        <f t="shared" si="50"/>
        <v>259</v>
      </c>
      <c r="B651">
        <v>648</v>
      </c>
      <c r="C651">
        <f t="shared" si="51"/>
        <v>65</v>
      </c>
      <c r="D651" t="str">
        <f>IF(MOD(B651,5)=0,LOOKUP(A651,Bestellung!$M$4:$N$803),"")</f>
        <v/>
      </c>
      <c r="E651">
        <f t="shared" si="52"/>
        <v>3</v>
      </c>
      <c r="F651" s="10">
        <f>LOOKUP(C651,Produkt!$T$4:$U$129)</f>
        <v>4.5</v>
      </c>
      <c r="G651" t="str">
        <f t="shared" si="53"/>
        <v>INSERT INTO [Position] ([BestellungID], [PosID], [ProduktID], [SpezLieferAdrID], [Menge], [Preis]) VALUES</v>
      </c>
      <c r="H651" t="str">
        <f t="shared" si="54"/>
        <v xml:space="preserve"> ('259', '648', '65', '', '3',  '4.50')</v>
      </c>
    </row>
    <row r="652" spans="1:8" x14ac:dyDescent="0.3">
      <c r="A652">
        <f t="shared" si="50"/>
        <v>260</v>
      </c>
      <c r="B652">
        <v>649</v>
      </c>
      <c r="C652">
        <f t="shared" si="51"/>
        <v>84</v>
      </c>
      <c r="D652" t="str">
        <f>IF(MOD(B652,5)=0,LOOKUP(A652,Bestellung!$M$4:$N$803),"")</f>
        <v/>
      </c>
      <c r="E652">
        <f t="shared" si="52"/>
        <v>3</v>
      </c>
      <c r="F652" s="10">
        <f>LOOKUP(C652,Produkt!$T$4:$U$129)</f>
        <v>0.75</v>
      </c>
      <c r="G652" t="str">
        <f t="shared" si="53"/>
        <v>INSERT INTO [Position] ([BestellungID], [PosID], [ProduktID], [SpezLieferAdrID], [Menge], [Preis]) VALUES</v>
      </c>
      <c r="H652" t="str">
        <f t="shared" si="54"/>
        <v xml:space="preserve"> ('260', '649', '84', '', '3',  '0.75')</v>
      </c>
    </row>
    <row r="653" spans="1:8" x14ac:dyDescent="0.3">
      <c r="A653">
        <f t="shared" si="50"/>
        <v>260</v>
      </c>
      <c r="B653">
        <v>650</v>
      </c>
      <c r="C653">
        <f t="shared" si="51"/>
        <v>90</v>
      </c>
      <c r="D653">
        <f>IF(MOD(B653,5)=0,LOOKUP(A653,Bestellung!$M$4:$N$803),"")</f>
        <v>2</v>
      </c>
      <c r="E653">
        <f t="shared" si="52"/>
        <v>3</v>
      </c>
      <c r="F653" s="10">
        <f>LOOKUP(C653,Produkt!$T$4:$U$129)</f>
        <v>1</v>
      </c>
      <c r="G653" t="str">
        <f t="shared" si="53"/>
        <v>INSERT INTO [Position] ([BestellungID], [PosID], [ProduktID], [SpezLieferAdrID], [Menge], [Preis]) VALUES</v>
      </c>
      <c r="H653" t="str">
        <f t="shared" si="54"/>
        <v xml:space="preserve"> ('260', '650', '90', '2', '3',  '1.00')</v>
      </c>
    </row>
    <row r="654" spans="1:8" x14ac:dyDescent="0.3">
      <c r="A654">
        <f t="shared" si="50"/>
        <v>260</v>
      </c>
      <c r="B654">
        <v>651</v>
      </c>
      <c r="C654">
        <f t="shared" si="51"/>
        <v>96</v>
      </c>
      <c r="D654" t="str">
        <f>IF(MOD(B654,5)=0,LOOKUP(A654,Bestellung!$M$4:$N$803),"")</f>
        <v/>
      </c>
      <c r="E654">
        <f t="shared" si="52"/>
        <v>3</v>
      </c>
      <c r="F654" s="10">
        <f>LOOKUP(C654,Produkt!$T$4:$U$129)</f>
        <v>8</v>
      </c>
      <c r="G654" t="str">
        <f t="shared" si="53"/>
        <v>INSERT INTO [Position] ([BestellungID], [PosID], [ProduktID], [SpezLieferAdrID], [Menge], [Preis]) VALUES</v>
      </c>
      <c r="H654" t="str">
        <f t="shared" si="54"/>
        <v xml:space="preserve"> ('260', '651', '96', '', '3',  '8.00')</v>
      </c>
    </row>
    <row r="655" spans="1:8" x14ac:dyDescent="0.3">
      <c r="A655">
        <f t="shared" si="50"/>
        <v>261</v>
      </c>
      <c r="B655">
        <v>652</v>
      </c>
      <c r="C655">
        <f t="shared" si="51"/>
        <v>119</v>
      </c>
      <c r="D655" t="str">
        <f>IF(MOD(B655,5)=0,LOOKUP(A655,Bestellung!$M$4:$N$803),"")</f>
        <v/>
      </c>
      <c r="E655">
        <f t="shared" si="52"/>
        <v>3</v>
      </c>
      <c r="F655" s="10">
        <f>LOOKUP(C655,Produkt!$T$4:$U$129)</f>
        <v>2</v>
      </c>
      <c r="G655" t="str">
        <f t="shared" si="53"/>
        <v>INSERT INTO [Position] ([BestellungID], [PosID], [ProduktID], [SpezLieferAdrID], [Menge], [Preis]) VALUES</v>
      </c>
      <c r="H655" t="str">
        <f t="shared" si="54"/>
        <v xml:space="preserve"> ('261', '652', '119', '', '3',  '2.00')</v>
      </c>
    </row>
    <row r="656" spans="1:8" x14ac:dyDescent="0.3">
      <c r="A656">
        <f t="shared" si="50"/>
        <v>261</v>
      </c>
      <c r="B656">
        <v>653</v>
      </c>
      <c r="C656">
        <f t="shared" si="51"/>
        <v>126</v>
      </c>
      <c r="D656" t="str">
        <f>IF(MOD(B656,5)=0,LOOKUP(A656,Bestellung!$M$4:$N$803),"")</f>
        <v/>
      </c>
      <c r="E656">
        <f t="shared" si="52"/>
        <v>6</v>
      </c>
      <c r="F656" s="10">
        <f>LOOKUP(C656,Produkt!$T$4:$U$129)</f>
        <v>4</v>
      </c>
      <c r="G656" t="str">
        <f t="shared" si="53"/>
        <v>INSERT INTO [Position] ([BestellungID], [PosID], [ProduktID], [SpezLieferAdrID], [Menge], [Preis]) VALUES</v>
      </c>
      <c r="H656" t="str">
        <f t="shared" si="54"/>
        <v xml:space="preserve"> ('261', '653', '126', '', '6',  '4.00')</v>
      </c>
    </row>
    <row r="657" spans="1:8" x14ac:dyDescent="0.3">
      <c r="A657">
        <f t="shared" si="50"/>
        <v>262</v>
      </c>
      <c r="B657">
        <v>654</v>
      </c>
      <c r="C657">
        <f t="shared" si="51"/>
        <v>25</v>
      </c>
      <c r="D657" t="str">
        <f>IF(MOD(B657,5)=0,LOOKUP(A657,Bestellung!$M$4:$N$803),"")</f>
        <v/>
      </c>
      <c r="E657">
        <f t="shared" si="52"/>
        <v>3</v>
      </c>
      <c r="F657" s="10">
        <f>LOOKUP(C657,Produkt!$T$4:$U$129)</f>
        <v>7</v>
      </c>
      <c r="G657" t="str">
        <f t="shared" si="53"/>
        <v>INSERT INTO [Position] ([BestellungID], [PosID], [ProduktID], [SpezLieferAdrID], [Menge], [Preis]) VALUES</v>
      </c>
      <c r="H657" t="str">
        <f t="shared" si="54"/>
        <v xml:space="preserve"> ('262', '654', '25', '', '3',  '7.00')</v>
      </c>
    </row>
    <row r="658" spans="1:8" x14ac:dyDescent="0.3">
      <c r="A658">
        <f t="shared" si="50"/>
        <v>262</v>
      </c>
      <c r="B658">
        <v>655</v>
      </c>
      <c r="C658">
        <f t="shared" si="51"/>
        <v>33</v>
      </c>
      <c r="D658" t="str">
        <f>IF(MOD(B658,5)=0,LOOKUP(A658,Bestellung!$M$4:$N$803),"")</f>
        <v/>
      </c>
      <c r="E658">
        <f t="shared" si="52"/>
        <v>6</v>
      </c>
      <c r="F658" s="10">
        <f>LOOKUP(C658,Produkt!$T$4:$U$129)</f>
        <v>0.8</v>
      </c>
      <c r="G658" t="str">
        <f t="shared" si="53"/>
        <v>INSERT INTO [Position] ([BestellungID], [PosID], [ProduktID], [SpezLieferAdrID], [Menge], [Preis]) VALUES</v>
      </c>
      <c r="H658" t="str">
        <f t="shared" si="54"/>
        <v xml:space="preserve"> ('262', '655', '33', '', '6',  '0.80')</v>
      </c>
    </row>
    <row r="659" spans="1:8" x14ac:dyDescent="0.3">
      <c r="A659">
        <f t="shared" si="50"/>
        <v>262</v>
      </c>
      <c r="B659">
        <v>656</v>
      </c>
      <c r="C659">
        <f t="shared" si="51"/>
        <v>41</v>
      </c>
      <c r="D659" t="str">
        <f>IF(MOD(B659,5)=0,LOOKUP(A659,Bestellung!$M$4:$N$803),"")</f>
        <v/>
      </c>
      <c r="E659">
        <f t="shared" si="52"/>
        <v>4</v>
      </c>
      <c r="F659" s="10">
        <f>LOOKUP(C659,Produkt!$T$4:$U$129)</f>
        <v>1.2</v>
      </c>
      <c r="G659" t="str">
        <f t="shared" si="53"/>
        <v>INSERT INTO [Position] ([BestellungID], [PosID], [ProduktID], [SpezLieferAdrID], [Menge], [Preis]) VALUES</v>
      </c>
      <c r="H659" t="str">
        <f t="shared" si="54"/>
        <v xml:space="preserve"> ('262', '656', '41', '', '4',  '1.20')</v>
      </c>
    </row>
    <row r="660" spans="1:8" x14ac:dyDescent="0.3">
      <c r="A660">
        <f t="shared" si="50"/>
        <v>263</v>
      </c>
      <c r="B660">
        <v>657</v>
      </c>
      <c r="C660">
        <f t="shared" si="51"/>
        <v>71</v>
      </c>
      <c r="D660" t="str">
        <f>IF(MOD(B660,5)=0,LOOKUP(A660,Bestellung!$M$4:$N$803),"")</f>
        <v/>
      </c>
      <c r="E660">
        <f t="shared" si="52"/>
        <v>9</v>
      </c>
      <c r="F660" s="10">
        <f>LOOKUP(C660,Produkt!$T$4:$U$129)</f>
        <v>4</v>
      </c>
      <c r="G660" t="str">
        <f t="shared" si="53"/>
        <v>INSERT INTO [Position] ([BestellungID], [PosID], [ProduktID], [SpezLieferAdrID], [Menge], [Preis]) VALUES</v>
      </c>
      <c r="H660" t="str">
        <f t="shared" si="54"/>
        <v xml:space="preserve"> ('263', '657', '71', '', '9',  '4.00')</v>
      </c>
    </row>
    <row r="661" spans="1:8" x14ac:dyDescent="0.3">
      <c r="A661">
        <f t="shared" si="50"/>
        <v>263</v>
      </c>
      <c r="B661">
        <v>658</v>
      </c>
      <c r="C661">
        <f t="shared" si="51"/>
        <v>80</v>
      </c>
      <c r="D661" t="str">
        <f>IF(MOD(B661,5)=0,LOOKUP(A661,Bestellung!$M$4:$N$803),"")</f>
        <v/>
      </c>
      <c r="E661">
        <f t="shared" si="52"/>
        <v>4</v>
      </c>
      <c r="F661" s="10">
        <f>LOOKUP(C661,Produkt!$T$4:$U$129)</f>
        <v>4</v>
      </c>
      <c r="G661" t="str">
        <f t="shared" si="53"/>
        <v>INSERT INTO [Position] ([BestellungID], [PosID], [ProduktID], [SpezLieferAdrID], [Menge], [Preis]) VALUES</v>
      </c>
      <c r="H661" t="str">
        <f t="shared" si="54"/>
        <v xml:space="preserve"> ('263', '658', '80', '', '4',  '4.00')</v>
      </c>
    </row>
    <row r="662" spans="1:8" x14ac:dyDescent="0.3">
      <c r="A662">
        <f t="shared" si="50"/>
        <v>264</v>
      </c>
      <c r="B662">
        <v>659</v>
      </c>
      <c r="C662">
        <f t="shared" si="51"/>
        <v>113</v>
      </c>
      <c r="D662" t="str">
        <f>IF(MOD(B662,5)=0,LOOKUP(A662,Bestellung!$M$4:$N$803),"")</f>
        <v/>
      </c>
      <c r="E662">
        <f t="shared" si="52"/>
        <v>3</v>
      </c>
      <c r="F662" s="10">
        <f>LOOKUP(C662,Produkt!$T$4:$U$129)</f>
        <v>4.5</v>
      </c>
      <c r="G662" t="str">
        <f t="shared" si="53"/>
        <v>INSERT INTO [Position] ([BestellungID], [PosID], [ProduktID], [SpezLieferAdrID], [Menge], [Preis]) VALUES</v>
      </c>
      <c r="H662" t="str">
        <f t="shared" si="54"/>
        <v xml:space="preserve"> ('264', '659', '113', '', '3',  '4.50')</v>
      </c>
    </row>
    <row r="663" spans="1:8" x14ac:dyDescent="0.3">
      <c r="A663">
        <f t="shared" si="50"/>
        <v>264</v>
      </c>
      <c r="B663">
        <v>660</v>
      </c>
      <c r="C663">
        <f t="shared" si="51"/>
        <v>123</v>
      </c>
      <c r="D663">
        <f>IF(MOD(B663,5)=0,LOOKUP(A663,Bestellung!$M$4:$N$803),"")</f>
        <v>224</v>
      </c>
      <c r="E663">
        <f t="shared" si="52"/>
        <v>3</v>
      </c>
      <c r="F663" s="10">
        <f>LOOKUP(C663,Produkt!$T$4:$U$129)</f>
        <v>3</v>
      </c>
      <c r="G663" t="str">
        <f t="shared" si="53"/>
        <v>INSERT INTO [Position] ([BestellungID], [PosID], [ProduktID], [SpezLieferAdrID], [Menge], [Preis]) VALUES</v>
      </c>
      <c r="H663" t="str">
        <f t="shared" si="54"/>
        <v xml:space="preserve"> ('264', '660', '123', '224', '3',  '3.00')</v>
      </c>
    </row>
    <row r="664" spans="1:8" x14ac:dyDescent="0.3">
      <c r="A664">
        <f t="shared" si="50"/>
        <v>264</v>
      </c>
      <c r="B664">
        <v>661</v>
      </c>
      <c r="C664">
        <f t="shared" si="51"/>
        <v>6</v>
      </c>
      <c r="D664" t="str">
        <f>IF(MOD(B664,5)=0,LOOKUP(A664,Bestellung!$M$4:$N$803),"")</f>
        <v/>
      </c>
      <c r="E664">
        <f t="shared" si="52"/>
        <v>3</v>
      </c>
      <c r="F664" s="10">
        <f>LOOKUP(C664,Produkt!$T$4:$U$129)</f>
        <v>7</v>
      </c>
      <c r="G664" t="str">
        <f t="shared" si="53"/>
        <v>INSERT INTO [Position] ([BestellungID], [PosID], [ProduktID], [SpezLieferAdrID], [Menge], [Preis]) VALUES</v>
      </c>
      <c r="H664" t="str">
        <f t="shared" si="54"/>
        <v xml:space="preserve"> ('264', '661', '6', '', '3',  '7.00')</v>
      </c>
    </row>
    <row r="665" spans="1:8" x14ac:dyDescent="0.3">
      <c r="A665">
        <f t="shared" si="50"/>
        <v>265</v>
      </c>
      <c r="B665">
        <v>662</v>
      </c>
      <c r="C665">
        <f t="shared" si="51"/>
        <v>43</v>
      </c>
      <c r="D665" t="str">
        <f>IF(MOD(B665,5)=0,LOOKUP(A665,Bestellung!$M$4:$N$803),"")</f>
        <v/>
      </c>
      <c r="E665">
        <f t="shared" si="52"/>
        <v>2</v>
      </c>
      <c r="F665" s="10">
        <f>LOOKUP(C665,Produkt!$T$4:$U$129)</f>
        <v>2.2999999999999998</v>
      </c>
      <c r="G665" t="str">
        <f t="shared" si="53"/>
        <v>INSERT INTO [Position] ([BestellungID], [PosID], [ProduktID], [SpezLieferAdrID], [Menge], [Preis]) VALUES</v>
      </c>
      <c r="H665" t="str">
        <f t="shared" si="54"/>
        <v xml:space="preserve"> ('265', '662', '43', '', '2',  '2.30')</v>
      </c>
    </row>
    <row r="666" spans="1:8" x14ac:dyDescent="0.3">
      <c r="A666">
        <f t="shared" si="50"/>
        <v>265</v>
      </c>
      <c r="B666">
        <v>663</v>
      </c>
      <c r="C666">
        <f t="shared" si="51"/>
        <v>54</v>
      </c>
      <c r="D666" t="str">
        <f>IF(MOD(B666,5)=0,LOOKUP(A666,Bestellung!$M$4:$N$803),"")</f>
        <v/>
      </c>
      <c r="E666">
        <f t="shared" si="52"/>
        <v>6</v>
      </c>
      <c r="F666" s="10">
        <f>LOOKUP(C666,Produkt!$T$4:$U$129)</f>
        <v>5</v>
      </c>
      <c r="G666" t="str">
        <f t="shared" si="53"/>
        <v>INSERT INTO [Position] ([BestellungID], [PosID], [ProduktID], [SpezLieferAdrID], [Menge], [Preis]) VALUES</v>
      </c>
      <c r="H666" t="str">
        <f t="shared" si="54"/>
        <v xml:space="preserve"> ('265', '663', '54', '', '6',  '5.00')</v>
      </c>
    </row>
    <row r="667" spans="1:8" x14ac:dyDescent="0.3">
      <c r="A667">
        <f t="shared" si="50"/>
        <v>266</v>
      </c>
      <c r="B667">
        <v>664</v>
      </c>
      <c r="C667">
        <f t="shared" si="51"/>
        <v>94</v>
      </c>
      <c r="D667" t="str">
        <f>IF(MOD(B667,5)=0,LOOKUP(A667,Bestellung!$M$4:$N$803),"")</f>
        <v/>
      </c>
      <c r="E667">
        <f t="shared" si="52"/>
        <v>8</v>
      </c>
      <c r="F667" s="10">
        <f>LOOKUP(C667,Produkt!$T$4:$U$129)</f>
        <v>4</v>
      </c>
      <c r="G667" t="str">
        <f t="shared" si="53"/>
        <v>INSERT INTO [Position] ([BestellungID], [PosID], [ProduktID], [SpezLieferAdrID], [Menge], [Preis]) VALUES</v>
      </c>
      <c r="H667" t="str">
        <f t="shared" si="54"/>
        <v xml:space="preserve"> ('266', '664', '94', '', '8',  '4.00')</v>
      </c>
    </row>
    <row r="668" spans="1:8" x14ac:dyDescent="0.3">
      <c r="A668">
        <f t="shared" si="50"/>
        <v>266</v>
      </c>
      <c r="B668">
        <v>665</v>
      </c>
      <c r="C668">
        <f t="shared" si="51"/>
        <v>106</v>
      </c>
      <c r="D668">
        <f>IF(MOD(B668,5)=0,LOOKUP(A668,Bestellung!$M$4:$N$803),"")</f>
        <v>81</v>
      </c>
      <c r="E668">
        <f t="shared" si="52"/>
        <v>4</v>
      </c>
      <c r="F668" s="10">
        <f>LOOKUP(C668,Produkt!$T$4:$U$129)</f>
        <v>7</v>
      </c>
      <c r="G668" t="str">
        <f t="shared" si="53"/>
        <v>INSERT INTO [Position] ([BestellungID], [PosID], [ProduktID], [SpezLieferAdrID], [Menge], [Preis]) VALUES</v>
      </c>
      <c r="H668" t="str">
        <f t="shared" si="54"/>
        <v xml:space="preserve"> ('266', '665', '106', '81', '4',  '7.00')</v>
      </c>
    </row>
    <row r="669" spans="1:8" x14ac:dyDescent="0.3">
      <c r="A669">
        <f t="shared" si="50"/>
        <v>266</v>
      </c>
      <c r="B669">
        <v>666</v>
      </c>
      <c r="C669">
        <f t="shared" si="51"/>
        <v>118</v>
      </c>
      <c r="D669" t="str">
        <f>IF(MOD(B669,5)=0,LOOKUP(A669,Bestellung!$M$4:$N$803),"")</f>
        <v/>
      </c>
      <c r="E669">
        <f t="shared" si="52"/>
        <v>3</v>
      </c>
      <c r="F669" s="10">
        <f>LOOKUP(C669,Produkt!$T$4:$U$129)</f>
        <v>6</v>
      </c>
      <c r="G669" t="str">
        <f t="shared" si="53"/>
        <v>INSERT INTO [Position] ([BestellungID], [PosID], [ProduktID], [SpezLieferAdrID], [Menge], [Preis]) VALUES</v>
      </c>
      <c r="H669" t="str">
        <f t="shared" si="54"/>
        <v xml:space="preserve"> ('266', '666', '118', '', '3',  '6.00')</v>
      </c>
    </row>
    <row r="670" spans="1:8" x14ac:dyDescent="0.3">
      <c r="A670">
        <f t="shared" si="50"/>
        <v>267</v>
      </c>
      <c r="B670">
        <v>667</v>
      </c>
      <c r="C670">
        <f t="shared" si="51"/>
        <v>35</v>
      </c>
      <c r="D670" t="str">
        <f>IF(MOD(B670,5)=0,LOOKUP(A670,Bestellung!$M$4:$N$803),"")</f>
        <v/>
      </c>
      <c r="E670">
        <f t="shared" si="52"/>
        <v>3</v>
      </c>
      <c r="F670" s="10">
        <f>LOOKUP(C670,Produkt!$T$4:$U$129)</f>
        <v>1</v>
      </c>
      <c r="G670" t="str">
        <f t="shared" si="53"/>
        <v>INSERT INTO [Position] ([BestellungID], [PosID], [ProduktID], [SpezLieferAdrID], [Menge], [Preis]) VALUES</v>
      </c>
      <c r="H670" t="str">
        <f t="shared" si="54"/>
        <v xml:space="preserve"> ('267', '667', '35', '', '3',  '1.00')</v>
      </c>
    </row>
    <row r="671" spans="1:8" x14ac:dyDescent="0.3">
      <c r="A671">
        <f t="shared" si="50"/>
        <v>267</v>
      </c>
      <c r="B671">
        <v>668</v>
      </c>
      <c r="C671">
        <f t="shared" si="51"/>
        <v>48</v>
      </c>
      <c r="D671" t="str">
        <f>IF(MOD(B671,5)=0,LOOKUP(A671,Bestellung!$M$4:$N$803),"")</f>
        <v/>
      </c>
      <c r="E671">
        <f t="shared" si="52"/>
        <v>3</v>
      </c>
      <c r="F671" s="10">
        <f>LOOKUP(C671,Produkt!$T$4:$U$129)</f>
        <v>4.5</v>
      </c>
      <c r="G671" t="str">
        <f t="shared" si="53"/>
        <v>INSERT INTO [Position] ([BestellungID], [PosID], [ProduktID], [SpezLieferAdrID], [Menge], [Preis]) VALUES</v>
      </c>
      <c r="H671" t="str">
        <f t="shared" si="54"/>
        <v xml:space="preserve"> ('267', '668', '48', '', '3',  '4.50')</v>
      </c>
    </row>
    <row r="672" spans="1:8" x14ac:dyDescent="0.3">
      <c r="A672">
        <f t="shared" si="50"/>
        <v>268</v>
      </c>
      <c r="B672">
        <v>669</v>
      </c>
      <c r="C672">
        <f t="shared" si="51"/>
        <v>95</v>
      </c>
      <c r="D672" t="str">
        <f>IF(MOD(B672,5)=0,LOOKUP(A672,Bestellung!$M$4:$N$803),"")</f>
        <v/>
      </c>
      <c r="E672">
        <f t="shared" si="52"/>
        <v>3</v>
      </c>
      <c r="F672" s="10">
        <f>LOOKUP(C672,Produkt!$T$4:$U$129)</f>
        <v>2</v>
      </c>
      <c r="G672" t="str">
        <f t="shared" si="53"/>
        <v>INSERT INTO [Position] ([BestellungID], [PosID], [ProduktID], [SpezLieferAdrID], [Menge], [Preis]) VALUES</v>
      </c>
      <c r="H672" t="str">
        <f t="shared" si="54"/>
        <v xml:space="preserve"> ('268', '669', '95', '', '3',  '2.00')</v>
      </c>
    </row>
    <row r="673" spans="1:8" x14ac:dyDescent="0.3">
      <c r="A673">
        <f t="shared" si="50"/>
        <v>268</v>
      </c>
      <c r="B673">
        <v>670</v>
      </c>
      <c r="C673">
        <f t="shared" si="51"/>
        <v>109</v>
      </c>
      <c r="D673" t="str">
        <f>IF(MOD(B673,5)=0,LOOKUP(A673,Bestellung!$M$4:$N$803),"")</f>
        <v/>
      </c>
      <c r="E673">
        <f t="shared" si="52"/>
        <v>4</v>
      </c>
      <c r="F673" s="10">
        <f>LOOKUP(C673,Produkt!$T$4:$U$129)</f>
        <v>3</v>
      </c>
      <c r="G673" t="str">
        <f t="shared" si="53"/>
        <v>INSERT INTO [Position] ([BestellungID], [PosID], [ProduktID], [SpezLieferAdrID], [Menge], [Preis]) VALUES</v>
      </c>
      <c r="H673" t="str">
        <f t="shared" si="54"/>
        <v xml:space="preserve"> ('268', '670', '109', '', '4',  '3.00')</v>
      </c>
    </row>
    <row r="674" spans="1:8" x14ac:dyDescent="0.3">
      <c r="A674">
        <f t="shared" si="50"/>
        <v>268</v>
      </c>
      <c r="B674">
        <v>671</v>
      </c>
      <c r="C674">
        <f t="shared" si="51"/>
        <v>123</v>
      </c>
      <c r="D674" t="str">
        <f>IF(MOD(B674,5)=0,LOOKUP(A674,Bestellung!$M$4:$N$803),"")</f>
        <v/>
      </c>
      <c r="E674">
        <f t="shared" si="52"/>
        <v>3</v>
      </c>
      <c r="F674" s="10">
        <f>LOOKUP(C674,Produkt!$T$4:$U$129)</f>
        <v>3</v>
      </c>
      <c r="G674" t="str">
        <f t="shared" si="53"/>
        <v>INSERT INTO [Position] ([BestellungID], [PosID], [ProduktID], [SpezLieferAdrID], [Menge], [Preis]) VALUES</v>
      </c>
      <c r="H674" t="str">
        <f t="shared" si="54"/>
        <v xml:space="preserve"> ('268', '671', '123', '', '3',  '3.00')</v>
      </c>
    </row>
    <row r="675" spans="1:8" x14ac:dyDescent="0.3">
      <c r="A675">
        <f t="shared" si="50"/>
        <v>269</v>
      </c>
      <c r="B675">
        <v>672</v>
      </c>
      <c r="C675">
        <f t="shared" si="51"/>
        <v>47</v>
      </c>
      <c r="D675" t="str">
        <f>IF(MOD(B675,5)=0,LOOKUP(A675,Bestellung!$M$4:$N$803),"")</f>
        <v/>
      </c>
      <c r="E675">
        <f t="shared" si="52"/>
        <v>3</v>
      </c>
      <c r="F675" s="10">
        <f>LOOKUP(C675,Produkt!$T$4:$U$129)</f>
        <v>9</v>
      </c>
      <c r="G675" t="str">
        <f t="shared" si="53"/>
        <v>INSERT INTO [Position] ([BestellungID], [PosID], [ProduktID], [SpezLieferAdrID], [Menge], [Preis]) VALUES</v>
      </c>
      <c r="H675" t="str">
        <f t="shared" si="54"/>
        <v xml:space="preserve"> ('269', '672', '47', '', '3',  '9.00')</v>
      </c>
    </row>
    <row r="676" spans="1:8" x14ac:dyDescent="0.3">
      <c r="A676">
        <f t="shared" si="50"/>
        <v>269</v>
      </c>
      <c r="B676">
        <v>673</v>
      </c>
      <c r="C676">
        <f t="shared" si="51"/>
        <v>62</v>
      </c>
      <c r="D676" t="str">
        <f>IF(MOD(B676,5)=0,LOOKUP(A676,Bestellung!$M$4:$N$803),"")</f>
        <v/>
      </c>
      <c r="E676">
        <f t="shared" si="52"/>
        <v>10</v>
      </c>
      <c r="F676" s="10">
        <f>LOOKUP(C676,Produkt!$T$4:$U$129)</f>
        <v>4</v>
      </c>
      <c r="G676" t="str">
        <f t="shared" si="53"/>
        <v>INSERT INTO [Position] ([BestellungID], [PosID], [ProduktID], [SpezLieferAdrID], [Menge], [Preis]) VALUES</v>
      </c>
      <c r="H676" t="str">
        <f t="shared" si="54"/>
        <v xml:space="preserve"> ('269', '673', '62', '', '10',  '4.00')</v>
      </c>
    </row>
    <row r="677" spans="1:8" x14ac:dyDescent="0.3">
      <c r="A677">
        <f t="shared" si="50"/>
        <v>270</v>
      </c>
      <c r="B677">
        <v>674</v>
      </c>
      <c r="C677">
        <f t="shared" si="51"/>
        <v>116</v>
      </c>
      <c r="D677" t="str">
        <f>IF(MOD(B677,5)=0,LOOKUP(A677,Bestellung!$M$4:$N$803),"")</f>
        <v/>
      </c>
      <c r="E677">
        <f t="shared" si="52"/>
        <v>3</v>
      </c>
      <c r="F677" s="10">
        <f>LOOKUP(C677,Produkt!$T$4:$U$129)</f>
        <v>3</v>
      </c>
      <c r="G677" t="str">
        <f t="shared" si="53"/>
        <v>INSERT INTO [Position] ([BestellungID], [PosID], [ProduktID], [SpezLieferAdrID], [Menge], [Preis]) VALUES</v>
      </c>
      <c r="H677" t="str">
        <f t="shared" si="54"/>
        <v xml:space="preserve"> ('270', '674', '116', '', '3',  '3.00')</v>
      </c>
    </row>
    <row r="678" spans="1:8" x14ac:dyDescent="0.3">
      <c r="A678">
        <f t="shared" si="50"/>
        <v>270</v>
      </c>
      <c r="B678">
        <v>675</v>
      </c>
      <c r="C678">
        <f t="shared" si="51"/>
        <v>5</v>
      </c>
      <c r="D678">
        <f>IF(MOD(B678,5)=0,LOOKUP(A678,Bestellung!$M$4:$N$803),"")</f>
        <v>221</v>
      </c>
      <c r="E678">
        <f t="shared" si="52"/>
        <v>6</v>
      </c>
      <c r="F678" s="10">
        <f>LOOKUP(C678,Produkt!$T$4:$U$129)</f>
        <v>5</v>
      </c>
      <c r="G678" t="str">
        <f t="shared" si="53"/>
        <v>INSERT INTO [Position] ([BestellungID], [PosID], [ProduktID], [SpezLieferAdrID], [Menge], [Preis]) VALUES</v>
      </c>
      <c r="H678" t="str">
        <f t="shared" si="54"/>
        <v xml:space="preserve"> ('270', '675', '5', '221', '6',  '5.00')</v>
      </c>
    </row>
    <row r="679" spans="1:8" x14ac:dyDescent="0.3">
      <c r="A679">
        <f t="shared" si="50"/>
        <v>270</v>
      </c>
      <c r="B679">
        <v>676</v>
      </c>
      <c r="C679">
        <f t="shared" si="51"/>
        <v>21</v>
      </c>
      <c r="D679" t="str">
        <f>IF(MOD(B679,5)=0,LOOKUP(A679,Bestellung!$M$4:$N$803),"")</f>
        <v/>
      </c>
      <c r="E679">
        <f t="shared" si="52"/>
        <v>3</v>
      </c>
      <c r="F679" s="10">
        <f>LOOKUP(C679,Produkt!$T$4:$U$129)</f>
        <v>4</v>
      </c>
      <c r="G679" t="str">
        <f t="shared" si="53"/>
        <v>INSERT INTO [Position] ([BestellungID], [PosID], [ProduktID], [SpezLieferAdrID], [Menge], [Preis]) VALUES</v>
      </c>
      <c r="H679" t="str">
        <f t="shared" si="54"/>
        <v xml:space="preserve"> ('270', '676', '21', '', '3',  '4.00')</v>
      </c>
    </row>
    <row r="680" spans="1:8" x14ac:dyDescent="0.3">
      <c r="A680">
        <f t="shared" si="50"/>
        <v>271</v>
      </c>
      <c r="B680">
        <v>677</v>
      </c>
      <c r="C680">
        <f t="shared" si="51"/>
        <v>79</v>
      </c>
      <c r="D680" t="str">
        <f>IF(MOD(B680,5)=0,LOOKUP(A680,Bestellung!$M$4:$N$803),"")</f>
        <v/>
      </c>
      <c r="E680">
        <f t="shared" si="52"/>
        <v>5</v>
      </c>
      <c r="F680" s="10">
        <f>LOOKUP(C680,Produkt!$T$4:$U$129)</f>
        <v>1.5</v>
      </c>
      <c r="G680" t="str">
        <f t="shared" si="53"/>
        <v>INSERT INTO [Position] ([BestellungID], [PosID], [ProduktID], [SpezLieferAdrID], [Menge], [Preis]) VALUES</v>
      </c>
      <c r="H680" t="str">
        <f t="shared" si="54"/>
        <v xml:space="preserve"> ('271', '677', '79', '', '5',  '1.50')</v>
      </c>
    </row>
    <row r="681" spans="1:8" x14ac:dyDescent="0.3">
      <c r="A681">
        <f t="shared" si="50"/>
        <v>271</v>
      </c>
      <c r="B681">
        <v>678</v>
      </c>
      <c r="C681">
        <f t="shared" si="51"/>
        <v>96</v>
      </c>
      <c r="D681" t="str">
        <f>IF(MOD(B681,5)=0,LOOKUP(A681,Bestellung!$M$4:$N$803),"")</f>
        <v/>
      </c>
      <c r="E681">
        <f t="shared" si="52"/>
        <v>3</v>
      </c>
      <c r="F681" s="10">
        <f>LOOKUP(C681,Produkt!$T$4:$U$129)</f>
        <v>8</v>
      </c>
      <c r="G681" t="str">
        <f t="shared" si="53"/>
        <v>INSERT INTO [Position] ([BestellungID], [PosID], [ProduktID], [SpezLieferAdrID], [Menge], [Preis]) VALUES</v>
      </c>
      <c r="H681" t="str">
        <f t="shared" si="54"/>
        <v xml:space="preserve"> ('271', '678', '96', '', '3',  '8.00')</v>
      </c>
    </row>
    <row r="682" spans="1:8" x14ac:dyDescent="0.3">
      <c r="A682">
        <f t="shared" si="50"/>
        <v>272</v>
      </c>
      <c r="B682">
        <v>679</v>
      </c>
      <c r="C682">
        <f t="shared" si="51"/>
        <v>30</v>
      </c>
      <c r="D682" t="str">
        <f>IF(MOD(B682,5)=0,LOOKUP(A682,Bestellung!$M$4:$N$803),"")</f>
        <v/>
      </c>
      <c r="E682">
        <f t="shared" si="52"/>
        <v>3</v>
      </c>
      <c r="F682" s="10">
        <f>LOOKUP(C682,Produkt!$T$4:$U$129)</f>
        <v>4</v>
      </c>
      <c r="G682" t="str">
        <f t="shared" si="53"/>
        <v>INSERT INTO [Position] ([BestellungID], [PosID], [ProduktID], [SpezLieferAdrID], [Menge], [Preis]) VALUES</v>
      </c>
      <c r="H682" t="str">
        <f t="shared" si="54"/>
        <v xml:space="preserve"> ('272', '679', '30', '', '3',  '4.00')</v>
      </c>
    </row>
    <row r="683" spans="1:8" x14ac:dyDescent="0.3">
      <c r="A683">
        <f t="shared" si="50"/>
        <v>272</v>
      </c>
      <c r="B683">
        <v>680</v>
      </c>
      <c r="C683">
        <f t="shared" si="51"/>
        <v>48</v>
      </c>
      <c r="D683">
        <f>IF(MOD(B683,5)=0,LOOKUP(A683,Bestellung!$M$4:$N$803),"")</f>
        <v>208</v>
      </c>
      <c r="E683">
        <f t="shared" si="52"/>
        <v>3</v>
      </c>
      <c r="F683" s="10">
        <f>LOOKUP(C683,Produkt!$T$4:$U$129)</f>
        <v>4.5</v>
      </c>
      <c r="G683" t="str">
        <f t="shared" si="53"/>
        <v>INSERT INTO [Position] ([BestellungID], [PosID], [ProduktID], [SpezLieferAdrID], [Menge], [Preis]) VALUES</v>
      </c>
      <c r="H683" t="str">
        <f t="shared" si="54"/>
        <v xml:space="preserve"> ('272', '680', '48', '208', '3',  '4.50')</v>
      </c>
    </row>
    <row r="684" spans="1:8" x14ac:dyDescent="0.3">
      <c r="A684">
        <f t="shared" si="50"/>
        <v>272</v>
      </c>
      <c r="B684">
        <v>681</v>
      </c>
      <c r="C684">
        <f t="shared" si="51"/>
        <v>66</v>
      </c>
      <c r="D684" t="str">
        <f>IF(MOD(B684,5)=0,LOOKUP(A684,Bestellung!$M$4:$N$803),"")</f>
        <v/>
      </c>
      <c r="E684">
        <f t="shared" si="52"/>
        <v>3</v>
      </c>
      <c r="F684" s="10">
        <f>LOOKUP(C684,Produkt!$T$4:$U$129)</f>
        <v>3</v>
      </c>
      <c r="G684" t="str">
        <f t="shared" si="53"/>
        <v>INSERT INTO [Position] ([BestellungID], [PosID], [ProduktID], [SpezLieferAdrID], [Menge], [Preis]) VALUES</v>
      </c>
      <c r="H684" t="str">
        <f t="shared" si="54"/>
        <v xml:space="preserve"> ('272', '681', '66', '', '3',  '3.00')</v>
      </c>
    </row>
    <row r="685" spans="1:8" x14ac:dyDescent="0.3">
      <c r="A685">
        <f t="shared" si="50"/>
        <v>273</v>
      </c>
      <c r="B685">
        <v>682</v>
      </c>
      <c r="C685">
        <f t="shared" si="51"/>
        <v>4</v>
      </c>
      <c r="D685" t="str">
        <f>IF(MOD(B685,5)=0,LOOKUP(A685,Bestellung!$M$4:$N$803),"")</f>
        <v/>
      </c>
      <c r="E685">
        <f t="shared" si="52"/>
        <v>3</v>
      </c>
      <c r="F685" s="10">
        <f>LOOKUP(C685,Produkt!$T$4:$U$129)</f>
        <v>5</v>
      </c>
      <c r="G685" t="str">
        <f t="shared" si="53"/>
        <v>INSERT INTO [Position] ([BestellungID], [PosID], [ProduktID], [SpezLieferAdrID], [Menge], [Preis]) VALUES</v>
      </c>
      <c r="H685" t="str">
        <f t="shared" si="54"/>
        <v xml:space="preserve"> ('273', '682', '4', '', '3',  '5.00')</v>
      </c>
    </row>
    <row r="686" spans="1:8" x14ac:dyDescent="0.3">
      <c r="A686">
        <f t="shared" si="50"/>
        <v>273</v>
      </c>
      <c r="B686">
        <v>683</v>
      </c>
      <c r="C686">
        <f t="shared" si="51"/>
        <v>23</v>
      </c>
      <c r="D686" t="str">
        <f>IF(MOD(B686,5)=0,LOOKUP(A686,Bestellung!$M$4:$N$803),"")</f>
        <v/>
      </c>
      <c r="E686">
        <f t="shared" si="52"/>
        <v>9</v>
      </c>
      <c r="F686" s="10">
        <f>LOOKUP(C686,Produkt!$T$4:$U$129)</f>
        <v>3</v>
      </c>
      <c r="G686" t="str">
        <f t="shared" si="53"/>
        <v>INSERT INTO [Position] ([BestellungID], [PosID], [ProduktID], [SpezLieferAdrID], [Menge], [Preis]) VALUES</v>
      </c>
      <c r="H686" t="str">
        <f t="shared" si="54"/>
        <v xml:space="preserve"> ('273', '683', '23', '', '9',  '3.00')</v>
      </c>
    </row>
    <row r="687" spans="1:8" x14ac:dyDescent="0.3">
      <c r="A687">
        <f t="shared" si="50"/>
        <v>274</v>
      </c>
      <c r="B687">
        <v>684</v>
      </c>
      <c r="C687">
        <f t="shared" si="51"/>
        <v>91</v>
      </c>
      <c r="D687" t="str">
        <f>IF(MOD(B687,5)=0,LOOKUP(A687,Bestellung!$M$4:$N$803),"")</f>
        <v/>
      </c>
      <c r="E687">
        <f t="shared" si="52"/>
        <v>3</v>
      </c>
      <c r="F687" s="10">
        <f>LOOKUP(C687,Produkt!$T$4:$U$129)</f>
        <v>1.2</v>
      </c>
      <c r="G687" t="str">
        <f t="shared" si="53"/>
        <v>INSERT INTO [Position] ([BestellungID], [PosID], [ProduktID], [SpezLieferAdrID], [Menge], [Preis]) VALUES</v>
      </c>
      <c r="H687" t="str">
        <f t="shared" si="54"/>
        <v xml:space="preserve"> ('274', '684', '91', '', '3',  '1.20')</v>
      </c>
    </row>
    <row r="688" spans="1:8" x14ac:dyDescent="0.3">
      <c r="A688">
        <f t="shared" si="50"/>
        <v>274</v>
      </c>
      <c r="B688">
        <v>685</v>
      </c>
      <c r="C688">
        <f t="shared" si="51"/>
        <v>111</v>
      </c>
      <c r="D688" t="str">
        <f>IF(MOD(B688,5)=0,LOOKUP(A688,Bestellung!$M$4:$N$803),"")</f>
        <v/>
      </c>
      <c r="E688">
        <f t="shared" si="52"/>
        <v>6</v>
      </c>
      <c r="F688" s="10">
        <f>LOOKUP(C688,Produkt!$T$4:$U$129)</f>
        <v>8</v>
      </c>
      <c r="G688" t="str">
        <f t="shared" si="53"/>
        <v>INSERT INTO [Position] ([BestellungID], [PosID], [ProduktID], [SpezLieferAdrID], [Menge], [Preis]) VALUES</v>
      </c>
      <c r="H688" t="str">
        <f t="shared" si="54"/>
        <v xml:space="preserve"> ('274', '685', '111', '', '6',  '8.00')</v>
      </c>
    </row>
    <row r="689" spans="1:8" x14ac:dyDescent="0.3">
      <c r="A689">
        <f t="shared" si="50"/>
        <v>274</v>
      </c>
      <c r="B689">
        <v>686</v>
      </c>
      <c r="C689">
        <f t="shared" si="51"/>
        <v>4</v>
      </c>
      <c r="D689" t="str">
        <f>IF(MOD(B689,5)=0,LOOKUP(A689,Bestellung!$M$4:$N$803),"")</f>
        <v/>
      </c>
      <c r="E689">
        <f t="shared" si="52"/>
        <v>8</v>
      </c>
      <c r="F689" s="10">
        <f>LOOKUP(C689,Produkt!$T$4:$U$129)</f>
        <v>5</v>
      </c>
      <c r="G689" t="str">
        <f t="shared" si="53"/>
        <v>INSERT INTO [Position] ([BestellungID], [PosID], [ProduktID], [SpezLieferAdrID], [Menge], [Preis]) VALUES</v>
      </c>
      <c r="H689" t="str">
        <f t="shared" si="54"/>
        <v xml:space="preserve"> ('274', '686', '4', '', '8',  '5.00')</v>
      </c>
    </row>
    <row r="690" spans="1:8" x14ac:dyDescent="0.3">
      <c r="A690">
        <f t="shared" si="50"/>
        <v>275</v>
      </c>
      <c r="B690">
        <v>687</v>
      </c>
      <c r="C690">
        <f t="shared" si="51"/>
        <v>76</v>
      </c>
      <c r="D690" t="str">
        <f>IF(MOD(B690,5)=0,LOOKUP(A690,Bestellung!$M$4:$N$803),"")</f>
        <v/>
      </c>
      <c r="E690">
        <f t="shared" si="52"/>
        <v>3</v>
      </c>
      <c r="F690" s="10">
        <f>LOOKUP(C690,Produkt!$T$4:$U$129)</f>
        <v>4</v>
      </c>
      <c r="G690" t="str">
        <f t="shared" si="53"/>
        <v>INSERT INTO [Position] ([BestellungID], [PosID], [ProduktID], [SpezLieferAdrID], [Menge], [Preis]) VALUES</v>
      </c>
      <c r="H690" t="str">
        <f t="shared" si="54"/>
        <v xml:space="preserve"> ('275', '687', '76', '', '3',  '4.00')</v>
      </c>
    </row>
    <row r="691" spans="1:8" x14ac:dyDescent="0.3">
      <c r="A691">
        <f t="shared" si="50"/>
        <v>275</v>
      </c>
      <c r="B691">
        <v>688</v>
      </c>
      <c r="C691">
        <f t="shared" si="51"/>
        <v>97</v>
      </c>
      <c r="D691" t="str">
        <f>IF(MOD(B691,5)=0,LOOKUP(A691,Bestellung!$M$4:$N$803),"")</f>
        <v/>
      </c>
      <c r="E691">
        <f t="shared" si="52"/>
        <v>8</v>
      </c>
      <c r="F691" s="10">
        <f>LOOKUP(C691,Produkt!$T$4:$U$129)</f>
        <v>9</v>
      </c>
      <c r="G691" t="str">
        <f t="shared" si="53"/>
        <v>INSERT INTO [Position] ([BestellungID], [PosID], [ProduktID], [SpezLieferAdrID], [Menge], [Preis]) VALUES</v>
      </c>
      <c r="H691" t="str">
        <f t="shared" si="54"/>
        <v xml:space="preserve"> ('275', '688', '97', '', '8',  '9.00')</v>
      </c>
    </row>
    <row r="692" spans="1:8" x14ac:dyDescent="0.3">
      <c r="A692">
        <f t="shared" si="50"/>
        <v>276</v>
      </c>
      <c r="B692">
        <v>689</v>
      </c>
      <c r="C692">
        <f t="shared" si="51"/>
        <v>45</v>
      </c>
      <c r="D692" t="str">
        <f>IF(MOD(B692,5)=0,LOOKUP(A692,Bestellung!$M$4:$N$803),"")</f>
        <v/>
      </c>
      <c r="E692">
        <f t="shared" si="52"/>
        <v>3</v>
      </c>
      <c r="F692" s="10">
        <f>LOOKUP(C692,Produkt!$T$4:$U$129)</f>
        <v>2</v>
      </c>
      <c r="G692" t="str">
        <f t="shared" si="53"/>
        <v>INSERT INTO [Position] ([BestellungID], [PosID], [ProduktID], [SpezLieferAdrID], [Menge], [Preis]) VALUES</v>
      </c>
      <c r="H692" t="str">
        <f t="shared" si="54"/>
        <v xml:space="preserve"> ('276', '689', '45', '', '3',  '2.00')</v>
      </c>
    </row>
    <row r="693" spans="1:8" x14ac:dyDescent="0.3">
      <c r="A693">
        <f t="shared" si="50"/>
        <v>276</v>
      </c>
      <c r="B693">
        <v>690</v>
      </c>
      <c r="C693">
        <f t="shared" si="51"/>
        <v>67</v>
      </c>
      <c r="D693">
        <f>IF(MOD(B693,5)=0,LOOKUP(A693,Bestellung!$M$4:$N$803),"")</f>
        <v>596</v>
      </c>
      <c r="E693">
        <f t="shared" si="52"/>
        <v>3</v>
      </c>
      <c r="F693" s="10">
        <f>LOOKUP(C693,Produkt!$T$4:$U$129)</f>
        <v>3.5</v>
      </c>
      <c r="G693" t="str">
        <f t="shared" si="53"/>
        <v>INSERT INTO [Position] ([BestellungID], [PosID], [ProduktID], [SpezLieferAdrID], [Menge], [Preis]) VALUES</v>
      </c>
      <c r="H693" t="str">
        <f t="shared" si="54"/>
        <v xml:space="preserve"> ('276', '690', '67', '596', '3',  '3.50')</v>
      </c>
    </row>
    <row r="694" spans="1:8" x14ac:dyDescent="0.3">
      <c r="A694">
        <f t="shared" si="50"/>
        <v>276</v>
      </c>
      <c r="B694">
        <v>691</v>
      </c>
      <c r="C694">
        <f t="shared" si="51"/>
        <v>89</v>
      </c>
      <c r="D694" t="str">
        <f>IF(MOD(B694,5)=0,LOOKUP(A694,Bestellung!$M$4:$N$803),"")</f>
        <v/>
      </c>
      <c r="E694">
        <f t="shared" si="52"/>
        <v>3</v>
      </c>
      <c r="F694" s="10">
        <f>LOOKUP(C694,Produkt!$T$4:$U$129)</f>
        <v>0.8</v>
      </c>
      <c r="G694" t="str">
        <f t="shared" si="53"/>
        <v>INSERT INTO [Position] ([BestellungID], [PosID], [ProduktID], [SpezLieferAdrID], [Menge], [Preis]) VALUES</v>
      </c>
      <c r="H694" t="str">
        <f t="shared" si="54"/>
        <v xml:space="preserve"> ('276', '691', '89', '', '3',  '0.80')</v>
      </c>
    </row>
    <row r="695" spans="1:8" x14ac:dyDescent="0.3">
      <c r="A695">
        <f t="shared" si="50"/>
        <v>277</v>
      </c>
      <c r="B695">
        <v>692</v>
      </c>
      <c r="C695">
        <f t="shared" si="51"/>
        <v>41</v>
      </c>
      <c r="D695" t="str">
        <f>IF(MOD(B695,5)=0,LOOKUP(A695,Bestellung!$M$4:$N$803),"")</f>
        <v/>
      </c>
      <c r="E695">
        <f t="shared" si="52"/>
        <v>4</v>
      </c>
      <c r="F695" s="10">
        <f>LOOKUP(C695,Produkt!$T$4:$U$129)</f>
        <v>1.2</v>
      </c>
      <c r="G695" t="str">
        <f t="shared" si="53"/>
        <v>INSERT INTO [Position] ([BestellungID], [PosID], [ProduktID], [SpezLieferAdrID], [Menge], [Preis]) VALUES</v>
      </c>
      <c r="H695" t="str">
        <f t="shared" si="54"/>
        <v xml:space="preserve"> ('277', '692', '41', '', '4',  '1.20')</v>
      </c>
    </row>
    <row r="696" spans="1:8" x14ac:dyDescent="0.3">
      <c r="A696">
        <f t="shared" si="50"/>
        <v>277</v>
      </c>
      <c r="B696">
        <v>693</v>
      </c>
      <c r="C696">
        <f t="shared" si="51"/>
        <v>64</v>
      </c>
      <c r="D696" t="str">
        <f>IF(MOD(B696,5)=0,LOOKUP(A696,Bestellung!$M$4:$N$803),"")</f>
        <v/>
      </c>
      <c r="E696">
        <f t="shared" si="52"/>
        <v>3</v>
      </c>
      <c r="F696" s="10">
        <f>LOOKUP(C696,Produkt!$T$4:$U$129)</f>
        <v>4.5</v>
      </c>
      <c r="G696" t="str">
        <f t="shared" si="53"/>
        <v>INSERT INTO [Position] ([BestellungID], [PosID], [ProduktID], [SpezLieferAdrID], [Menge], [Preis]) VALUES</v>
      </c>
      <c r="H696" t="str">
        <f t="shared" si="54"/>
        <v xml:space="preserve"> ('277', '693', '64', '', '3',  '4.50')</v>
      </c>
    </row>
    <row r="697" spans="1:8" x14ac:dyDescent="0.3">
      <c r="A697">
        <f t="shared" si="50"/>
        <v>278</v>
      </c>
      <c r="B697">
        <v>694</v>
      </c>
      <c r="C697">
        <f t="shared" si="51"/>
        <v>19</v>
      </c>
      <c r="D697" t="str">
        <f>IF(MOD(B697,5)=0,LOOKUP(A697,Bestellung!$M$4:$N$803),"")</f>
        <v/>
      </c>
      <c r="E697">
        <f t="shared" si="52"/>
        <v>8</v>
      </c>
      <c r="F697" s="10">
        <f>LOOKUP(C697,Produkt!$T$4:$U$129)</f>
        <v>2</v>
      </c>
      <c r="G697" t="str">
        <f t="shared" si="53"/>
        <v>INSERT INTO [Position] ([BestellungID], [PosID], [ProduktID], [SpezLieferAdrID], [Menge], [Preis]) VALUES</v>
      </c>
      <c r="H697" t="str">
        <f t="shared" si="54"/>
        <v xml:space="preserve"> ('278', '694', '19', '', '8',  '2.00')</v>
      </c>
    </row>
    <row r="698" spans="1:8" x14ac:dyDescent="0.3">
      <c r="A698">
        <f t="shared" si="50"/>
        <v>278</v>
      </c>
      <c r="B698">
        <v>695</v>
      </c>
      <c r="C698">
        <f t="shared" si="51"/>
        <v>43</v>
      </c>
      <c r="D698">
        <f>IF(MOD(B698,5)=0,LOOKUP(A698,Bestellung!$M$4:$N$803),"")</f>
        <v>113</v>
      </c>
      <c r="E698">
        <f t="shared" si="52"/>
        <v>10</v>
      </c>
      <c r="F698" s="10">
        <f>LOOKUP(C698,Produkt!$T$4:$U$129)</f>
        <v>2.2999999999999998</v>
      </c>
      <c r="G698" t="str">
        <f t="shared" si="53"/>
        <v>INSERT INTO [Position] ([BestellungID], [PosID], [ProduktID], [SpezLieferAdrID], [Menge], [Preis]) VALUES</v>
      </c>
      <c r="H698" t="str">
        <f t="shared" si="54"/>
        <v xml:space="preserve"> ('278', '695', '43', '113', '10',  '2.30')</v>
      </c>
    </row>
    <row r="699" spans="1:8" x14ac:dyDescent="0.3">
      <c r="A699">
        <f t="shared" si="50"/>
        <v>278</v>
      </c>
      <c r="B699">
        <v>696</v>
      </c>
      <c r="C699">
        <f t="shared" si="51"/>
        <v>67</v>
      </c>
      <c r="D699" t="str">
        <f>IF(MOD(B699,5)=0,LOOKUP(A699,Bestellung!$M$4:$N$803),"")</f>
        <v/>
      </c>
      <c r="E699">
        <f t="shared" si="52"/>
        <v>3</v>
      </c>
      <c r="F699" s="10">
        <f>LOOKUP(C699,Produkt!$T$4:$U$129)</f>
        <v>3.5</v>
      </c>
      <c r="G699" t="str">
        <f t="shared" si="53"/>
        <v>INSERT INTO [Position] ([BestellungID], [PosID], [ProduktID], [SpezLieferAdrID], [Menge], [Preis]) VALUES</v>
      </c>
      <c r="H699" t="str">
        <f t="shared" si="54"/>
        <v xml:space="preserve"> ('278', '696', '67', '', '3',  '3.50')</v>
      </c>
    </row>
    <row r="700" spans="1:8" x14ac:dyDescent="0.3">
      <c r="A700">
        <f t="shared" si="50"/>
        <v>279</v>
      </c>
      <c r="B700">
        <v>697</v>
      </c>
      <c r="C700">
        <f t="shared" si="51"/>
        <v>26</v>
      </c>
      <c r="D700" t="str">
        <f>IF(MOD(B700,5)=0,LOOKUP(A700,Bestellung!$M$4:$N$803),"")</f>
        <v/>
      </c>
      <c r="E700">
        <f t="shared" si="52"/>
        <v>6</v>
      </c>
      <c r="F700" s="10">
        <f>LOOKUP(C700,Produkt!$T$4:$U$129)</f>
        <v>4</v>
      </c>
      <c r="G700" t="str">
        <f t="shared" si="53"/>
        <v>INSERT INTO [Position] ([BestellungID], [PosID], [ProduktID], [SpezLieferAdrID], [Menge], [Preis]) VALUES</v>
      </c>
      <c r="H700" t="str">
        <f t="shared" si="54"/>
        <v xml:space="preserve"> ('279', '697', '26', '', '6',  '4.00')</v>
      </c>
    </row>
    <row r="701" spans="1:8" x14ac:dyDescent="0.3">
      <c r="A701">
        <f t="shared" si="50"/>
        <v>279</v>
      </c>
      <c r="B701">
        <v>698</v>
      </c>
      <c r="C701">
        <f t="shared" si="51"/>
        <v>51</v>
      </c>
      <c r="D701" t="str">
        <f>IF(MOD(B701,5)=0,LOOKUP(A701,Bestellung!$M$4:$N$803),"")</f>
        <v/>
      </c>
      <c r="E701">
        <f t="shared" si="52"/>
        <v>6</v>
      </c>
      <c r="F701" s="10">
        <f>LOOKUP(C701,Produkt!$T$4:$U$129)</f>
        <v>2</v>
      </c>
      <c r="G701" t="str">
        <f t="shared" si="53"/>
        <v>INSERT INTO [Position] ([BestellungID], [PosID], [ProduktID], [SpezLieferAdrID], [Menge], [Preis]) VALUES</v>
      </c>
      <c r="H701" t="str">
        <f t="shared" si="54"/>
        <v xml:space="preserve"> ('279', '698', '51', '', '6',  '2.00')</v>
      </c>
    </row>
    <row r="702" spans="1:8" x14ac:dyDescent="0.3">
      <c r="A702">
        <f t="shared" si="50"/>
        <v>280</v>
      </c>
      <c r="B702">
        <v>699</v>
      </c>
      <c r="C702">
        <f t="shared" si="51"/>
        <v>13</v>
      </c>
      <c r="D702" t="str">
        <f>IF(MOD(B702,5)=0,LOOKUP(A702,Bestellung!$M$4:$N$803),"")</f>
        <v/>
      </c>
      <c r="E702">
        <f t="shared" si="52"/>
        <v>3</v>
      </c>
      <c r="F702" s="10">
        <f>LOOKUP(C702,Produkt!$T$4:$U$129)</f>
        <v>4.5</v>
      </c>
      <c r="G702" t="str">
        <f t="shared" si="53"/>
        <v>INSERT INTO [Position] ([BestellungID], [PosID], [ProduktID], [SpezLieferAdrID], [Menge], [Preis]) VALUES</v>
      </c>
      <c r="H702" t="str">
        <f t="shared" si="54"/>
        <v xml:space="preserve"> ('280', '699', '13', '', '3',  '4.50')</v>
      </c>
    </row>
    <row r="703" spans="1:8" x14ac:dyDescent="0.3">
      <c r="A703">
        <f t="shared" si="50"/>
        <v>280</v>
      </c>
      <c r="B703">
        <v>700</v>
      </c>
      <c r="C703">
        <f t="shared" si="51"/>
        <v>39</v>
      </c>
      <c r="D703" t="str">
        <f>IF(MOD(B703,5)=0,LOOKUP(A703,Bestellung!$M$4:$N$803),"")</f>
        <v/>
      </c>
      <c r="E703">
        <f t="shared" si="52"/>
        <v>3</v>
      </c>
      <c r="F703" s="10">
        <f>LOOKUP(C703,Produkt!$T$4:$U$129)</f>
        <v>0.8</v>
      </c>
      <c r="G703" t="str">
        <f t="shared" si="53"/>
        <v>INSERT INTO [Position] ([BestellungID], [PosID], [ProduktID], [SpezLieferAdrID], [Menge], [Preis]) VALUES</v>
      </c>
      <c r="H703" t="str">
        <f t="shared" si="54"/>
        <v xml:space="preserve"> ('280', '700', '39', '', '3',  '0.80')</v>
      </c>
    </row>
    <row r="704" spans="1:8" x14ac:dyDescent="0.3">
      <c r="A704">
        <f t="shared" si="50"/>
        <v>280</v>
      </c>
      <c r="B704">
        <v>701</v>
      </c>
      <c r="C704">
        <f t="shared" si="51"/>
        <v>65</v>
      </c>
      <c r="D704" t="str">
        <f>IF(MOD(B704,5)=0,LOOKUP(A704,Bestellung!$M$4:$N$803),"")</f>
        <v/>
      </c>
      <c r="E704">
        <f t="shared" si="52"/>
        <v>4</v>
      </c>
      <c r="F704" s="10">
        <f>LOOKUP(C704,Produkt!$T$4:$U$129)</f>
        <v>4.5</v>
      </c>
      <c r="G704" t="str">
        <f t="shared" si="53"/>
        <v>INSERT INTO [Position] ([BestellungID], [PosID], [ProduktID], [SpezLieferAdrID], [Menge], [Preis]) VALUES</v>
      </c>
      <c r="H704" t="str">
        <f t="shared" si="54"/>
        <v xml:space="preserve"> ('280', '701', '65', '', '4',  '4.50')</v>
      </c>
    </row>
    <row r="705" spans="1:8" x14ac:dyDescent="0.3">
      <c r="A705">
        <f t="shared" si="50"/>
        <v>281</v>
      </c>
      <c r="B705">
        <v>702</v>
      </c>
      <c r="C705">
        <f t="shared" si="51"/>
        <v>31</v>
      </c>
      <c r="D705" t="str">
        <f>IF(MOD(B705,5)=0,LOOKUP(A705,Bestellung!$M$4:$N$803),"")</f>
        <v/>
      </c>
      <c r="E705">
        <f t="shared" si="52"/>
        <v>6</v>
      </c>
      <c r="F705" s="10">
        <f>LOOKUP(C705,Produkt!$T$4:$U$129)</f>
        <v>2</v>
      </c>
      <c r="G705" t="str">
        <f t="shared" si="53"/>
        <v>INSERT INTO [Position] ([BestellungID], [PosID], [ProduktID], [SpezLieferAdrID], [Menge], [Preis]) VALUES</v>
      </c>
      <c r="H705" t="str">
        <f t="shared" si="54"/>
        <v xml:space="preserve"> ('281', '702', '31', '', '6',  '2.00')</v>
      </c>
    </row>
    <row r="706" spans="1:8" x14ac:dyDescent="0.3">
      <c r="A706">
        <f t="shared" si="50"/>
        <v>281</v>
      </c>
      <c r="B706">
        <v>703</v>
      </c>
      <c r="C706">
        <f t="shared" si="51"/>
        <v>58</v>
      </c>
      <c r="D706" t="str">
        <f>IF(MOD(B706,5)=0,LOOKUP(A706,Bestellung!$M$4:$N$803),"")</f>
        <v/>
      </c>
      <c r="E706">
        <f t="shared" si="52"/>
        <v>2</v>
      </c>
      <c r="F706" s="10">
        <f>LOOKUP(C706,Produkt!$T$4:$U$129)</f>
        <v>8</v>
      </c>
      <c r="G706" t="str">
        <f t="shared" si="53"/>
        <v>INSERT INTO [Position] ([BestellungID], [PosID], [ProduktID], [SpezLieferAdrID], [Menge], [Preis]) VALUES</v>
      </c>
      <c r="H706" t="str">
        <f t="shared" si="54"/>
        <v xml:space="preserve"> ('281', '703', '58', '', '2',  '8.00')</v>
      </c>
    </row>
    <row r="707" spans="1:8" x14ac:dyDescent="0.3">
      <c r="A707">
        <f t="shared" si="50"/>
        <v>282</v>
      </c>
      <c r="B707">
        <v>704</v>
      </c>
      <c r="C707">
        <f t="shared" si="51"/>
        <v>27</v>
      </c>
      <c r="D707" t="str">
        <f>IF(MOD(B707,5)=0,LOOKUP(A707,Bestellung!$M$4:$N$803),"")</f>
        <v/>
      </c>
      <c r="E707">
        <f t="shared" si="52"/>
        <v>3</v>
      </c>
      <c r="F707" s="10">
        <f>LOOKUP(C707,Produkt!$T$4:$U$129)</f>
        <v>2</v>
      </c>
      <c r="G707" t="str">
        <f t="shared" si="53"/>
        <v>INSERT INTO [Position] ([BestellungID], [PosID], [ProduktID], [SpezLieferAdrID], [Menge], [Preis]) VALUES</v>
      </c>
      <c r="H707" t="str">
        <f t="shared" si="54"/>
        <v xml:space="preserve"> ('282', '704', '27', '', '3',  '2.00')</v>
      </c>
    </row>
    <row r="708" spans="1:8" x14ac:dyDescent="0.3">
      <c r="A708">
        <f t="shared" ref="A708:A771" si="55">ROUND(B708/2.5,0)</f>
        <v>282</v>
      </c>
      <c r="B708">
        <v>705</v>
      </c>
      <c r="C708">
        <f t="shared" si="51"/>
        <v>55</v>
      </c>
      <c r="D708">
        <f>IF(MOD(B708,5)=0,LOOKUP(A708,Bestellung!$M$4:$N$803),"")</f>
        <v>373</v>
      </c>
      <c r="E708">
        <f t="shared" si="52"/>
        <v>6</v>
      </c>
      <c r="F708" s="10">
        <f>LOOKUP(C708,Produkt!$T$4:$U$129)</f>
        <v>5</v>
      </c>
      <c r="G708" t="str">
        <f t="shared" si="53"/>
        <v>INSERT INTO [Position] ([BestellungID], [PosID], [ProduktID], [SpezLieferAdrID], [Menge], [Preis]) VALUES</v>
      </c>
      <c r="H708" t="str">
        <f t="shared" si="54"/>
        <v xml:space="preserve"> ('282', '705', '55', '373', '6',  '5.00')</v>
      </c>
    </row>
    <row r="709" spans="1:8" x14ac:dyDescent="0.3">
      <c r="A709">
        <f t="shared" si="55"/>
        <v>282</v>
      </c>
      <c r="B709">
        <v>706</v>
      </c>
      <c r="C709">
        <f t="shared" ref="C709:C772" si="56">IF(MOD(A709*B709,127)=0,1,MOD(A709*B709,127))</f>
        <v>83</v>
      </c>
      <c r="D709" t="str">
        <f>IF(MOD(B709,5)=0,LOOKUP(A709,Bestellung!$M$4:$N$803),"")</f>
        <v/>
      </c>
      <c r="E709">
        <f t="shared" ref="E709:E772" si="57">IF(MOD(A709*B709*C709,12)=0,3,MOD(A709*B709*C709,12))</f>
        <v>3</v>
      </c>
      <c r="F709" s="10">
        <f>LOOKUP(C709,Produkt!$T$4:$U$129)</f>
        <v>0.8</v>
      </c>
      <c r="G709" t="str">
        <f t="shared" ref="G709:G772" si="5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09" t="str">
        <f t="shared" ref="H709:H772" si="59">" ('"&amp;A709&amp;"', '"&amp;B709&amp;"', '"&amp;C709&amp;"', '"&amp; D709&amp;"', '"&amp;E709&amp;"',  '"&amp; REPLACE(TEXT(F709,"##0,00"),LEN(TEXT(F709,"##0,00"))-2,1,".") &amp;"')"</f>
        <v xml:space="preserve"> ('282', '706', '83', '', '3',  '0.80')</v>
      </c>
    </row>
    <row r="710" spans="1:8" x14ac:dyDescent="0.3">
      <c r="A710">
        <f t="shared" si="55"/>
        <v>283</v>
      </c>
      <c r="B710">
        <v>707</v>
      </c>
      <c r="C710">
        <f t="shared" si="56"/>
        <v>56</v>
      </c>
      <c r="D710" t="str">
        <f>IF(MOD(B710,5)=0,LOOKUP(A710,Bestellung!$M$4:$N$803),"")</f>
        <v/>
      </c>
      <c r="E710">
        <f t="shared" si="57"/>
        <v>4</v>
      </c>
      <c r="F710" s="10">
        <f>LOOKUP(C710,Produkt!$T$4:$U$129)</f>
        <v>7</v>
      </c>
      <c r="G710" t="str">
        <f t="shared" si="58"/>
        <v>INSERT INTO [Position] ([BestellungID], [PosID], [ProduktID], [SpezLieferAdrID], [Menge], [Preis]) VALUES</v>
      </c>
      <c r="H710" t="str">
        <f t="shared" si="59"/>
        <v xml:space="preserve"> ('283', '707', '56', '', '4',  '7.00')</v>
      </c>
    </row>
    <row r="711" spans="1:8" x14ac:dyDescent="0.3">
      <c r="A711">
        <f t="shared" si="55"/>
        <v>283</v>
      </c>
      <c r="B711">
        <v>708</v>
      </c>
      <c r="C711">
        <f t="shared" si="56"/>
        <v>85</v>
      </c>
      <c r="D711" t="str">
        <f>IF(MOD(B711,5)=0,LOOKUP(A711,Bestellung!$M$4:$N$803),"")</f>
        <v/>
      </c>
      <c r="E711">
        <f t="shared" si="57"/>
        <v>3</v>
      </c>
      <c r="F711" s="10">
        <f>LOOKUP(C711,Produkt!$T$4:$U$129)</f>
        <v>1</v>
      </c>
      <c r="G711" t="str">
        <f t="shared" si="58"/>
        <v>INSERT INTO [Position] ([BestellungID], [PosID], [ProduktID], [SpezLieferAdrID], [Menge], [Preis]) VALUES</v>
      </c>
      <c r="H711" t="str">
        <f t="shared" si="59"/>
        <v xml:space="preserve"> ('283', '708', '85', '', '3',  '1.00')</v>
      </c>
    </row>
    <row r="712" spans="1:8" x14ac:dyDescent="0.3">
      <c r="A712">
        <f t="shared" si="55"/>
        <v>284</v>
      </c>
      <c r="B712">
        <v>709</v>
      </c>
      <c r="C712">
        <f t="shared" si="56"/>
        <v>61</v>
      </c>
      <c r="D712" t="str">
        <f>IF(MOD(B712,5)=0,LOOKUP(A712,Bestellung!$M$4:$N$803),"")</f>
        <v/>
      </c>
      <c r="E712">
        <f t="shared" si="57"/>
        <v>8</v>
      </c>
      <c r="F712" s="10">
        <f>LOOKUP(C712,Produkt!$T$4:$U$129)</f>
        <v>8</v>
      </c>
      <c r="G712" t="str">
        <f t="shared" si="58"/>
        <v>INSERT INTO [Position] ([BestellungID], [PosID], [ProduktID], [SpezLieferAdrID], [Menge], [Preis]) VALUES</v>
      </c>
      <c r="H712" t="str">
        <f t="shared" si="59"/>
        <v xml:space="preserve"> ('284', '709', '61', '', '8',  '8.00')</v>
      </c>
    </row>
    <row r="713" spans="1:8" x14ac:dyDescent="0.3">
      <c r="A713">
        <f t="shared" si="55"/>
        <v>284</v>
      </c>
      <c r="B713">
        <v>710</v>
      </c>
      <c r="C713">
        <f t="shared" si="56"/>
        <v>91</v>
      </c>
      <c r="D713">
        <f>IF(MOD(B713,5)=0,LOOKUP(A713,Bestellung!$M$4:$N$803),"")</f>
        <v>264</v>
      </c>
      <c r="E713">
        <f t="shared" si="57"/>
        <v>4</v>
      </c>
      <c r="F713" s="10">
        <f>LOOKUP(C713,Produkt!$T$4:$U$129)</f>
        <v>1.2</v>
      </c>
      <c r="G713" t="str">
        <f t="shared" si="58"/>
        <v>INSERT INTO [Position] ([BestellungID], [PosID], [ProduktID], [SpezLieferAdrID], [Menge], [Preis]) VALUES</v>
      </c>
      <c r="H713" t="str">
        <f t="shared" si="59"/>
        <v xml:space="preserve"> ('284', '710', '91', '264', '4',  '1.20')</v>
      </c>
    </row>
    <row r="714" spans="1:8" x14ac:dyDescent="0.3">
      <c r="A714">
        <f t="shared" si="55"/>
        <v>284</v>
      </c>
      <c r="B714">
        <v>711</v>
      </c>
      <c r="C714">
        <f t="shared" si="56"/>
        <v>121</v>
      </c>
      <c r="D714" t="str">
        <f>IF(MOD(B714,5)=0,LOOKUP(A714,Bestellung!$M$4:$N$803),"")</f>
        <v/>
      </c>
      <c r="E714">
        <f t="shared" si="57"/>
        <v>3</v>
      </c>
      <c r="F714" s="10">
        <f>LOOKUP(C714,Produkt!$T$4:$U$129)</f>
        <v>4</v>
      </c>
      <c r="G714" t="str">
        <f t="shared" si="58"/>
        <v>INSERT INTO [Position] ([BestellungID], [PosID], [ProduktID], [SpezLieferAdrID], [Menge], [Preis]) VALUES</v>
      </c>
      <c r="H714" t="str">
        <f t="shared" si="59"/>
        <v xml:space="preserve"> ('284', '711', '121', '', '3',  '4.00')</v>
      </c>
    </row>
    <row r="715" spans="1:8" x14ac:dyDescent="0.3">
      <c r="A715">
        <f t="shared" si="55"/>
        <v>285</v>
      </c>
      <c r="B715">
        <v>712</v>
      </c>
      <c r="C715">
        <f t="shared" si="56"/>
        <v>101</v>
      </c>
      <c r="D715" t="str">
        <f>IF(MOD(B715,5)=0,LOOKUP(A715,Bestellung!$M$4:$N$803),"")</f>
        <v/>
      </c>
      <c r="E715">
        <f t="shared" si="57"/>
        <v>3</v>
      </c>
      <c r="F715" s="10">
        <f>LOOKUP(C715,Produkt!$T$4:$U$129)</f>
        <v>2</v>
      </c>
      <c r="G715" t="str">
        <f t="shared" si="58"/>
        <v>INSERT INTO [Position] ([BestellungID], [PosID], [ProduktID], [SpezLieferAdrID], [Menge], [Preis]) VALUES</v>
      </c>
      <c r="H715" t="str">
        <f t="shared" si="59"/>
        <v xml:space="preserve"> ('285', '712', '101', '', '3',  '2.00')</v>
      </c>
    </row>
    <row r="716" spans="1:8" x14ac:dyDescent="0.3">
      <c r="A716">
        <f t="shared" si="55"/>
        <v>285</v>
      </c>
      <c r="B716">
        <v>713</v>
      </c>
      <c r="C716">
        <f t="shared" si="56"/>
        <v>5</v>
      </c>
      <c r="D716" t="str">
        <f>IF(MOD(B716,5)=0,LOOKUP(A716,Bestellung!$M$4:$N$803),"")</f>
        <v/>
      </c>
      <c r="E716">
        <f t="shared" si="57"/>
        <v>9</v>
      </c>
      <c r="F716" s="10">
        <f>LOOKUP(C716,Produkt!$T$4:$U$129)</f>
        <v>5</v>
      </c>
      <c r="G716" t="str">
        <f t="shared" si="58"/>
        <v>INSERT INTO [Position] ([BestellungID], [PosID], [ProduktID], [SpezLieferAdrID], [Menge], [Preis]) VALUES</v>
      </c>
      <c r="H716" t="str">
        <f t="shared" si="59"/>
        <v xml:space="preserve"> ('285', '713', '5', '', '9',  '5.00')</v>
      </c>
    </row>
    <row r="717" spans="1:8" x14ac:dyDescent="0.3">
      <c r="A717">
        <f t="shared" si="55"/>
        <v>286</v>
      </c>
      <c r="B717">
        <v>714</v>
      </c>
      <c r="C717">
        <f t="shared" si="56"/>
        <v>115</v>
      </c>
      <c r="D717" t="str">
        <f>IF(MOD(B717,5)=0,LOOKUP(A717,Bestellung!$M$4:$N$803),"")</f>
        <v/>
      </c>
      <c r="E717">
        <f t="shared" si="57"/>
        <v>3</v>
      </c>
      <c r="F717" s="10">
        <f>LOOKUP(C717,Produkt!$T$4:$U$129)</f>
        <v>4.5</v>
      </c>
      <c r="G717" t="str">
        <f t="shared" si="58"/>
        <v>INSERT INTO [Position] ([BestellungID], [PosID], [ProduktID], [SpezLieferAdrID], [Menge], [Preis]) VALUES</v>
      </c>
      <c r="H717" t="str">
        <f t="shared" si="59"/>
        <v xml:space="preserve"> ('286', '714', '115', '', '3',  '4.50')</v>
      </c>
    </row>
    <row r="718" spans="1:8" x14ac:dyDescent="0.3">
      <c r="A718">
        <f t="shared" si="55"/>
        <v>286</v>
      </c>
      <c r="B718">
        <v>715</v>
      </c>
      <c r="C718">
        <f t="shared" si="56"/>
        <v>20</v>
      </c>
      <c r="D718" t="str">
        <f>IF(MOD(B718,5)=0,LOOKUP(A718,Bestellung!$M$4:$N$803),"")</f>
        <v/>
      </c>
      <c r="E718">
        <f t="shared" si="57"/>
        <v>8</v>
      </c>
      <c r="F718" s="10">
        <f>LOOKUP(C718,Produkt!$T$4:$U$129)</f>
        <v>8</v>
      </c>
      <c r="G718" t="str">
        <f t="shared" si="58"/>
        <v>INSERT INTO [Position] ([BestellungID], [PosID], [ProduktID], [SpezLieferAdrID], [Menge], [Preis]) VALUES</v>
      </c>
      <c r="H718" t="str">
        <f t="shared" si="59"/>
        <v xml:space="preserve"> ('286', '715', '20', '', '8',  '8.00')</v>
      </c>
    </row>
    <row r="719" spans="1:8" x14ac:dyDescent="0.3">
      <c r="A719">
        <f t="shared" si="55"/>
        <v>286</v>
      </c>
      <c r="B719">
        <v>716</v>
      </c>
      <c r="C719">
        <f t="shared" si="56"/>
        <v>52</v>
      </c>
      <c r="D719" t="str">
        <f>IF(MOD(B719,5)=0,LOOKUP(A719,Bestellung!$M$4:$N$803),"")</f>
        <v/>
      </c>
      <c r="E719">
        <f t="shared" si="57"/>
        <v>8</v>
      </c>
      <c r="F719" s="10">
        <f>LOOKUP(C719,Produkt!$T$4:$U$129)</f>
        <v>4</v>
      </c>
      <c r="G719" t="str">
        <f t="shared" si="58"/>
        <v>INSERT INTO [Position] ([BestellungID], [PosID], [ProduktID], [SpezLieferAdrID], [Menge], [Preis]) VALUES</v>
      </c>
      <c r="H719" t="str">
        <f t="shared" si="59"/>
        <v xml:space="preserve"> ('286', '716', '52', '', '8',  '4.00')</v>
      </c>
    </row>
    <row r="720" spans="1:8" x14ac:dyDescent="0.3">
      <c r="A720">
        <f t="shared" si="55"/>
        <v>287</v>
      </c>
      <c r="B720">
        <v>717</v>
      </c>
      <c r="C720">
        <f t="shared" si="56"/>
        <v>39</v>
      </c>
      <c r="D720" t="str">
        <f>IF(MOD(B720,5)=0,LOOKUP(A720,Bestellung!$M$4:$N$803),"")</f>
        <v/>
      </c>
      <c r="E720">
        <f t="shared" si="57"/>
        <v>9</v>
      </c>
      <c r="F720" s="10">
        <f>LOOKUP(C720,Produkt!$T$4:$U$129)</f>
        <v>0.8</v>
      </c>
      <c r="G720" t="str">
        <f t="shared" si="58"/>
        <v>INSERT INTO [Position] ([BestellungID], [PosID], [ProduktID], [SpezLieferAdrID], [Menge], [Preis]) VALUES</v>
      </c>
      <c r="H720" t="str">
        <f t="shared" si="59"/>
        <v xml:space="preserve"> ('287', '717', '39', '', '9',  '0.80')</v>
      </c>
    </row>
    <row r="721" spans="1:8" x14ac:dyDescent="0.3">
      <c r="A721">
        <f t="shared" si="55"/>
        <v>287</v>
      </c>
      <c r="B721">
        <v>718</v>
      </c>
      <c r="C721">
        <f t="shared" si="56"/>
        <v>72</v>
      </c>
      <c r="D721" t="str">
        <f>IF(MOD(B721,5)=0,LOOKUP(A721,Bestellung!$M$4:$N$803),"")</f>
        <v/>
      </c>
      <c r="E721">
        <f t="shared" si="57"/>
        <v>3</v>
      </c>
      <c r="F721" s="10">
        <f>LOOKUP(C721,Produkt!$T$4:$U$129)</f>
        <v>2</v>
      </c>
      <c r="G721" t="str">
        <f t="shared" si="58"/>
        <v>INSERT INTO [Position] ([BestellungID], [PosID], [ProduktID], [SpezLieferAdrID], [Menge], [Preis]) VALUES</v>
      </c>
      <c r="H721" t="str">
        <f t="shared" si="59"/>
        <v xml:space="preserve"> ('287', '718', '72', '', '3',  '2.00')</v>
      </c>
    </row>
    <row r="722" spans="1:8" x14ac:dyDescent="0.3">
      <c r="A722">
        <f t="shared" si="55"/>
        <v>288</v>
      </c>
      <c r="B722">
        <v>719</v>
      </c>
      <c r="C722">
        <f t="shared" si="56"/>
        <v>62</v>
      </c>
      <c r="D722" t="str">
        <f>IF(MOD(B722,5)=0,LOOKUP(A722,Bestellung!$M$4:$N$803),"")</f>
        <v/>
      </c>
      <c r="E722">
        <f t="shared" si="57"/>
        <v>3</v>
      </c>
      <c r="F722" s="10">
        <f>LOOKUP(C722,Produkt!$T$4:$U$129)</f>
        <v>4</v>
      </c>
      <c r="G722" t="str">
        <f t="shared" si="58"/>
        <v>INSERT INTO [Position] ([BestellungID], [PosID], [ProduktID], [SpezLieferAdrID], [Menge], [Preis]) VALUES</v>
      </c>
      <c r="H722" t="str">
        <f t="shared" si="59"/>
        <v xml:space="preserve"> ('288', '719', '62', '', '3',  '4.00')</v>
      </c>
    </row>
    <row r="723" spans="1:8" x14ac:dyDescent="0.3">
      <c r="A723">
        <f t="shared" si="55"/>
        <v>288</v>
      </c>
      <c r="B723">
        <v>720</v>
      </c>
      <c r="C723">
        <f t="shared" si="56"/>
        <v>96</v>
      </c>
      <c r="D723">
        <f>IF(MOD(B723,5)=0,LOOKUP(A723,Bestellung!$M$4:$N$803),"")</f>
        <v>694</v>
      </c>
      <c r="E723">
        <f t="shared" si="57"/>
        <v>3</v>
      </c>
      <c r="F723" s="10">
        <f>LOOKUP(C723,Produkt!$T$4:$U$129)</f>
        <v>8</v>
      </c>
      <c r="G723" t="str">
        <f t="shared" si="58"/>
        <v>INSERT INTO [Position] ([BestellungID], [PosID], [ProduktID], [SpezLieferAdrID], [Menge], [Preis]) VALUES</v>
      </c>
      <c r="H723" t="str">
        <f t="shared" si="59"/>
        <v xml:space="preserve"> ('288', '720', '96', '694', '3',  '8.00')</v>
      </c>
    </row>
    <row r="724" spans="1:8" x14ac:dyDescent="0.3">
      <c r="A724">
        <f t="shared" si="55"/>
        <v>288</v>
      </c>
      <c r="B724">
        <v>721</v>
      </c>
      <c r="C724">
        <f t="shared" si="56"/>
        <v>3</v>
      </c>
      <c r="D724" t="str">
        <f>IF(MOD(B724,5)=0,LOOKUP(A724,Bestellung!$M$4:$N$803),"")</f>
        <v/>
      </c>
      <c r="E724">
        <f t="shared" si="57"/>
        <v>3</v>
      </c>
      <c r="F724" s="10">
        <f>LOOKUP(C724,Produkt!$T$4:$U$129)</f>
        <v>5</v>
      </c>
      <c r="G724" t="str">
        <f t="shared" si="58"/>
        <v>INSERT INTO [Position] ([BestellungID], [PosID], [ProduktID], [SpezLieferAdrID], [Menge], [Preis]) VALUES</v>
      </c>
      <c r="H724" t="str">
        <f t="shared" si="59"/>
        <v xml:space="preserve"> ('288', '721', '3', '', '3',  '5.00')</v>
      </c>
    </row>
    <row r="725" spans="1:8" x14ac:dyDescent="0.3">
      <c r="A725">
        <f t="shared" si="55"/>
        <v>289</v>
      </c>
      <c r="B725">
        <v>722</v>
      </c>
      <c r="C725">
        <f t="shared" si="56"/>
        <v>124</v>
      </c>
      <c r="D725" t="str">
        <f>IF(MOD(B725,5)=0,LOOKUP(A725,Bestellung!$M$4:$N$803),"")</f>
        <v/>
      </c>
      <c r="E725">
        <f t="shared" si="57"/>
        <v>8</v>
      </c>
      <c r="F725" s="10">
        <f>LOOKUP(C725,Produkt!$T$4:$U$129)</f>
        <v>3</v>
      </c>
      <c r="G725" t="str">
        <f t="shared" si="58"/>
        <v>INSERT INTO [Position] ([BestellungID], [PosID], [ProduktID], [SpezLieferAdrID], [Menge], [Preis]) VALUES</v>
      </c>
      <c r="H725" t="str">
        <f t="shared" si="59"/>
        <v xml:space="preserve"> ('289', '722', '124', '', '8',  '3.00')</v>
      </c>
    </row>
    <row r="726" spans="1:8" x14ac:dyDescent="0.3">
      <c r="A726">
        <f t="shared" si="55"/>
        <v>289</v>
      </c>
      <c r="B726">
        <v>723</v>
      </c>
      <c r="C726">
        <f t="shared" si="56"/>
        <v>32</v>
      </c>
      <c r="D726" t="str">
        <f>IF(MOD(B726,5)=0,LOOKUP(A726,Bestellung!$M$4:$N$803),"")</f>
        <v/>
      </c>
      <c r="E726">
        <f t="shared" si="57"/>
        <v>3</v>
      </c>
      <c r="F726" s="10">
        <f>LOOKUP(C726,Produkt!$T$4:$U$129)</f>
        <v>5</v>
      </c>
      <c r="G726" t="str">
        <f t="shared" si="58"/>
        <v>INSERT INTO [Position] ([BestellungID], [PosID], [ProduktID], [SpezLieferAdrID], [Menge], [Preis]) VALUES</v>
      </c>
      <c r="H726" t="str">
        <f t="shared" si="59"/>
        <v xml:space="preserve"> ('289', '723', '32', '', '3',  '5.00')</v>
      </c>
    </row>
    <row r="727" spans="1:8" x14ac:dyDescent="0.3">
      <c r="A727">
        <f t="shared" si="55"/>
        <v>290</v>
      </c>
      <c r="B727">
        <v>724</v>
      </c>
      <c r="C727">
        <f t="shared" si="56"/>
        <v>29</v>
      </c>
      <c r="D727" t="str">
        <f>IF(MOD(B727,5)=0,LOOKUP(A727,Bestellung!$M$4:$N$803),"")</f>
        <v/>
      </c>
      <c r="E727">
        <f t="shared" si="57"/>
        <v>4</v>
      </c>
      <c r="F727" s="10">
        <f>LOOKUP(C727,Produkt!$T$4:$U$129)</f>
        <v>1.5</v>
      </c>
      <c r="G727" t="str">
        <f t="shared" si="58"/>
        <v>INSERT INTO [Position] ([BestellungID], [PosID], [ProduktID], [SpezLieferAdrID], [Menge], [Preis]) VALUES</v>
      </c>
      <c r="H727" t="str">
        <f t="shared" si="59"/>
        <v xml:space="preserve"> ('290', '724', '29', '', '4',  '1.50')</v>
      </c>
    </row>
    <row r="728" spans="1:8" x14ac:dyDescent="0.3">
      <c r="A728">
        <f t="shared" si="55"/>
        <v>290</v>
      </c>
      <c r="B728">
        <v>725</v>
      </c>
      <c r="C728">
        <f t="shared" si="56"/>
        <v>65</v>
      </c>
      <c r="D728">
        <f>IF(MOD(B728,5)=0,LOOKUP(A728,Bestellung!$M$4:$N$803),"")</f>
        <v>80</v>
      </c>
      <c r="E728">
        <f t="shared" si="57"/>
        <v>2</v>
      </c>
      <c r="F728" s="10">
        <f>LOOKUP(C728,Produkt!$T$4:$U$129)</f>
        <v>4.5</v>
      </c>
      <c r="G728" t="str">
        <f t="shared" si="58"/>
        <v>INSERT INTO [Position] ([BestellungID], [PosID], [ProduktID], [SpezLieferAdrID], [Menge], [Preis]) VALUES</v>
      </c>
      <c r="H728" t="str">
        <f t="shared" si="59"/>
        <v xml:space="preserve"> ('290', '725', '65', '80', '2',  '4.50')</v>
      </c>
    </row>
    <row r="729" spans="1:8" x14ac:dyDescent="0.3">
      <c r="A729">
        <f t="shared" si="55"/>
        <v>290</v>
      </c>
      <c r="B729">
        <v>726</v>
      </c>
      <c r="C729">
        <f t="shared" si="56"/>
        <v>101</v>
      </c>
      <c r="D729" t="str">
        <f>IF(MOD(B729,5)=0,LOOKUP(A729,Bestellung!$M$4:$N$803),"")</f>
        <v/>
      </c>
      <c r="E729">
        <f t="shared" si="57"/>
        <v>3</v>
      </c>
      <c r="F729" s="10">
        <f>LOOKUP(C729,Produkt!$T$4:$U$129)</f>
        <v>2</v>
      </c>
      <c r="G729" t="str">
        <f t="shared" si="58"/>
        <v>INSERT INTO [Position] ([BestellungID], [PosID], [ProduktID], [SpezLieferAdrID], [Menge], [Preis]) VALUES</v>
      </c>
      <c r="H729" t="str">
        <f t="shared" si="59"/>
        <v xml:space="preserve"> ('290', '726', '101', '', '3',  '2.00')</v>
      </c>
    </row>
    <row r="730" spans="1:8" x14ac:dyDescent="0.3">
      <c r="A730">
        <f t="shared" si="55"/>
        <v>291</v>
      </c>
      <c r="B730">
        <v>727</v>
      </c>
      <c r="C730">
        <f t="shared" si="56"/>
        <v>102</v>
      </c>
      <c r="D730" t="str">
        <f>IF(MOD(B730,5)=0,LOOKUP(A730,Bestellung!$M$4:$N$803),"")</f>
        <v/>
      </c>
      <c r="E730">
        <f t="shared" si="57"/>
        <v>6</v>
      </c>
      <c r="F730" s="10">
        <f>LOOKUP(C730,Produkt!$T$4:$U$129)</f>
        <v>4</v>
      </c>
      <c r="G730" t="str">
        <f t="shared" si="58"/>
        <v>INSERT INTO [Position] ([BestellungID], [PosID], [ProduktID], [SpezLieferAdrID], [Menge], [Preis]) VALUES</v>
      </c>
      <c r="H730" t="str">
        <f t="shared" si="59"/>
        <v xml:space="preserve"> ('291', '727', '102', '', '6',  '4.00')</v>
      </c>
    </row>
    <row r="731" spans="1:8" x14ac:dyDescent="0.3">
      <c r="A731">
        <f t="shared" si="55"/>
        <v>291</v>
      </c>
      <c r="B731">
        <v>728</v>
      </c>
      <c r="C731">
        <f t="shared" si="56"/>
        <v>12</v>
      </c>
      <c r="D731" t="str">
        <f>IF(MOD(B731,5)=0,LOOKUP(A731,Bestellung!$M$4:$N$803),"")</f>
        <v/>
      </c>
      <c r="E731">
        <f t="shared" si="57"/>
        <v>3</v>
      </c>
      <c r="F731" s="10">
        <f>LOOKUP(C731,Produkt!$T$4:$U$129)</f>
        <v>4</v>
      </c>
      <c r="G731" t="str">
        <f t="shared" si="58"/>
        <v>INSERT INTO [Position] ([BestellungID], [PosID], [ProduktID], [SpezLieferAdrID], [Menge], [Preis]) VALUES</v>
      </c>
      <c r="H731" t="str">
        <f t="shared" si="59"/>
        <v xml:space="preserve"> ('291', '728', '12', '', '3',  '4.00')</v>
      </c>
    </row>
    <row r="732" spans="1:8" x14ac:dyDescent="0.3">
      <c r="A732">
        <f t="shared" si="55"/>
        <v>292</v>
      </c>
      <c r="B732">
        <v>729</v>
      </c>
      <c r="C732">
        <f t="shared" si="56"/>
        <v>16</v>
      </c>
      <c r="D732" t="str">
        <f>IF(MOD(B732,5)=0,LOOKUP(A732,Bestellung!$M$4:$N$803),"")</f>
        <v/>
      </c>
      <c r="E732">
        <f t="shared" si="57"/>
        <v>3</v>
      </c>
      <c r="F732" s="10">
        <f>LOOKUP(C732,Produkt!$T$4:$U$129)</f>
        <v>3</v>
      </c>
      <c r="G732" t="str">
        <f t="shared" si="58"/>
        <v>INSERT INTO [Position] ([BestellungID], [PosID], [ProduktID], [SpezLieferAdrID], [Menge], [Preis]) VALUES</v>
      </c>
      <c r="H732" t="str">
        <f t="shared" si="59"/>
        <v xml:space="preserve"> ('292', '729', '16', '', '3',  '3.00')</v>
      </c>
    </row>
    <row r="733" spans="1:8" x14ac:dyDescent="0.3">
      <c r="A733">
        <f t="shared" si="55"/>
        <v>292</v>
      </c>
      <c r="B733">
        <v>730</v>
      </c>
      <c r="C733">
        <f t="shared" si="56"/>
        <v>54</v>
      </c>
      <c r="D733" t="str">
        <f>IF(MOD(B733,5)=0,LOOKUP(A733,Bestellung!$M$4:$N$803),"")</f>
        <v/>
      </c>
      <c r="E733">
        <f t="shared" si="57"/>
        <v>3</v>
      </c>
      <c r="F733" s="10">
        <f>LOOKUP(C733,Produkt!$T$4:$U$129)</f>
        <v>5</v>
      </c>
      <c r="G733" t="str">
        <f t="shared" si="58"/>
        <v>INSERT INTO [Position] ([BestellungID], [PosID], [ProduktID], [SpezLieferAdrID], [Menge], [Preis]) VALUES</v>
      </c>
      <c r="H733" t="str">
        <f t="shared" si="59"/>
        <v xml:space="preserve"> ('292', '730', '54', '', '3',  '5.00')</v>
      </c>
    </row>
    <row r="734" spans="1:8" x14ac:dyDescent="0.3">
      <c r="A734">
        <f t="shared" si="55"/>
        <v>292</v>
      </c>
      <c r="B734">
        <v>731</v>
      </c>
      <c r="C734">
        <f t="shared" si="56"/>
        <v>92</v>
      </c>
      <c r="D734" t="str">
        <f>IF(MOD(B734,5)=0,LOOKUP(A734,Bestellung!$M$4:$N$803),"")</f>
        <v/>
      </c>
      <c r="E734">
        <f t="shared" si="57"/>
        <v>4</v>
      </c>
      <c r="F734" s="10">
        <f>LOOKUP(C734,Produkt!$T$4:$U$129)</f>
        <v>2.4</v>
      </c>
      <c r="G734" t="str">
        <f t="shared" si="58"/>
        <v>INSERT INTO [Position] ([BestellungID], [PosID], [ProduktID], [SpezLieferAdrID], [Menge], [Preis]) VALUES</v>
      </c>
      <c r="H734" t="str">
        <f t="shared" si="59"/>
        <v xml:space="preserve"> ('292', '731', '92', '', '4',  '2.40')</v>
      </c>
    </row>
    <row r="735" spans="1:8" x14ac:dyDescent="0.3">
      <c r="A735">
        <f t="shared" si="55"/>
        <v>293</v>
      </c>
      <c r="B735">
        <v>732</v>
      </c>
      <c r="C735">
        <f t="shared" si="56"/>
        <v>100</v>
      </c>
      <c r="D735" t="str">
        <f>IF(MOD(B735,5)=0,LOOKUP(A735,Bestellung!$M$4:$N$803),"")</f>
        <v/>
      </c>
      <c r="E735">
        <f t="shared" si="57"/>
        <v>3</v>
      </c>
      <c r="F735" s="10">
        <f>LOOKUP(C735,Produkt!$T$4:$U$129)</f>
        <v>5.6</v>
      </c>
      <c r="G735" t="str">
        <f t="shared" si="58"/>
        <v>INSERT INTO [Position] ([BestellungID], [PosID], [ProduktID], [SpezLieferAdrID], [Menge], [Preis]) VALUES</v>
      </c>
      <c r="H735" t="str">
        <f t="shared" si="59"/>
        <v xml:space="preserve"> ('293', '732', '100', '', '3',  '5.60')</v>
      </c>
    </row>
    <row r="736" spans="1:8" x14ac:dyDescent="0.3">
      <c r="A736">
        <f t="shared" si="55"/>
        <v>293</v>
      </c>
      <c r="B736">
        <v>733</v>
      </c>
      <c r="C736">
        <f t="shared" si="56"/>
        <v>12</v>
      </c>
      <c r="D736" t="str">
        <f>IF(MOD(B736,5)=0,LOOKUP(A736,Bestellung!$M$4:$N$803),"")</f>
        <v/>
      </c>
      <c r="E736">
        <f t="shared" si="57"/>
        <v>3</v>
      </c>
      <c r="F736" s="10">
        <f>LOOKUP(C736,Produkt!$T$4:$U$129)</f>
        <v>4</v>
      </c>
      <c r="G736" t="str">
        <f t="shared" si="58"/>
        <v>INSERT INTO [Position] ([BestellungID], [PosID], [ProduktID], [SpezLieferAdrID], [Menge], [Preis]) VALUES</v>
      </c>
      <c r="H736" t="str">
        <f t="shared" si="59"/>
        <v xml:space="preserve"> ('293', '733', '12', '', '3',  '4.00')</v>
      </c>
    </row>
    <row r="737" spans="1:8" x14ac:dyDescent="0.3">
      <c r="A737">
        <f t="shared" si="55"/>
        <v>294</v>
      </c>
      <c r="B737">
        <v>734</v>
      </c>
      <c r="C737">
        <f t="shared" si="56"/>
        <v>23</v>
      </c>
      <c r="D737" t="str">
        <f>IF(MOD(B737,5)=0,LOOKUP(A737,Bestellung!$M$4:$N$803),"")</f>
        <v/>
      </c>
      <c r="E737">
        <f t="shared" si="57"/>
        <v>3</v>
      </c>
      <c r="F737" s="10">
        <f>LOOKUP(C737,Produkt!$T$4:$U$129)</f>
        <v>3</v>
      </c>
      <c r="G737" t="str">
        <f t="shared" si="58"/>
        <v>INSERT INTO [Position] ([BestellungID], [PosID], [ProduktID], [SpezLieferAdrID], [Menge], [Preis]) VALUES</v>
      </c>
      <c r="H737" t="str">
        <f t="shared" si="59"/>
        <v xml:space="preserve"> ('294', '734', '23', '', '3',  '3.00')</v>
      </c>
    </row>
    <row r="738" spans="1:8" x14ac:dyDescent="0.3">
      <c r="A738">
        <f t="shared" si="55"/>
        <v>294</v>
      </c>
      <c r="B738">
        <v>735</v>
      </c>
      <c r="C738">
        <f t="shared" si="56"/>
        <v>63</v>
      </c>
      <c r="D738">
        <f>IF(MOD(B738,5)=0,LOOKUP(A738,Bestellung!$M$4:$N$803),"")</f>
        <v>386</v>
      </c>
      <c r="E738">
        <f t="shared" si="57"/>
        <v>6</v>
      </c>
      <c r="F738" s="10">
        <f>LOOKUP(C738,Produkt!$T$4:$U$129)</f>
        <v>4.5</v>
      </c>
      <c r="G738" t="str">
        <f t="shared" si="58"/>
        <v>INSERT INTO [Position] ([BestellungID], [PosID], [ProduktID], [SpezLieferAdrID], [Menge], [Preis]) VALUES</v>
      </c>
      <c r="H738" t="str">
        <f t="shared" si="59"/>
        <v xml:space="preserve"> ('294', '735', '63', '386', '6',  '4.50')</v>
      </c>
    </row>
    <row r="739" spans="1:8" x14ac:dyDescent="0.3">
      <c r="A739">
        <f t="shared" si="55"/>
        <v>294</v>
      </c>
      <c r="B739">
        <v>736</v>
      </c>
      <c r="C739">
        <f t="shared" si="56"/>
        <v>103</v>
      </c>
      <c r="D739" t="str">
        <f>IF(MOD(B739,5)=0,LOOKUP(A739,Bestellung!$M$4:$N$803),"")</f>
        <v/>
      </c>
      <c r="E739">
        <f t="shared" si="57"/>
        <v>3</v>
      </c>
      <c r="F739" s="10">
        <f>LOOKUP(C739,Produkt!$T$4:$U$129)</f>
        <v>5</v>
      </c>
      <c r="G739" t="str">
        <f t="shared" si="58"/>
        <v>INSERT INTO [Position] ([BestellungID], [PosID], [ProduktID], [SpezLieferAdrID], [Menge], [Preis]) VALUES</v>
      </c>
      <c r="H739" t="str">
        <f t="shared" si="59"/>
        <v xml:space="preserve"> ('294', '736', '103', '', '3',  '5.00')</v>
      </c>
    </row>
    <row r="740" spans="1:8" x14ac:dyDescent="0.3">
      <c r="A740">
        <f t="shared" si="55"/>
        <v>295</v>
      </c>
      <c r="B740">
        <v>737</v>
      </c>
      <c r="C740">
        <f t="shared" si="56"/>
        <v>118</v>
      </c>
      <c r="D740" t="str">
        <f>IF(MOD(B740,5)=0,LOOKUP(A740,Bestellung!$M$4:$N$803),"")</f>
        <v/>
      </c>
      <c r="E740">
        <f t="shared" si="57"/>
        <v>2</v>
      </c>
      <c r="F740" s="10">
        <f>LOOKUP(C740,Produkt!$T$4:$U$129)</f>
        <v>6</v>
      </c>
      <c r="G740" t="str">
        <f t="shared" si="58"/>
        <v>INSERT INTO [Position] ([BestellungID], [PosID], [ProduktID], [SpezLieferAdrID], [Menge], [Preis]) VALUES</v>
      </c>
      <c r="H740" t="str">
        <f t="shared" si="59"/>
        <v xml:space="preserve"> ('295', '737', '118', '', '2',  '6.00')</v>
      </c>
    </row>
    <row r="741" spans="1:8" x14ac:dyDescent="0.3">
      <c r="A741">
        <f t="shared" si="55"/>
        <v>295</v>
      </c>
      <c r="B741">
        <v>738</v>
      </c>
      <c r="C741">
        <f t="shared" si="56"/>
        <v>32</v>
      </c>
      <c r="D741" t="str">
        <f>IF(MOD(B741,5)=0,LOOKUP(A741,Bestellung!$M$4:$N$803),"")</f>
        <v/>
      </c>
      <c r="E741">
        <f t="shared" si="57"/>
        <v>3</v>
      </c>
      <c r="F741" s="10">
        <f>LOOKUP(C741,Produkt!$T$4:$U$129)</f>
        <v>5</v>
      </c>
      <c r="G741" t="str">
        <f t="shared" si="58"/>
        <v>INSERT INTO [Position] ([BestellungID], [PosID], [ProduktID], [SpezLieferAdrID], [Menge], [Preis]) VALUES</v>
      </c>
      <c r="H741" t="str">
        <f t="shared" si="59"/>
        <v xml:space="preserve"> ('295', '738', '32', '', '3',  '5.00')</v>
      </c>
    </row>
    <row r="742" spans="1:8" x14ac:dyDescent="0.3">
      <c r="A742">
        <f t="shared" si="55"/>
        <v>296</v>
      </c>
      <c r="B742">
        <v>739</v>
      </c>
      <c r="C742">
        <f t="shared" si="56"/>
        <v>50</v>
      </c>
      <c r="D742" t="str">
        <f>IF(MOD(B742,5)=0,LOOKUP(A742,Bestellung!$M$4:$N$803),"")</f>
        <v/>
      </c>
      <c r="E742">
        <f t="shared" si="57"/>
        <v>4</v>
      </c>
      <c r="F742" s="10">
        <f>LOOKUP(C742,Produkt!$T$4:$U$129)</f>
        <v>5.6</v>
      </c>
      <c r="G742" t="str">
        <f t="shared" si="58"/>
        <v>INSERT INTO [Position] ([BestellungID], [PosID], [ProduktID], [SpezLieferAdrID], [Menge], [Preis]) VALUES</v>
      </c>
      <c r="H742" t="str">
        <f t="shared" si="59"/>
        <v xml:space="preserve"> ('296', '739', '50', '', '4',  '5.60')</v>
      </c>
    </row>
    <row r="743" spans="1:8" x14ac:dyDescent="0.3">
      <c r="A743">
        <f t="shared" si="55"/>
        <v>296</v>
      </c>
      <c r="B743">
        <v>740</v>
      </c>
      <c r="C743">
        <f t="shared" si="56"/>
        <v>92</v>
      </c>
      <c r="D743">
        <f>IF(MOD(B743,5)=0,LOOKUP(A743,Bestellung!$M$4:$N$803),"")</f>
        <v>37</v>
      </c>
      <c r="E743">
        <f t="shared" si="57"/>
        <v>8</v>
      </c>
      <c r="F743" s="10">
        <f>LOOKUP(C743,Produkt!$T$4:$U$129)</f>
        <v>2.4</v>
      </c>
      <c r="G743" t="str">
        <f t="shared" si="58"/>
        <v>INSERT INTO [Position] ([BestellungID], [PosID], [ProduktID], [SpezLieferAdrID], [Menge], [Preis]) VALUES</v>
      </c>
      <c r="H743" t="str">
        <f t="shared" si="59"/>
        <v xml:space="preserve"> ('296', '740', '92', '37', '8',  '2.40')</v>
      </c>
    </row>
    <row r="744" spans="1:8" x14ac:dyDescent="0.3">
      <c r="A744">
        <f t="shared" si="55"/>
        <v>296</v>
      </c>
      <c r="B744">
        <v>741</v>
      </c>
      <c r="C744">
        <f t="shared" si="56"/>
        <v>7</v>
      </c>
      <c r="D744" t="str">
        <f>IF(MOD(B744,5)=0,LOOKUP(A744,Bestellung!$M$4:$N$803),"")</f>
        <v/>
      </c>
      <c r="E744">
        <f t="shared" si="57"/>
        <v>3</v>
      </c>
      <c r="F744" s="10">
        <f>LOOKUP(C744,Produkt!$T$4:$U$129)</f>
        <v>8</v>
      </c>
      <c r="G744" t="str">
        <f t="shared" si="58"/>
        <v>INSERT INTO [Position] ([BestellungID], [PosID], [ProduktID], [SpezLieferAdrID], [Menge], [Preis]) VALUES</v>
      </c>
      <c r="H744" t="str">
        <f t="shared" si="59"/>
        <v xml:space="preserve"> ('296', '741', '7', '', '3',  '8.00')</v>
      </c>
    </row>
    <row r="745" spans="1:8" x14ac:dyDescent="0.3">
      <c r="A745">
        <f t="shared" si="55"/>
        <v>297</v>
      </c>
      <c r="B745">
        <v>742</v>
      </c>
      <c r="C745">
        <f t="shared" si="56"/>
        <v>29</v>
      </c>
      <c r="D745" t="str">
        <f>IF(MOD(B745,5)=0,LOOKUP(A745,Bestellung!$M$4:$N$803),"")</f>
        <v/>
      </c>
      <c r="E745">
        <f t="shared" si="57"/>
        <v>6</v>
      </c>
      <c r="F745" s="10">
        <f>LOOKUP(C745,Produkt!$T$4:$U$129)</f>
        <v>1.5</v>
      </c>
      <c r="G745" t="str">
        <f t="shared" si="58"/>
        <v>INSERT INTO [Position] ([BestellungID], [PosID], [ProduktID], [SpezLieferAdrID], [Menge], [Preis]) VALUES</v>
      </c>
      <c r="H745" t="str">
        <f t="shared" si="59"/>
        <v xml:space="preserve"> ('297', '742', '29', '', '6',  '1.50')</v>
      </c>
    </row>
    <row r="746" spans="1:8" x14ac:dyDescent="0.3">
      <c r="A746">
        <f t="shared" si="55"/>
        <v>297</v>
      </c>
      <c r="B746">
        <v>743</v>
      </c>
      <c r="C746">
        <f t="shared" si="56"/>
        <v>72</v>
      </c>
      <c r="D746" t="str">
        <f>IF(MOD(B746,5)=0,LOOKUP(A746,Bestellung!$M$4:$N$803),"")</f>
        <v/>
      </c>
      <c r="E746">
        <f t="shared" si="57"/>
        <v>3</v>
      </c>
      <c r="F746" s="10">
        <f>LOOKUP(C746,Produkt!$T$4:$U$129)</f>
        <v>2</v>
      </c>
      <c r="G746" t="str">
        <f t="shared" si="58"/>
        <v>INSERT INTO [Position] ([BestellungID], [PosID], [ProduktID], [SpezLieferAdrID], [Menge], [Preis]) VALUES</v>
      </c>
      <c r="H746" t="str">
        <f t="shared" si="59"/>
        <v xml:space="preserve"> ('297', '743', '72', '', '3',  '2.00')</v>
      </c>
    </row>
    <row r="747" spans="1:8" x14ac:dyDescent="0.3">
      <c r="A747">
        <f t="shared" si="55"/>
        <v>298</v>
      </c>
      <c r="B747">
        <v>744</v>
      </c>
      <c r="C747">
        <f t="shared" si="56"/>
        <v>97</v>
      </c>
      <c r="D747" t="str">
        <f>IF(MOD(B747,5)=0,LOOKUP(A747,Bestellung!$M$4:$N$803),"")</f>
        <v/>
      </c>
      <c r="E747">
        <f t="shared" si="57"/>
        <v>3</v>
      </c>
      <c r="F747" s="10">
        <f>LOOKUP(C747,Produkt!$T$4:$U$129)</f>
        <v>9</v>
      </c>
      <c r="G747" t="str">
        <f t="shared" si="58"/>
        <v>INSERT INTO [Position] ([BestellungID], [PosID], [ProduktID], [SpezLieferAdrID], [Menge], [Preis]) VALUES</v>
      </c>
      <c r="H747" t="str">
        <f t="shared" si="59"/>
        <v xml:space="preserve"> ('298', '744', '97', '', '3',  '9.00')</v>
      </c>
    </row>
    <row r="748" spans="1:8" x14ac:dyDescent="0.3">
      <c r="A748">
        <f t="shared" si="55"/>
        <v>298</v>
      </c>
      <c r="B748">
        <v>745</v>
      </c>
      <c r="C748">
        <f t="shared" si="56"/>
        <v>14</v>
      </c>
      <c r="D748" t="str">
        <f>IF(MOD(B748,5)=0,LOOKUP(A748,Bestellung!$M$4:$N$803),"")</f>
        <v/>
      </c>
      <c r="E748">
        <f t="shared" si="57"/>
        <v>8</v>
      </c>
      <c r="F748" s="10">
        <f>LOOKUP(C748,Produkt!$T$4:$U$129)</f>
        <v>4.5</v>
      </c>
      <c r="G748" t="str">
        <f t="shared" si="58"/>
        <v>INSERT INTO [Position] ([BestellungID], [PosID], [ProduktID], [SpezLieferAdrID], [Menge], [Preis]) VALUES</v>
      </c>
      <c r="H748" t="str">
        <f t="shared" si="59"/>
        <v xml:space="preserve"> ('298', '745', '14', '', '8',  '4.50')</v>
      </c>
    </row>
    <row r="749" spans="1:8" x14ac:dyDescent="0.3">
      <c r="A749">
        <f t="shared" si="55"/>
        <v>298</v>
      </c>
      <c r="B749">
        <v>746</v>
      </c>
      <c r="C749">
        <f t="shared" si="56"/>
        <v>58</v>
      </c>
      <c r="D749" t="str">
        <f>IF(MOD(B749,5)=0,LOOKUP(A749,Bestellung!$M$4:$N$803),"")</f>
        <v/>
      </c>
      <c r="E749">
        <f t="shared" si="57"/>
        <v>8</v>
      </c>
      <c r="F749" s="10">
        <f>LOOKUP(C749,Produkt!$T$4:$U$129)</f>
        <v>8</v>
      </c>
      <c r="G749" t="str">
        <f t="shared" si="58"/>
        <v>INSERT INTO [Position] ([BestellungID], [PosID], [ProduktID], [SpezLieferAdrID], [Menge], [Preis]) VALUES</v>
      </c>
      <c r="H749" t="str">
        <f t="shared" si="59"/>
        <v xml:space="preserve"> ('298', '746', '58', '', '8',  '8.00')</v>
      </c>
    </row>
    <row r="750" spans="1:8" x14ac:dyDescent="0.3">
      <c r="A750">
        <f t="shared" si="55"/>
        <v>299</v>
      </c>
      <c r="B750">
        <v>747</v>
      </c>
      <c r="C750">
        <f t="shared" si="56"/>
        <v>87</v>
      </c>
      <c r="D750" t="str">
        <f>IF(MOD(B750,5)=0,LOOKUP(A750,Bestellung!$M$4:$N$803),"")</f>
        <v/>
      </c>
      <c r="E750">
        <f t="shared" si="57"/>
        <v>3</v>
      </c>
      <c r="F750" s="10">
        <f>LOOKUP(C750,Produkt!$T$4:$U$129)</f>
        <v>0.5</v>
      </c>
      <c r="G750" t="str">
        <f t="shared" si="58"/>
        <v>INSERT INTO [Position] ([BestellungID], [PosID], [ProduktID], [SpezLieferAdrID], [Menge], [Preis]) VALUES</v>
      </c>
      <c r="H750" t="str">
        <f t="shared" si="59"/>
        <v xml:space="preserve"> ('299', '747', '87', '', '3',  '0.50')</v>
      </c>
    </row>
    <row r="751" spans="1:8" x14ac:dyDescent="0.3">
      <c r="A751">
        <f t="shared" si="55"/>
        <v>299</v>
      </c>
      <c r="B751">
        <v>748</v>
      </c>
      <c r="C751">
        <f t="shared" si="56"/>
        <v>5</v>
      </c>
      <c r="D751" t="str">
        <f>IF(MOD(B751,5)=0,LOOKUP(A751,Bestellung!$M$4:$N$803),"")</f>
        <v/>
      </c>
      <c r="E751">
        <f t="shared" si="57"/>
        <v>4</v>
      </c>
      <c r="F751" s="10">
        <f>LOOKUP(C751,Produkt!$T$4:$U$129)</f>
        <v>5</v>
      </c>
      <c r="G751" t="str">
        <f t="shared" si="58"/>
        <v>INSERT INTO [Position] ([BestellungID], [PosID], [ProduktID], [SpezLieferAdrID], [Menge], [Preis]) VALUES</v>
      </c>
      <c r="H751" t="str">
        <f t="shared" si="59"/>
        <v xml:space="preserve"> ('299', '748', '5', '', '4',  '5.00')</v>
      </c>
    </row>
    <row r="752" spans="1:8" x14ac:dyDescent="0.3">
      <c r="A752">
        <f t="shared" si="55"/>
        <v>300</v>
      </c>
      <c r="B752">
        <v>749</v>
      </c>
      <c r="C752">
        <f t="shared" si="56"/>
        <v>37</v>
      </c>
      <c r="D752" t="str">
        <f>IF(MOD(B752,5)=0,LOOKUP(A752,Bestellung!$M$4:$N$803),"")</f>
        <v/>
      </c>
      <c r="E752">
        <f t="shared" si="57"/>
        <v>3</v>
      </c>
      <c r="F752" s="10">
        <f>LOOKUP(C752,Produkt!$T$4:$U$129)</f>
        <v>0.5</v>
      </c>
      <c r="G752" t="str">
        <f t="shared" si="58"/>
        <v>INSERT INTO [Position] ([BestellungID], [PosID], [ProduktID], [SpezLieferAdrID], [Menge], [Preis]) VALUES</v>
      </c>
      <c r="H752" t="str">
        <f t="shared" si="59"/>
        <v xml:space="preserve"> ('300', '749', '37', '', '3',  '0.50')</v>
      </c>
    </row>
    <row r="753" spans="1:8" x14ac:dyDescent="0.3">
      <c r="A753">
        <f t="shared" si="55"/>
        <v>300</v>
      </c>
      <c r="B753">
        <v>750</v>
      </c>
      <c r="C753">
        <f t="shared" si="56"/>
        <v>83</v>
      </c>
      <c r="D753">
        <f>IF(MOD(B753,5)=0,LOOKUP(A753,Bestellung!$M$4:$N$803),"")</f>
        <v>408</v>
      </c>
      <c r="E753">
        <f t="shared" si="57"/>
        <v>3</v>
      </c>
      <c r="F753" s="10">
        <f>LOOKUP(C753,Produkt!$T$4:$U$129)</f>
        <v>0.8</v>
      </c>
      <c r="G753" t="str">
        <f t="shared" si="58"/>
        <v>INSERT INTO [Position] ([BestellungID], [PosID], [ProduktID], [SpezLieferAdrID], [Menge], [Preis]) VALUES</v>
      </c>
      <c r="H753" t="str">
        <f t="shared" si="59"/>
        <v xml:space="preserve"> ('300', '750', '83', '408', '3',  '0.80')</v>
      </c>
    </row>
    <row r="754" spans="1:8" x14ac:dyDescent="0.3">
      <c r="A754">
        <f t="shared" si="55"/>
        <v>300</v>
      </c>
      <c r="B754">
        <v>751</v>
      </c>
      <c r="C754">
        <f t="shared" si="56"/>
        <v>2</v>
      </c>
      <c r="D754" t="str">
        <f>IF(MOD(B754,5)=0,LOOKUP(A754,Bestellung!$M$4:$N$803),"")</f>
        <v/>
      </c>
      <c r="E754">
        <f t="shared" si="57"/>
        <v>3</v>
      </c>
      <c r="F754" s="10">
        <f>LOOKUP(C754,Produkt!$T$4:$U$129)</f>
        <v>4</v>
      </c>
      <c r="G754" t="str">
        <f t="shared" si="58"/>
        <v>INSERT INTO [Position] ([BestellungID], [PosID], [ProduktID], [SpezLieferAdrID], [Menge], [Preis]) VALUES</v>
      </c>
      <c r="H754" t="str">
        <f t="shared" si="59"/>
        <v xml:space="preserve"> ('300', '751', '2', '', '3',  '4.00')</v>
      </c>
    </row>
    <row r="755" spans="1:8" x14ac:dyDescent="0.3">
      <c r="A755">
        <f t="shared" si="55"/>
        <v>301</v>
      </c>
      <c r="B755">
        <v>752</v>
      </c>
      <c r="C755">
        <f t="shared" si="56"/>
        <v>38</v>
      </c>
      <c r="D755" t="str">
        <f>IF(MOD(B755,5)=0,LOOKUP(A755,Bestellung!$M$4:$N$803),"")</f>
        <v/>
      </c>
      <c r="E755">
        <f t="shared" si="57"/>
        <v>4</v>
      </c>
      <c r="F755" s="10">
        <f>LOOKUP(C755,Produkt!$T$4:$U$129)</f>
        <v>0.5</v>
      </c>
      <c r="G755" t="str">
        <f t="shared" si="58"/>
        <v>INSERT INTO [Position] ([BestellungID], [PosID], [ProduktID], [SpezLieferAdrID], [Menge], [Preis]) VALUES</v>
      </c>
      <c r="H755" t="str">
        <f t="shared" si="59"/>
        <v xml:space="preserve"> ('301', '752', '38', '', '4',  '0.50')</v>
      </c>
    </row>
    <row r="756" spans="1:8" x14ac:dyDescent="0.3">
      <c r="A756">
        <f t="shared" si="55"/>
        <v>301</v>
      </c>
      <c r="B756">
        <v>753</v>
      </c>
      <c r="C756">
        <f t="shared" si="56"/>
        <v>85</v>
      </c>
      <c r="D756" t="str">
        <f>IF(MOD(B756,5)=0,LOOKUP(A756,Bestellung!$M$4:$N$803),"")</f>
        <v/>
      </c>
      <c r="E756">
        <f t="shared" si="57"/>
        <v>9</v>
      </c>
      <c r="F756" s="10">
        <f>LOOKUP(C756,Produkt!$T$4:$U$129)</f>
        <v>1</v>
      </c>
      <c r="G756" t="str">
        <f t="shared" si="58"/>
        <v>INSERT INTO [Position] ([BestellungID], [PosID], [ProduktID], [SpezLieferAdrID], [Menge], [Preis]) VALUES</v>
      </c>
      <c r="H756" t="str">
        <f t="shared" si="59"/>
        <v xml:space="preserve"> ('301', '753', '85', '', '9',  '1.00')</v>
      </c>
    </row>
    <row r="757" spans="1:8" x14ac:dyDescent="0.3">
      <c r="A757">
        <f t="shared" si="55"/>
        <v>302</v>
      </c>
      <c r="B757">
        <v>754</v>
      </c>
      <c r="C757">
        <f t="shared" si="56"/>
        <v>124</v>
      </c>
      <c r="D757" t="str">
        <f>IF(MOD(B757,5)=0,LOOKUP(A757,Bestellung!$M$4:$N$803),"")</f>
        <v/>
      </c>
      <c r="E757">
        <f t="shared" si="57"/>
        <v>8</v>
      </c>
      <c r="F757" s="10">
        <f>LOOKUP(C757,Produkt!$T$4:$U$129)</f>
        <v>3</v>
      </c>
      <c r="G757" t="str">
        <f t="shared" si="58"/>
        <v>INSERT INTO [Position] ([BestellungID], [PosID], [ProduktID], [SpezLieferAdrID], [Menge], [Preis]) VALUES</v>
      </c>
      <c r="H757" t="str">
        <f t="shared" si="59"/>
        <v xml:space="preserve"> ('302', '754', '124', '', '8',  '3.00')</v>
      </c>
    </row>
    <row r="758" spans="1:8" x14ac:dyDescent="0.3">
      <c r="A758">
        <f t="shared" si="55"/>
        <v>302</v>
      </c>
      <c r="B758">
        <v>755</v>
      </c>
      <c r="C758">
        <f t="shared" si="56"/>
        <v>45</v>
      </c>
      <c r="D758">
        <f>IF(MOD(B758,5)=0,LOOKUP(A758,Bestellung!$M$4:$N$803),"")</f>
        <v>253</v>
      </c>
      <c r="E758">
        <f t="shared" si="57"/>
        <v>6</v>
      </c>
      <c r="F758" s="10">
        <f>LOOKUP(C758,Produkt!$T$4:$U$129)</f>
        <v>2</v>
      </c>
      <c r="G758" t="str">
        <f t="shared" si="58"/>
        <v>INSERT INTO [Position] ([BestellungID], [PosID], [ProduktID], [SpezLieferAdrID], [Menge], [Preis]) VALUES</v>
      </c>
      <c r="H758" t="str">
        <f t="shared" si="59"/>
        <v xml:space="preserve"> ('302', '755', '45', '253', '6',  '2.00')</v>
      </c>
    </row>
    <row r="759" spans="1:8" x14ac:dyDescent="0.3">
      <c r="A759">
        <f t="shared" si="55"/>
        <v>302</v>
      </c>
      <c r="B759">
        <v>756</v>
      </c>
      <c r="C759">
        <f t="shared" si="56"/>
        <v>93</v>
      </c>
      <c r="D759" t="str">
        <f>IF(MOD(B759,5)=0,LOOKUP(A759,Bestellung!$M$4:$N$803),"")</f>
        <v/>
      </c>
      <c r="E759">
        <f t="shared" si="57"/>
        <v>3</v>
      </c>
      <c r="F759" s="10">
        <f>LOOKUP(C759,Produkt!$T$4:$U$129)</f>
        <v>2.2999999999999998</v>
      </c>
      <c r="G759" t="str">
        <f t="shared" si="58"/>
        <v>INSERT INTO [Position] ([BestellungID], [PosID], [ProduktID], [SpezLieferAdrID], [Menge], [Preis]) VALUES</v>
      </c>
      <c r="H759" t="str">
        <f t="shared" si="59"/>
        <v xml:space="preserve"> ('302', '756', '93', '', '3',  '2.30')</v>
      </c>
    </row>
    <row r="760" spans="1:8" x14ac:dyDescent="0.3">
      <c r="A760">
        <f t="shared" si="55"/>
        <v>303</v>
      </c>
      <c r="B760">
        <v>757</v>
      </c>
      <c r="C760">
        <f t="shared" si="56"/>
        <v>9</v>
      </c>
      <c r="D760" t="str">
        <f>IF(MOD(B760,5)=0,LOOKUP(A760,Bestellung!$M$4:$N$803),"")</f>
        <v/>
      </c>
      <c r="E760">
        <f t="shared" si="57"/>
        <v>3</v>
      </c>
      <c r="F760" s="10">
        <f>LOOKUP(C760,Produkt!$T$4:$U$129)</f>
        <v>3</v>
      </c>
      <c r="G760" t="str">
        <f t="shared" si="58"/>
        <v>INSERT INTO [Position] ([BestellungID], [PosID], [ProduktID], [SpezLieferAdrID], [Menge], [Preis]) VALUES</v>
      </c>
      <c r="H760" t="str">
        <f t="shared" si="59"/>
        <v xml:space="preserve"> ('303', '757', '9', '', '3',  '3.00')</v>
      </c>
    </row>
    <row r="761" spans="1:8" x14ac:dyDescent="0.3">
      <c r="A761">
        <f t="shared" si="55"/>
        <v>303</v>
      </c>
      <c r="B761">
        <v>758</v>
      </c>
      <c r="C761">
        <f t="shared" si="56"/>
        <v>58</v>
      </c>
      <c r="D761" t="str">
        <f>IF(MOD(B761,5)=0,LOOKUP(A761,Bestellung!$M$4:$N$803),"")</f>
        <v/>
      </c>
      <c r="E761">
        <f t="shared" si="57"/>
        <v>3</v>
      </c>
      <c r="F761" s="10">
        <f>LOOKUP(C761,Produkt!$T$4:$U$129)</f>
        <v>8</v>
      </c>
      <c r="G761" t="str">
        <f t="shared" si="58"/>
        <v>INSERT INTO [Position] ([BestellungID], [PosID], [ProduktID], [SpezLieferAdrID], [Menge], [Preis]) VALUES</v>
      </c>
      <c r="H761" t="str">
        <f t="shared" si="59"/>
        <v xml:space="preserve"> ('303', '758', '58', '', '3',  '8.00')</v>
      </c>
    </row>
    <row r="762" spans="1:8" x14ac:dyDescent="0.3">
      <c r="A762">
        <f t="shared" si="55"/>
        <v>304</v>
      </c>
      <c r="B762">
        <v>759</v>
      </c>
      <c r="C762">
        <f t="shared" si="56"/>
        <v>104</v>
      </c>
      <c r="D762" t="str">
        <f>IF(MOD(B762,5)=0,LOOKUP(A762,Bestellung!$M$4:$N$803),"")</f>
        <v/>
      </c>
      <c r="E762">
        <f t="shared" si="57"/>
        <v>3</v>
      </c>
      <c r="F762" s="10">
        <f>LOOKUP(C762,Produkt!$T$4:$U$129)</f>
        <v>5</v>
      </c>
      <c r="G762" t="str">
        <f t="shared" si="58"/>
        <v>INSERT INTO [Position] ([BestellungID], [PosID], [ProduktID], [SpezLieferAdrID], [Menge], [Preis]) VALUES</v>
      </c>
      <c r="H762" t="str">
        <f t="shared" si="59"/>
        <v xml:space="preserve"> ('304', '759', '104', '', '3',  '5.00')</v>
      </c>
    </row>
    <row r="763" spans="1:8" x14ac:dyDescent="0.3">
      <c r="A763">
        <f t="shared" si="55"/>
        <v>304</v>
      </c>
      <c r="B763">
        <v>760</v>
      </c>
      <c r="C763">
        <f t="shared" si="56"/>
        <v>27</v>
      </c>
      <c r="D763" t="str">
        <f>IF(MOD(B763,5)=0,LOOKUP(A763,Bestellung!$M$4:$N$803),"")</f>
        <v/>
      </c>
      <c r="E763">
        <f t="shared" si="57"/>
        <v>3</v>
      </c>
      <c r="F763" s="10">
        <f>LOOKUP(C763,Produkt!$T$4:$U$129)</f>
        <v>2</v>
      </c>
      <c r="G763" t="str">
        <f t="shared" si="58"/>
        <v>INSERT INTO [Position] ([BestellungID], [PosID], [ProduktID], [SpezLieferAdrID], [Menge], [Preis]) VALUES</v>
      </c>
      <c r="H763" t="str">
        <f t="shared" si="59"/>
        <v xml:space="preserve"> ('304', '760', '27', '', '3',  '2.00')</v>
      </c>
    </row>
    <row r="764" spans="1:8" x14ac:dyDescent="0.3">
      <c r="A764">
        <f t="shared" si="55"/>
        <v>304</v>
      </c>
      <c r="B764">
        <v>761</v>
      </c>
      <c r="C764">
        <f t="shared" si="56"/>
        <v>77</v>
      </c>
      <c r="D764" t="str">
        <f>IF(MOD(B764,5)=0,LOOKUP(A764,Bestellung!$M$4:$N$803),"")</f>
        <v/>
      </c>
      <c r="E764">
        <f t="shared" si="57"/>
        <v>4</v>
      </c>
      <c r="F764" s="10">
        <f>LOOKUP(C764,Produkt!$T$4:$U$129)</f>
        <v>2</v>
      </c>
      <c r="G764" t="str">
        <f t="shared" si="58"/>
        <v>INSERT INTO [Position] ([BestellungID], [PosID], [ProduktID], [SpezLieferAdrID], [Menge], [Preis]) VALUES</v>
      </c>
      <c r="H764" t="str">
        <f t="shared" si="59"/>
        <v xml:space="preserve"> ('304', '761', '77', '', '4',  '2.00')</v>
      </c>
    </row>
    <row r="765" spans="1:8" x14ac:dyDescent="0.3">
      <c r="A765">
        <f t="shared" si="55"/>
        <v>305</v>
      </c>
      <c r="B765">
        <v>762</v>
      </c>
      <c r="C765">
        <f t="shared" si="56"/>
        <v>1</v>
      </c>
      <c r="D765" t="str">
        <f>IF(MOD(B765,5)=0,LOOKUP(A765,Bestellung!$M$4:$N$803),"")</f>
        <v/>
      </c>
      <c r="E765">
        <f t="shared" si="57"/>
        <v>6</v>
      </c>
      <c r="F765" s="10">
        <f>LOOKUP(C765,Produkt!$T$4:$U$129)</f>
        <v>2</v>
      </c>
      <c r="G765" t="str">
        <f t="shared" si="58"/>
        <v>INSERT INTO [Position] ([BestellungID], [PosID], [ProduktID], [SpezLieferAdrID], [Menge], [Preis]) VALUES</v>
      </c>
      <c r="H765" t="str">
        <f t="shared" si="59"/>
        <v xml:space="preserve"> ('305', '762', '1', '', '6',  '2.00')</v>
      </c>
    </row>
    <row r="766" spans="1:8" x14ac:dyDescent="0.3">
      <c r="A766">
        <f t="shared" si="55"/>
        <v>305</v>
      </c>
      <c r="B766">
        <v>763</v>
      </c>
      <c r="C766">
        <f t="shared" si="56"/>
        <v>51</v>
      </c>
      <c r="D766" t="str">
        <f>IF(MOD(B766,5)=0,LOOKUP(A766,Bestellung!$M$4:$N$803),"")</f>
        <v/>
      </c>
      <c r="E766">
        <f t="shared" si="57"/>
        <v>9</v>
      </c>
      <c r="F766" s="10">
        <f>LOOKUP(C766,Produkt!$T$4:$U$129)</f>
        <v>2</v>
      </c>
      <c r="G766" t="str">
        <f t="shared" si="58"/>
        <v>INSERT INTO [Position] ([BestellungID], [PosID], [ProduktID], [SpezLieferAdrID], [Menge], [Preis]) VALUES</v>
      </c>
      <c r="H766" t="str">
        <f t="shared" si="59"/>
        <v xml:space="preserve"> ('305', '763', '51', '', '9',  '2.00')</v>
      </c>
    </row>
    <row r="767" spans="1:8" x14ac:dyDescent="0.3">
      <c r="A767">
        <f t="shared" si="55"/>
        <v>306</v>
      </c>
      <c r="B767">
        <v>764</v>
      </c>
      <c r="C767">
        <f t="shared" si="56"/>
        <v>104</v>
      </c>
      <c r="D767" t="str">
        <f>IF(MOD(B767,5)=0,LOOKUP(A767,Bestellung!$M$4:$N$803),"")</f>
        <v/>
      </c>
      <c r="E767">
        <f t="shared" si="57"/>
        <v>3</v>
      </c>
      <c r="F767" s="10">
        <f>LOOKUP(C767,Produkt!$T$4:$U$129)</f>
        <v>5</v>
      </c>
      <c r="G767" t="str">
        <f t="shared" si="58"/>
        <v>INSERT INTO [Position] ([BestellungID], [PosID], [ProduktID], [SpezLieferAdrID], [Menge], [Preis]) VALUES</v>
      </c>
      <c r="H767" t="str">
        <f t="shared" si="59"/>
        <v xml:space="preserve"> ('306', '764', '104', '', '3',  '5.00')</v>
      </c>
    </row>
    <row r="768" spans="1:8" x14ac:dyDescent="0.3">
      <c r="A768">
        <f t="shared" si="55"/>
        <v>306</v>
      </c>
      <c r="B768">
        <v>765</v>
      </c>
      <c r="C768">
        <f t="shared" si="56"/>
        <v>29</v>
      </c>
      <c r="D768">
        <f>IF(MOD(B768,5)=0,LOOKUP(A768,Bestellung!$M$4:$N$803),"")</f>
        <v>351</v>
      </c>
      <c r="E768">
        <f t="shared" si="57"/>
        <v>6</v>
      </c>
      <c r="F768" s="10">
        <f>LOOKUP(C768,Produkt!$T$4:$U$129)</f>
        <v>1.5</v>
      </c>
      <c r="G768" t="str">
        <f t="shared" si="58"/>
        <v>INSERT INTO [Position] ([BestellungID], [PosID], [ProduktID], [SpezLieferAdrID], [Menge], [Preis]) VALUES</v>
      </c>
      <c r="H768" t="str">
        <f t="shared" si="59"/>
        <v xml:space="preserve"> ('306', '765', '29', '351', '6',  '1.50')</v>
      </c>
    </row>
    <row r="769" spans="1:8" x14ac:dyDescent="0.3">
      <c r="A769">
        <f t="shared" si="55"/>
        <v>306</v>
      </c>
      <c r="B769">
        <v>766</v>
      </c>
      <c r="C769">
        <f t="shared" si="56"/>
        <v>81</v>
      </c>
      <c r="D769" t="str">
        <f>IF(MOD(B769,5)=0,LOOKUP(A769,Bestellung!$M$4:$N$803),"")</f>
        <v/>
      </c>
      <c r="E769">
        <f t="shared" si="57"/>
        <v>3</v>
      </c>
      <c r="F769" s="10">
        <f>LOOKUP(C769,Produkt!$T$4:$U$129)</f>
        <v>2</v>
      </c>
      <c r="G769" t="str">
        <f t="shared" si="58"/>
        <v>INSERT INTO [Position] ([BestellungID], [PosID], [ProduktID], [SpezLieferAdrID], [Menge], [Preis]) VALUES</v>
      </c>
      <c r="H769" t="str">
        <f t="shared" si="59"/>
        <v xml:space="preserve"> ('306', '766', '81', '', '3',  '2.00')</v>
      </c>
    </row>
    <row r="770" spans="1:8" x14ac:dyDescent="0.3">
      <c r="A770">
        <f t="shared" si="55"/>
        <v>307</v>
      </c>
      <c r="B770">
        <v>767</v>
      </c>
      <c r="C770">
        <f t="shared" si="56"/>
        <v>11</v>
      </c>
      <c r="D770" t="str">
        <f>IF(MOD(B770,5)=0,LOOKUP(A770,Bestellung!$M$4:$N$803),"")</f>
        <v/>
      </c>
      <c r="E770">
        <f t="shared" si="57"/>
        <v>7</v>
      </c>
      <c r="F770" s="10">
        <f>LOOKUP(C770,Produkt!$T$4:$U$129)</f>
        <v>8</v>
      </c>
      <c r="G770" t="str">
        <f t="shared" si="58"/>
        <v>INSERT INTO [Position] ([BestellungID], [PosID], [ProduktID], [SpezLieferAdrID], [Menge], [Preis]) VALUES</v>
      </c>
      <c r="H770" t="str">
        <f t="shared" si="59"/>
        <v xml:space="preserve"> ('307', '767', '11', '', '7',  '8.00')</v>
      </c>
    </row>
    <row r="771" spans="1:8" x14ac:dyDescent="0.3">
      <c r="A771">
        <f t="shared" si="55"/>
        <v>307</v>
      </c>
      <c r="B771">
        <v>768</v>
      </c>
      <c r="C771">
        <f t="shared" si="56"/>
        <v>64</v>
      </c>
      <c r="D771" t="str">
        <f>IF(MOD(B771,5)=0,LOOKUP(A771,Bestellung!$M$4:$N$803),"")</f>
        <v/>
      </c>
      <c r="E771">
        <f t="shared" si="57"/>
        <v>3</v>
      </c>
      <c r="F771" s="10">
        <f>LOOKUP(C771,Produkt!$T$4:$U$129)</f>
        <v>4.5</v>
      </c>
      <c r="G771" t="str">
        <f t="shared" si="58"/>
        <v>INSERT INTO [Position] ([BestellungID], [PosID], [ProduktID], [SpezLieferAdrID], [Menge], [Preis]) VALUES</v>
      </c>
      <c r="H771" t="str">
        <f t="shared" si="59"/>
        <v xml:space="preserve"> ('307', '768', '64', '', '3',  '4.50')</v>
      </c>
    </row>
    <row r="772" spans="1:8" x14ac:dyDescent="0.3">
      <c r="A772">
        <f t="shared" ref="A772:A835" si="60">ROUND(B772/2.5,0)</f>
        <v>308</v>
      </c>
      <c r="B772">
        <v>769</v>
      </c>
      <c r="C772">
        <f t="shared" si="56"/>
        <v>124</v>
      </c>
      <c r="D772" t="str">
        <f>IF(MOD(B772,5)=0,LOOKUP(A772,Bestellung!$M$4:$N$803),"")</f>
        <v/>
      </c>
      <c r="E772">
        <f t="shared" si="57"/>
        <v>8</v>
      </c>
      <c r="F772" s="10">
        <f>LOOKUP(C772,Produkt!$T$4:$U$129)</f>
        <v>3</v>
      </c>
      <c r="G772" t="str">
        <f t="shared" si="58"/>
        <v>INSERT INTO [Position] ([BestellungID], [PosID], [ProduktID], [SpezLieferAdrID], [Menge], [Preis]) VALUES</v>
      </c>
      <c r="H772" t="str">
        <f t="shared" si="59"/>
        <v xml:space="preserve"> ('308', '769', '124', '', '8',  '3.00')</v>
      </c>
    </row>
    <row r="773" spans="1:8" x14ac:dyDescent="0.3">
      <c r="A773">
        <f t="shared" si="60"/>
        <v>308</v>
      </c>
      <c r="B773">
        <v>770</v>
      </c>
      <c r="C773">
        <f t="shared" ref="C773:C836" si="61">IF(MOD(A773*B773,127)=0,1,MOD(A773*B773,127))</f>
        <v>51</v>
      </c>
      <c r="D773">
        <f>IF(MOD(B773,5)=0,LOOKUP(A773,Bestellung!$M$4:$N$803),"")</f>
        <v>584</v>
      </c>
      <c r="E773">
        <f t="shared" ref="E773:E836" si="62">IF(MOD(A773*B773*C773,12)=0,3,MOD(A773*B773*C773,12))</f>
        <v>3</v>
      </c>
      <c r="F773" s="10">
        <f>LOOKUP(C773,Produkt!$T$4:$U$129)</f>
        <v>2</v>
      </c>
      <c r="G773" t="str">
        <f t="shared" ref="G773:G836" si="6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73" t="str">
        <f t="shared" ref="H773:H836" si="64">" ('"&amp;A773&amp;"', '"&amp;B773&amp;"', '"&amp;C773&amp;"', '"&amp; D773&amp;"', '"&amp;E773&amp;"',  '"&amp; REPLACE(TEXT(F773,"##0,00"),LEN(TEXT(F773,"##0,00"))-2,1,".") &amp;"')"</f>
        <v xml:space="preserve"> ('308', '770', '51', '584', '3',  '2.00')</v>
      </c>
    </row>
    <row r="774" spans="1:8" x14ac:dyDescent="0.3">
      <c r="A774">
        <f t="shared" si="60"/>
        <v>308</v>
      </c>
      <c r="B774">
        <v>771</v>
      </c>
      <c r="C774">
        <f t="shared" si="61"/>
        <v>105</v>
      </c>
      <c r="D774" t="str">
        <f>IF(MOD(B774,5)=0,LOOKUP(A774,Bestellung!$M$4:$N$803),"")</f>
        <v/>
      </c>
      <c r="E774">
        <f t="shared" si="62"/>
        <v>3</v>
      </c>
      <c r="F774" s="10">
        <f>LOOKUP(C774,Produkt!$T$4:$U$129)</f>
        <v>5</v>
      </c>
      <c r="G774" t="str">
        <f t="shared" si="63"/>
        <v>INSERT INTO [Position] ([BestellungID], [PosID], [ProduktID], [SpezLieferAdrID], [Menge], [Preis]) VALUES</v>
      </c>
      <c r="H774" t="str">
        <f t="shared" si="64"/>
        <v xml:space="preserve"> ('308', '771', '105', '', '3',  '5.00')</v>
      </c>
    </row>
    <row r="775" spans="1:8" x14ac:dyDescent="0.3">
      <c r="A775">
        <f t="shared" si="60"/>
        <v>309</v>
      </c>
      <c r="B775">
        <v>772</v>
      </c>
      <c r="C775">
        <f t="shared" si="61"/>
        <v>42</v>
      </c>
      <c r="D775" t="str">
        <f>IF(MOD(B775,5)=0,LOOKUP(A775,Bestellung!$M$4:$N$803),"")</f>
        <v/>
      </c>
      <c r="E775">
        <f t="shared" si="62"/>
        <v>3</v>
      </c>
      <c r="F775" s="10">
        <f>LOOKUP(C775,Produkt!$T$4:$U$129)</f>
        <v>2.4</v>
      </c>
      <c r="G775" t="str">
        <f t="shared" si="63"/>
        <v>INSERT INTO [Position] ([BestellungID], [PosID], [ProduktID], [SpezLieferAdrID], [Menge], [Preis]) VALUES</v>
      </c>
      <c r="H775" t="str">
        <f t="shared" si="64"/>
        <v xml:space="preserve"> ('309', '772', '42', '', '3',  '2.40')</v>
      </c>
    </row>
    <row r="776" spans="1:8" x14ac:dyDescent="0.3">
      <c r="A776">
        <f t="shared" si="60"/>
        <v>309</v>
      </c>
      <c r="B776">
        <v>773</v>
      </c>
      <c r="C776">
        <f t="shared" si="61"/>
        <v>97</v>
      </c>
      <c r="D776" t="str">
        <f>IF(MOD(B776,5)=0,LOOKUP(A776,Bestellung!$M$4:$N$803),"")</f>
        <v/>
      </c>
      <c r="E776">
        <f t="shared" si="62"/>
        <v>9</v>
      </c>
      <c r="F776" s="10">
        <f>LOOKUP(C776,Produkt!$T$4:$U$129)</f>
        <v>9</v>
      </c>
      <c r="G776" t="str">
        <f t="shared" si="63"/>
        <v>INSERT INTO [Position] ([BestellungID], [PosID], [ProduktID], [SpezLieferAdrID], [Menge], [Preis]) VALUES</v>
      </c>
      <c r="H776" t="str">
        <f t="shared" si="64"/>
        <v xml:space="preserve"> ('309', '773', '97', '', '9',  '9.00')</v>
      </c>
    </row>
    <row r="777" spans="1:8" x14ac:dyDescent="0.3">
      <c r="A777">
        <f t="shared" si="60"/>
        <v>310</v>
      </c>
      <c r="B777">
        <v>774</v>
      </c>
      <c r="C777">
        <f t="shared" si="61"/>
        <v>37</v>
      </c>
      <c r="D777" t="str">
        <f>IF(MOD(B777,5)=0,LOOKUP(A777,Bestellung!$M$4:$N$803),"")</f>
        <v/>
      </c>
      <c r="E777">
        <f t="shared" si="62"/>
        <v>3</v>
      </c>
      <c r="F777" s="10">
        <f>LOOKUP(C777,Produkt!$T$4:$U$129)</f>
        <v>0.5</v>
      </c>
      <c r="G777" t="str">
        <f t="shared" si="63"/>
        <v>INSERT INTO [Position] ([BestellungID], [PosID], [ProduktID], [SpezLieferAdrID], [Menge], [Preis]) VALUES</v>
      </c>
      <c r="H777" t="str">
        <f t="shared" si="64"/>
        <v xml:space="preserve"> ('310', '774', '37', '', '3',  '0.50')</v>
      </c>
    </row>
    <row r="778" spans="1:8" x14ac:dyDescent="0.3">
      <c r="A778">
        <f t="shared" si="60"/>
        <v>310</v>
      </c>
      <c r="B778">
        <v>775</v>
      </c>
      <c r="C778">
        <f t="shared" si="61"/>
        <v>93</v>
      </c>
      <c r="D778" t="str">
        <f>IF(MOD(B778,5)=0,LOOKUP(A778,Bestellung!$M$4:$N$803),"")</f>
        <v/>
      </c>
      <c r="E778">
        <f t="shared" si="62"/>
        <v>6</v>
      </c>
      <c r="F778" s="10">
        <f>LOOKUP(C778,Produkt!$T$4:$U$129)</f>
        <v>2.2999999999999998</v>
      </c>
      <c r="G778" t="str">
        <f t="shared" si="63"/>
        <v>INSERT INTO [Position] ([BestellungID], [PosID], [ProduktID], [SpezLieferAdrID], [Menge], [Preis]) VALUES</v>
      </c>
      <c r="H778" t="str">
        <f t="shared" si="64"/>
        <v xml:space="preserve"> ('310', '775', '93', '', '6',  '2.30')</v>
      </c>
    </row>
    <row r="779" spans="1:8" x14ac:dyDescent="0.3">
      <c r="A779">
        <f t="shared" si="60"/>
        <v>310</v>
      </c>
      <c r="B779">
        <v>776</v>
      </c>
      <c r="C779">
        <f t="shared" si="61"/>
        <v>22</v>
      </c>
      <c r="D779" t="str">
        <f>IF(MOD(B779,5)=0,LOOKUP(A779,Bestellung!$M$4:$N$803),"")</f>
        <v/>
      </c>
      <c r="E779">
        <f t="shared" si="62"/>
        <v>8</v>
      </c>
      <c r="F779" s="10">
        <f>LOOKUP(C779,Produkt!$T$4:$U$129)</f>
        <v>2</v>
      </c>
      <c r="G779" t="str">
        <f t="shared" si="63"/>
        <v>INSERT INTO [Position] ([BestellungID], [PosID], [ProduktID], [SpezLieferAdrID], [Menge], [Preis]) VALUES</v>
      </c>
      <c r="H779" t="str">
        <f t="shared" si="64"/>
        <v xml:space="preserve"> ('310', '776', '22', '', '8',  '2.00')</v>
      </c>
    </row>
    <row r="780" spans="1:8" x14ac:dyDescent="0.3">
      <c r="A780">
        <f t="shared" si="60"/>
        <v>311</v>
      </c>
      <c r="B780">
        <v>777</v>
      </c>
      <c r="C780">
        <f t="shared" si="61"/>
        <v>93</v>
      </c>
      <c r="D780" t="str">
        <f>IF(MOD(B780,5)=0,LOOKUP(A780,Bestellung!$M$4:$N$803),"")</f>
        <v/>
      </c>
      <c r="E780">
        <f t="shared" si="62"/>
        <v>3</v>
      </c>
      <c r="F780" s="10">
        <f>LOOKUP(C780,Produkt!$T$4:$U$129)</f>
        <v>2.2999999999999998</v>
      </c>
      <c r="G780" t="str">
        <f t="shared" si="63"/>
        <v>INSERT INTO [Position] ([BestellungID], [PosID], [ProduktID], [SpezLieferAdrID], [Menge], [Preis]) VALUES</v>
      </c>
      <c r="H780" t="str">
        <f t="shared" si="64"/>
        <v xml:space="preserve"> ('311', '777', '93', '', '3',  '2.30')</v>
      </c>
    </row>
    <row r="781" spans="1:8" x14ac:dyDescent="0.3">
      <c r="A781">
        <f t="shared" si="60"/>
        <v>311</v>
      </c>
      <c r="B781">
        <v>778</v>
      </c>
      <c r="C781">
        <f t="shared" si="61"/>
        <v>23</v>
      </c>
      <c r="D781" t="str">
        <f>IF(MOD(B781,5)=0,LOOKUP(A781,Bestellung!$M$4:$N$803),"")</f>
        <v/>
      </c>
      <c r="E781">
        <f t="shared" si="62"/>
        <v>10</v>
      </c>
      <c r="F781" s="10">
        <f>LOOKUP(C781,Produkt!$T$4:$U$129)</f>
        <v>3</v>
      </c>
      <c r="G781" t="str">
        <f t="shared" si="63"/>
        <v>INSERT INTO [Position] ([BestellungID], [PosID], [ProduktID], [SpezLieferAdrID], [Menge], [Preis]) VALUES</v>
      </c>
      <c r="H781" t="str">
        <f t="shared" si="64"/>
        <v xml:space="preserve"> ('311', '778', '23', '', '10',  '3.00')</v>
      </c>
    </row>
    <row r="782" spans="1:8" x14ac:dyDescent="0.3">
      <c r="A782">
        <f t="shared" si="60"/>
        <v>312</v>
      </c>
      <c r="B782">
        <v>779</v>
      </c>
      <c r="C782">
        <f t="shared" si="61"/>
        <v>97</v>
      </c>
      <c r="D782" t="str">
        <f>IF(MOD(B782,5)=0,LOOKUP(A782,Bestellung!$M$4:$N$803),"")</f>
        <v/>
      </c>
      <c r="E782">
        <f t="shared" si="62"/>
        <v>3</v>
      </c>
      <c r="F782" s="10">
        <f>LOOKUP(C782,Produkt!$T$4:$U$129)</f>
        <v>9</v>
      </c>
      <c r="G782" t="str">
        <f t="shared" si="63"/>
        <v>INSERT INTO [Position] ([BestellungID], [PosID], [ProduktID], [SpezLieferAdrID], [Menge], [Preis]) VALUES</v>
      </c>
      <c r="H782" t="str">
        <f t="shared" si="64"/>
        <v xml:space="preserve"> ('312', '779', '97', '', '3',  '9.00')</v>
      </c>
    </row>
    <row r="783" spans="1:8" x14ac:dyDescent="0.3">
      <c r="A783">
        <f t="shared" si="60"/>
        <v>312</v>
      </c>
      <c r="B783">
        <v>780</v>
      </c>
      <c r="C783">
        <f t="shared" si="61"/>
        <v>28</v>
      </c>
      <c r="D783">
        <f>IF(MOD(B783,5)=0,LOOKUP(A783,Bestellung!$M$4:$N$803),"")</f>
        <v>455</v>
      </c>
      <c r="E783">
        <f t="shared" si="62"/>
        <v>3</v>
      </c>
      <c r="F783" s="10">
        <f>LOOKUP(C783,Produkt!$T$4:$U$129)</f>
        <v>2</v>
      </c>
      <c r="G783" t="str">
        <f t="shared" si="63"/>
        <v>INSERT INTO [Position] ([BestellungID], [PosID], [ProduktID], [SpezLieferAdrID], [Menge], [Preis]) VALUES</v>
      </c>
      <c r="H783" t="str">
        <f t="shared" si="64"/>
        <v xml:space="preserve"> ('312', '780', '28', '455', '3',  '2.00')</v>
      </c>
    </row>
    <row r="784" spans="1:8" x14ac:dyDescent="0.3">
      <c r="A784">
        <f t="shared" si="60"/>
        <v>312</v>
      </c>
      <c r="B784">
        <v>781</v>
      </c>
      <c r="C784">
        <f t="shared" si="61"/>
        <v>86</v>
      </c>
      <c r="D784" t="str">
        <f>IF(MOD(B784,5)=0,LOOKUP(A784,Bestellung!$M$4:$N$803),"")</f>
        <v/>
      </c>
      <c r="E784">
        <f t="shared" si="62"/>
        <v>3</v>
      </c>
      <c r="F784" s="10">
        <f>LOOKUP(C784,Produkt!$T$4:$U$129)</f>
        <v>0.5</v>
      </c>
      <c r="G784" t="str">
        <f t="shared" si="63"/>
        <v>INSERT INTO [Position] ([BestellungID], [PosID], [ProduktID], [SpezLieferAdrID], [Menge], [Preis]) VALUES</v>
      </c>
      <c r="H784" t="str">
        <f t="shared" si="64"/>
        <v xml:space="preserve"> ('312', '781', '86', '', '3',  '0.50')</v>
      </c>
    </row>
    <row r="785" spans="1:8" x14ac:dyDescent="0.3">
      <c r="A785">
        <f t="shared" si="60"/>
        <v>313</v>
      </c>
      <c r="B785">
        <v>782</v>
      </c>
      <c r="C785">
        <f t="shared" si="61"/>
        <v>37</v>
      </c>
      <c r="D785" t="str">
        <f>IF(MOD(B785,5)=0,LOOKUP(A785,Bestellung!$M$4:$N$803),"")</f>
        <v/>
      </c>
      <c r="E785">
        <f t="shared" si="62"/>
        <v>2</v>
      </c>
      <c r="F785" s="10">
        <f>LOOKUP(C785,Produkt!$T$4:$U$129)</f>
        <v>0.5</v>
      </c>
      <c r="G785" t="str">
        <f t="shared" si="63"/>
        <v>INSERT INTO [Position] ([BestellungID], [PosID], [ProduktID], [SpezLieferAdrID], [Menge], [Preis]) VALUES</v>
      </c>
      <c r="H785" t="str">
        <f t="shared" si="64"/>
        <v xml:space="preserve"> ('313', '782', '37', '', '2',  '0.50')</v>
      </c>
    </row>
    <row r="786" spans="1:8" x14ac:dyDescent="0.3">
      <c r="A786">
        <f t="shared" si="60"/>
        <v>313</v>
      </c>
      <c r="B786">
        <v>783</v>
      </c>
      <c r="C786">
        <f t="shared" si="61"/>
        <v>96</v>
      </c>
      <c r="D786" t="str">
        <f>IF(MOD(B786,5)=0,LOOKUP(A786,Bestellung!$M$4:$N$803),"")</f>
        <v/>
      </c>
      <c r="E786">
        <f t="shared" si="62"/>
        <v>3</v>
      </c>
      <c r="F786" s="10">
        <f>LOOKUP(C786,Produkt!$T$4:$U$129)</f>
        <v>8</v>
      </c>
      <c r="G786" t="str">
        <f t="shared" si="63"/>
        <v>INSERT INTO [Position] ([BestellungID], [PosID], [ProduktID], [SpezLieferAdrID], [Menge], [Preis]) VALUES</v>
      </c>
      <c r="H786" t="str">
        <f t="shared" si="64"/>
        <v xml:space="preserve"> ('313', '783', '96', '', '3',  '8.00')</v>
      </c>
    </row>
    <row r="787" spans="1:8" x14ac:dyDescent="0.3">
      <c r="A787">
        <f t="shared" si="60"/>
        <v>314</v>
      </c>
      <c r="B787">
        <v>784</v>
      </c>
      <c r="C787">
        <f t="shared" si="61"/>
        <v>50</v>
      </c>
      <c r="D787" t="str">
        <f>IF(MOD(B787,5)=0,LOOKUP(A787,Bestellung!$M$4:$N$803),"")</f>
        <v/>
      </c>
      <c r="E787">
        <f t="shared" si="62"/>
        <v>4</v>
      </c>
      <c r="F787" s="10">
        <f>LOOKUP(C787,Produkt!$T$4:$U$129)</f>
        <v>5.6</v>
      </c>
      <c r="G787" t="str">
        <f t="shared" si="63"/>
        <v>INSERT INTO [Position] ([BestellungID], [PosID], [ProduktID], [SpezLieferAdrID], [Menge], [Preis]) VALUES</v>
      </c>
      <c r="H787" t="str">
        <f t="shared" si="64"/>
        <v xml:space="preserve"> ('314', '784', '50', '', '4',  '5.60')</v>
      </c>
    </row>
    <row r="788" spans="1:8" x14ac:dyDescent="0.3">
      <c r="A788">
        <f t="shared" si="60"/>
        <v>314</v>
      </c>
      <c r="B788">
        <v>785</v>
      </c>
      <c r="C788">
        <f t="shared" si="61"/>
        <v>110</v>
      </c>
      <c r="D788">
        <f>IF(MOD(B788,5)=0,LOOKUP(A788,Bestellung!$M$4:$N$803),"")</f>
        <v>8</v>
      </c>
      <c r="E788">
        <f t="shared" si="62"/>
        <v>8</v>
      </c>
      <c r="F788" s="10">
        <f>LOOKUP(C788,Produkt!$T$4:$U$129)</f>
        <v>0.5</v>
      </c>
      <c r="G788" t="str">
        <f t="shared" si="63"/>
        <v>INSERT INTO [Position] ([BestellungID], [PosID], [ProduktID], [SpezLieferAdrID], [Menge], [Preis]) VALUES</v>
      </c>
      <c r="H788" t="str">
        <f t="shared" si="64"/>
        <v xml:space="preserve"> ('314', '785', '110', '8', '8',  '0.50')</v>
      </c>
    </row>
    <row r="789" spans="1:8" x14ac:dyDescent="0.3">
      <c r="A789">
        <f t="shared" si="60"/>
        <v>314</v>
      </c>
      <c r="B789">
        <v>786</v>
      </c>
      <c r="C789">
        <f t="shared" si="61"/>
        <v>43</v>
      </c>
      <c r="D789" t="str">
        <f>IF(MOD(B789,5)=0,LOOKUP(A789,Bestellung!$M$4:$N$803),"")</f>
        <v/>
      </c>
      <c r="E789">
        <f t="shared" si="62"/>
        <v>3</v>
      </c>
      <c r="F789" s="10">
        <f>LOOKUP(C789,Produkt!$T$4:$U$129)</f>
        <v>2.2999999999999998</v>
      </c>
      <c r="G789" t="str">
        <f t="shared" si="63"/>
        <v>INSERT INTO [Position] ([BestellungID], [PosID], [ProduktID], [SpezLieferAdrID], [Menge], [Preis]) VALUES</v>
      </c>
      <c r="H789" t="str">
        <f t="shared" si="64"/>
        <v xml:space="preserve"> ('314', '786', '43', '', '3',  '2.30')</v>
      </c>
    </row>
    <row r="790" spans="1:8" x14ac:dyDescent="0.3">
      <c r="A790">
        <f t="shared" si="60"/>
        <v>315</v>
      </c>
      <c r="B790">
        <v>787</v>
      </c>
      <c r="C790">
        <f t="shared" si="61"/>
        <v>1</v>
      </c>
      <c r="D790" t="str">
        <f>IF(MOD(B790,5)=0,LOOKUP(A790,Bestellung!$M$4:$N$803),"")</f>
        <v/>
      </c>
      <c r="E790">
        <f t="shared" si="62"/>
        <v>9</v>
      </c>
      <c r="F790" s="10">
        <f>LOOKUP(C790,Produkt!$T$4:$U$129)</f>
        <v>2</v>
      </c>
      <c r="G790" t="str">
        <f t="shared" si="63"/>
        <v>INSERT INTO [Position] ([BestellungID], [PosID], [ProduktID], [SpezLieferAdrID], [Menge], [Preis]) VALUES</v>
      </c>
      <c r="H790" t="str">
        <f t="shared" si="64"/>
        <v xml:space="preserve"> ('315', '787', '1', '', '9',  '2.00')</v>
      </c>
    </row>
    <row r="791" spans="1:8" x14ac:dyDescent="0.3">
      <c r="A791">
        <f t="shared" si="60"/>
        <v>315</v>
      </c>
      <c r="B791">
        <v>788</v>
      </c>
      <c r="C791">
        <f t="shared" si="61"/>
        <v>62</v>
      </c>
      <c r="D791" t="str">
        <f>IF(MOD(B791,5)=0,LOOKUP(A791,Bestellung!$M$4:$N$803),"")</f>
        <v/>
      </c>
      <c r="E791">
        <f t="shared" si="62"/>
        <v>3</v>
      </c>
      <c r="F791" s="10">
        <f>LOOKUP(C791,Produkt!$T$4:$U$129)</f>
        <v>4</v>
      </c>
      <c r="G791" t="str">
        <f t="shared" si="63"/>
        <v>INSERT INTO [Position] ([BestellungID], [PosID], [ProduktID], [SpezLieferAdrID], [Menge], [Preis]) VALUES</v>
      </c>
      <c r="H791" t="str">
        <f t="shared" si="64"/>
        <v xml:space="preserve"> ('315', '788', '62', '', '3',  '4.00')</v>
      </c>
    </row>
    <row r="792" spans="1:8" x14ac:dyDescent="0.3">
      <c r="A792">
        <f t="shared" si="60"/>
        <v>316</v>
      </c>
      <c r="B792">
        <v>789</v>
      </c>
      <c r="C792">
        <f t="shared" si="61"/>
        <v>23</v>
      </c>
      <c r="D792" t="str">
        <f>IF(MOD(B792,5)=0,LOOKUP(A792,Bestellung!$M$4:$N$803),"")</f>
        <v/>
      </c>
      <c r="E792">
        <f t="shared" si="62"/>
        <v>3</v>
      </c>
      <c r="F792" s="10">
        <f>LOOKUP(C792,Produkt!$T$4:$U$129)</f>
        <v>3</v>
      </c>
      <c r="G792" t="str">
        <f t="shared" si="63"/>
        <v>INSERT INTO [Position] ([BestellungID], [PosID], [ProduktID], [SpezLieferAdrID], [Menge], [Preis]) VALUES</v>
      </c>
      <c r="H792" t="str">
        <f t="shared" si="64"/>
        <v xml:space="preserve"> ('316', '789', '23', '', '3',  '3.00')</v>
      </c>
    </row>
    <row r="793" spans="1:8" x14ac:dyDescent="0.3">
      <c r="A793">
        <f t="shared" si="60"/>
        <v>316</v>
      </c>
      <c r="B793">
        <v>790</v>
      </c>
      <c r="C793">
        <f t="shared" si="61"/>
        <v>85</v>
      </c>
      <c r="D793" t="str">
        <f>IF(MOD(B793,5)=0,LOOKUP(A793,Bestellung!$M$4:$N$803),"")</f>
        <v/>
      </c>
      <c r="E793">
        <f t="shared" si="62"/>
        <v>4</v>
      </c>
      <c r="F793" s="10">
        <f>LOOKUP(C793,Produkt!$T$4:$U$129)</f>
        <v>1</v>
      </c>
      <c r="G793" t="str">
        <f t="shared" si="63"/>
        <v>INSERT INTO [Position] ([BestellungID], [PosID], [ProduktID], [SpezLieferAdrID], [Menge], [Preis]) VALUES</v>
      </c>
      <c r="H793" t="str">
        <f t="shared" si="64"/>
        <v xml:space="preserve"> ('316', '790', '85', '', '4',  '1.00')</v>
      </c>
    </row>
    <row r="794" spans="1:8" x14ac:dyDescent="0.3">
      <c r="A794">
        <f t="shared" si="60"/>
        <v>316</v>
      </c>
      <c r="B794">
        <v>791</v>
      </c>
      <c r="C794">
        <f t="shared" si="61"/>
        <v>20</v>
      </c>
      <c r="D794" t="str">
        <f>IF(MOD(B794,5)=0,LOOKUP(A794,Bestellung!$M$4:$N$803),"")</f>
        <v/>
      </c>
      <c r="E794">
        <f t="shared" si="62"/>
        <v>4</v>
      </c>
      <c r="F794" s="10">
        <f>LOOKUP(C794,Produkt!$T$4:$U$129)</f>
        <v>8</v>
      </c>
      <c r="G794" t="str">
        <f t="shared" si="63"/>
        <v>INSERT INTO [Position] ([BestellungID], [PosID], [ProduktID], [SpezLieferAdrID], [Menge], [Preis]) VALUES</v>
      </c>
      <c r="H794" t="str">
        <f t="shared" si="64"/>
        <v xml:space="preserve"> ('316', '791', '20', '', '4',  '8.00')</v>
      </c>
    </row>
    <row r="795" spans="1:8" x14ac:dyDescent="0.3">
      <c r="A795">
        <f t="shared" si="60"/>
        <v>317</v>
      </c>
      <c r="B795">
        <v>792</v>
      </c>
      <c r="C795">
        <f t="shared" si="61"/>
        <v>112</v>
      </c>
      <c r="D795" t="str">
        <f>IF(MOD(B795,5)=0,LOOKUP(A795,Bestellung!$M$4:$N$803),"")</f>
        <v/>
      </c>
      <c r="E795">
        <f t="shared" si="62"/>
        <v>3</v>
      </c>
      <c r="F795" s="10">
        <f>LOOKUP(C795,Produkt!$T$4:$U$129)</f>
        <v>4</v>
      </c>
      <c r="G795" t="str">
        <f t="shared" si="63"/>
        <v>INSERT INTO [Position] ([BestellungID], [PosID], [ProduktID], [SpezLieferAdrID], [Menge], [Preis]) VALUES</v>
      </c>
      <c r="H795" t="str">
        <f t="shared" si="64"/>
        <v xml:space="preserve"> ('317', '792', '112', '', '3',  '4.00')</v>
      </c>
    </row>
    <row r="796" spans="1:8" x14ac:dyDescent="0.3">
      <c r="A796">
        <f t="shared" si="60"/>
        <v>317</v>
      </c>
      <c r="B796">
        <v>793</v>
      </c>
      <c r="C796">
        <f t="shared" si="61"/>
        <v>48</v>
      </c>
      <c r="D796" t="str">
        <f>IF(MOD(B796,5)=0,LOOKUP(A796,Bestellung!$M$4:$N$803),"")</f>
        <v/>
      </c>
      <c r="E796">
        <f t="shared" si="62"/>
        <v>3</v>
      </c>
      <c r="F796" s="10">
        <f>LOOKUP(C796,Produkt!$T$4:$U$129)</f>
        <v>4.5</v>
      </c>
      <c r="G796" t="str">
        <f t="shared" si="63"/>
        <v>INSERT INTO [Position] ([BestellungID], [PosID], [ProduktID], [SpezLieferAdrID], [Menge], [Preis]) VALUES</v>
      </c>
      <c r="H796" t="str">
        <f t="shared" si="64"/>
        <v xml:space="preserve"> ('317', '793', '48', '', '3',  '4.50')</v>
      </c>
    </row>
    <row r="797" spans="1:8" x14ac:dyDescent="0.3">
      <c r="A797">
        <f t="shared" si="60"/>
        <v>318</v>
      </c>
      <c r="B797">
        <v>794</v>
      </c>
      <c r="C797">
        <f t="shared" si="61"/>
        <v>16</v>
      </c>
      <c r="D797" t="str">
        <f>IF(MOD(B797,5)=0,LOOKUP(A797,Bestellung!$M$4:$N$803),"")</f>
        <v/>
      </c>
      <c r="E797">
        <f t="shared" si="62"/>
        <v>3</v>
      </c>
      <c r="F797" s="10">
        <f>LOOKUP(C797,Produkt!$T$4:$U$129)</f>
        <v>3</v>
      </c>
      <c r="G797" t="str">
        <f t="shared" si="63"/>
        <v>INSERT INTO [Position] ([BestellungID], [PosID], [ProduktID], [SpezLieferAdrID], [Menge], [Preis]) VALUES</v>
      </c>
      <c r="H797" t="str">
        <f t="shared" si="64"/>
        <v xml:space="preserve"> ('318', '794', '16', '', '3',  '3.00')</v>
      </c>
    </row>
    <row r="798" spans="1:8" x14ac:dyDescent="0.3">
      <c r="A798">
        <f t="shared" si="60"/>
        <v>318</v>
      </c>
      <c r="B798">
        <v>795</v>
      </c>
      <c r="C798">
        <f t="shared" si="61"/>
        <v>80</v>
      </c>
      <c r="D798">
        <f>IF(MOD(B798,5)=0,LOOKUP(A798,Bestellung!$M$4:$N$803),"")</f>
        <v>271</v>
      </c>
      <c r="E798">
        <f t="shared" si="62"/>
        <v>3</v>
      </c>
      <c r="F798" s="10">
        <f>LOOKUP(C798,Produkt!$T$4:$U$129)</f>
        <v>4</v>
      </c>
      <c r="G798" t="str">
        <f t="shared" si="63"/>
        <v>INSERT INTO [Position] ([BestellungID], [PosID], [ProduktID], [SpezLieferAdrID], [Menge], [Preis]) VALUES</v>
      </c>
      <c r="H798" t="str">
        <f t="shared" si="64"/>
        <v xml:space="preserve"> ('318', '795', '80', '271', '3',  '4.00')</v>
      </c>
    </row>
    <row r="799" spans="1:8" x14ac:dyDescent="0.3">
      <c r="A799">
        <f t="shared" si="60"/>
        <v>318</v>
      </c>
      <c r="B799">
        <v>796</v>
      </c>
      <c r="C799">
        <f t="shared" si="61"/>
        <v>17</v>
      </c>
      <c r="D799" t="str">
        <f>IF(MOD(B799,5)=0,LOOKUP(A799,Bestellung!$M$4:$N$803),"")</f>
        <v/>
      </c>
      <c r="E799">
        <f t="shared" si="62"/>
        <v>3</v>
      </c>
      <c r="F799" s="10">
        <f>LOOKUP(C799,Produkt!$T$4:$U$129)</f>
        <v>3.5</v>
      </c>
      <c r="G799" t="str">
        <f t="shared" si="63"/>
        <v>INSERT INTO [Position] ([BestellungID], [PosID], [ProduktID], [SpezLieferAdrID], [Menge], [Preis]) VALUES</v>
      </c>
      <c r="H799" t="str">
        <f t="shared" si="64"/>
        <v xml:space="preserve"> ('318', '796', '17', '', '3',  '3.50')</v>
      </c>
    </row>
    <row r="800" spans="1:8" x14ac:dyDescent="0.3">
      <c r="A800">
        <f t="shared" si="60"/>
        <v>319</v>
      </c>
      <c r="B800">
        <v>797</v>
      </c>
      <c r="C800">
        <f t="shared" si="61"/>
        <v>116</v>
      </c>
      <c r="D800" t="str">
        <f>IF(MOD(B800,5)=0,LOOKUP(A800,Bestellung!$M$4:$N$803),"")</f>
        <v/>
      </c>
      <c r="E800">
        <f t="shared" si="62"/>
        <v>4</v>
      </c>
      <c r="F800" s="10">
        <f>LOOKUP(C800,Produkt!$T$4:$U$129)</f>
        <v>3</v>
      </c>
      <c r="G800" t="str">
        <f t="shared" si="63"/>
        <v>INSERT INTO [Position] ([BestellungID], [PosID], [ProduktID], [SpezLieferAdrID], [Menge], [Preis]) VALUES</v>
      </c>
      <c r="H800" t="str">
        <f t="shared" si="64"/>
        <v xml:space="preserve"> ('319', '797', '116', '', '4',  '3.00')</v>
      </c>
    </row>
    <row r="801" spans="1:8" x14ac:dyDescent="0.3">
      <c r="A801">
        <f t="shared" si="60"/>
        <v>319</v>
      </c>
      <c r="B801">
        <v>798</v>
      </c>
      <c r="C801">
        <f t="shared" si="61"/>
        <v>54</v>
      </c>
      <c r="D801" t="str">
        <f>IF(MOD(B801,5)=0,LOOKUP(A801,Bestellung!$M$4:$N$803),"")</f>
        <v/>
      </c>
      <c r="E801">
        <f t="shared" si="62"/>
        <v>3</v>
      </c>
      <c r="F801" s="10">
        <f>LOOKUP(C801,Produkt!$T$4:$U$129)</f>
        <v>5</v>
      </c>
      <c r="G801" t="str">
        <f t="shared" si="63"/>
        <v>INSERT INTO [Position] ([BestellungID], [PosID], [ProduktID], [SpezLieferAdrID], [Menge], [Preis]) VALUES</v>
      </c>
      <c r="H801" t="str">
        <f t="shared" si="64"/>
        <v xml:space="preserve"> ('319', '798', '54', '', '3',  '5.00')</v>
      </c>
    </row>
    <row r="802" spans="1:8" x14ac:dyDescent="0.3">
      <c r="A802">
        <f t="shared" si="60"/>
        <v>320</v>
      </c>
      <c r="B802">
        <v>799</v>
      </c>
      <c r="C802">
        <f t="shared" si="61"/>
        <v>29</v>
      </c>
      <c r="D802" t="str">
        <f>IF(MOD(B802,5)=0,LOOKUP(A802,Bestellung!$M$4:$N$803),"")</f>
        <v/>
      </c>
      <c r="E802">
        <f t="shared" si="62"/>
        <v>4</v>
      </c>
      <c r="F802" s="10">
        <f>LOOKUP(C802,Produkt!$T$4:$U$129)</f>
        <v>1.5</v>
      </c>
      <c r="G802" t="str">
        <f t="shared" si="63"/>
        <v>INSERT INTO [Position] ([BestellungID], [PosID], [ProduktID], [SpezLieferAdrID], [Menge], [Preis]) VALUES</v>
      </c>
      <c r="H802" t="str">
        <f t="shared" si="64"/>
        <v xml:space="preserve"> ('320', '799', '29', '', '4',  '1.50')</v>
      </c>
    </row>
    <row r="803" spans="1:8" x14ac:dyDescent="0.3">
      <c r="A803">
        <f t="shared" si="60"/>
        <v>320</v>
      </c>
      <c r="B803">
        <v>800</v>
      </c>
      <c r="C803">
        <f t="shared" si="61"/>
        <v>95</v>
      </c>
      <c r="D803">
        <f>IF(MOD(B803,5)=0,LOOKUP(A803,Bestellung!$M$4:$N$803),"")</f>
        <v>136</v>
      </c>
      <c r="E803">
        <f t="shared" si="62"/>
        <v>8</v>
      </c>
      <c r="F803" s="10">
        <f>LOOKUP(C803,Produkt!$T$4:$U$129)</f>
        <v>2</v>
      </c>
      <c r="G803" t="str">
        <f t="shared" si="63"/>
        <v>INSERT INTO [Position] ([BestellungID], [PosID], [ProduktID], [SpezLieferAdrID], [Menge], [Preis]) VALUES</v>
      </c>
      <c r="H803" t="str">
        <f t="shared" si="64"/>
        <v xml:space="preserve"> ('320', '800', '95', '136', '8',  '2.00')</v>
      </c>
    </row>
    <row r="804" spans="1:8" x14ac:dyDescent="0.3">
      <c r="A804">
        <f t="shared" si="60"/>
        <v>320</v>
      </c>
      <c r="B804">
        <v>801</v>
      </c>
      <c r="C804">
        <f t="shared" si="61"/>
        <v>34</v>
      </c>
      <c r="D804" t="str">
        <f>IF(MOD(B804,5)=0,LOOKUP(A804,Bestellung!$M$4:$N$803),"")</f>
        <v/>
      </c>
      <c r="E804">
        <f t="shared" si="62"/>
        <v>3</v>
      </c>
      <c r="F804" s="10">
        <f>LOOKUP(C804,Produkt!$T$4:$U$129)</f>
        <v>0.75</v>
      </c>
      <c r="G804" t="str">
        <f t="shared" si="63"/>
        <v>INSERT INTO [Position] ([BestellungID], [PosID], [ProduktID], [SpezLieferAdrID], [Menge], [Preis]) VALUES</v>
      </c>
      <c r="H804" t="str">
        <f t="shared" si="64"/>
        <v xml:space="preserve"> ('320', '801', '34', '', '3',  '0.75')</v>
      </c>
    </row>
    <row r="805" spans="1:8" x14ac:dyDescent="0.3">
      <c r="A805">
        <f t="shared" si="60"/>
        <v>321</v>
      </c>
      <c r="B805">
        <v>802</v>
      </c>
      <c r="C805">
        <f t="shared" si="61"/>
        <v>13</v>
      </c>
      <c r="D805" t="str">
        <f>IF(MOD(B805,5)=0,LOOKUP(A805,Bestellung!$M$4:$N$803),"")</f>
        <v/>
      </c>
      <c r="E805">
        <f t="shared" si="62"/>
        <v>6</v>
      </c>
      <c r="F805" s="10">
        <f>LOOKUP(C805,Produkt!$T$4:$U$129)</f>
        <v>4.5</v>
      </c>
      <c r="G805" t="str">
        <f t="shared" si="63"/>
        <v>INSERT INTO [Position] ([BestellungID], [PosID], [ProduktID], [SpezLieferAdrID], [Menge], [Preis]) VALUES</v>
      </c>
      <c r="H805" t="str">
        <f t="shared" si="64"/>
        <v xml:space="preserve"> ('321', '802', '13', '', '6',  '4.50')</v>
      </c>
    </row>
    <row r="806" spans="1:8" x14ac:dyDescent="0.3">
      <c r="A806">
        <f t="shared" si="60"/>
        <v>321</v>
      </c>
      <c r="B806">
        <v>803</v>
      </c>
      <c r="C806">
        <f t="shared" si="61"/>
        <v>80</v>
      </c>
      <c r="D806" t="str">
        <f>IF(MOD(B806,5)=0,LOOKUP(A806,Bestellung!$M$4:$N$803),"")</f>
        <v/>
      </c>
      <c r="E806">
        <f t="shared" si="62"/>
        <v>3</v>
      </c>
      <c r="F806" s="10">
        <f>LOOKUP(C806,Produkt!$T$4:$U$129)</f>
        <v>4</v>
      </c>
      <c r="G806" t="str">
        <f t="shared" si="63"/>
        <v>INSERT INTO [Position] ([BestellungID], [PosID], [ProduktID], [SpezLieferAdrID], [Menge], [Preis]) VALUES</v>
      </c>
      <c r="H806" t="str">
        <f t="shared" si="64"/>
        <v xml:space="preserve"> ('321', '803', '80', '', '3',  '4.00')</v>
      </c>
    </row>
    <row r="807" spans="1:8" x14ac:dyDescent="0.3">
      <c r="A807">
        <f t="shared" si="60"/>
        <v>322</v>
      </c>
      <c r="B807">
        <v>804</v>
      </c>
      <c r="C807">
        <f t="shared" si="61"/>
        <v>62</v>
      </c>
      <c r="D807" t="str">
        <f>IF(MOD(B807,5)=0,LOOKUP(A807,Bestellung!$M$4:$N$803),"")</f>
        <v/>
      </c>
      <c r="E807">
        <f t="shared" si="62"/>
        <v>3</v>
      </c>
      <c r="F807" s="10">
        <f>LOOKUP(C807,Produkt!$T$4:$U$129)</f>
        <v>4</v>
      </c>
      <c r="G807" t="str">
        <f t="shared" si="63"/>
        <v>INSERT INTO [Position] ([BestellungID], [PosID], [ProduktID], [SpezLieferAdrID], [Menge], [Preis]) VALUES</v>
      </c>
      <c r="H807" t="str">
        <f t="shared" si="64"/>
        <v xml:space="preserve"> ('322', '804', '62', '', '3',  '4.00')</v>
      </c>
    </row>
    <row r="808" spans="1:8" x14ac:dyDescent="0.3">
      <c r="A808">
        <f t="shared" si="60"/>
        <v>322</v>
      </c>
      <c r="B808">
        <v>805</v>
      </c>
      <c r="C808">
        <f t="shared" si="61"/>
        <v>3</v>
      </c>
      <c r="D808" t="str">
        <f>IF(MOD(B808,5)=0,LOOKUP(A808,Bestellung!$M$4:$N$803),"")</f>
        <v/>
      </c>
      <c r="E808">
        <f t="shared" si="62"/>
        <v>6</v>
      </c>
      <c r="F808" s="10">
        <f>LOOKUP(C808,Produkt!$T$4:$U$129)</f>
        <v>5</v>
      </c>
      <c r="G808" t="str">
        <f t="shared" si="63"/>
        <v>INSERT INTO [Position] ([BestellungID], [PosID], [ProduktID], [SpezLieferAdrID], [Menge], [Preis]) VALUES</v>
      </c>
      <c r="H808" t="str">
        <f t="shared" si="64"/>
        <v xml:space="preserve"> ('322', '805', '3', '', '6',  '5.00')</v>
      </c>
    </row>
    <row r="809" spans="1:8" x14ac:dyDescent="0.3">
      <c r="A809">
        <f t="shared" si="60"/>
        <v>322</v>
      </c>
      <c r="B809">
        <v>806</v>
      </c>
      <c r="C809">
        <f t="shared" si="61"/>
        <v>71</v>
      </c>
      <c r="D809" t="str">
        <f>IF(MOD(B809,5)=0,LOOKUP(A809,Bestellung!$M$4:$N$803),"")</f>
        <v/>
      </c>
      <c r="E809">
        <f t="shared" si="62"/>
        <v>4</v>
      </c>
      <c r="F809" s="10">
        <f>LOOKUP(C809,Produkt!$T$4:$U$129)</f>
        <v>4</v>
      </c>
      <c r="G809" t="str">
        <f t="shared" si="63"/>
        <v>INSERT INTO [Position] ([BestellungID], [PosID], [ProduktID], [SpezLieferAdrID], [Menge], [Preis]) VALUES</v>
      </c>
      <c r="H809" t="str">
        <f t="shared" si="64"/>
        <v xml:space="preserve"> ('322', '806', '71', '', '4',  '4.00')</v>
      </c>
    </row>
    <row r="810" spans="1:8" x14ac:dyDescent="0.3">
      <c r="A810">
        <f t="shared" si="60"/>
        <v>323</v>
      </c>
      <c r="B810">
        <v>807</v>
      </c>
      <c r="C810">
        <f t="shared" si="61"/>
        <v>57</v>
      </c>
      <c r="D810" t="str">
        <f>IF(MOD(B810,5)=0,LOOKUP(A810,Bestellung!$M$4:$N$803),"")</f>
        <v/>
      </c>
      <c r="E810">
        <f t="shared" si="62"/>
        <v>9</v>
      </c>
      <c r="F810" s="10">
        <f>LOOKUP(C810,Produkt!$T$4:$U$129)</f>
        <v>8</v>
      </c>
      <c r="G810" t="str">
        <f t="shared" si="63"/>
        <v>INSERT INTO [Position] ([BestellungID], [PosID], [ProduktID], [SpezLieferAdrID], [Menge], [Preis]) VALUES</v>
      </c>
      <c r="H810" t="str">
        <f t="shared" si="64"/>
        <v xml:space="preserve"> ('323', '807', '57', '', '9',  '8.00')</v>
      </c>
    </row>
    <row r="811" spans="1:8" x14ac:dyDescent="0.3">
      <c r="A811">
        <f t="shared" si="60"/>
        <v>323</v>
      </c>
      <c r="B811">
        <v>808</v>
      </c>
      <c r="C811">
        <f t="shared" si="61"/>
        <v>126</v>
      </c>
      <c r="D811" t="str">
        <f>IF(MOD(B811,5)=0,LOOKUP(A811,Bestellung!$M$4:$N$803),"")</f>
        <v/>
      </c>
      <c r="E811">
        <f t="shared" si="62"/>
        <v>3</v>
      </c>
      <c r="F811" s="10">
        <f>LOOKUP(C811,Produkt!$T$4:$U$129)</f>
        <v>4</v>
      </c>
      <c r="G811" t="str">
        <f t="shared" si="63"/>
        <v>INSERT INTO [Position] ([BestellungID], [PosID], [ProduktID], [SpezLieferAdrID], [Menge], [Preis]) VALUES</v>
      </c>
      <c r="H811" t="str">
        <f t="shared" si="64"/>
        <v xml:space="preserve"> ('323', '808', '126', '', '3',  '4.00')</v>
      </c>
    </row>
    <row r="812" spans="1:8" x14ac:dyDescent="0.3">
      <c r="A812">
        <f t="shared" si="60"/>
        <v>324</v>
      </c>
      <c r="B812">
        <v>809</v>
      </c>
      <c r="C812">
        <f t="shared" si="61"/>
        <v>115</v>
      </c>
      <c r="D812" t="str">
        <f>IF(MOD(B812,5)=0,LOOKUP(A812,Bestellung!$M$4:$N$803),"")</f>
        <v/>
      </c>
      <c r="E812">
        <f t="shared" si="62"/>
        <v>3</v>
      </c>
      <c r="F812" s="10">
        <f>LOOKUP(C812,Produkt!$T$4:$U$129)</f>
        <v>4.5</v>
      </c>
      <c r="G812" t="str">
        <f t="shared" si="63"/>
        <v>INSERT INTO [Position] ([BestellungID], [PosID], [ProduktID], [SpezLieferAdrID], [Menge], [Preis]) VALUES</v>
      </c>
      <c r="H812" t="str">
        <f t="shared" si="64"/>
        <v xml:space="preserve"> ('324', '809', '115', '', '3',  '4.50')</v>
      </c>
    </row>
    <row r="813" spans="1:8" x14ac:dyDescent="0.3">
      <c r="A813">
        <f t="shared" si="60"/>
        <v>324</v>
      </c>
      <c r="B813">
        <v>810</v>
      </c>
      <c r="C813">
        <f t="shared" si="61"/>
        <v>58</v>
      </c>
      <c r="D813">
        <f>IF(MOD(B813,5)=0,LOOKUP(A813,Bestellung!$M$4:$N$803),"")</f>
        <v>461</v>
      </c>
      <c r="E813">
        <f t="shared" si="62"/>
        <v>3</v>
      </c>
      <c r="F813" s="10">
        <f>LOOKUP(C813,Produkt!$T$4:$U$129)</f>
        <v>8</v>
      </c>
      <c r="G813" t="str">
        <f t="shared" si="63"/>
        <v>INSERT INTO [Position] ([BestellungID], [PosID], [ProduktID], [SpezLieferAdrID], [Menge], [Preis]) VALUES</v>
      </c>
      <c r="H813" t="str">
        <f t="shared" si="64"/>
        <v xml:space="preserve"> ('324', '810', '58', '461', '3',  '8.00')</v>
      </c>
    </row>
    <row r="814" spans="1:8" x14ac:dyDescent="0.3">
      <c r="A814">
        <f t="shared" si="60"/>
        <v>324</v>
      </c>
      <c r="B814">
        <v>811</v>
      </c>
      <c r="C814">
        <f t="shared" si="61"/>
        <v>1</v>
      </c>
      <c r="D814" t="str">
        <f>IF(MOD(B814,5)=0,LOOKUP(A814,Bestellung!$M$4:$N$803),"")</f>
        <v/>
      </c>
      <c r="E814">
        <f t="shared" si="62"/>
        <v>3</v>
      </c>
      <c r="F814" s="10">
        <f>LOOKUP(C814,Produkt!$T$4:$U$129)</f>
        <v>2</v>
      </c>
      <c r="G814" t="str">
        <f t="shared" si="63"/>
        <v>INSERT INTO [Position] ([BestellungID], [PosID], [ProduktID], [SpezLieferAdrID], [Menge], [Preis]) VALUES</v>
      </c>
      <c r="H814" t="str">
        <f t="shared" si="64"/>
        <v xml:space="preserve"> ('324', '811', '1', '', '3',  '2.00')</v>
      </c>
    </row>
    <row r="815" spans="1:8" x14ac:dyDescent="0.3">
      <c r="A815">
        <f t="shared" si="60"/>
        <v>325</v>
      </c>
      <c r="B815">
        <v>812</v>
      </c>
      <c r="C815">
        <f t="shared" si="61"/>
        <v>121</v>
      </c>
      <c r="D815" t="str">
        <f>IF(MOD(B815,5)=0,LOOKUP(A815,Bestellung!$M$4:$N$803),"")</f>
        <v/>
      </c>
      <c r="E815">
        <f t="shared" si="62"/>
        <v>8</v>
      </c>
      <c r="F815" s="10">
        <f>LOOKUP(C815,Produkt!$T$4:$U$129)</f>
        <v>4</v>
      </c>
      <c r="G815" t="str">
        <f t="shared" si="63"/>
        <v>INSERT INTO [Position] ([BestellungID], [PosID], [ProduktID], [SpezLieferAdrID], [Menge], [Preis]) VALUES</v>
      </c>
      <c r="H815" t="str">
        <f t="shared" si="64"/>
        <v xml:space="preserve"> ('325', '812', '121', '', '8',  '4.00')</v>
      </c>
    </row>
    <row r="816" spans="1:8" x14ac:dyDescent="0.3">
      <c r="A816">
        <f t="shared" si="60"/>
        <v>325</v>
      </c>
      <c r="B816">
        <v>813</v>
      </c>
      <c r="C816">
        <f t="shared" si="61"/>
        <v>65</v>
      </c>
      <c r="D816" t="str">
        <f>IF(MOD(B816,5)=0,LOOKUP(A816,Bestellung!$M$4:$N$803),"")</f>
        <v/>
      </c>
      <c r="E816">
        <f t="shared" si="62"/>
        <v>9</v>
      </c>
      <c r="F816" s="10">
        <f>LOOKUP(C816,Produkt!$T$4:$U$129)</f>
        <v>4.5</v>
      </c>
      <c r="G816" t="str">
        <f t="shared" si="63"/>
        <v>INSERT INTO [Position] ([BestellungID], [PosID], [ProduktID], [SpezLieferAdrID], [Menge], [Preis]) VALUES</v>
      </c>
      <c r="H816" t="str">
        <f t="shared" si="64"/>
        <v xml:space="preserve"> ('325', '813', '65', '', '9',  '4.50')</v>
      </c>
    </row>
    <row r="817" spans="1:8" x14ac:dyDescent="0.3">
      <c r="A817">
        <f t="shared" si="60"/>
        <v>326</v>
      </c>
      <c r="B817">
        <v>814</v>
      </c>
      <c r="C817">
        <f t="shared" si="61"/>
        <v>61</v>
      </c>
      <c r="D817" t="str">
        <f>IF(MOD(B817,5)=0,LOOKUP(A817,Bestellung!$M$4:$N$803),"")</f>
        <v/>
      </c>
      <c r="E817">
        <f t="shared" si="62"/>
        <v>8</v>
      </c>
      <c r="F817" s="10">
        <f>LOOKUP(C817,Produkt!$T$4:$U$129)</f>
        <v>8</v>
      </c>
      <c r="G817" t="str">
        <f t="shared" si="63"/>
        <v>INSERT INTO [Position] ([BestellungID], [PosID], [ProduktID], [SpezLieferAdrID], [Menge], [Preis]) VALUES</v>
      </c>
      <c r="H817" t="str">
        <f t="shared" si="64"/>
        <v xml:space="preserve"> ('326', '814', '61', '', '8',  '8.00')</v>
      </c>
    </row>
    <row r="818" spans="1:8" x14ac:dyDescent="0.3">
      <c r="A818">
        <f t="shared" si="60"/>
        <v>326</v>
      </c>
      <c r="B818">
        <v>815</v>
      </c>
      <c r="C818">
        <f t="shared" si="61"/>
        <v>6</v>
      </c>
      <c r="D818">
        <f>IF(MOD(B818,5)=0,LOOKUP(A818,Bestellung!$M$4:$N$803),"")</f>
        <v>29</v>
      </c>
      <c r="E818">
        <f t="shared" si="62"/>
        <v>3</v>
      </c>
      <c r="F818" s="10">
        <f>LOOKUP(C818,Produkt!$T$4:$U$129)</f>
        <v>7</v>
      </c>
      <c r="G818" t="str">
        <f t="shared" si="63"/>
        <v>INSERT INTO [Position] ([BestellungID], [PosID], [ProduktID], [SpezLieferAdrID], [Menge], [Preis]) VALUES</v>
      </c>
      <c r="H818" t="str">
        <f t="shared" si="64"/>
        <v xml:space="preserve"> ('326', '815', '6', '29', '3',  '7.00')</v>
      </c>
    </row>
    <row r="819" spans="1:8" x14ac:dyDescent="0.3">
      <c r="A819">
        <f t="shared" si="60"/>
        <v>326</v>
      </c>
      <c r="B819">
        <v>816</v>
      </c>
      <c r="C819">
        <f t="shared" si="61"/>
        <v>78</v>
      </c>
      <c r="D819" t="str">
        <f>IF(MOD(B819,5)=0,LOOKUP(A819,Bestellung!$M$4:$N$803),"")</f>
        <v/>
      </c>
      <c r="E819">
        <f t="shared" si="62"/>
        <v>3</v>
      </c>
      <c r="F819" s="10">
        <f>LOOKUP(C819,Produkt!$T$4:$U$129)</f>
        <v>2</v>
      </c>
      <c r="G819" t="str">
        <f t="shared" si="63"/>
        <v>INSERT INTO [Position] ([BestellungID], [PosID], [ProduktID], [SpezLieferAdrID], [Menge], [Preis]) VALUES</v>
      </c>
      <c r="H819" t="str">
        <f t="shared" si="64"/>
        <v xml:space="preserve"> ('326', '816', '78', '', '3',  '2.00')</v>
      </c>
    </row>
    <row r="820" spans="1:8" x14ac:dyDescent="0.3">
      <c r="A820">
        <f t="shared" si="60"/>
        <v>327</v>
      </c>
      <c r="B820">
        <v>817</v>
      </c>
      <c r="C820">
        <f t="shared" si="61"/>
        <v>78</v>
      </c>
      <c r="D820" t="str">
        <f>IF(MOD(B820,5)=0,LOOKUP(A820,Bestellung!$M$4:$N$803),"")</f>
        <v/>
      </c>
      <c r="E820">
        <f t="shared" si="62"/>
        <v>6</v>
      </c>
      <c r="F820" s="10">
        <f>LOOKUP(C820,Produkt!$T$4:$U$129)</f>
        <v>2</v>
      </c>
      <c r="G820" t="str">
        <f t="shared" si="63"/>
        <v>INSERT INTO [Position] ([BestellungID], [PosID], [ProduktID], [SpezLieferAdrID], [Menge], [Preis]) VALUES</v>
      </c>
      <c r="H820" t="str">
        <f t="shared" si="64"/>
        <v xml:space="preserve"> ('327', '817', '78', '', '6',  '2.00')</v>
      </c>
    </row>
    <row r="821" spans="1:8" x14ac:dyDescent="0.3">
      <c r="A821">
        <f t="shared" si="60"/>
        <v>327</v>
      </c>
      <c r="B821">
        <v>818</v>
      </c>
      <c r="C821">
        <f t="shared" si="61"/>
        <v>24</v>
      </c>
      <c r="D821" t="str">
        <f>IF(MOD(B821,5)=0,LOOKUP(A821,Bestellung!$M$4:$N$803),"")</f>
        <v/>
      </c>
      <c r="E821">
        <f t="shared" si="62"/>
        <v>3</v>
      </c>
      <c r="F821" s="10">
        <f>LOOKUP(C821,Produkt!$T$4:$U$129)</f>
        <v>3</v>
      </c>
      <c r="G821" t="str">
        <f t="shared" si="63"/>
        <v>INSERT INTO [Position] ([BestellungID], [PosID], [ProduktID], [SpezLieferAdrID], [Menge], [Preis]) VALUES</v>
      </c>
      <c r="H821" t="str">
        <f t="shared" si="64"/>
        <v xml:space="preserve"> ('327', '818', '24', '', '3',  '3.00')</v>
      </c>
    </row>
    <row r="822" spans="1:8" x14ac:dyDescent="0.3">
      <c r="A822">
        <f t="shared" si="60"/>
        <v>328</v>
      </c>
      <c r="B822">
        <v>819</v>
      </c>
      <c r="C822">
        <f t="shared" si="61"/>
        <v>27</v>
      </c>
      <c r="D822" t="str">
        <f>IF(MOD(B822,5)=0,LOOKUP(A822,Bestellung!$M$4:$N$803),"")</f>
        <v/>
      </c>
      <c r="E822">
        <f t="shared" si="62"/>
        <v>3</v>
      </c>
      <c r="F822" s="10">
        <f>LOOKUP(C822,Produkt!$T$4:$U$129)</f>
        <v>2</v>
      </c>
      <c r="G822" t="str">
        <f t="shared" si="63"/>
        <v>INSERT INTO [Position] ([BestellungID], [PosID], [ProduktID], [SpezLieferAdrID], [Menge], [Preis]) VALUES</v>
      </c>
      <c r="H822" t="str">
        <f t="shared" si="64"/>
        <v xml:space="preserve"> ('328', '819', '27', '', '3',  '2.00')</v>
      </c>
    </row>
    <row r="823" spans="1:8" x14ac:dyDescent="0.3">
      <c r="A823">
        <f t="shared" si="60"/>
        <v>328</v>
      </c>
      <c r="B823">
        <v>820</v>
      </c>
      <c r="C823">
        <f t="shared" si="61"/>
        <v>101</v>
      </c>
      <c r="D823" t="str">
        <f>IF(MOD(B823,5)=0,LOOKUP(A823,Bestellung!$M$4:$N$803),"")</f>
        <v/>
      </c>
      <c r="E823">
        <f t="shared" si="62"/>
        <v>8</v>
      </c>
      <c r="F823" s="10">
        <f>LOOKUP(C823,Produkt!$T$4:$U$129)</f>
        <v>2</v>
      </c>
      <c r="G823" t="str">
        <f t="shared" si="63"/>
        <v>INSERT INTO [Position] ([BestellungID], [PosID], [ProduktID], [SpezLieferAdrID], [Menge], [Preis]) VALUES</v>
      </c>
      <c r="H823" t="str">
        <f t="shared" si="64"/>
        <v xml:space="preserve"> ('328', '820', '101', '', '8',  '2.00')</v>
      </c>
    </row>
    <row r="824" spans="1:8" x14ac:dyDescent="0.3">
      <c r="A824">
        <f t="shared" si="60"/>
        <v>328</v>
      </c>
      <c r="B824">
        <v>821</v>
      </c>
      <c r="C824">
        <f t="shared" si="61"/>
        <v>48</v>
      </c>
      <c r="D824" t="str">
        <f>IF(MOD(B824,5)=0,LOOKUP(A824,Bestellung!$M$4:$N$803),"")</f>
        <v/>
      </c>
      <c r="E824">
        <f t="shared" si="62"/>
        <v>3</v>
      </c>
      <c r="F824" s="10">
        <f>LOOKUP(C824,Produkt!$T$4:$U$129)</f>
        <v>4.5</v>
      </c>
      <c r="G824" t="str">
        <f t="shared" si="63"/>
        <v>INSERT INTO [Position] ([BestellungID], [PosID], [ProduktID], [SpezLieferAdrID], [Menge], [Preis]) VALUES</v>
      </c>
      <c r="H824" t="str">
        <f t="shared" si="64"/>
        <v xml:space="preserve"> ('328', '821', '48', '', '3',  '4.50')</v>
      </c>
    </row>
    <row r="825" spans="1:8" x14ac:dyDescent="0.3">
      <c r="A825">
        <f t="shared" si="60"/>
        <v>329</v>
      </c>
      <c r="B825">
        <v>822</v>
      </c>
      <c r="C825">
        <f t="shared" si="61"/>
        <v>55</v>
      </c>
      <c r="D825" t="str">
        <f>IF(MOD(B825,5)=0,LOOKUP(A825,Bestellung!$M$4:$N$803),"")</f>
        <v/>
      </c>
      <c r="E825">
        <f t="shared" si="62"/>
        <v>6</v>
      </c>
      <c r="F825" s="10">
        <f>LOOKUP(C825,Produkt!$T$4:$U$129)</f>
        <v>5</v>
      </c>
      <c r="G825" t="str">
        <f t="shared" si="63"/>
        <v>INSERT INTO [Position] ([BestellungID], [PosID], [ProduktID], [SpezLieferAdrID], [Menge], [Preis]) VALUES</v>
      </c>
      <c r="H825" t="str">
        <f t="shared" si="64"/>
        <v xml:space="preserve"> ('329', '822', '55', '', '6',  '5.00')</v>
      </c>
    </row>
    <row r="826" spans="1:8" x14ac:dyDescent="0.3">
      <c r="A826">
        <f t="shared" si="60"/>
        <v>329</v>
      </c>
      <c r="B826">
        <v>823</v>
      </c>
      <c r="C826">
        <f t="shared" si="61"/>
        <v>3</v>
      </c>
      <c r="D826" t="str">
        <f>IF(MOD(B826,5)=0,LOOKUP(A826,Bestellung!$M$4:$N$803),"")</f>
        <v/>
      </c>
      <c r="E826">
        <f t="shared" si="62"/>
        <v>9</v>
      </c>
      <c r="F826" s="10">
        <f>LOOKUP(C826,Produkt!$T$4:$U$129)</f>
        <v>5</v>
      </c>
      <c r="G826" t="str">
        <f t="shared" si="63"/>
        <v>INSERT INTO [Position] ([BestellungID], [PosID], [ProduktID], [SpezLieferAdrID], [Menge], [Preis]) VALUES</v>
      </c>
      <c r="H826" t="str">
        <f t="shared" si="64"/>
        <v xml:space="preserve"> ('329', '823', '3', '', '9',  '5.00')</v>
      </c>
    </row>
    <row r="827" spans="1:8" x14ac:dyDescent="0.3">
      <c r="A827">
        <f t="shared" si="60"/>
        <v>330</v>
      </c>
      <c r="B827">
        <v>824</v>
      </c>
      <c r="C827">
        <f t="shared" si="61"/>
        <v>13</v>
      </c>
      <c r="D827" t="str">
        <f>IF(MOD(B827,5)=0,LOOKUP(A827,Bestellung!$M$4:$N$803),"")</f>
        <v/>
      </c>
      <c r="E827">
        <f t="shared" si="62"/>
        <v>3</v>
      </c>
      <c r="F827" s="10">
        <f>LOOKUP(C827,Produkt!$T$4:$U$129)</f>
        <v>4.5</v>
      </c>
      <c r="G827" t="str">
        <f t="shared" si="63"/>
        <v>INSERT INTO [Position] ([BestellungID], [PosID], [ProduktID], [SpezLieferAdrID], [Menge], [Preis]) VALUES</v>
      </c>
      <c r="H827" t="str">
        <f t="shared" si="64"/>
        <v xml:space="preserve"> ('330', '824', '13', '', '3',  '4.50')</v>
      </c>
    </row>
    <row r="828" spans="1:8" x14ac:dyDescent="0.3">
      <c r="A828">
        <f t="shared" si="60"/>
        <v>330</v>
      </c>
      <c r="B828">
        <v>825</v>
      </c>
      <c r="C828">
        <f t="shared" si="61"/>
        <v>89</v>
      </c>
      <c r="D828">
        <f>IF(MOD(B828,5)=0,LOOKUP(A828,Bestellung!$M$4:$N$803),"")</f>
        <v>525</v>
      </c>
      <c r="E828">
        <f t="shared" si="62"/>
        <v>6</v>
      </c>
      <c r="F828" s="10">
        <f>LOOKUP(C828,Produkt!$T$4:$U$129)</f>
        <v>0.8</v>
      </c>
      <c r="G828" t="str">
        <f t="shared" si="63"/>
        <v>INSERT INTO [Position] ([BestellungID], [PosID], [ProduktID], [SpezLieferAdrID], [Menge], [Preis]) VALUES</v>
      </c>
      <c r="H828" t="str">
        <f t="shared" si="64"/>
        <v xml:space="preserve"> ('330', '825', '89', '525', '6',  '0.80')</v>
      </c>
    </row>
    <row r="829" spans="1:8" x14ac:dyDescent="0.3">
      <c r="A829">
        <f t="shared" si="60"/>
        <v>330</v>
      </c>
      <c r="B829">
        <v>826</v>
      </c>
      <c r="C829">
        <f t="shared" si="61"/>
        <v>38</v>
      </c>
      <c r="D829" t="str">
        <f>IF(MOD(B829,5)=0,LOOKUP(A829,Bestellung!$M$4:$N$803),"")</f>
        <v/>
      </c>
      <c r="E829">
        <f t="shared" si="62"/>
        <v>3</v>
      </c>
      <c r="F829" s="10">
        <f>LOOKUP(C829,Produkt!$T$4:$U$129)</f>
        <v>0.5</v>
      </c>
      <c r="G829" t="str">
        <f t="shared" si="63"/>
        <v>INSERT INTO [Position] ([BestellungID], [PosID], [ProduktID], [SpezLieferAdrID], [Menge], [Preis]) VALUES</v>
      </c>
      <c r="H829" t="str">
        <f t="shared" si="64"/>
        <v xml:space="preserve"> ('330', '826', '38', '', '3',  '0.50')</v>
      </c>
    </row>
    <row r="830" spans="1:8" x14ac:dyDescent="0.3">
      <c r="A830">
        <f t="shared" si="60"/>
        <v>331</v>
      </c>
      <c r="B830">
        <v>827</v>
      </c>
      <c r="C830">
        <f t="shared" si="61"/>
        <v>52</v>
      </c>
      <c r="D830" t="str">
        <f>IF(MOD(B830,5)=0,LOOKUP(A830,Bestellung!$M$4:$N$803),"")</f>
        <v/>
      </c>
      <c r="E830">
        <f t="shared" si="62"/>
        <v>8</v>
      </c>
      <c r="F830" s="10">
        <f>LOOKUP(C830,Produkt!$T$4:$U$129)</f>
        <v>4</v>
      </c>
      <c r="G830" t="str">
        <f t="shared" si="63"/>
        <v>INSERT INTO [Position] ([BestellungID], [PosID], [ProduktID], [SpezLieferAdrID], [Menge], [Preis]) VALUES</v>
      </c>
      <c r="H830" t="str">
        <f t="shared" si="64"/>
        <v xml:space="preserve"> ('331', '827', '52', '', '8',  '4.00')</v>
      </c>
    </row>
    <row r="831" spans="1:8" x14ac:dyDescent="0.3">
      <c r="A831">
        <f t="shared" si="60"/>
        <v>331</v>
      </c>
      <c r="B831">
        <v>828</v>
      </c>
      <c r="C831">
        <f t="shared" si="61"/>
        <v>2</v>
      </c>
      <c r="D831" t="str">
        <f>IF(MOD(B831,5)=0,LOOKUP(A831,Bestellung!$M$4:$N$803),"")</f>
        <v/>
      </c>
      <c r="E831">
        <f t="shared" si="62"/>
        <v>3</v>
      </c>
      <c r="F831" s="10">
        <f>LOOKUP(C831,Produkt!$T$4:$U$129)</f>
        <v>4</v>
      </c>
      <c r="G831" t="str">
        <f t="shared" si="63"/>
        <v>INSERT INTO [Position] ([BestellungID], [PosID], [ProduktID], [SpezLieferAdrID], [Menge], [Preis]) VALUES</v>
      </c>
      <c r="H831" t="str">
        <f t="shared" si="64"/>
        <v xml:space="preserve"> ('331', '828', '2', '', '3',  '4.00')</v>
      </c>
    </row>
    <row r="832" spans="1:8" x14ac:dyDescent="0.3">
      <c r="A832">
        <f t="shared" si="60"/>
        <v>332</v>
      </c>
      <c r="B832">
        <v>829</v>
      </c>
      <c r="C832">
        <f t="shared" si="61"/>
        <v>19</v>
      </c>
      <c r="D832" t="str">
        <f>IF(MOD(B832,5)=0,LOOKUP(A832,Bestellung!$M$4:$N$803),"")</f>
        <v/>
      </c>
      <c r="E832">
        <f t="shared" si="62"/>
        <v>8</v>
      </c>
      <c r="F832" s="10">
        <f>LOOKUP(C832,Produkt!$T$4:$U$129)</f>
        <v>2</v>
      </c>
      <c r="G832" t="str">
        <f t="shared" si="63"/>
        <v>INSERT INTO [Position] ([BestellungID], [PosID], [ProduktID], [SpezLieferAdrID], [Menge], [Preis]) VALUES</v>
      </c>
      <c r="H832" t="str">
        <f t="shared" si="64"/>
        <v xml:space="preserve"> ('332', '829', '19', '', '8',  '2.00')</v>
      </c>
    </row>
    <row r="833" spans="1:8" x14ac:dyDescent="0.3">
      <c r="A833">
        <f t="shared" si="60"/>
        <v>332</v>
      </c>
      <c r="B833">
        <v>830</v>
      </c>
      <c r="C833">
        <f t="shared" si="61"/>
        <v>97</v>
      </c>
      <c r="D833">
        <f>IF(MOD(B833,5)=0,LOOKUP(A833,Bestellung!$M$4:$N$803),"")</f>
        <v>119</v>
      </c>
      <c r="E833">
        <f t="shared" si="62"/>
        <v>4</v>
      </c>
      <c r="F833" s="10">
        <f>LOOKUP(C833,Produkt!$T$4:$U$129)</f>
        <v>9</v>
      </c>
      <c r="G833" t="str">
        <f t="shared" si="63"/>
        <v>INSERT INTO [Position] ([BestellungID], [PosID], [ProduktID], [SpezLieferAdrID], [Menge], [Preis]) VALUES</v>
      </c>
      <c r="H833" t="str">
        <f t="shared" si="64"/>
        <v xml:space="preserve"> ('332', '830', '97', '119', '4',  '9.00')</v>
      </c>
    </row>
    <row r="834" spans="1:8" x14ac:dyDescent="0.3">
      <c r="A834">
        <f t="shared" si="60"/>
        <v>332</v>
      </c>
      <c r="B834">
        <v>831</v>
      </c>
      <c r="C834">
        <f t="shared" si="61"/>
        <v>48</v>
      </c>
      <c r="D834" t="str">
        <f>IF(MOD(B834,5)=0,LOOKUP(A834,Bestellung!$M$4:$N$803),"")</f>
        <v/>
      </c>
      <c r="E834">
        <f t="shared" si="62"/>
        <v>3</v>
      </c>
      <c r="F834" s="10">
        <f>LOOKUP(C834,Produkt!$T$4:$U$129)</f>
        <v>4.5</v>
      </c>
      <c r="G834" t="str">
        <f t="shared" si="63"/>
        <v>INSERT INTO [Position] ([BestellungID], [PosID], [ProduktID], [SpezLieferAdrID], [Menge], [Preis]) VALUES</v>
      </c>
      <c r="H834" t="str">
        <f t="shared" si="64"/>
        <v xml:space="preserve"> ('332', '831', '48', '', '3',  '4.50')</v>
      </c>
    </row>
    <row r="835" spans="1:8" x14ac:dyDescent="0.3">
      <c r="A835">
        <f t="shared" si="60"/>
        <v>333</v>
      </c>
      <c r="B835">
        <v>832</v>
      </c>
      <c r="C835">
        <f t="shared" si="61"/>
        <v>69</v>
      </c>
      <c r="D835" t="str">
        <f>IF(MOD(B835,5)=0,LOOKUP(A835,Bestellung!$M$4:$N$803),"")</f>
        <v/>
      </c>
      <c r="E835">
        <f t="shared" si="62"/>
        <v>3</v>
      </c>
      <c r="F835" s="10">
        <f>LOOKUP(C835,Produkt!$T$4:$U$129)</f>
        <v>2</v>
      </c>
      <c r="G835" t="str">
        <f t="shared" si="63"/>
        <v>INSERT INTO [Position] ([BestellungID], [PosID], [ProduktID], [SpezLieferAdrID], [Menge], [Preis]) VALUES</v>
      </c>
      <c r="H835" t="str">
        <f t="shared" si="64"/>
        <v xml:space="preserve"> ('333', '832', '69', '', '3',  '2.00')</v>
      </c>
    </row>
    <row r="836" spans="1:8" x14ac:dyDescent="0.3">
      <c r="A836">
        <f t="shared" ref="A836:A899" si="65">ROUND(B836/2.5,0)</f>
        <v>333</v>
      </c>
      <c r="B836">
        <v>833</v>
      </c>
      <c r="C836">
        <f t="shared" si="61"/>
        <v>21</v>
      </c>
      <c r="D836" t="str">
        <f>IF(MOD(B836,5)=0,LOOKUP(A836,Bestellung!$M$4:$N$803),"")</f>
        <v/>
      </c>
      <c r="E836">
        <f t="shared" si="62"/>
        <v>9</v>
      </c>
      <c r="F836" s="10">
        <f>LOOKUP(C836,Produkt!$T$4:$U$129)</f>
        <v>4</v>
      </c>
      <c r="G836" t="str">
        <f t="shared" si="63"/>
        <v>INSERT INTO [Position] ([BestellungID], [PosID], [ProduktID], [SpezLieferAdrID], [Menge], [Preis]) VALUES</v>
      </c>
      <c r="H836" t="str">
        <f t="shared" si="64"/>
        <v xml:space="preserve"> ('333', '833', '21', '', '9',  '4.00')</v>
      </c>
    </row>
    <row r="837" spans="1:8" x14ac:dyDescent="0.3">
      <c r="A837">
        <f t="shared" si="65"/>
        <v>334</v>
      </c>
      <c r="B837">
        <v>834</v>
      </c>
      <c r="C837">
        <f t="shared" ref="C837:C900" si="66">IF(MOD(A837*B837,127)=0,1,MOD(A837*B837,127))</f>
        <v>45</v>
      </c>
      <c r="D837" t="str">
        <f>IF(MOD(B837,5)=0,LOOKUP(A837,Bestellung!$M$4:$N$803),"")</f>
        <v/>
      </c>
      <c r="E837">
        <f t="shared" ref="E837:E900" si="67">IF(MOD(A837*B837*C837,12)=0,3,MOD(A837*B837*C837,12))</f>
        <v>3</v>
      </c>
      <c r="F837" s="10">
        <f>LOOKUP(C837,Produkt!$T$4:$U$129)</f>
        <v>2</v>
      </c>
      <c r="G837" t="str">
        <f t="shared" ref="G837:G900" si="6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837" t="str">
        <f t="shared" ref="H837:H900" si="69">" ('"&amp;A837&amp;"', '"&amp;B837&amp;"', '"&amp;C837&amp;"', '"&amp; D837&amp;"', '"&amp;E837&amp;"',  '"&amp; REPLACE(TEXT(F837,"##0,00"),LEN(TEXT(F837,"##0,00"))-2,1,".") &amp;"')"</f>
        <v xml:space="preserve"> ('334', '834', '45', '', '3',  '2.00')</v>
      </c>
    </row>
    <row r="838" spans="1:8" x14ac:dyDescent="0.3">
      <c r="A838">
        <f t="shared" si="65"/>
        <v>334</v>
      </c>
      <c r="B838">
        <v>835</v>
      </c>
      <c r="C838">
        <f t="shared" si="66"/>
        <v>125</v>
      </c>
      <c r="D838" t="str">
        <f>IF(MOD(B838,5)=0,LOOKUP(A838,Bestellung!$M$4:$N$803),"")</f>
        <v/>
      </c>
      <c r="E838">
        <f t="shared" si="67"/>
        <v>2</v>
      </c>
      <c r="F838" s="10">
        <f>LOOKUP(C838,Produkt!$T$4:$U$129)</f>
        <v>7</v>
      </c>
      <c r="G838" t="str">
        <f t="shared" si="68"/>
        <v>INSERT INTO [Position] ([BestellungID], [PosID], [ProduktID], [SpezLieferAdrID], [Menge], [Preis]) VALUES</v>
      </c>
      <c r="H838" t="str">
        <f t="shared" si="69"/>
        <v xml:space="preserve"> ('334', '835', '125', '', '2',  '7.00')</v>
      </c>
    </row>
    <row r="839" spans="1:8" x14ac:dyDescent="0.3">
      <c r="A839">
        <f t="shared" si="65"/>
        <v>334</v>
      </c>
      <c r="B839">
        <v>836</v>
      </c>
      <c r="C839">
        <f t="shared" si="66"/>
        <v>78</v>
      </c>
      <c r="D839" t="str">
        <f>IF(MOD(B839,5)=0,LOOKUP(A839,Bestellung!$M$4:$N$803),"")</f>
        <v/>
      </c>
      <c r="E839">
        <f t="shared" si="67"/>
        <v>3</v>
      </c>
      <c r="F839" s="10">
        <f>LOOKUP(C839,Produkt!$T$4:$U$129)</f>
        <v>2</v>
      </c>
      <c r="G839" t="str">
        <f t="shared" si="68"/>
        <v>INSERT INTO [Position] ([BestellungID], [PosID], [ProduktID], [SpezLieferAdrID], [Menge], [Preis]) VALUES</v>
      </c>
      <c r="H839" t="str">
        <f t="shared" si="69"/>
        <v xml:space="preserve"> ('334', '836', '78', '', '3',  '2.00')</v>
      </c>
    </row>
    <row r="840" spans="1:8" x14ac:dyDescent="0.3">
      <c r="A840">
        <f t="shared" si="65"/>
        <v>335</v>
      </c>
      <c r="B840">
        <v>837</v>
      </c>
      <c r="C840">
        <f t="shared" si="66"/>
        <v>106</v>
      </c>
      <c r="D840" t="str">
        <f>IF(MOD(B840,5)=0,LOOKUP(A840,Bestellung!$M$4:$N$803),"")</f>
        <v/>
      </c>
      <c r="E840">
        <f t="shared" si="67"/>
        <v>6</v>
      </c>
      <c r="F840" s="10">
        <f>LOOKUP(C840,Produkt!$T$4:$U$129)</f>
        <v>7</v>
      </c>
      <c r="G840" t="str">
        <f t="shared" si="68"/>
        <v>INSERT INTO [Position] ([BestellungID], [PosID], [ProduktID], [SpezLieferAdrID], [Menge], [Preis]) VALUES</v>
      </c>
      <c r="H840" t="str">
        <f t="shared" si="69"/>
        <v xml:space="preserve"> ('335', '837', '106', '', '6',  '7.00')</v>
      </c>
    </row>
    <row r="841" spans="1:8" x14ac:dyDescent="0.3">
      <c r="A841">
        <f t="shared" si="65"/>
        <v>335</v>
      </c>
      <c r="B841">
        <v>838</v>
      </c>
      <c r="C841">
        <f t="shared" si="66"/>
        <v>60</v>
      </c>
      <c r="D841" t="str">
        <f>IF(MOD(B841,5)=0,LOOKUP(A841,Bestellung!$M$4:$N$803),"")</f>
        <v/>
      </c>
      <c r="E841">
        <f t="shared" si="67"/>
        <v>3</v>
      </c>
      <c r="F841" s="10">
        <f>LOOKUP(C841,Produkt!$T$4:$U$129)</f>
        <v>0.5</v>
      </c>
      <c r="G841" t="str">
        <f t="shared" si="68"/>
        <v>INSERT INTO [Position] ([BestellungID], [PosID], [ProduktID], [SpezLieferAdrID], [Menge], [Preis]) VALUES</v>
      </c>
      <c r="H841" t="str">
        <f t="shared" si="69"/>
        <v xml:space="preserve"> ('335', '838', '60', '', '3',  '0.50')</v>
      </c>
    </row>
    <row r="842" spans="1:8" x14ac:dyDescent="0.3">
      <c r="A842">
        <f t="shared" si="65"/>
        <v>336</v>
      </c>
      <c r="B842">
        <v>839</v>
      </c>
      <c r="C842">
        <f t="shared" si="66"/>
        <v>91</v>
      </c>
      <c r="D842" t="str">
        <f>IF(MOD(B842,5)=0,LOOKUP(A842,Bestellung!$M$4:$N$803),"")</f>
        <v/>
      </c>
      <c r="E842">
        <f t="shared" si="67"/>
        <v>3</v>
      </c>
      <c r="F842" s="10">
        <f>LOOKUP(C842,Produkt!$T$4:$U$129)</f>
        <v>1.2</v>
      </c>
      <c r="G842" t="str">
        <f t="shared" si="68"/>
        <v>INSERT INTO [Position] ([BestellungID], [PosID], [ProduktID], [SpezLieferAdrID], [Menge], [Preis]) VALUES</v>
      </c>
      <c r="H842" t="str">
        <f t="shared" si="69"/>
        <v xml:space="preserve"> ('336', '839', '91', '', '3',  '1.20')</v>
      </c>
    </row>
    <row r="843" spans="1:8" x14ac:dyDescent="0.3">
      <c r="A843">
        <f t="shared" si="65"/>
        <v>336</v>
      </c>
      <c r="B843">
        <v>840</v>
      </c>
      <c r="C843">
        <f t="shared" si="66"/>
        <v>46</v>
      </c>
      <c r="D843">
        <f>IF(MOD(B843,5)=0,LOOKUP(A843,Bestellung!$M$4:$N$803),"")</f>
        <v>334</v>
      </c>
      <c r="E843">
        <f t="shared" si="67"/>
        <v>3</v>
      </c>
      <c r="F843" s="10">
        <f>LOOKUP(C843,Produkt!$T$4:$U$129)</f>
        <v>8</v>
      </c>
      <c r="G843" t="str">
        <f t="shared" si="68"/>
        <v>INSERT INTO [Position] ([BestellungID], [PosID], [ProduktID], [SpezLieferAdrID], [Menge], [Preis]) VALUES</v>
      </c>
      <c r="H843" t="str">
        <f t="shared" si="69"/>
        <v xml:space="preserve"> ('336', '840', '46', '334', '3',  '8.00')</v>
      </c>
    </row>
    <row r="844" spans="1:8" x14ac:dyDescent="0.3">
      <c r="A844">
        <f t="shared" si="65"/>
        <v>336</v>
      </c>
      <c r="B844">
        <v>841</v>
      </c>
      <c r="C844">
        <f t="shared" si="66"/>
        <v>1</v>
      </c>
      <c r="D844" t="str">
        <f>IF(MOD(B844,5)=0,LOOKUP(A844,Bestellung!$M$4:$N$803),"")</f>
        <v/>
      </c>
      <c r="E844">
        <f t="shared" si="67"/>
        <v>3</v>
      </c>
      <c r="F844" s="10">
        <f>LOOKUP(C844,Produkt!$T$4:$U$129)</f>
        <v>2</v>
      </c>
      <c r="G844" t="str">
        <f t="shared" si="68"/>
        <v>INSERT INTO [Position] ([BestellungID], [PosID], [ProduktID], [SpezLieferAdrID], [Menge], [Preis]) VALUES</v>
      </c>
      <c r="H844" t="str">
        <f t="shared" si="69"/>
        <v xml:space="preserve"> ('336', '841', '1', '', '3',  '2.00')</v>
      </c>
    </row>
    <row r="845" spans="1:8" x14ac:dyDescent="0.3">
      <c r="A845">
        <f t="shared" si="65"/>
        <v>337</v>
      </c>
      <c r="B845">
        <v>842</v>
      </c>
      <c r="C845">
        <f t="shared" si="66"/>
        <v>36</v>
      </c>
      <c r="D845" t="str">
        <f>IF(MOD(B845,5)=0,LOOKUP(A845,Bestellung!$M$4:$N$803),"")</f>
        <v/>
      </c>
      <c r="E845">
        <f t="shared" si="67"/>
        <v>3</v>
      </c>
      <c r="F845" s="10">
        <f>LOOKUP(C845,Produkt!$T$4:$U$129)</f>
        <v>0.5</v>
      </c>
      <c r="G845" t="str">
        <f t="shared" si="68"/>
        <v>INSERT INTO [Position] ([BestellungID], [PosID], [ProduktID], [SpezLieferAdrID], [Menge], [Preis]) VALUES</v>
      </c>
      <c r="H845" t="str">
        <f t="shared" si="69"/>
        <v xml:space="preserve"> ('337', '842', '36', '', '3',  '0.50')</v>
      </c>
    </row>
    <row r="846" spans="1:8" x14ac:dyDescent="0.3">
      <c r="A846">
        <f t="shared" si="65"/>
        <v>337</v>
      </c>
      <c r="B846">
        <v>843</v>
      </c>
      <c r="C846">
        <f t="shared" si="66"/>
        <v>119</v>
      </c>
      <c r="D846" t="str">
        <f>IF(MOD(B846,5)=0,LOOKUP(A846,Bestellung!$M$4:$N$803),"")</f>
        <v/>
      </c>
      <c r="E846">
        <f t="shared" si="67"/>
        <v>9</v>
      </c>
      <c r="F846" s="10">
        <f>LOOKUP(C846,Produkt!$T$4:$U$129)</f>
        <v>2</v>
      </c>
      <c r="G846" t="str">
        <f t="shared" si="68"/>
        <v>INSERT INTO [Position] ([BestellungID], [PosID], [ProduktID], [SpezLieferAdrID], [Menge], [Preis]) VALUES</v>
      </c>
      <c r="H846" t="str">
        <f t="shared" si="69"/>
        <v xml:space="preserve"> ('337', '843', '119', '', '9',  '2.00')</v>
      </c>
    </row>
    <row r="847" spans="1:8" x14ac:dyDescent="0.3">
      <c r="A847">
        <f t="shared" si="65"/>
        <v>338</v>
      </c>
      <c r="B847">
        <v>844</v>
      </c>
      <c r="C847">
        <f t="shared" si="66"/>
        <v>30</v>
      </c>
      <c r="D847" t="str">
        <f>IF(MOD(B847,5)=0,LOOKUP(A847,Bestellung!$M$4:$N$803),"")</f>
        <v/>
      </c>
      <c r="E847">
        <f t="shared" si="67"/>
        <v>3</v>
      </c>
      <c r="F847" s="10">
        <f>LOOKUP(C847,Produkt!$T$4:$U$129)</f>
        <v>4</v>
      </c>
      <c r="G847" t="str">
        <f t="shared" si="68"/>
        <v>INSERT INTO [Position] ([BestellungID], [PosID], [ProduktID], [SpezLieferAdrID], [Menge], [Preis]) VALUES</v>
      </c>
      <c r="H847" t="str">
        <f t="shared" si="69"/>
        <v xml:space="preserve"> ('338', '844', '30', '', '3',  '4.00')</v>
      </c>
    </row>
    <row r="848" spans="1:8" x14ac:dyDescent="0.3">
      <c r="A848">
        <f t="shared" si="65"/>
        <v>338</v>
      </c>
      <c r="B848">
        <v>845</v>
      </c>
      <c r="C848">
        <f t="shared" si="66"/>
        <v>114</v>
      </c>
      <c r="D848">
        <f>IF(MOD(B848,5)=0,LOOKUP(A848,Bestellung!$M$4:$N$803),"")</f>
        <v>531</v>
      </c>
      <c r="E848">
        <f t="shared" si="67"/>
        <v>3</v>
      </c>
      <c r="F848" s="10">
        <f>LOOKUP(C848,Produkt!$T$4:$U$129)</f>
        <v>4.5</v>
      </c>
      <c r="G848" t="str">
        <f t="shared" si="68"/>
        <v>INSERT INTO [Position] ([BestellungID], [PosID], [ProduktID], [SpezLieferAdrID], [Menge], [Preis]) VALUES</v>
      </c>
      <c r="H848" t="str">
        <f t="shared" si="69"/>
        <v xml:space="preserve"> ('338', '845', '114', '531', '3',  '4.50')</v>
      </c>
    </row>
    <row r="849" spans="1:8" x14ac:dyDescent="0.3">
      <c r="A849">
        <f t="shared" si="65"/>
        <v>338</v>
      </c>
      <c r="B849">
        <v>846</v>
      </c>
      <c r="C849">
        <f t="shared" si="66"/>
        <v>71</v>
      </c>
      <c r="D849" t="str">
        <f>IF(MOD(B849,5)=0,LOOKUP(A849,Bestellung!$M$4:$N$803),"")</f>
        <v/>
      </c>
      <c r="E849">
        <f t="shared" si="67"/>
        <v>3</v>
      </c>
      <c r="F849" s="10">
        <f>LOOKUP(C849,Produkt!$T$4:$U$129)</f>
        <v>4</v>
      </c>
      <c r="G849" t="str">
        <f t="shared" si="68"/>
        <v>INSERT INTO [Position] ([BestellungID], [PosID], [ProduktID], [SpezLieferAdrID], [Menge], [Preis]) VALUES</v>
      </c>
      <c r="H849" t="str">
        <f t="shared" si="69"/>
        <v xml:space="preserve"> ('338', '846', '71', '', '3',  '4.00')</v>
      </c>
    </row>
    <row r="850" spans="1:8" x14ac:dyDescent="0.3">
      <c r="A850">
        <f t="shared" si="65"/>
        <v>339</v>
      </c>
      <c r="B850">
        <v>847</v>
      </c>
      <c r="C850">
        <f t="shared" si="66"/>
        <v>113</v>
      </c>
      <c r="D850" t="str">
        <f>IF(MOD(B850,5)=0,LOOKUP(A850,Bestellung!$M$4:$N$803),"")</f>
        <v/>
      </c>
      <c r="E850">
        <f t="shared" si="67"/>
        <v>9</v>
      </c>
      <c r="F850" s="10">
        <f>LOOKUP(C850,Produkt!$T$4:$U$129)</f>
        <v>4.5</v>
      </c>
      <c r="G850" t="str">
        <f t="shared" si="68"/>
        <v>INSERT INTO [Position] ([BestellungID], [PosID], [ProduktID], [SpezLieferAdrID], [Menge], [Preis]) VALUES</v>
      </c>
      <c r="H850" t="str">
        <f t="shared" si="69"/>
        <v xml:space="preserve"> ('339', '847', '113', '', '9',  '4.50')</v>
      </c>
    </row>
    <row r="851" spans="1:8" x14ac:dyDescent="0.3">
      <c r="A851">
        <f t="shared" si="65"/>
        <v>339</v>
      </c>
      <c r="B851">
        <v>848</v>
      </c>
      <c r="C851">
        <f t="shared" si="66"/>
        <v>71</v>
      </c>
      <c r="D851" t="str">
        <f>IF(MOD(B851,5)=0,LOOKUP(A851,Bestellung!$M$4:$N$803),"")</f>
        <v/>
      </c>
      <c r="E851">
        <f t="shared" si="67"/>
        <v>3</v>
      </c>
      <c r="F851" s="10">
        <f>LOOKUP(C851,Produkt!$T$4:$U$129)</f>
        <v>4</v>
      </c>
      <c r="G851" t="str">
        <f t="shared" si="68"/>
        <v>INSERT INTO [Position] ([BestellungID], [PosID], [ProduktID], [SpezLieferAdrID], [Menge], [Preis]) VALUES</v>
      </c>
      <c r="H851" t="str">
        <f t="shared" si="69"/>
        <v xml:space="preserve"> ('339', '848', '71', '', '3',  '4.00')</v>
      </c>
    </row>
    <row r="852" spans="1:8" x14ac:dyDescent="0.3">
      <c r="A852">
        <f t="shared" si="65"/>
        <v>340</v>
      </c>
      <c r="B852">
        <v>849</v>
      </c>
      <c r="C852">
        <f t="shared" si="66"/>
        <v>116</v>
      </c>
      <c r="D852" t="str">
        <f>IF(MOD(B852,5)=0,LOOKUP(A852,Bestellung!$M$4:$N$803),"")</f>
        <v/>
      </c>
      <c r="E852">
        <f t="shared" si="67"/>
        <v>3</v>
      </c>
      <c r="F852" s="10">
        <f>LOOKUP(C852,Produkt!$T$4:$U$129)</f>
        <v>3</v>
      </c>
      <c r="G852" t="str">
        <f t="shared" si="68"/>
        <v>INSERT INTO [Position] ([BestellungID], [PosID], [ProduktID], [SpezLieferAdrID], [Menge], [Preis]) VALUES</v>
      </c>
      <c r="H852" t="str">
        <f t="shared" si="69"/>
        <v xml:space="preserve"> ('340', '849', '116', '', '3',  '3.00')</v>
      </c>
    </row>
    <row r="853" spans="1:8" x14ac:dyDescent="0.3">
      <c r="A853">
        <f t="shared" si="65"/>
        <v>340</v>
      </c>
      <c r="B853">
        <v>850</v>
      </c>
      <c r="C853">
        <f t="shared" si="66"/>
        <v>75</v>
      </c>
      <c r="D853" t="str">
        <f>IF(MOD(B853,5)=0,LOOKUP(A853,Bestellung!$M$4:$N$803),"")</f>
        <v/>
      </c>
      <c r="E853">
        <f t="shared" si="67"/>
        <v>3</v>
      </c>
      <c r="F853" s="10">
        <f>LOOKUP(C853,Produkt!$T$4:$U$129)</f>
        <v>7</v>
      </c>
      <c r="G853" t="str">
        <f t="shared" si="68"/>
        <v>INSERT INTO [Position] ([BestellungID], [PosID], [ProduktID], [SpezLieferAdrID], [Menge], [Preis]) VALUES</v>
      </c>
      <c r="H853" t="str">
        <f t="shared" si="69"/>
        <v xml:space="preserve"> ('340', '850', '75', '', '3',  '7.00')</v>
      </c>
    </row>
    <row r="854" spans="1:8" x14ac:dyDescent="0.3">
      <c r="A854">
        <f t="shared" si="65"/>
        <v>340</v>
      </c>
      <c r="B854">
        <v>851</v>
      </c>
      <c r="C854">
        <f t="shared" si="66"/>
        <v>34</v>
      </c>
      <c r="D854" t="str">
        <f>IF(MOD(B854,5)=0,LOOKUP(A854,Bestellung!$M$4:$N$803),"")</f>
        <v/>
      </c>
      <c r="E854">
        <f t="shared" si="67"/>
        <v>8</v>
      </c>
      <c r="F854" s="10">
        <f>LOOKUP(C854,Produkt!$T$4:$U$129)</f>
        <v>0.75</v>
      </c>
      <c r="G854" t="str">
        <f t="shared" si="68"/>
        <v>INSERT INTO [Position] ([BestellungID], [PosID], [ProduktID], [SpezLieferAdrID], [Menge], [Preis]) VALUES</v>
      </c>
      <c r="H854" t="str">
        <f t="shared" si="69"/>
        <v xml:space="preserve"> ('340', '851', '34', '', '8',  '0.75')</v>
      </c>
    </row>
    <row r="855" spans="1:8" x14ac:dyDescent="0.3">
      <c r="A855">
        <f t="shared" si="65"/>
        <v>341</v>
      </c>
      <c r="B855">
        <v>852</v>
      </c>
      <c r="C855">
        <f t="shared" si="66"/>
        <v>83</v>
      </c>
      <c r="D855" t="str">
        <f>IF(MOD(B855,5)=0,LOOKUP(A855,Bestellung!$M$4:$N$803),"")</f>
        <v/>
      </c>
      <c r="E855">
        <f t="shared" si="67"/>
        <v>3</v>
      </c>
      <c r="F855" s="10">
        <f>LOOKUP(C855,Produkt!$T$4:$U$129)</f>
        <v>0.8</v>
      </c>
      <c r="G855" t="str">
        <f t="shared" si="68"/>
        <v>INSERT INTO [Position] ([BestellungID], [PosID], [ProduktID], [SpezLieferAdrID], [Menge], [Preis]) VALUES</v>
      </c>
      <c r="H855" t="str">
        <f t="shared" si="69"/>
        <v xml:space="preserve"> ('341', '852', '83', '', '3',  '0.80')</v>
      </c>
    </row>
    <row r="856" spans="1:8" x14ac:dyDescent="0.3">
      <c r="A856">
        <f t="shared" si="65"/>
        <v>341</v>
      </c>
      <c r="B856">
        <v>853</v>
      </c>
      <c r="C856">
        <f t="shared" si="66"/>
        <v>43</v>
      </c>
      <c r="D856" t="str">
        <f>IF(MOD(B856,5)=0,LOOKUP(A856,Bestellung!$M$4:$N$803),"")</f>
        <v/>
      </c>
      <c r="E856">
        <f t="shared" si="67"/>
        <v>11</v>
      </c>
      <c r="F856" s="10">
        <f>LOOKUP(C856,Produkt!$T$4:$U$129)</f>
        <v>2.2999999999999998</v>
      </c>
      <c r="G856" t="str">
        <f t="shared" si="68"/>
        <v>INSERT INTO [Position] ([BestellungID], [PosID], [ProduktID], [SpezLieferAdrID], [Menge], [Preis]) VALUES</v>
      </c>
      <c r="H856" t="str">
        <f t="shared" si="69"/>
        <v xml:space="preserve"> ('341', '853', '43', '', '11',  '2.30')</v>
      </c>
    </row>
    <row r="857" spans="1:8" x14ac:dyDescent="0.3">
      <c r="A857">
        <f t="shared" si="65"/>
        <v>342</v>
      </c>
      <c r="B857">
        <v>854</v>
      </c>
      <c r="C857">
        <f t="shared" si="66"/>
        <v>95</v>
      </c>
      <c r="D857" t="str">
        <f>IF(MOD(B857,5)=0,LOOKUP(A857,Bestellung!$M$4:$N$803),"")</f>
        <v/>
      </c>
      <c r="E857">
        <f t="shared" si="67"/>
        <v>3</v>
      </c>
      <c r="F857" s="10">
        <f>LOOKUP(C857,Produkt!$T$4:$U$129)</f>
        <v>2</v>
      </c>
      <c r="G857" t="str">
        <f t="shared" si="68"/>
        <v>INSERT INTO [Position] ([BestellungID], [PosID], [ProduktID], [SpezLieferAdrID], [Menge], [Preis]) VALUES</v>
      </c>
      <c r="H857" t="str">
        <f t="shared" si="69"/>
        <v xml:space="preserve"> ('342', '854', '95', '', '3',  '2.00')</v>
      </c>
    </row>
    <row r="858" spans="1:8" x14ac:dyDescent="0.3">
      <c r="A858">
        <f t="shared" si="65"/>
        <v>342</v>
      </c>
      <c r="B858">
        <v>855</v>
      </c>
      <c r="C858">
        <f t="shared" si="66"/>
        <v>56</v>
      </c>
      <c r="D858">
        <f>IF(MOD(B858,5)=0,LOOKUP(A858,Bestellung!$M$4:$N$803),"")</f>
        <v>651</v>
      </c>
      <c r="E858">
        <f t="shared" si="67"/>
        <v>3</v>
      </c>
      <c r="F858" s="10">
        <f>LOOKUP(C858,Produkt!$T$4:$U$129)</f>
        <v>7</v>
      </c>
      <c r="G858" t="str">
        <f t="shared" si="68"/>
        <v>INSERT INTO [Position] ([BestellungID], [PosID], [ProduktID], [SpezLieferAdrID], [Menge], [Preis]) VALUES</v>
      </c>
      <c r="H858" t="str">
        <f t="shared" si="69"/>
        <v xml:space="preserve"> ('342', '855', '56', '651', '3',  '7.00')</v>
      </c>
    </row>
    <row r="859" spans="1:8" x14ac:dyDescent="0.3">
      <c r="A859">
        <f t="shared" si="65"/>
        <v>342</v>
      </c>
      <c r="B859">
        <v>856</v>
      </c>
      <c r="C859">
        <f t="shared" si="66"/>
        <v>17</v>
      </c>
      <c r="D859" t="str">
        <f>IF(MOD(B859,5)=0,LOOKUP(A859,Bestellung!$M$4:$N$803),"")</f>
        <v/>
      </c>
      <c r="E859">
        <f t="shared" si="67"/>
        <v>3</v>
      </c>
      <c r="F859" s="10">
        <f>LOOKUP(C859,Produkt!$T$4:$U$129)</f>
        <v>3.5</v>
      </c>
      <c r="G859" t="str">
        <f t="shared" si="68"/>
        <v>INSERT INTO [Position] ([BestellungID], [PosID], [ProduktID], [SpezLieferAdrID], [Menge], [Preis]) VALUES</v>
      </c>
      <c r="H859" t="str">
        <f t="shared" si="69"/>
        <v xml:space="preserve"> ('342', '856', '17', '', '3',  '3.50')</v>
      </c>
    </row>
    <row r="860" spans="1:8" x14ac:dyDescent="0.3">
      <c r="A860">
        <f t="shared" si="65"/>
        <v>343</v>
      </c>
      <c r="B860">
        <v>857</v>
      </c>
      <c r="C860">
        <f t="shared" si="66"/>
        <v>73</v>
      </c>
      <c r="D860" t="str">
        <f>IF(MOD(B860,5)=0,LOOKUP(A860,Bestellung!$M$4:$N$803),"")</f>
        <v/>
      </c>
      <c r="E860">
        <f t="shared" si="67"/>
        <v>11</v>
      </c>
      <c r="F860" s="10">
        <f>LOOKUP(C860,Produkt!$T$4:$U$129)</f>
        <v>3</v>
      </c>
      <c r="G860" t="str">
        <f t="shared" si="68"/>
        <v>INSERT INTO [Position] ([BestellungID], [PosID], [ProduktID], [SpezLieferAdrID], [Menge], [Preis]) VALUES</v>
      </c>
      <c r="H860" t="str">
        <f t="shared" si="69"/>
        <v xml:space="preserve"> ('343', '857', '73', '', '11',  '3.00')</v>
      </c>
    </row>
    <row r="861" spans="1:8" x14ac:dyDescent="0.3">
      <c r="A861">
        <f t="shared" si="65"/>
        <v>343</v>
      </c>
      <c r="B861">
        <v>858</v>
      </c>
      <c r="C861">
        <f t="shared" si="66"/>
        <v>35</v>
      </c>
      <c r="D861" t="str">
        <f>IF(MOD(B861,5)=0,LOOKUP(A861,Bestellung!$M$4:$N$803),"")</f>
        <v/>
      </c>
      <c r="E861">
        <f t="shared" si="67"/>
        <v>6</v>
      </c>
      <c r="F861" s="10">
        <f>LOOKUP(C861,Produkt!$T$4:$U$129)</f>
        <v>1</v>
      </c>
      <c r="G861" t="str">
        <f t="shared" si="68"/>
        <v>INSERT INTO [Position] ([BestellungID], [PosID], [ProduktID], [SpezLieferAdrID], [Menge], [Preis]) VALUES</v>
      </c>
      <c r="H861" t="str">
        <f t="shared" si="69"/>
        <v xml:space="preserve"> ('343', '858', '35', '', '6',  '1.00')</v>
      </c>
    </row>
    <row r="862" spans="1:8" x14ac:dyDescent="0.3">
      <c r="A862">
        <f t="shared" si="65"/>
        <v>344</v>
      </c>
      <c r="B862">
        <v>859</v>
      </c>
      <c r="C862">
        <f t="shared" si="66"/>
        <v>94</v>
      </c>
      <c r="D862" t="str">
        <f>IF(MOD(B862,5)=0,LOOKUP(A862,Bestellung!$M$4:$N$803),"")</f>
        <v/>
      </c>
      <c r="E862">
        <f t="shared" si="67"/>
        <v>8</v>
      </c>
      <c r="F862" s="10">
        <f>LOOKUP(C862,Produkt!$T$4:$U$129)</f>
        <v>4</v>
      </c>
      <c r="G862" t="str">
        <f t="shared" si="68"/>
        <v>INSERT INTO [Position] ([BestellungID], [PosID], [ProduktID], [SpezLieferAdrID], [Menge], [Preis]) VALUES</v>
      </c>
      <c r="H862" t="str">
        <f t="shared" si="69"/>
        <v xml:space="preserve"> ('344', '859', '94', '', '8',  '4.00')</v>
      </c>
    </row>
    <row r="863" spans="1:8" x14ac:dyDescent="0.3">
      <c r="A863">
        <f t="shared" si="65"/>
        <v>344</v>
      </c>
      <c r="B863">
        <v>860</v>
      </c>
      <c r="C863">
        <f t="shared" si="66"/>
        <v>57</v>
      </c>
      <c r="D863">
        <f>IF(MOD(B863,5)=0,LOOKUP(A863,Bestellung!$M$4:$N$803),"")</f>
        <v>213</v>
      </c>
      <c r="E863">
        <f t="shared" si="67"/>
        <v>3</v>
      </c>
      <c r="F863" s="10">
        <f>LOOKUP(C863,Produkt!$T$4:$U$129)</f>
        <v>8</v>
      </c>
      <c r="G863" t="str">
        <f t="shared" si="68"/>
        <v>INSERT INTO [Position] ([BestellungID], [PosID], [ProduktID], [SpezLieferAdrID], [Menge], [Preis]) VALUES</v>
      </c>
      <c r="H863" t="str">
        <f t="shared" si="69"/>
        <v xml:space="preserve"> ('344', '860', '57', '213', '3',  '8.00')</v>
      </c>
    </row>
    <row r="864" spans="1:8" x14ac:dyDescent="0.3">
      <c r="A864">
        <f t="shared" si="65"/>
        <v>344</v>
      </c>
      <c r="B864">
        <v>861</v>
      </c>
      <c r="C864">
        <f t="shared" si="66"/>
        <v>20</v>
      </c>
      <c r="D864" t="str">
        <f>IF(MOD(B864,5)=0,LOOKUP(A864,Bestellung!$M$4:$N$803),"")</f>
        <v/>
      </c>
      <c r="E864">
        <f t="shared" si="67"/>
        <v>3</v>
      </c>
      <c r="F864" s="10">
        <f>LOOKUP(C864,Produkt!$T$4:$U$129)</f>
        <v>8</v>
      </c>
      <c r="G864" t="str">
        <f t="shared" si="68"/>
        <v>INSERT INTO [Position] ([BestellungID], [PosID], [ProduktID], [SpezLieferAdrID], [Menge], [Preis]) VALUES</v>
      </c>
      <c r="H864" t="str">
        <f t="shared" si="69"/>
        <v xml:space="preserve"> ('344', '861', '20', '', '3',  '8.00')</v>
      </c>
    </row>
    <row r="865" spans="1:8" x14ac:dyDescent="0.3">
      <c r="A865">
        <f t="shared" si="65"/>
        <v>345</v>
      </c>
      <c r="B865">
        <v>862</v>
      </c>
      <c r="C865">
        <f t="shared" si="66"/>
        <v>83</v>
      </c>
      <c r="D865" t="str">
        <f>IF(MOD(B865,5)=0,LOOKUP(A865,Bestellung!$M$4:$N$803),"")</f>
        <v/>
      </c>
      <c r="E865">
        <f t="shared" si="67"/>
        <v>6</v>
      </c>
      <c r="F865" s="10">
        <f>LOOKUP(C865,Produkt!$T$4:$U$129)</f>
        <v>0.8</v>
      </c>
      <c r="G865" t="str">
        <f t="shared" si="68"/>
        <v>INSERT INTO [Position] ([BestellungID], [PosID], [ProduktID], [SpezLieferAdrID], [Menge], [Preis]) VALUES</v>
      </c>
      <c r="H865" t="str">
        <f t="shared" si="69"/>
        <v xml:space="preserve"> ('345', '862', '83', '', '6',  '0.80')</v>
      </c>
    </row>
    <row r="866" spans="1:8" x14ac:dyDescent="0.3">
      <c r="A866">
        <f t="shared" si="65"/>
        <v>345</v>
      </c>
      <c r="B866">
        <v>863</v>
      </c>
      <c r="C866">
        <f t="shared" si="66"/>
        <v>47</v>
      </c>
      <c r="D866" t="str">
        <f>IF(MOD(B866,5)=0,LOOKUP(A866,Bestellung!$M$4:$N$803),"")</f>
        <v/>
      </c>
      <c r="E866">
        <f t="shared" si="67"/>
        <v>9</v>
      </c>
      <c r="F866" s="10">
        <f>LOOKUP(C866,Produkt!$T$4:$U$129)</f>
        <v>9</v>
      </c>
      <c r="G866" t="str">
        <f t="shared" si="68"/>
        <v>INSERT INTO [Position] ([BestellungID], [PosID], [ProduktID], [SpezLieferAdrID], [Menge], [Preis]) VALUES</v>
      </c>
      <c r="H866" t="str">
        <f t="shared" si="69"/>
        <v xml:space="preserve"> ('345', '863', '47', '', '9',  '9.00')</v>
      </c>
    </row>
    <row r="867" spans="1:8" x14ac:dyDescent="0.3">
      <c r="A867">
        <f t="shared" si="65"/>
        <v>346</v>
      </c>
      <c r="B867">
        <v>864</v>
      </c>
      <c r="C867">
        <f t="shared" si="66"/>
        <v>113</v>
      </c>
      <c r="D867" t="str">
        <f>IF(MOD(B867,5)=0,LOOKUP(A867,Bestellung!$M$4:$N$803),"")</f>
        <v/>
      </c>
      <c r="E867">
        <f t="shared" si="67"/>
        <v>3</v>
      </c>
      <c r="F867" s="10">
        <f>LOOKUP(C867,Produkt!$T$4:$U$129)</f>
        <v>4.5</v>
      </c>
      <c r="G867" t="str">
        <f t="shared" si="68"/>
        <v>INSERT INTO [Position] ([BestellungID], [PosID], [ProduktID], [SpezLieferAdrID], [Menge], [Preis]) VALUES</v>
      </c>
      <c r="H867" t="str">
        <f t="shared" si="69"/>
        <v xml:space="preserve"> ('346', '864', '113', '', '3',  '4.50')</v>
      </c>
    </row>
    <row r="868" spans="1:8" x14ac:dyDescent="0.3">
      <c r="A868">
        <f t="shared" si="65"/>
        <v>346</v>
      </c>
      <c r="B868">
        <v>865</v>
      </c>
      <c r="C868">
        <f t="shared" si="66"/>
        <v>78</v>
      </c>
      <c r="D868" t="str">
        <f>IF(MOD(B868,5)=0,LOOKUP(A868,Bestellung!$M$4:$N$803),"")</f>
        <v/>
      </c>
      <c r="E868">
        <f t="shared" si="67"/>
        <v>3</v>
      </c>
      <c r="F868" s="10">
        <f>LOOKUP(C868,Produkt!$T$4:$U$129)</f>
        <v>2</v>
      </c>
      <c r="G868" t="str">
        <f t="shared" si="68"/>
        <v>INSERT INTO [Position] ([BestellungID], [PosID], [ProduktID], [SpezLieferAdrID], [Menge], [Preis]) VALUES</v>
      </c>
      <c r="H868" t="str">
        <f t="shared" si="69"/>
        <v xml:space="preserve"> ('346', '865', '78', '', '3',  '2.00')</v>
      </c>
    </row>
    <row r="869" spans="1:8" x14ac:dyDescent="0.3">
      <c r="A869">
        <f t="shared" si="65"/>
        <v>346</v>
      </c>
      <c r="B869">
        <v>866</v>
      </c>
      <c r="C869">
        <f t="shared" si="66"/>
        <v>43</v>
      </c>
      <c r="D869" t="str">
        <f>IF(MOD(B869,5)=0,LOOKUP(A869,Bestellung!$M$4:$N$803),"")</f>
        <v/>
      </c>
      <c r="E869">
        <f t="shared" si="67"/>
        <v>8</v>
      </c>
      <c r="F869" s="10">
        <f>LOOKUP(C869,Produkt!$T$4:$U$129)</f>
        <v>2.2999999999999998</v>
      </c>
      <c r="G869" t="str">
        <f t="shared" si="68"/>
        <v>INSERT INTO [Position] ([BestellungID], [PosID], [ProduktID], [SpezLieferAdrID], [Menge], [Preis]) VALUES</v>
      </c>
      <c r="H869" t="str">
        <f t="shared" si="69"/>
        <v xml:space="preserve"> ('346', '866', '43', '', '8',  '2.30')</v>
      </c>
    </row>
    <row r="870" spans="1:8" x14ac:dyDescent="0.3">
      <c r="A870">
        <f t="shared" si="65"/>
        <v>347</v>
      </c>
      <c r="B870">
        <v>867</v>
      </c>
      <c r="C870">
        <f t="shared" si="66"/>
        <v>113</v>
      </c>
      <c r="D870" t="str">
        <f>IF(MOD(B870,5)=0,LOOKUP(A870,Bestellung!$M$4:$N$803),"")</f>
        <v/>
      </c>
      <c r="E870">
        <f t="shared" si="67"/>
        <v>9</v>
      </c>
      <c r="F870" s="10">
        <f>LOOKUP(C870,Produkt!$T$4:$U$129)</f>
        <v>4.5</v>
      </c>
      <c r="G870" t="str">
        <f t="shared" si="68"/>
        <v>INSERT INTO [Position] ([BestellungID], [PosID], [ProduktID], [SpezLieferAdrID], [Menge], [Preis]) VALUES</v>
      </c>
      <c r="H870" t="str">
        <f t="shared" si="69"/>
        <v xml:space="preserve"> ('347', '867', '113', '', '9',  '4.50')</v>
      </c>
    </row>
    <row r="871" spans="1:8" x14ac:dyDescent="0.3">
      <c r="A871">
        <f t="shared" si="65"/>
        <v>347</v>
      </c>
      <c r="B871">
        <v>868</v>
      </c>
      <c r="C871">
        <f t="shared" si="66"/>
        <v>79</v>
      </c>
      <c r="D871" t="str">
        <f>IF(MOD(B871,5)=0,LOOKUP(A871,Bestellung!$M$4:$N$803),"")</f>
        <v/>
      </c>
      <c r="E871">
        <f t="shared" si="67"/>
        <v>8</v>
      </c>
      <c r="F871" s="10">
        <f>LOOKUP(C871,Produkt!$T$4:$U$129)</f>
        <v>1.5</v>
      </c>
      <c r="G871" t="str">
        <f t="shared" si="68"/>
        <v>INSERT INTO [Position] ([BestellungID], [PosID], [ProduktID], [SpezLieferAdrID], [Menge], [Preis]) VALUES</v>
      </c>
      <c r="H871" t="str">
        <f t="shared" si="69"/>
        <v xml:space="preserve"> ('347', '868', '79', '', '8',  '1.50')</v>
      </c>
    </row>
    <row r="872" spans="1:8" x14ac:dyDescent="0.3">
      <c r="A872">
        <f t="shared" si="65"/>
        <v>348</v>
      </c>
      <c r="B872">
        <v>869</v>
      </c>
      <c r="C872">
        <f t="shared" si="66"/>
        <v>25</v>
      </c>
      <c r="D872" t="str">
        <f>IF(MOD(B872,5)=0,LOOKUP(A872,Bestellung!$M$4:$N$803),"")</f>
        <v/>
      </c>
      <c r="E872">
        <f t="shared" si="67"/>
        <v>3</v>
      </c>
      <c r="F872" s="10">
        <f>LOOKUP(C872,Produkt!$T$4:$U$129)</f>
        <v>7</v>
      </c>
      <c r="G872" t="str">
        <f t="shared" si="68"/>
        <v>INSERT INTO [Position] ([BestellungID], [PosID], [ProduktID], [SpezLieferAdrID], [Menge], [Preis]) VALUES</v>
      </c>
      <c r="H872" t="str">
        <f t="shared" si="69"/>
        <v xml:space="preserve"> ('348', '869', '25', '', '3',  '7.00')</v>
      </c>
    </row>
    <row r="873" spans="1:8" x14ac:dyDescent="0.3">
      <c r="A873">
        <f t="shared" si="65"/>
        <v>348</v>
      </c>
      <c r="B873">
        <v>870</v>
      </c>
      <c r="C873">
        <f t="shared" si="66"/>
        <v>119</v>
      </c>
      <c r="D873">
        <f>IF(MOD(B873,5)=0,LOOKUP(A873,Bestellung!$M$4:$N$803),"")</f>
        <v>630</v>
      </c>
      <c r="E873">
        <f t="shared" si="67"/>
        <v>3</v>
      </c>
      <c r="F873" s="10">
        <f>LOOKUP(C873,Produkt!$T$4:$U$129)</f>
        <v>2</v>
      </c>
      <c r="G873" t="str">
        <f t="shared" si="68"/>
        <v>INSERT INTO [Position] ([BestellungID], [PosID], [ProduktID], [SpezLieferAdrID], [Menge], [Preis]) VALUES</v>
      </c>
      <c r="H873" t="str">
        <f t="shared" si="69"/>
        <v xml:space="preserve"> ('348', '870', '119', '630', '3',  '2.00')</v>
      </c>
    </row>
    <row r="874" spans="1:8" x14ac:dyDescent="0.3">
      <c r="A874">
        <f t="shared" si="65"/>
        <v>348</v>
      </c>
      <c r="B874">
        <v>871</v>
      </c>
      <c r="C874">
        <f t="shared" si="66"/>
        <v>86</v>
      </c>
      <c r="D874" t="str">
        <f>IF(MOD(B874,5)=0,LOOKUP(A874,Bestellung!$M$4:$N$803),"")</f>
        <v/>
      </c>
      <c r="E874">
        <f t="shared" si="67"/>
        <v>3</v>
      </c>
      <c r="F874" s="10">
        <f>LOOKUP(C874,Produkt!$T$4:$U$129)</f>
        <v>0.5</v>
      </c>
      <c r="G874" t="str">
        <f t="shared" si="68"/>
        <v>INSERT INTO [Position] ([BestellungID], [PosID], [ProduktID], [SpezLieferAdrID], [Menge], [Preis]) VALUES</v>
      </c>
      <c r="H874" t="str">
        <f t="shared" si="69"/>
        <v xml:space="preserve"> ('348', '871', '86', '', '3',  '0.50')</v>
      </c>
    </row>
    <row r="875" spans="1:8" x14ac:dyDescent="0.3">
      <c r="A875">
        <f t="shared" si="65"/>
        <v>349</v>
      </c>
      <c r="B875">
        <v>872</v>
      </c>
      <c r="C875">
        <f t="shared" si="66"/>
        <v>36</v>
      </c>
      <c r="D875" t="str">
        <f>IF(MOD(B875,5)=0,LOOKUP(A875,Bestellung!$M$4:$N$803),"")</f>
        <v/>
      </c>
      <c r="E875">
        <f t="shared" si="67"/>
        <v>3</v>
      </c>
      <c r="F875" s="10">
        <f>LOOKUP(C875,Produkt!$T$4:$U$129)</f>
        <v>0.5</v>
      </c>
      <c r="G875" t="str">
        <f t="shared" si="68"/>
        <v>INSERT INTO [Position] ([BestellungID], [PosID], [ProduktID], [SpezLieferAdrID], [Menge], [Preis]) VALUES</v>
      </c>
      <c r="H875" t="str">
        <f t="shared" si="69"/>
        <v xml:space="preserve"> ('349', '872', '36', '', '3',  '0.50')</v>
      </c>
    </row>
    <row r="876" spans="1:8" x14ac:dyDescent="0.3">
      <c r="A876">
        <f t="shared" si="65"/>
        <v>349</v>
      </c>
      <c r="B876">
        <v>873</v>
      </c>
      <c r="C876">
        <f t="shared" si="66"/>
        <v>4</v>
      </c>
      <c r="D876" t="str">
        <f>IF(MOD(B876,5)=0,LOOKUP(A876,Bestellung!$M$4:$N$803),"")</f>
        <v/>
      </c>
      <c r="E876">
        <f t="shared" si="67"/>
        <v>3</v>
      </c>
      <c r="F876" s="10">
        <f>LOOKUP(C876,Produkt!$T$4:$U$129)</f>
        <v>5</v>
      </c>
      <c r="G876" t="str">
        <f t="shared" si="68"/>
        <v>INSERT INTO [Position] ([BestellungID], [PosID], [ProduktID], [SpezLieferAdrID], [Menge], [Preis]) VALUES</v>
      </c>
      <c r="H876" t="str">
        <f t="shared" si="69"/>
        <v xml:space="preserve"> ('349', '873', '4', '', '3',  '5.00')</v>
      </c>
    </row>
    <row r="877" spans="1:8" x14ac:dyDescent="0.3">
      <c r="A877">
        <f t="shared" si="65"/>
        <v>350</v>
      </c>
      <c r="B877">
        <v>874</v>
      </c>
      <c r="C877">
        <f t="shared" si="66"/>
        <v>84</v>
      </c>
      <c r="D877" t="str">
        <f>IF(MOD(B877,5)=0,LOOKUP(A877,Bestellung!$M$4:$N$803),"")</f>
        <v/>
      </c>
      <c r="E877">
        <f t="shared" si="67"/>
        <v>3</v>
      </c>
      <c r="F877" s="10">
        <f>LOOKUP(C877,Produkt!$T$4:$U$129)</f>
        <v>0.75</v>
      </c>
      <c r="G877" t="str">
        <f t="shared" si="68"/>
        <v>INSERT INTO [Position] ([BestellungID], [PosID], [ProduktID], [SpezLieferAdrID], [Menge], [Preis]) VALUES</v>
      </c>
      <c r="H877" t="str">
        <f t="shared" si="69"/>
        <v xml:space="preserve"> ('350', '874', '84', '', '3',  '0.75')</v>
      </c>
    </row>
    <row r="878" spans="1:8" x14ac:dyDescent="0.3">
      <c r="A878">
        <f t="shared" si="65"/>
        <v>350</v>
      </c>
      <c r="B878">
        <v>875</v>
      </c>
      <c r="C878">
        <f t="shared" si="66"/>
        <v>53</v>
      </c>
      <c r="D878">
        <f>IF(MOD(B878,5)=0,LOOKUP(A878,Bestellung!$M$4:$N$803),"")</f>
        <v>10</v>
      </c>
      <c r="E878">
        <f t="shared" si="67"/>
        <v>2</v>
      </c>
      <c r="F878" s="10">
        <f>LOOKUP(C878,Produkt!$T$4:$U$129)</f>
        <v>5</v>
      </c>
      <c r="G878" t="str">
        <f t="shared" si="68"/>
        <v>INSERT INTO [Position] ([BestellungID], [PosID], [ProduktID], [SpezLieferAdrID], [Menge], [Preis]) VALUES</v>
      </c>
      <c r="H878" t="str">
        <f t="shared" si="69"/>
        <v xml:space="preserve"> ('350', '875', '53', '10', '2',  '5.00')</v>
      </c>
    </row>
    <row r="879" spans="1:8" x14ac:dyDescent="0.3">
      <c r="A879">
        <f t="shared" si="65"/>
        <v>350</v>
      </c>
      <c r="B879">
        <v>876</v>
      </c>
      <c r="C879">
        <f t="shared" si="66"/>
        <v>22</v>
      </c>
      <c r="D879" t="str">
        <f>IF(MOD(B879,5)=0,LOOKUP(A879,Bestellung!$M$4:$N$803),"")</f>
        <v/>
      </c>
      <c r="E879">
        <f t="shared" si="67"/>
        <v>3</v>
      </c>
      <c r="F879" s="10">
        <f>LOOKUP(C879,Produkt!$T$4:$U$129)</f>
        <v>2</v>
      </c>
      <c r="G879" t="str">
        <f t="shared" si="68"/>
        <v>INSERT INTO [Position] ([BestellungID], [PosID], [ProduktID], [SpezLieferAdrID], [Menge], [Preis]) VALUES</v>
      </c>
      <c r="H879" t="str">
        <f t="shared" si="69"/>
        <v xml:space="preserve"> ('350', '876', '22', '', '3',  '2.00')</v>
      </c>
    </row>
    <row r="880" spans="1:8" x14ac:dyDescent="0.3">
      <c r="A880">
        <f t="shared" si="65"/>
        <v>351</v>
      </c>
      <c r="B880">
        <v>877</v>
      </c>
      <c r="C880">
        <f t="shared" si="66"/>
        <v>106</v>
      </c>
      <c r="D880" t="str">
        <f>IF(MOD(B880,5)=0,LOOKUP(A880,Bestellung!$M$4:$N$803),"")</f>
        <v/>
      </c>
      <c r="E880">
        <f t="shared" si="67"/>
        <v>6</v>
      </c>
      <c r="F880" s="10">
        <f>LOOKUP(C880,Produkt!$T$4:$U$129)</f>
        <v>7</v>
      </c>
      <c r="G880" t="str">
        <f t="shared" si="68"/>
        <v>INSERT INTO [Position] ([BestellungID], [PosID], [ProduktID], [SpezLieferAdrID], [Menge], [Preis]) VALUES</v>
      </c>
      <c r="H880" t="str">
        <f t="shared" si="69"/>
        <v xml:space="preserve"> ('351', '877', '106', '', '6',  '7.00')</v>
      </c>
    </row>
    <row r="881" spans="1:8" x14ac:dyDescent="0.3">
      <c r="A881">
        <f t="shared" si="65"/>
        <v>351</v>
      </c>
      <c r="B881">
        <v>878</v>
      </c>
      <c r="C881">
        <f t="shared" si="66"/>
        <v>76</v>
      </c>
      <c r="D881" t="str">
        <f>IF(MOD(B881,5)=0,LOOKUP(A881,Bestellung!$M$4:$N$803),"")</f>
        <v/>
      </c>
      <c r="E881">
        <f t="shared" si="67"/>
        <v>3</v>
      </c>
      <c r="F881" s="10">
        <f>LOOKUP(C881,Produkt!$T$4:$U$129)</f>
        <v>4</v>
      </c>
      <c r="G881" t="str">
        <f t="shared" si="68"/>
        <v>INSERT INTO [Position] ([BestellungID], [PosID], [ProduktID], [SpezLieferAdrID], [Menge], [Preis]) VALUES</v>
      </c>
      <c r="H881" t="str">
        <f t="shared" si="69"/>
        <v xml:space="preserve"> ('351', '878', '76', '', '3',  '4.00')</v>
      </c>
    </row>
    <row r="882" spans="1:8" x14ac:dyDescent="0.3">
      <c r="A882">
        <f t="shared" si="65"/>
        <v>352</v>
      </c>
      <c r="B882">
        <v>879</v>
      </c>
      <c r="C882">
        <f t="shared" si="66"/>
        <v>36</v>
      </c>
      <c r="D882" t="str">
        <f>IF(MOD(B882,5)=0,LOOKUP(A882,Bestellung!$M$4:$N$803),"")</f>
        <v/>
      </c>
      <c r="E882">
        <f t="shared" si="67"/>
        <v>3</v>
      </c>
      <c r="F882" s="10">
        <f>LOOKUP(C882,Produkt!$T$4:$U$129)</f>
        <v>0.5</v>
      </c>
      <c r="G882" t="str">
        <f t="shared" si="68"/>
        <v>INSERT INTO [Position] ([BestellungID], [PosID], [ProduktID], [SpezLieferAdrID], [Menge], [Preis]) VALUES</v>
      </c>
      <c r="H882" t="str">
        <f t="shared" si="69"/>
        <v xml:space="preserve"> ('352', '879', '36', '', '3',  '0.50')</v>
      </c>
    </row>
    <row r="883" spans="1:8" x14ac:dyDescent="0.3">
      <c r="A883">
        <f t="shared" si="65"/>
        <v>352</v>
      </c>
      <c r="B883">
        <v>880</v>
      </c>
      <c r="C883">
        <f t="shared" si="66"/>
        <v>7</v>
      </c>
      <c r="D883" t="str">
        <f>IF(MOD(B883,5)=0,LOOKUP(A883,Bestellung!$M$4:$N$803),"")</f>
        <v/>
      </c>
      <c r="E883">
        <f t="shared" si="67"/>
        <v>4</v>
      </c>
      <c r="F883" s="10">
        <f>LOOKUP(C883,Produkt!$T$4:$U$129)</f>
        <v>8</v>
      </c>
      <c r="G883" t="str">
        <f t="shared" si="68"/>
        <v>INSERT INTO [Position] ([BestellungID], [PosID], [ProduktID], [SpezLieferAdrID], [Menge], [Preis]) VALUES</v>
      </c>
      <c r="H883" t="str">
        <f t="shared" si="69"/>
        <v xml:space="preserve"> ('352', '880', '7', '', '4',  '8.00')</v>
      </c>
    </row>
    <row r="884" spans="1:8" x14ac:dyDescent="0.3">
      <c r="A884">
        <f t="shared" si="65"/>
        <v>352</v>
      </c>
      <c r="B884">
        <v>881</v>
      </c>
      <c r="C884">
        <f t="shared" si="66"/>
        <v>105</v>
      </c>
      <c r="D884" t="str">
        <f>IF(MOD(B884,5)=0,LOOKUP(A884,Bestellung!$M$4:$N$803),"")</f>
        <v/>
      </c>
      <c r="E884">
        <f t="shared" si="67"/>
        <v>3</v>
      </c>
      <c r="F884" s="10">
        <f>LOOKUP(C884,Produkt!$T$4:$U$129)</f>
        <v>5</v>
      </c>
      <c r="G884" t="str">
        <f t="shared" si="68"/>
        <v>INSERT INTO [Position] ([BestellungID], [PosID], [ProduktID], [SpezLieferAdrID], [Menge], [Preis]) VALUES</v>
      </c>
      <c r="H884" t="str">
        <f t="shared" si="69"/>
        <v xml:space="preserve"> ('352', '881', '105', '', '3',  '5.00')</v>
      </c>
    </row>
    <row r="885" spans="1:8" x14ac:dyDescent="0.3">
      <c r="A885">
        <f t="shared" si="65"/>
        <v>353</v>
      </c>
      <c r="B885">
        <v>882</v>
      </c>
      <c r="C885">
        <f t="shared" si="66"/>
        <v>69</v>
      </c>
      <c r="D885" t="str">
        <f>IF(MOD(B885,5)=0,LOOKUP(A885,Bestellung!$M$4:$N$803),"")</f>
        <v/>
      </c>
      <c r="E885">
        <f t="shared" si="67"/>
        <v>6</v>
      </c>
      <c r="F885" s="10">
        <f>LOOKUP(C885,Produkt!$T$4:$U$129)</f>
        <v>2</v>
      </c>
      <c r="G885" t="str">
        <f t="shared" si="68"/>
        <v>INSERT INTO [Position] ([BestellungID], [PosID], [ProduktID], [SpezLieferAdrID], [Menge], [Preis]) VALUES</v>
      </c>
      <c r="H885" t="str">
        <f t="shared" si="69"/>
        <v xml:space="preserve"> ('353', '882', '69', '', '6',  '2.00')</v>
      </c>
    </row>
    <row r="886" spans="1:8" x14ac:dyDescent="0.3">
      <c r="A886">
        <f t="shared" si="65"/>
        <v>353</v>
      </c>
      <c r="B886">
        <v>883</v>
      </c>
      <c r="C886">
        <f t="shared" si="66"/>
        <v>41</v>
      </c>
      <c r="D886" t="str">
        <f>IF(MOD(B886,5)=0,LOOKUP(A886,Bestellung!$M$4:$N$803),"")</f>
        <v/>
      </c>
      <c r="E886">
        <f t="shared" si="67"/>
        <v>7</v>
      </c>
      <c r="F886" s="10">
        <f>LOOKUP(C886,Produkt!$T$4:$U$129)</f>
        <v>1.2</v>
      </c>
      <c r="G886" t="str">
        <f t="shared" si="68"/>
        <v>INSERT INTO [Position] ([BestellungID], [PosID], [ProduktID], [SpezLieferAdrID], [Menge], [Preis]) VALUES</v>
      </c>
      <c r="H886" t="str">
        <f t="shared" si="69"/>
        <v xml:space="preserve"> ('353', '883', '41', '', '7',  '1.20')</v>
      </c>
    </row>
    <row r="887" spans="1:8" x14ac:dyDescent="0.3">
      <c r="A887">
        <f t="shared" si="65"/>
        <v>354</v>
      </c>
      <c r="B887">
        <v>884</v>
      </c>
      <c r="C887">
        <f t="shared" si="66"/>
        <v>8</v>
      </c>
      <c r="D887" t="str">
        <f>IF(MOD(B887,5)=0,LOOKUP(A887,Bestellung!$M$4:$N$803),"")</f>
        <v/>
      </c>
      <c r="E887">
        <f t="shared" si="67"/>
        <v>3</v>
      </c>
      <c r="F887" s="10">
        <f>LOOKUP(C887,Produkt!$T$4:$U$129)</f>
        <v>8</v>
      </c>
      <c r="G887" t="str">
        <f t="shared" si="68"/>
        <v>INSERT INTO [Position] ([BestellungID], [PosID], [ProduktID], [SpezLieferAdrID], [Menge], [Preis]) VALUES</v>
      </c>
      <c r="H887" t="str">
        <f t="shared" si="69"/>
        <v xml:space="preserve"> ('354', '884', '8', '', '3',  '8.00')</v>
      </c>
    </row>
    <row r="888" spans="1:8" x14ac:dyDescent="0.3">
      <c r="A888">
        <f t="shared" si="65"/>
        <v>354</v>
      </c>
      <c r="B888">
        <v>885</v>
      </c>
      <c r="C888">
        <f t="shared" si="66"/>
        <v>108</v>
      </c>
      <c r="D888">
        <f>IF(MOD(B888,5)=0,LOOKUP(A888,Bestellung!$M$4:$N$803),"")</f>
        <v>274</v>
      </c>
      <c r="E888">
        <f t="shared" si="67"/>
        <v>3</v>
      </c>
      <c r="F888" s="10">
        <f>LOOKUP(C888,Produkt!$T$4:$U$129)</f>
        <v>8</v>
      </c>
      <c r="G888" t="str">
        <f t="shared" si="68"/>
        <v>INSERT INTO [Position] ([BestellungID], [PosID], [ProduktID], [SpezLieferAdrID], [Menge], [Preis]) VALUES</v>
      </c>
      <c r="H888" t="str">
        <f t="shared" si="69"/>
        <v xml:space="preserve"> ('354', '885', '108', '274', '3',  '8.00')</v>
      </c>
    </row>
    <row r="889" spans="1:8" x14ac:dyDescent="0.3">
      <c r="A889">
        <f t="shared" si="65"/>
        <v>354</v>
      </c>
      <c r="B889">
        <v>886</v>
      </c>
      <c r="C889">
        <f t="shared" si="66"/>
        <v>81</v>
      </c>
      <c r="D889" t="str">
        <f>IF(MOD(B889,5)=0,LOOKUP(A889,Bestellung!$M$4:$N$803),"")</f>
        <v/>
      </c>
      <c r="E889">
        <f t="shared" si="67"/>
        <v>3</v>
      </c>
      <c r="F889" s="10">
        <f>LOOKUP(C889,Produkt!$T$4:$U$129)</f>
        <v>2</v>
      </c>
      <c r="G889" t="str">
        <f t="shared" si="68"/>
        <v>INSERT INTO [Position] ([BestellungID], [PosID], [ProduktID], [SpezLieferAdrID], [Menge], [Preis]) VALUES</v>
      </c>
      <c r="H889" t="str">
        <f t="shared" si="69"/>
        <v xml:space="preserve"> ('354', '886', '81', '', '3',  '2.00')</v>
      </c>
    </row>
    <row r="890" spans="1:8" x14ac:dyDescent="0.3">
      <c r="A890">
        <f t="shared" si="65"/>
        <v>355</v>
      </c>
      <c r="B890">
        <v>887</v>
      </c>
      <c r="C890">
        <f t="shared" si="66"/>
        <v>52</v>
      </c>
      <c r="D890" t="str">
        <f>IF(MOD(B890,5)=0,LOOKUP(A890,Bestellung!$M$4:$N$803),"")</f>
        <v/>
      </c>
      <c r="E890">
        <f t="shared" si="67"/>
        <v>8</v>
      </c>
      <c r="F890" s="10">
        <f>LOOKUP(C890,Produkt!$T$4:$U$129)</f>
        <v>4</v>
      </c>
      <c r="G890" t="str">
        <f t="shared" si="68"/>
        <v>INSERT INTO [Position] ([BestellungID], [PosID], [ProduktID], [SpezLieferAdrID], [Menge], [Preis]) VALUES</v>
      </c>
      <c r="H890" t="str">
        <f t="shared" si="69"/>
        <v xml:space="preserve"> ('355', '887', '52', '', '8',  '4.00')</v>
      </c>
    </row>
    <row r="891" spans="1:8" x14ac:dyDescent="0.3">
      <c r="A891">
        <f t="shared" si="65"/>
        <v>355</v>
      </c>
      <c r="B891">
        <v>888</v>
      </c>
      <c r="C891">
        <f t="shared" si="66"/>
        <v>26</v>
      </c>
      <c r="D891" t="str">
        <f>IF(MOD(B891,5)=0,LOOKUP(A891,Bestellung!$M$4:$N$803),"")</f>
        <v/>
      </c>
      <c r="E891">
        <f t="shared" si="67"/>
        <v>3</v>
      </c>
      <c r="F891" s="10">
        <f>LOOKUP(C891,Produkt!$T$4:$U$129)</f>
        <v>4</v>
      </c>
      <c r="G891" t="str">
        <f t="shared" si="68"/>
        <v>INSERT INTO [Position] ([BestellungID], [PosID], [ProduktID], [SpezLieferAdrID], [Menge], [Preis]) VALUES</v>
      </c>
      <c r="H891" t="str">
        <f t="shared" si="69"/>
        <v xml:space="preserve"> ('355', '888', '26', '', '3',  '4.00')</v>
      </c>
    </row>
    <row r="892" spans="1:8" x14ac:dyDescent="0.3">
      <c r="A892">
        <f t="shared" si="65"/>
        <v>356</v>
      </c>
      <c r="B892">
        <v>889</v>
      </c>
      <c r="C892">
        <f t="shared" si="66"/>
        <v>1</v>
      </c>
      <c r="D892" t="str">
        <f>IF(MOD(B892,5)=0,LOOKUP(A892,Bestellung!$M$4:$N$803),"")</f>
        <v/>
      </c>
      <c r="E892">
        <f t="shared" si="67"/>
        <v>8</v>
      </c>
      <c r="F892" s="10">
        <f>LOOKUP(C892,Produkt!$T$4:$U$129)</f>
        <v>2</v>
      </c>
      <c r="G892" t="str">
        <f t="shared" si="68"/>
        <v>INSERT INTO [Position] ([BestellungID], [PosID], [ProduktID], [SpezLieferAdrID], [Menge], [Preis]) VALUES</v>
      </c>
      <c r="H892" t="str">
        <f t="shared" si="69"/>
        <v xml:space="preserve"> ('356', '889', '1', '', '8',  '2.00')</v>
      </c>
    </row>
    <row r="893" spans="1:8" x14ac:dyDescent="0.3">
      <c r="A893">
        <f t="shared" si="65"/>
        <v>356</v>
      </c>
      <c r="B893">
        <v>890</v>
      </c>
      <c r="C893">
        <f t="shared" si="66"/>
        <v>102</v>
      </c>
      <c r="D893">
        <f>IF(MOD(B893,5)=0,LOOKUP(A893,Bestellung!$M$4:$N$803),"")</f>
        <v>288</v>
      </c>
      <c r="E893">
        <f t="shared" si="67"/>
        <v>3</v>
      </c>
      <c r="F893" s="10">
        <f>LOOKUP(C893,Produkt!$T$4:$U$129)</f>
        <v>4</v>
      </c>
      <c r="G893" t="str">
        <f t="shared" si="68"/>
        <v>INSERT INTO [Position] ([BestellungID], [PosID], [ProduktID], [SpezLieferAdrID], [Menge], [Preis]) VALUES</v>
      </c>
      <c r="H893" t="str">
        <f t="shared" si="69"/>
        <v xml:space="preserve"> ('356', '890', '102', '288', '3',  '4.00')</v>
      </c>
    </row>
    <row r="894" spans="1:8" x14ac:dyDescent="0.3">
      <c r="A894">
        <f t="shared" si="65"/>
        <v>356</v>
      </c>
      <c r="B894">
        <v>891</v>
      </c>
      <c r="C894">
        <f t="shared" si="66"/>
        <v>77</v>
      </c>
      <c r="D894" t="str">
        <f>IF(MOD(B894,5)=0,LOOKUP(A894,Bestellung!$M$4:$N$803),"")</f>
        <v/>
      </c>
      <c r="E894">
        <f t="shared" si="67"/>
        <v>3</v>
      </c>
      <c r="F894" s="10">
        <f>LOOKUP(C894,Produkt!$T$4:$U$129)</f>
        <v>2</v>
      </c>
      <c r="G894" t="str">
        <f t="shared" si="68"/>
        <v>INSERT INTO [Position] ([BestellungID], [PosID], [ProduktID], [SpezLieferAdrID], [Menge], [Preis]) VALUES</v>
      </c>
      <c r="H894" t="str">
        <f t="shared" si="69"/>
        <v xml:space="preserve"> ('356', '891', '77', '', '3',  '2.00')</v>
      </c>
    </row>
    <row r="895" spans="1:8" x14ac:dyDescent="0.3">
      <c r="A895">
        <f t="shared" si="65"/>
        <v>357</v>
      </c>
      <c r="B895">
        <v>892</v>
      </c>
      <c r="C895">
        <f t="shared" si="66"/>
        <v>55</v>
      </c>
      <c r="D895" t="str">
        <f>IF(MOD(B895,5)=0,LOOKUP(A895,Bestellung!$M$4:$N$803),"")</f>
        <v/>
      </c>
      <c r="E895">
        <f t="shared" si="67"/>
        <v>3</v>
      </c>
      <c r="F895" s="10">
        <f>LOOKUP(C895,Produkt!$T$4:$U$129)</f>
        <v>5</v>
      </c>
      <c r="G895" t="str">
        <f t="shared" si="68"/>
        <v>INSERT INTO [Position] ([BestellungID], [PosID], [ProduktID], [SpezLieferAdrID], [Menge], [Preis]) VALUES</v>
      </c>
      <c r="H895" t="str">
        <f t="shared" si="69"/>
        <v xml:space="preserve"> ('357', '892', '55', '', '3',  '5.00')</v>
      </c>
    </row>
    <row r="896" spans="1:8" x14ac:dyDescent="0.3">
      <c r="A896">
        <f t="shared" si="65"/>
        <v>357</v>
      </c>
      <c r="B896">
        <v>893</v>
      </c>
      <c r="C896">
        <f t="shared" si="66"/>
        <v>31</v>
      </c>
      <c r="D896" t="str">
        <f>IF(MOD(B896,5)=0,LOOKUP(A896,Bestellung!$M$4:$N$803),"")</f>
        <v/>
      </c>
      <c r="E896">
        <f t="shared" si="67"/>
        <v>3</v>
      </c>
      <c r="F896" s="10">
        <f>LOOKUP(C896,Produkt!$T$4:$U$129)</f>
        <v>2</v>
      </c>
      <c r="G896" t="str">
        <f t="shared" si="68"/>
        <v>INSERT INTO [Position] ([BestellungID], [PosID], [ProduktID], [SpezLieferAdrID], [Menge], [Preis]) VALUES</v>
      </c>
      <c r="H896" t="str">
        <f t="shared" si="69"/>
        <v xml:space="preserve"> ('357', '893', '31', '', '3',  '2.00')</v>
      </c>
    </row>
    <row r="897" spans="1:8" x14ac:dyDescent="0.3">
      <c r="A897">
        <f t="shared" si="65"/>
        <v>358</v>
      </c>
      <c r="B897">
        <v>894</v>
      </c>
      <c r="C897">
        <f t="shared" si="66"/>
        <v>12</v>
      </c>
      <c r="D897" t="str">
        <f>IF(MOD(B897,5)=0,LOOKUP(A897,Bestellung!$M$4:$N$803),"")</f>
        <v/>
      </c>
      <c r="E897">
        <f t="shared" si="67"/>
        <v>3</v>
      </c>
      <c r="F897" s="10">
        <f>LOOKUP(C897,Produkt!$T$4:$U$129)</f>
        <v>4</v>
      </c>
      <c r="G897" t="str">
        <f t="shared" si="68"/>
        <v>INSERT INTO [Position] ([BestellungID], [PosID], [ProduktID], [SpezLieferAdrID], [Menge], [Preis]) VALUES</v>
      </c>
      <c r="H897" t="str">
        <f t="shared" si="69"/>
        <v xml:space="preserve"> ('358', '894', '12', '', '3',  '4.00')</v>
      </c>
    </row>
    <row r="898" spans="1:8" x14ac:dyDescent="0.3">
      <c r="A898">
        <f t="shared" si="65"/>
        <v>358</v>
      </c>
      <c r="B898">
        <v>895</v>
      </c>
      <c r="C898">
        <f t="shared" si="66"/>
        <v>116</v>
      </c>
      <c r="D898" t="str">
        <f>IF(MOD(B898,5)=0,LOOKUP(A898,Bestellung!$M$4:$N$803),"")</f>
        <v/>
      </c>
      <c r="E898">
        <f t="shared" si="67"/>
        <v>8</v>
      </c>
      <c r="F898" s="10">
        <f>LOOKUP(C898,Produkt!$T$4:$U$129)</f>
        <v>3</v>
      </c>
      <c r="G898" t="str">
        <f t="shared" si="68"/>
        <v>INSERT INTO [Position] ([BestellungID], [PosID], [ProduktID], [SpezLieferAdrID], [Menge], [Preis]) VALUES</v>
      </c>
      <c r="H898" t="str">
        <f t="shared" si="69"/>
        <v xml:space="preserve"> ('358', '895', '116', '', '8',  '3.00')</v>
      </c>
    </row>
    <row r="899" spans="1:8" x14ac:dyDescent="0.3">
      <c r="A899">
        <f t="shared" si="65"/>
        <v>358</v>
      </c>
      <c r="B899">
        <v>896</v>
      </c>
      <c r="C899">
        <f t="shared" si="66"/>
        <v>93</v>
      </c>
      <c r="D899" t="str">
        <f>IF(MOD(B899,5)=0,LOOKUP(A899,Bestellung!$M$4:$N$803),"")</f>
        <v/>
      </c>
      <c r="E899">
        <f t="shared" si="67"/>
        <v>3</v>
      </c>
      <c r="F899" s="10">
        <f>LOOKUP(C899,Produkt!$T$4:$U$129)</f>
        <v>2.2999999999999998</v>
      </c>
      <c r="G899" t="str">
        <f t="shared" si="68"/>
        <v>INSERT INTO [Position] ([BestellungID], [PosID], [ProduktID], [SpezLieferAdrID], [Menge], [Preis]) VALUES</v>
      </c>
      <c r="H899" t="str">
        <f t="shared" si="69"/>
        <v xml:space="preserve"> ('358', '896', '93', '', '3',  '2.30')</v>
      </c>
    </row>
    <row r="900" spans="1:8" x14ac:dyDescent="0.3">
      <c r="A900">
        <f t="shared" ref="A900:A963" si="70">ROUND(B900/2.5,0)</f>
        <v>359</v>
      </c>
      <c r="B900">
        <v>897</v>
      </c>
      <c r="C900">
        <f t="shared" si="66"/>
        <v>78</v>
      </c>
      <c r="D900" t="str">
        <f>IF(MOD(B900,5)=0,LOOKUP(A900,Bestellung!$M$4:$N$803),"")</f>
        <v/>
      </c>
      <c r="E900">
        <f t="shared" si="67"/>
        <v>6</v>
      </c>
      <c r="F900" s="10">
        <f>LOOKUP(C900,Produkt!$T$4:$U$129)</f>
        <v>2</v>
      </c>
      <c r="G900" t="str">
        <f t="shared" si="68"/>
        <v>INSERT INTO [Position] ([BestellungID], [PosID], [ProduktID], [SpezLieferAdrID], [Menge], [Preis]) VALUES</v>
      </c>
      <c r="H900" t="str">
        <f t="shared" si="69"/>
        <v xml:space="preserve"> ('359', '897', '78', '', '6',  '2.00')</v>
      </c>
    </row>
    <row r="901" spans="1:8" x14ac:dyDescent="0.3">
      <c r="A901">
        <f t="shared" si="70"/>
        <v>359</v>
      </c>
      <c r="B901">
        <v>898</v>
      </c>
      <c r="C901">
        <f t="shared" ref="C901:C964" si="71">IF(MOD(A901*B901,127)=0,1,MOD(A901*B901,127))</f>
        <v>56</v>
      </c>
      <c r="D901" t="str">
        <f>IF(MOD(B901,5)=0,LOOKUP(A901,Bestellung!$M$4:$N$803),"")</f>
        <v/>
      </c>
      <c r="E901">
        <f t="shared" ref="E901:E964" si="72">IF(MOD(A901*B901*C901,12)=0,3,MOD(A901*B901*C901,12))</f>
        <v>4</v>
      </c>
      <c r="F901" s="10">
        <f>LOOKUP(C901,Produkt!$T$4:$U$129)</f>
        <v>7</v>
      </c>
      <c r="G901" t="str">
        <f t="shared" ref="G901:G964" si="7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01" t="str">
        <f t="shared" ref="H901:H964" si="74">" ('"&amp;A901&amp;"', '"&amp;B901&amp;"', '"&amp;C901&amp;"', '"&amp; D901&amp;"', '"&amp;E901&amp;"',  '"&amp; REPLACE(TEXT(F901,"##0,00"),LEN(TEXT(F901,"##0,00"))-2,1,".") &amp;"')"</f>
        <v xml:space="preserve"> ('359', '898', '56', '', '4',  '7.00')</v>
      </c>
    </row>
    <row r="902" spans="1:8" x14ac:dyDescent="0.3">
      <c r="A902">
        <f t="shared" si="70"/>
        <v>360</v>
      </c>
      <c r="B902">
        <v>899</v>
      </c>
      <c r="C902">
        <f t="shared" si="71"/>
        <v>44</v>
      </c>
      <c r="D902" t="str">
        <f>IF(MOD(B902,5)=0,LOOKUP(A902,Bestellung!$M$4:$N$803),"")</f>
        <v/>
      </c>
      <c r="E902">
        <f t="shared" si="72"/>
        <v>3</v>
      </c>
      <c r="F902" s="10">
        <f>LOOKUP(C902,Produkt!$T$4:$U$129)</f>
        <v>4</v>
      </c>
      <c r="G902" t="str">
        <f t="shared" si="73"/>
        <v>INSERT INTO [Position] ([BestellungID], [PosID], [ProduktID], [SpezLieferAdrID], [Menge], [Preis]) VALUES</v>
      </c>
      <c r="H902" t="str">
        <f t="shared" si="74"/>
        <v xml:space="preserve"> ('360', '899', '44', '', '3',  '4.00')</v>
      </c>
    </row>
    <row r="903" spans="1:8" x14ac:dyDescent="0.3">
      <c r="A903">
        <f t="shared" si="70"/>
        <v>360</v>
      </c>
      <c r="B903">
        <v>900</v>
      </c>
      <c r="C903">
        <f t="shared" si="71"/>
        <v>23</v>
      </c>
      <c r="D903">
        <f>IF(MOD(B903,5)=0,LOOKUP(A903,Bestellung!$M$4:$N$803),"")</f>
        <v>560</v>
      </c>
      <c r="E903">
        <f t="shared" si="72"/>
        <v>3</v>
      </c>
      <c r="F903" s="10">
        <f>LOOKUP(C903,Produkt!$T$4:$U$129)</f>
        <v>3</v>
      </c>
      <c r="G903" t="str">
        <f t="shared" si="73"/>
        <v>INSERT INTO [Position] ([BestellungID], [PosID], [ProduktID], [SpezLieferAdrID], [Menge], [Preis]) VALUES</v>
      </c>
      <c r="H903" t="str">
        <f t="shared" si="74"/>
        <v xml:space="preserve"> ('360', '900', '23', '560', '3',  '3.00')</v>
      </c>
    </row>
    <row r="904" spans="1:8" x14ac:dyDescent="0.3">
      <c r="A904">
        <f t="shared" si="70"/>
        <v>360</v>
      </c>
      <c r="B904">
        <v>901</v>
      </c>
      <c r="C904">
        <f t="shared" si="71"/>
        <v>2</v>
      </c>
      <c r="D904" t="str">
        <f>IF(MOD(B904,5)=0,LOOKUP(A904,Bestellung!$M$4:$N$803),"")</f>
        <v/>
      </c>
      <c r="E904">
        <f t="shared" si="72"/>
        <v>3</v>
      </c>
      <c r="F904" s="10">
        <f>LOOKUP(C904,Produkt!$T$4:$U$129)</f>
        <v>4</v>
      </c>
      <c r="G904" t="str">
        <f t="shared" si="73"/>
        <v>INSERT INTO [Position] ([BestellungID], [PosID], [ProduktID], [SpezLieferAdrID], [Menge], [Preis]) VALUES</v>
      </c>
      <c r="H904" t="str">
        <f t="shared" si="74"/>
        <v xml:space="preserve"> ('360', '901', '2', '', '3',  '4.00')</v>
      </c>
    </row>
    <row r="905" spans="1:8" x14ac:dyDescent="0.3">
      <c r="A905">
        <f t="shared" si="70"/>
        <v>361</v>
      </c>
      <c r="B905">
        <v>902</v>
      </c>
      <c r="C905">
        <f t="shared" si="71"/>
        <v>121</v>
      </c>
      <c r="D905" t="str">
        <f>IF(MOD(B905,5)=0,LOOKUP(A905,Bestellung!$M$4:$N$803),"")</f>
        <v/>
      </c>
      <c r="E905">
        <f t="shared" si="72"/>
        <v>2</v>
      </c>
      <c r="F905" s="10">
        <f>LOOKUP(C905,Produkt!$T$4:$U$129)</f>
        <v>4</v>
      </c>
      <c r="G905" t="str">
        <f t="shared" si="73"/>
        <v>INSERT INTO [Position] ([BestellungID], [PosID], [ProduktID], [SpezLieferAdrID], [Menge], [Preis]) VALUES</v>
      </c>
      <c r="H905" t="str">
        <f t="shared" si="74"/>
        <v xml:space="preserve"> ('361', '902', '121', '', '2',  '4.00')</v>
      </c>
    </row>
    <row r="906" spans="1:8" x14ac:dyDescent="0.3">
      <c r="A906">
        <f t="shared" si="70"/>
        <v>361</v>
      </c>
      <c r="B906">
        <v>903</v>
      </c>
      <c r="C906">
        <f t="shared" si="71"/>
        <v>101</v>
      </c>
      <c r="D906" t="str">
        <f>IF(MOD(B906,5)=0,LOOKUP(A906,Bestellung!$M$4:$N$803),"")</f>
        <v/>
      </c>
      <c r="E906">
        <f t="shared" si="72"/>
        <v>3</v>
      </c>
      <c r="F906" s="10">
        <f>LOOKUP(C906,Produkt!$T$4:$U$129)</f>
        <v>2</v>
      </c>
      <c r="G906" t="str">
        <f t="shared" si="73"/>
        <v>INSERT INTO [Position] ([BestellungID], [PosID], [ProduktID], [SpezLieferAdrID], [Menge], [Preis]) VALUES</v>
      </c>
      <c r="H906" t="str">
        <f t="shared" si="74"/>
        <v xml:space="preserve"> ('361', '903', '101', '', '3',  '2.00')</v>
      </c>
    </row>
    <row r="907" spans="1:8" x14ac:dyDescent="0.3">
      <c r="A907">
        <f t="shared" si="70"/>
        <v>362</v>
      </c>
      <c r="B907">
        <v>904</v>
      </c>
      <c r="C907">
        <f t="shared" si="71"/>
        <v>96</v>
      </c>
      <c r="D907" t="str">
        <f>IF(MOD(B907,5)=0,LOOKUP(A907,Bestellung!$M$4:$N$803),"")</f>
        <v/>
      </c>
      <c r="E907">
        <f t="shared" si="72"/>
        <v>3</v>
      </c>
      <c r="F907" s="10">
        <f>LOOKUP(C907,Produkt!$T$4:$U$129)</f>
        <v>8</v>
      </c>
      <c r="G907" t="str">
        <f t="shared" si="73"/>
        <v>INSERT INTO [Position] ([BestellungID], [PosID], [ProduktID], [SpezLieferAdrID], [Menge], [Preis]) VALUES</v>
      </c>
      <c r="H907" t="str">
        <f t="shared" si="74"/>
        <v xml:space="preserve"> ('362', '904', '96', '', '3',  '8.00')</v>
      </c>
    </row>
    <row r="908" spans="1:8" x14ac:dyDescent="0.3">
      <c r="A908">
        <f t="shared" si="70"/>
        <v>362</v>
      </c>
      <c r="B908">
        <v>905</v>
      </c>
      <c r="C908">
        <f t="shared" si="71"/>
        <v>77</v>
      </c>
      <c r="D908">
        <f>IF(MOD(B908,5)=0,LOOKUP(A908,Bestellung!$M$4:$N$803),"")</f>
        <v>357</v>
      </c>
      <c r="E908">
        <f t="shared" si="72"/>
        <v>2</v>
      </c>
      <c r="F908" s="10">
        <f>LOOKUP(C908,Produkt!$T$4:$U$129)</f>
        <v>2</v>
      </c>
      <c r="G908" t="str">
        <f t="shared" si="73"/>
        <v>INSERT INTO [Position] ([BestellungID], [PosID], [ProduktID], [SpezLieferAdrID], [Menge], [Preis]) VALUES</v>
      </c>
      <c r="H908" t="str">
        <f t="shared" si="74"/>
        <v xml:space="preserve"> ('362', '905', '77', '357', '2',  '2.00')</v>
      </c>
    </row>
    <row r="909" spans="1:8" x14ac:dyDescent="0.3">
      <c r="A909">
        <f t="shared" si="70"/>
        <v>362</v>
      </c>
      <c r="B909">
        <v>906</v>
      </c>
      <c r="C909">
        <f t="shared" si="71"/>
        <v>58</v>
      </c>
      <c r="D909" t="str">
        <f>IF(MOD(B909,5)=0,LOOKUP(A909,Bestellung!$M$4:$N$803),"")</f>
        <v/>
      </c>
      <c r="E909">
        <f t="shared" si="72"/>
        <v>3</v>
      </c>
      <c r="F909" s="10">
        <f>LOOKUP(C909,Produkt!$T$4:$U$129)</f>
        <v>8</v>
      </c>
      <c r="G909" t="str">
        <f t="shared" si="73"/>
        <v>INSERT INTO [Position] ([BestellungID], [PosID], [ProduktID], [SpezLieferAdrID], [Menge], [Preis]) VALUES</v>
      </c>
      <c r="H909" t="str">
        <f t="shared" si="74"/>
        <v xml:space="preserve"> ('362', '906', '58', '', '3',  '8.00')</v>
      </c>
    </row>
    <row r="910" spans="1:8" x14ac:dyDescent="0.3">
      <c r="A910">
        <f t="shared" si="70"/>
        <v>363</v>
      </c>
      <c r="B910">
        <v>907</v>
      </c>
      <c r="C910">
        <f t="shared" si="71"/>
        <v>57</v>
      </c>
      <c r="D910" t="str">
        <f>IF(MOD(B910,5)=0,LOOKUP(A910,Bestellung!$M$4:$N$803),"")</f>
        <v/>
      </c>
      <c r="E910">
        <f t="shared" si="72"/>
        <v>9</v>
      </c>
      <c r="F910" s="10">
        <f>LOOKUP(C910,Produkt!$T$4:$U$129)</f>
        <v>8</v>
      </c>
      <c r="G910" t="str">
        <f t="shared" si="73"/>
        <v>INSERT INTO [Position] ([BestellungID], [PosID], [ProduktID], [SpezLieferAdrID], [Menge], [Preis]) VALUES</v>
      </c>
      <c r="H910" t="str">
        <f t="shared" si="74"/>
        <v xml:space="preserve"> ('363', '907', '57', '', '9',  '8.00')</v>
      </c>
    </row>
    <row r="911" spans="1:8" x14ac:dyDescent="0.3">
      <c r="A911">
        <f t="shared" si="70"/>
        <v>363</v>
      </c>
      <c r="B911">
        <v>908</v>
      </c>
      <c r="C911">
        <f t="shared" si="71"/>
        <v>39</v>
      </c>
      <c r="D911" t="str">
        <f>IF(MOD(B911,5)=0,LOOKUP(A911,Bestellung!$M$4:$N$803),"")</f>
        <v/>
      </c>
      <c r="E911">
        <f t="shared" si="72"/>
        <v>3</v>
      </c>
      <c r="F911" s="10">
        <f>LOOKUP(C911,Produkt!$T$4:$U$129)</f>
        <v>0.8</v>
      </c>
      <c r="G911" t="str">
        <f t="shared" si="73"/>
        <v>INSERT INTO [Position] ([BestellungID], [PosID], [ProduktID], [SpezLieferAdrID], [Menge], [Preis]) VALUES</v>
      </c>
      <c r="H911" t="str">
        <f t="shared" si="74"/>
        <v xml:space="preserve"> ('363', '908', '39', '', '3',  '0.80')</v>
      </c>
    </row>
    <row r="912" spans="1:8" x14ac:dyDescent="0.3">
      <c r="A912">
        <f t="shared" si="70"/>
        <v>364</v>
      </c>
      <c r="B912">
        <v>909</v>
      </c>
      <c r="C912">
        <f t="shared" si="71"/>
        <v>41</v>
      </c>
      <c r="D912" t="str">
        <f>IF(MOD(B912,5)=0,LOOKUP(A912,Bestellung!$M$4:$N$803),"")</f>
        <v/>
      </c>
      <c r="E912">
        <f t="shared" si="72"/>
        <v>3</v>
      </c>
      <c r="F912" s="10">
        <f>LOOKUP(C912,Produkt!$T$4:$U$129)</f>
        <v>1.2</v>
      </c>
      <c r="G912" t="str">
        <f t="shared" si="73"/>
        <v>INSERT INTO [Position] ([BestellungID], [PosID], [ProduktID], [SpezLieferAdrID], [Menge], [Preis]) VALUES</v>
      </c>
      <c r="H912" t="str">
        <f t="shared" si="74"/>
        <v xml:space="preserve"> ('364', '909', '41', '', '3',  '1.20')</v>
      </c>
    </row>
    <row r="913" spans="1:8" x14ac:dyDescent="0.3">
      <c r="A913">
        <f t="shared" si="70"/>
        <v>364</v>
      </c>
      <c r="B913">
        <v>910</v>
      </c>
      <c r="C913">
        <f t="shared" si="71"/>
        <v>24</v>
      </c>
      <c r="D913" t="str">
        <f>IF(MOD(B913,5)=0,LOOKUP(A913,Bestellung!$M$4:$N$803),"")</f>
        <v/>
      </c>
      <c r="E913">
        <f t="shared" si="72"/>
        <v>3</v>
      </c>
      <c r="F913" s="10">
        <f>LOOKUP(C913,Produkt!$T$4:$U$129)</f>
        <v>3</v>
      </c>
      <c r="G913" t="str">
        <f t="shared" si="73"/>
        <v>INSERT INTO [Position] ([BestellungID], [PosID], [ProduktID], [SpezLieferAdrID], [Menge], [Preis]) VALUES</v>
      </c>
      <c r="H913" t="str">
        <f t="shared" si="74"/>
        <v xml:space="preserve"> ('364', '910', '24', '', '3',  '3.00')</v>
      </c>
    </row>
    <row r="914" spans="1:8" x14ac:dyDescent="0.3">
      <c r="A914">
        <f t="shared" si="70"/>
        <v>364</v>
      </c>
      <c r="B914">
        <v>911</v>
      </c>
      <c r="C914">
        <f t="shared" si="71"/>
        <v>7</v>
      </c>
      <c r="D914" t="str">
        <f>IF(MOD(B914,5)=0,LOOKUP(A914,Bestellung!$M$4:$N$803),"")</f>
        <v/>
      </c>
      <c r="E914">
        <f t="shared" si="72"/>
        <v>8</v>
      </c>
      <c r="F914" s="10">
        <f>LOOKUP(C914,Produkt!$T$4:$U$129)</f>
        <v>8</v>
      </c>
      <c r="G914" t="str">
        <f t="shared" si="73"/>
        <v>INSERT INTO [Position] ([BestellungID], [PosID], [ProduktID], [SpezLieferAdrID], [Menge], [Preis]) VALUES</v>
      </c>
      <c r="H914" t="str">
        <f t="shared" si="74"/>
        <v xml:space="preserve"> ('364', '911', '7', '', '8',  '8.00')</v>
      </c>
    </row>
    <row r="915" spans="1:8" x14ac:dyDescent="0.3">
      <c r="A915">
        <f t="shared" si="70"/>
        <v>365</v>
      </c>
      <c r="B915">
        <v>912</v>
      </c>
      <c r="C915">
        <f t="shared" si="71"/>
        <v>13</v>
      </c>
      <c r="D915" t="str">
        <f>IF(MOD(B915,5)=0,LOOKUP(A915,Bestellung!$M$4:$N$803),"")</f>
        <v/>
      </c>
      <c r="E915">
        <f t="shared" si="72"/>
        <v>3</v>
      </c>
      <c r="F915" s="10">
        <f>LOOKUP(C915,Produkt!$T$4:$U$129)</f>
        <v>4.5</v>
      </c>
      <c r="G915" t="str">
        <f t="shared" si="73"/>
        <v>INSERT INTO [Position] ([BestellungID], [PosID], [ProduktID], [SpezLieferAdrID], [Menge], [Preis]) VALUES</v>
      </c>
      <c r="H915" t="str">
        <f t="shared" si="74"/>
        <v xml:space="preserve"> ('365', '912', '13', '', '3',  '4.50')</v>
      </c>
    </row>
    <row r="916" spans="1:8" x14ac:dyDescent="0.3">
      <c r="A916">
        <f t="shared" si="70"/>
        <v>365</v>
      </c>
      <c r="B916">
        <v>913</v>
      </c>
      <c r="C916">
        <f t="shared" si="71"/>
        <v>124</v>
      </c>
      <c r="D916" t="str">
        <f>IF(MOD(B916,5)=0,LOOKUP(A916,Bestellung!$M$4:$N$803),"")</f>
        <v/>
      </c>
      <c r="E916">
        <f t="shared" si="72"/>
        <v>8</v>
      </c>
      <c r="F916" s="10">
        <f>LOOKUP(C916,Produkt!$T$4:$U$129)</f>
        <v>3</v>
      </c>
      <c r="G916" t="str">
        <f t="shared" si="73"/>
        <v>INSERT INTO [Position] ([BestellungID], [PosID], [ProduktID], [SpezLieferAdrID], [Menge], [Preis]) VALUES</v>
      </c>
      <c r="H916" t="str">
        <f t="shared" si="74"/>
        <v xml:space="preserve"> ('365', '913', '124', '', '8',  '3.00')</v>
      </c>
    </row>
    <row r="917" spans="1:8" x14ac:dyDescent="0.3">
      <c r="A917">
        <f t="shared" si="70"/>
        <v>366</v>
      </c>
      <c r="B917">
        <v>914</v>
      </c>
      <c r="C917">
        <f t="shared" si="71"/>
        <v>6</v>
      </c>
      <c r="D917" t="str">
        <f>IF(MOD(B917,5)=0,LOOKUP(A917,Bestellung!$M$4:$N$803),"")</f>
        <v/>
      </c>
      <c r="E917">
        <f t="shared" si="72"/>
        <v>3</v>
      </c>
      <c r="F917" s="10">
        <f>LOOKUP(C917,Produkt!$T$4:$U$129)</f>
        <v>7</v>
      </c>
      <c r="G917" t="str">
        <f t="shared" si="73"/>
        <v>INSERT INTO [Position] ([BestellungID], [PosID], [ProduktID], [SpezLieferAdrID], [Menge], [Preis]) VALUES</v>
      </c>
      <c r="H917" t="str">
        <f t="shared" si="74"/>
        <v xml:space="preserve"> ('366', '914', '6', '', '3',  '7.00')</v>
      </c>
    </row>
    <row r="918" spans="1:8" x14ac:dyDescent="0.3">
      <c r="A918">
        <f t="shared" si="70"/>
        <v>366</v>
      </c>
      <c r="B918">
        <v>915</v>
      </c>
      <c r="C918">
        <f t="shared" si="71"/>
        <v>118</v>
      </c>
      <c r="D918">
        <f>IF(MOD(B918,5)=0,LOOKUP(A918,Bestellung!$M$4:$N$803),"")</f>
        <v>643</v>
      </c>
      <c r="E918">
        <f t="shared" si="72"/>
        <v>3</v>
      </c>
      <c r="F918" s="10">
        <f>LOOKUP(C918,Produkt!$T$4:$U$129)</f>
        <v>6</v>
      </c>
      <c r="G918" t="str">
        <f t="shared" si="73"/>
        <v>INSERT INTO [Position] ([BestellungID], [PosID], [ProduktID], [SpezLieferAdrID], [Menge], [Preis]) VALUES</v>
      </c>
      <c r="H918" t="str">
        <f t="shared" si="74"/>
        <v xml:space="preserve"> ('366', '915', '118', '643', '3',  '6.00')</v>
      </c>
    </row>
    <row r="919" spans="1:8" x14ac:dyDescent="0.3">
      <c r="A919">
        <f t="shared" si="70"/>
        <v>366</v>
      </c>
      <c r="B919">
        <v>916</v>
      </c>
      <c r="C919">
        <f t="shared" si="71"/>
        <v>103</v>
      </c>
      <c r="D919" t="str">
        <f>IF(MOD(B919,5)=0,LOOKUP(A919,Bestellung!$M$4:$N$803),"")</f>
        <v/>
      </c>
      <c r="E919">
        <f t="shared" si="72"/>
        <v>3</v>
      </c>
      <c r="F919" s="10">
        <f>LOOKUP(C919,Produkt!$T$4:$U$129)</f>
        <v>5</v>
      </c>
      <c r="G919" t="str">
        <f t="shared" si="73"/>
        <v>INSERT INTO [Position] ([BestellungID], [PosID], [ProduktID], [SpezLieferAdrID], [Menge], [Preis]) VALUES</v>
      </c>
      <c r="H919" t="str">
        <f t="shared" si="74"/>
        <v xml:space="preserve"> ('366', '916', '103', '', '3',  '5.00')</v>
      </c>
    </row>
    <row r="920" spans="1:8" x14ac:dyDescent="0.3">
      <c r="A920">
        <f t="shared" si="70"/>
        <v>367</v>
      </c>
      <c r="B920">
        <v>917</v>
      </c>
      <c r="C920">
        <f t="shared" si="71"/>
        <v>116</v>
      </c>
      <c r="D920" t="str">
        <f>IF(MOD(B920,5)=0,LOOKUP(A920,Bestellung!$M$4:$N$803),"")</f>
        <v/>
      </c>
      <c r="E920">
        <f t="shared" si="72"/>
        <v>4</v>
      </c>
      <c r="F920" s="10">
        <f>LOOKUP(C920,Produkt!$T$4:$U$129)</f>
        <v>3</v>
      </c>
      <c r="G920" t="str">
        <f t="shared" si="73"/>
        <v>INSERT INTO [Position] ([BestellungID], [PosID], [ProduktID], [SpezLieferAdrID], [Menge], [Preis]) VALUES</v>
      </c>
      <c r="H920" t="str">
        <f t="shared" si="74"/>
        <v xml:space="preserve"> ('367', '917', '116', '', '4',  '3.00')</v>
      </c>
    </row>
    <row r="921" spans="1:8" x14ac:dyDescent="0.3">
      <c r="A921">
        <f t="shared" si="70"/>
        <v>367</v>
      </c>
      <c r="B921">
        <v>918</v>
      </c>
      <c r="C921">
        <f t="shared" si="71"/>
        <v>102</v>
      </c>
      <c r="D921" t="str">
        <f>IF(MOD(B921,5)=0,LOOKUP(A921,Bestellung!$M$4:$N$803),"")</f>
        <v/>
      </c>
      <c r="E921">
        <f t="shared" si="72"/>
        <v>3</v>
      </c>
      <c r="F921" s="10">
        <f>LOOKUP(C921,Produkt!$T$4:$U$129)</f>
        <v>4</v>
      </c>
      <c r="G921" t="str">
        <f t="shared" si="73"/>
        <v>INSERT INTO [Position] ([BestellungID], [PosID], [ProduktID], [SpezLieferAdrID], [Menge], [Preis]) VALUES</v>
      </c>
      <c r="H921" t="str">
        <f t="shared" si="74"/>
        <v xml:space="preserve"> ('367', '918', '102', '', '3',  '4.00')</v>
      </c>
    </row>
    <row r="922" spans="1:8" x14ac:dyDescent="0.3">
      <c r="A922">
        <f t="shared" si="70"/>
        <v>368</v>
      </c>
      <c r="B922">
        <v>919</v>
      </c>
      <c r="C922">
        <f t="shared" si="71"/>
        <v>118</v>
      </c>
      <c r="D922" t="str">
        <f>IF(MOD(B922,5)=0,LOOKUP(A922,Bestellung!$M$4:$N$803),"")</f>
        <v/>
      </c>
      <c r="E922">
        <f t="shared" si="72"/>
        <v>8</v>
      </c>
      <c r="F922" s="10">
        <f>LOOKUP(C922,Produkt!$T$4:$U$129)</f>
        <v>6</v>
      </c>
      <c r="G922" t="str">
        <f t="shared" si="73"/>
        <v>INSERT INTO [Position] ([BestellungID], [PosID], [ProduktID], [SpezLieferAdrID], [Menge], [Preis]) VALUES</v>
      </c>
      <c r="H922" t="str">
        <f t="shared" si="74"/>
        <v xml:space="preserve"> ('368', '919', '118', '', '8',  '6.00')</v>
      </c>
    </row>
    <row r="923" spans="1:8" x14ac:dyDescent="0.3">
      <c r="A923">
        <f t="shared" si="70"/>
        <v>368</v>
      </c>
      <c r="B923">
        <v>920</v>
      </c>
      <c r="C923">
        <f t="shared" si="71"/>
        <v>105</v>
      </c>
      <c r="D923">
        <f>IF(MOD(B923,5)=0,LOOKUP(A923,Bestellung!$M$4:$N$803),"")</f>
        <v>121</v>
      </c>
      <c r="E923">
        <f t="shared" si="72"/>
        <v>3</v>
      </c>
      <c r="F923" s="10">
        <f>LOOKUP(C923,Produkt!$T$4:$U$129)</f>
        <v>5</v>
      </c>
      <c r="G923" t="str">
        <f t="shared" si="73"/>
        <v>INSERT INTO [Position] ([BestellungID], [PosID], [ProduktID], [SpezLieferAdrID], [Menge], [Preis]) VALUES</v>
      </c>
      <c r="H923" t="str">
        <f t="shared" si="74"/>
        <v xml:space="preserve"> ('368', '920', '105', '121', '3',  '5.00')</v>
      </c>
    </row>
    <row r="924" spans="1:8" x14ac:dyDescent="0.3">
      <c r="A924">
        <f t="shared" si="70"/>
        <v>368</v>
      </c>
      <c r="B924">
        <v>921</v>
      </c>
      <c r="C924">
        <f t="shared" si="71"/>
        <v>92</v>
      </c>
      <c r="D924" t="str">
        <f>IF(MOD(B924,5)=0,LOOKUP(A924,Bestellung!$M$4:$N$803),"")</f>
        <v/>
      </c>
      <c r="E924">
        <f t="shared" si="72"/>
        <v>3</v>
      </c>
      <c r="F924" s="10">
        <f>LOOKUP(C924,Produkt!$T$4:$U$129)</f>
        <v>2.4</v>
      </c>
      <c r="G924" t="str">
        <f t="shared" si="73"/>
        <v>INSERT INTO [Position] ([BestellungID], [PosID], [ProduktID], [SpezLieferAdrID], [Menge], [Preis]) VALUES</v>
      </c>
      <c r="H924" t="str">
        <f t="shared" si="74"/>
        <v xml:space="preserve"> ('368', '921', '92', '', '3',  '2.40')</v>
      </c>
    </row>
    <row r="925" spans="1:8" x14ac:dyDescent="0.3">
      <c r="A925">
        <f t="shared" si="70"/>
        <v>369</v>
      </c>
      <c r="B925">
        <v>922</v>
      </c>
      <c r="C925">
        <f t="shared" si="71"/>
        <v>112</v>
      </c>
      <c r="D925" t="str">
        <f>IF(MOD(B925,5)=0,LOOKUP(A925,Bestellung!$M$4:$N$803),"")</f>
        <v/>
      </c>
      <c r="E925">
        <f t="shared" si="72"/>
        <v>3</v>
      </c>
      <c r="F925" s="10">
        <f>LOOKUP(C925,Produkt!$T$4:$U$129)</f>
        <v>4</v>
      </c>
      <c r="G925" t="str">
        <f t="shared" si="73"/>
        <v>INSERT INTO [Position] ([BestellungID], [PosID], [ProduktID], [SpezLieferAdrID], [Menge], [Preis]) VALUES</v>
      </c>
      <c r="H925" t="str">
        <f t="shared" si="74"/>
        <v xml:space="preserve"> ('369', '922', '112', '', '3',  '4.00')</v>
      </c>
    </row>
    <row r="926" spans="1:8" x14ac:dyDescent="0.3">
      <c r="A926">
        <f t="shared" si="70"/>
        <v>369</v>
      </c>
      <c r="B926">
        <v>923</v>
      </c>
      <c r="C926">
        <f t="shared" si="71"/>
        <v>100</v>
      </c>
      <c r="D926" t="str">
        <f>IF(MOD(B926,5)=0,LOOKUP(A926,Bestellung!$M$4:$N$803),"")</f>
        <v/>
      </c>
      <c r="E926">
        <f t="shared" si="72"/>
        <v>3</v>
      </c>
      <c r="F926" s="10">
        <f>LOOKUP(C926,Produkt!$T$4:$U$129)</f>
        <v>5.6</v>
      </c>
      <c r="G926" t="str">
        <f t="shared" si="73"/>
        <v>INSERT INTO [Position] ([BestellungID], [PosID], [ProduktID], [SpezLieferAdrID], [Menge], [Preis]) VALUES</v>
      </c>
      <c r="H926" t="str">
        <f t="shared" si="74"/>
        <v xml:space="preserve"> ('369', '923', '100', '', '3',  '5.60')</v>
      </c>
    </row>
    <row r="927" spans="1:8" x14ac:dyDescent="0.3">
      <c r="A927">
        <f t="shared" si="70"/>
        <v>370</v>
      </c>
      <c r="B927">
        <v>924</v>
      </c>
      <c r="C927">
        <f t="shared" si="71"/>
        <v>123</v>
      </c>
      <c r="D927" t="str">
        <f>IF(MOD(B927,5)=0,LOOKUP(A927,Bestellung!$M$4:$N$803),"")</f>
        <v/>
      </c>
      <c r="E927">
        <f t="shared" si="72"/>
        <v>3</v>
      </c>
      <c r="F927" s="10">
        <f>LOOKUP(C927,Produkt!$T$4:$U$129)</f>
        <v>3</v>
      </c>
      <c r="G927" t="str">
        <f t="shared" si="73"/>
        <v>INSERT INTO [Position] ([BestellungID], [PosID], [ProduktID], [SpezLieferAdrID], [Menge], [Preis]) VALUES</v>
      </c>
      <c r="H927" t="str">
        <f t="shared" si="74"/>
        <v xml:space="preserve"> ('370', '924', '123', '', '3',  '3.00')</v>
      </c>
    </row>
    <row r="928" spans="1:8" x14ac:dyDescent="0.3">
      <c r="A928">
        <f t="shared" si="70"/>
        <v>370</v>
      </c>
      <c r="B928">
        <v>925</v>
      </c>
      <c r="C928">
        <f t="shared" si="71"/>
        <v>112</v>
      </c>
      <c r="D928" t="str">
        <f>IF(MOD(B928,5)=0,LOOKUP(A928,Bestellung!$M$4:$N$803),"")</f>
        <v/>
      </c>
      <c r="E928">
        <f t="shared" si="72"/>
        <v>4</v>
      </c>
      <c r="F928" s="10">
        <f>LOOKUP(C928,Produkt!$T$4:$U$129)</f>
        <v>4</v>
      </c>
      <c r="G928" t="str">
        <f t="shared" si="73"/>
        <v>INSERT INTO [Position] ([BestellungID], [PosID], [ProduktID], [SpezLieferAdrID], [Menge], [Preis]) VALUES</v>
      </c>
      <c r="H928" t="str">
        <f t="shared" si="74"/>
        <v xml:space="preserve"> ('370', '925', '112', '', '4',  '4.00')</v>
      </c>
    </row>
    <row r="929" spans="1:8" x14ac:dyDescent="0.3">
      <c r="A929">
        <f t="shared" si="70"/>
        <v>370</v>
      </c>
      <c r="B929">
        <v>926</v>
      </c>
      <c r="C929">
        <f t="shared" si="71"/>
        <v>101</v>
      </c>
      <c r="D929" t="str">
        <f>IF(MOD(B929,5)=0,LOOKUP(A929,Bestellung!$M$4:$N$803),"")</f>
        <v/>
      </c>
      <c r="E929">
        <f t="shared" si="72"/>
        <v>4</v>
      </c>
      <c r="F929" s="10">
        <f>LOOKUP(C929,Produkt!$T$4:$U$129)</f>
        <v>2</v>
      </c>
      <c r="G929" t="str">
        <f t="shared" si="73"/>
        <v>INSERT INTO [Position] ([BestellungID], [PosID], [ProduktID], [SpezLieferAdrID], [Menge], [Preis]) VALUES</v>
      </c>
      <c r="H929" t="str">
        <f t="shared" si="74"/>
        <v xml:space="preserve"> ('370', '926', '101', '', '4',  '2.00')</v>
      </c>
    </row>
    <row r="930" spans="1:8" x14ac:dyDescent="0.3">
      <c r="A930">
        <f t="shared" si="70"/>
        <v>371</v>
      </c>
      <c r="B930">
        <v>927</v>
      </c>
      <c r="C930">
        <f t="shared" si="71"/>
        <v>1</v>
      </c>
      <c r="D930" t="str">
        <f>IF(MOD(B930,5)=0,LOOKUP(A930,Bestellung!$M$4:$N$803),"")</f>
        <v/>
      </c>
      <c r="E930">
        <f t="shared" si="72"/>
        <v>9</v>
      </c>
      <c r="F930" s="10">
        <f>LOOKUP(C930,Produkt!$T$4:$U$129)</f>
        <v>2</v>
      </c>
      <c r="G930" t="str">
        <f t="shared" si="73"/>
        <v>INSERT INTO [Position] ([BestellungID], [PosID], [ProduktID], [SpezLieferAdrID], [Menge], [Preis]) VALUES</v>
      </c>
      <c r="H930" t="str">
        <f t="shared" si="74"/>
        <v xml:space="preserve"> ('371', '927', '1', '', '9',  '2.00')</v>
      </c>
    </row>
    <row r="931" spans="1:8" x14ac:dyDescent="0.3">
      <c r="A931">
        <f t="shared" si="70"/>
        <v>371</v>
      </c>
      <c r="B931">
        <v>928</v>
      </c>
      <c r="C931">
        <f t="shared" si="71"/>
        <v>118</v>
      </c>
      <c r="D931" t="str">
        <f>IF(MOD(B931,5)=0,LOOKUP(A931,Bestellung!$M$4:$N$803),"")</f>
        <v/>
      </c>
      <c r="E931">
        <f t="shared" si="72"/>
        <v>8</v>
      </c>
      <c r="F931" s="10">
        <f>LOOKUP(C931,Produkt!$T$4:$U$129)</f>
        <v>6</v>
      </c>
      <c r="G931" t="str">
        <f t="shared" si="73"/>
        <v>INSERT INTO [Position] ([BestellungID], [PosID], [ProduktID], [SpezLieferAdrID], [Menge], [Preis]) VALUES</v>
      </c>
      <c r="H931" t="str">
        <f t="shared" si="74"/>
        <v xml:space="preserve"> ('371', '928', '118', '', '8',  '6.00')</v>
      </c>
    </row>
    <row r="932" spans="1:8" x14ac:dyDescent="0.3">
      <c r="A932">
        <f t="shared" si="70"/>
        <v>372</v>
      </c>
      <c r="B932">
        <v>929</v>
      </c>
      <c r="C932">
        <f t="shared" si="71"/>
        <v>21</v>
      </c>
      <c r="D932" t="str">
        <f>IF(MOD(B932,5)=0,LOOKUP(A932,Bestellung!$M$4:$N$803),"")</f>
        <v/>
      </c>
      <c r="E932">
        <f t="shared" si="72"/>
        <v>3</v>
      </c>
      <c r="F932" s="10">
        <f>LOOKUP(C932,Produkt!$T$4:$U$129)</f>
        <v>4</v>
      </c>
      <c r="G932" t="str">
        <f t="shared" si="73"/>
        <v>INSERT INTO [Position] ([BestellungID], [PosID], [ProduktID], [SpezLieferAdrID], [Menge], [Preis]) VALUES</v>
      </c>
      <c r="H932" t="str">
        <f t="shared" si="74"/>
        <v xml:space="preserve"> ('372', '929', '21', '', '3',  '4.00')</v>
      </c>
    </row>
    <row r="933" spans="1:8" x14ac:dyDescent="0.3">
      <c r="A933">
        <f t="shared" si="70"/>
        <v>372</v>
      </c>
      <c r="B933">
        <v>930</v>
      </c>
      <c r="C933">
        <f t="shared" si="71"/>
        <v>12</v>
      </c>
      <c r="D933">
        <f>IF(MOD(B933,5)=0,LOOKUP(A933,Bestellung!$M$4:$N$803),"")</f>
        <v>280</v>
      </c>
      <c r="E933">
        <f t="shared" si="72"/>
        <v>3</v>
      </c>
      <c r="F933" s="10">
        <f>LOOKUP(C933,Produkt!$T$4:$U$129)</f>
        <v>4</v>
      </c>
      <c r="G933" t="str">
        <f t="shared" si="73"/>
        <v>INSERT INTO [Position] ([BestellungID], [PosID], [ProduktID], [SpezLieferAdrID], [Menge], [Preis]) VALUES</v>
      </c>
      <c r="H933" t="str">
        <f t="shared" si="74"/>
        <v xml:space="preserve"> ('372', '930', '12', '280', '3',  '4.00')</v>
      </c>
    </row>
    <row r="934" spans="1:8" x14ac:dyDescent="0.3">
      <c r="A934">
        <f t="shared" si="70"/>
        <v>372</v>
      </c>
      <c r="B934">
        <v>931</v>
      </c>
      <c r="C934">
        <f t="shared" si="71"/>
        <v>3</v>
      </c>
      <c r="D934" t="str">
        <f>IF(MOD(B934,5)=0,LOOKUP(A934,Bestellung!$M$4:$N$803),"")</f>
        <v/>
      </c>
      <c r="E934">
        <f t="shared" si="72"/>
        <v>3</v>
      </c>
      <c r="F934" s="10">
        <f>LOOKUP(C934,Produkt!$T$4:$U$129)</f>
        <v>5</v>
      </c>
      <c r="G934" t="str">
        <f t="shared" si="73"/>
        <v>INSERT INTO [Position] ([BestellungID], [PosID], [ProduktID], [SpezLieferAdrID], [Menge], [Preis]) VALUES</v>
      </c>
      <c r="H934" t="str">
        <f t="shared" si="74"/>
        <v xml:space="preserve"> ('372', '931', '3', '', '3',  '5.00')</v>
      </c>
    </row>
    <row r="935" spans="1:8" x14ac:dyDescent="0.3">
      <c r="A935">
        <f t="shared" si="70"/>
        <v>373</v>
      </c>
      <c r="B935">
        <v>932</v>
      </c>
      <c r="C935">
        <f t="shared" si="71"/>
        <v>37</v>
      </c>
      <c r="D935" t="str">
        <f>IF(MOD(B935,5)=0,LOOKUP(A935,Bestellung!$M$4:$N$803),"")</f>
        <v/>
      </c>
      <c r="E935">
        <f t="shared" si="72"/>
        <v>8</v>
      </c>
      <c r="F935" s="10">
        <f>LOOKUP(C935,Produkt!$T$4:$U$129)</f>
        <v>0.5</v>
      </c>
      <c r="G935" t="str">
        <f t="shared" si="73"/>
        <v>INSERT INTO [Position] ([BestellungID], [PosID], [ProduktID], [SpezLieferAdrID], [Menge], [Preis]) VALUES</v>
      </c>
      <c r="H935" t="str">
        <f t="shared" si="74"/>
        <v xml:space="preserve"> ('373', '932', '37', '', '8',  '0.50')</v>
      </c>
    </row>
    <row r="936" spans="1:8" x14ac:dyDescent="0.3">
      <c r="A936">
        <f t="shared" si="70"/>
        <v>373</v>
      </c>
      <c r="B936">
        <v>933</v>
      </c>
      <c r="C936">
        <f t="shared" si="71"/>
        <v>29</v>
      </c>
      <c r="D936" t="str">
        <f>IF(MOD(B936,5)=0,LOOKUP(A936,Bestellung!$M$4:$N$803),"")</f>
        <v/>
      </c>
      <c r="E936">
        <f t="shared" si="72"/>
        <v>9</v>
      </c>
      <c r="F936" s="10">
        <f>LOOKUP(C936,Produkt!$T$4:$U$129)</f>
        <v>1.5</v>
      </c>
      <c r="G936" t="str">
        <f t="shared" si="73"/>
        <v>INSERT INTO [Position] ([BestellungID], [PosID], [ProduktID], [SpezLieferAdrID], [Menge], [Preis]) VALUES</v>
      </c>
      <c r="H936" t="str">
        <f t="shared" si="74"/>
        <v xml:space="preserve"> ('373', '933', '29', '', '9',  '1.50')</v>
      </c>
    </row>
    <row r="937" spans="1:8" x14ac:dyDescent="0.3">
      <c r="A937">
        <f t="shared" si="70"/>
        <v>374</v>
      </c>
      <c r="B937">
        <v>934</v>
      </c>
      <c r="C937">
        <f t="shared" si="71"/>
        <v>66</v>
      </c>
      <c r="D937" t="str">
        <f>IF(MOD(B937,5)=0,LOOKUP(A937,Bestellung!$M$4:$N$803),"")</f>
        <v/>
      </c>
      <c r="E937">
        <f t="shared" si="72"/>
        <v>3</v>
      </c>
      <c r="F937" s="10">
        <f>LOOKUP(C937,Produkt!$T$4:$U$129)</f>
        <v>3</v>
      </c>
      <c r="G937" t="str">
        <f t="shared" si="73"/>
        <v>INSERT INTO [Position] ([BestellungID], [PosID], [ProduktID], [SpezLieferAdrID], [Menge], [Preis]) VALUES</v>
      </c>
      <c r="H937" t="str">
        <f t="shared" si="74"/>
        <v xml:space="preserve"> ('374', '934', '66', '', '3',  '3.00')</v>
      </c>
    </row>
    <row r="938" spans="1:8" x14ac:dyDescent="0.3">
      <c r="A938">
        <f t="shared" si="70"/>
        <v>374</v>
      </c>
      <c r="B938">
        <v>935</v>
      </c>
      <c r="C938">
        <f t="shared" si="71"/>
        <v>59</v>
      </c>
      <c r="D938">
        <f>IF(MOD(B938,5)=0,LOOKUP(A938,Bestellung!$M$4:$N$803),"")</f>
        <v>139</v>
      </c>
      <c r="E938">
        <f t="shared" si="72"/>
        <v>2</v>
      </c>
      <c r="F938" s="10">
        <f>LOOKUP(C938,Produkt!$T$4:$U$129)</f>
        <v>3</v>
      </c>
      <c r="G938" t="str">
        <f t="shared" si="73"/>
        <v>INSERT INTO [Position] ([BestellungID], [PosID], [ProduktID], [SpezLieferAdrID], [Menge], [Preis]) VALUES</v>
      </c>
      <c r="H938" t="str">
        <f t="shared" si="74"/>
        <v xml:space="preserve"> ('374', '935', '59', '139', '2',  '3.00')</v>
      </c>
    </row>
    <row r="939" spans="1:8" x14ac:dyDescent="0.3">
      <c r="A939">
        <f t="shared" si="70"/>
        <v>374</v>
      </c>
      <c r="B939">
        <v>936</v>
      </c>
      <c r="C939">
        <f t="shared" si="71"/>
        <v>52</v>
      </c>
      <c r="D939" t="str">
        <f>IF(MOD(B939,5)=0,LOOKUP(A939,Bestellung!$M$4:$N$803),"")</f>
        <v/>
      </c>
      <c r="E939">
        <f t="shared" si="72"/>
        <v>3</v>
      </c>
      <c r="F939" s="10">
        <f>LOOKUP(C939,Produkt!$T$4:$U$129)</f>
        <v>4</v>
      </c>
      <c r="G939" t="str">
        <f t="shared" si="73"/>
        <v>INSERT INTO [Position] ([BestellungID], [PosID], [ProduktID], [SpezLieferAdrID], [Menge], [Preis]) VALUES</v>
      </c>
      <c r="H939" t="str">
        <f t="shared" si="74"/>
        <v xml:space="preserve"> ('374', '936', '52', '', '3',  '4.00')</v>
      </c>
    </row>
    <row r="940" spans="1:8" x14ac:dyDescent="0.3">
      <c r="A940">
        <f t="shared" si="70"/>
        <v>375</v>
      </c>
      <c r="B940">
        <v>937</v>
      </c>
      <c r="C940">
        <f t="shared" si="71"/>
        <v>93</v>
      </c>
      <c r="D940" t="str">
        <f>IF(MOD(B940,5)=0,LOOKUP(A940,Bestellung!$M$4:$N$803),"")</f>
        <v/>
      </c>
      <c r="E940">
        <f t="shared" si="72"/>
        <v>3</v>
      </c>
      <c r="F940" s="10">
        <f>LOOKUP(C940,Produkt!$T$4:$U$129)</f>
        <v>2.2999999999999998</v>
      </c>
      <c r="G940" t="str">
        <f t="shared" si="73"/>
        <v>INSERT INTO [Position] ([BestellungID], [PosID], [ProduktID], [SpezLieferAdrID], [Menge], [Preis]) VALUES</v>
      </c>
      <c r="H940" t="str">
        <f t="shared" si="74"/>
        <v xml:space="preserve"> ('375', '937', '93', '', '3',  '2.30')</v>
      </c>
    </row>
    <row r="941" spans="1:8" x14ac:dyDescent="0.3">
      <c r="A941">
        <f t="shared" si="70"/>
        <v>375</v>
      </c>
      <c r="B941">
        <v>938</v>
      </c>
      <c r="C941">
        <f t="shared" si="71"/>
        <v>87</v>
      </c>
      <c r="D941" t="str">
        <f>IF(MOD(B941,5)=0,LOOKUP(A941,Bestellung!$M$4:$N$803),"")</f>
        <v/>
      </c>
      <c r="E941">
        <f t="shared" si="72"/>
        <v>6</v>
      </c>
      <c r="F941" s="10">
        <f>LOOKUP(C941,Produkt!$T$4:$U$129)</f>
        <v>0.5</v>
      </c>
      <c r="G941" t="str">
        <f t="shared" si="73"/>
        <v>INSERT INTO [Position] ([BestellungID], [PosID], [ProduktID], [SpezLieferAdrID], [Menge], [Preis]) VALUES</v>
      </c>
      <c r="H941" t="str">
        <f t="shared" si="74"/>
        <v xml:space="preserve"> ('375', '938', '87', '', '6',  '0.50')</v>
      </c>
    </row>
    <row r="942" spans="1:8" x14ac:dyDescent="0.3">
      <c r="A942">
        <f t="shared" si="70"/>
        <v>376</v>
      </c>
      <c r="B942">
        <v>939</v>
      </c>
      <c r="C942">
        <f t="shared" si="71"/>
        <v>4</v>
      </c>
      <c r="D942" t="str">
        <f>IF(MOD(B942,5)=0,LOOKUP(A942,Bestellung!$M$4:$N$803),"")</f>
        <v/>
      </c>
      <c r="E942">
        <f t="shared" si="72"/>
        <v>3</v>
      </c>
      <c r="F942" s="10">
        <f>LOOKUP(C942,Produkt!$T$4:$U$129)</f>
        <v>5</v>
      </c>
      <c r="G942" t="str">
        <f t="shared" si="73"/>
        <v>INSERT INTO [Position] ([BestellungID], [PosID], [ProduktID], [SpezLieferAdrID], [Menge], [Preis]) VALUES</v>
      </c>
      <c r="H942" t="str">
        <f t="shared" si="74"/>
        <v xml:space="preserve"> ('376', '939', '4', '', '3',  '5.00')</v>
      </c>
    </row>
    <row r="943" spans="1:8" x14ac:dyDescent="0.3">
      <c r="A943">
        <f t="shared" si="70"/>
        <v>376</v>
      </c>
      <c r="B943">
        <v>940</v>
      </c>
      <c r="C943">
        <f t="shared" si="71"/>
        <v>126</v>
      </c>
      <c r="D943" t="str">
        <f>IF(MOD(B943,5)=0,LOOKUP(A943,Bestellung!$M$4:$N$803),"")</f>
        <v/>
      </c>
      <c r="E943">
        <f t="shared" si="72"/>
        <v>3</v>
      </c>
      <c r="F943" s="10">
        <f>LOOKUP(C943,Produkt!$T$4:$U$129)</f>
        <v>4</v>
      </c>
      <c r="G943" t="str">
        <f t="shared" si="73"/>
        <v>INSERT INTO [Position] ([BestellungID], [PosID], [ProduktID], [SpezLieferAdrID], [Menge], [Preis]) VALUES</v>
      </c>
      <c r="H943" t="str">
        <f t="shared" si="74"/>
        <v xml:space="preserve"> ('376', '940', '126', '', '3',  '4.00')</v>
      </c>
    </row>
    <row r="944" spans="1:8" x14ac:dyDescent="0.3">
      <c r="A944">
        <f t="shared" si="70"/>
        <v>376</v>
      </c>
      <c r="B944">
        <v>941</v>
      </c>
      <c r="C944">
        <f t="shared" si="71"/>
        <v>121</v>
      </c>
      <c r="D944" t="str">
        <f>IF(MOD(B944,5)=0,LOOKUP(A944,Bestellung!$M$4:$N$803),"")</f>
        <v/>
      </c>
      <c r="E944">
        <f t="shared" si="72"/>
        <v>8</v>
      </c>
      <c r="F944" s="10">
        <f>LOOKUP(C944,Produkt!$T$4:$U$129)</f>
        <v>4</v>
      </c>
      <c r="G944" t="str">
        <f t="shared" si="73"/>
        <v>INSERT INTO [Position] ([BestellungID], [PosID], [ProduktID], [SpezLieferAdrID], [Menge], [Preis]) VALUES</v>
      </c>
      <c r="H944" t="str">
        <f t="shared" si="74"/>
        <v xml:space="preserve"> ('376', '941', '121', '', '8',  '4.00')</v>
      </c>
    </row>
    <row r="945" spans="1:8" x14ac:dyDescent="0.3">
      <c r="A945">
        <f t="shared" si="70"/>
        <v>377</v>
      </c>
      <c r="B945">
        <v>942</v>
      </c>
      <c r="C945">
        <f t="shared" si="71"/>
        <v>42</v>
      </c>
      <c r="D945" t="str">
        <f>IF(MOD(B945,5)=0,LOOKUP(A945,Bestellung!$M$4:$N$803),"")</f>
        <v/>
      </c>
      <c r="E945">
        <f t="shared" si="72"/>
        <v>3</v>
      </c>
      <c r="F945" s="10">
        <f>LOOKUP(C945,Produkt!$T$4:$U$129)</f>
        <v>2.4</v>
      </c>
      <c r="G945" t="str">
        <f t="shared" si="73"/>
        <v>INSERT INTO [Position] ([BestellungID], [PosID], [ProduktID], [SpezLieferAdrID], [Menge], [Preis]) VALUES</v>
      </c>
      <c r="H945" t="str">
        <f t="shared" si="74"/>
        <v xml:space="preserve"> ('377', '942', '42', '', '3',  '2.40')</v>
      </c>
    </row>
    <row r="946" spans="1:8" x14ac:dyDescent="0.3">
      <c r="A946">
        <f t="shared" si="70"/>
        <v>377</v>
      </c>
      <c r="B946">
        <v>943</v>
      </c>
      <c r="C946">
        <f t="shared" si="71"/>
        <v>38</v>
      </c>
      <c r="D946" t="str">
        <f>IF(MOD(B946,5)=0,LOOKUP(A946,Bestellung!$M$4:$N$803),"")</f>
        <v/>
      </c>
      <c r="E946">
        <f t="shared" si="72"/>
        <v>10</v>
      </c>
      <c r="F946" s="10">
        <f>LOOKUP(C946,Produkt!$T$4:$U$129)</f>
        <v>0.5</v>
      </c>
      <c r="G946" t="str">
        <f t="shared" si="73"/>
        <v>INSERT INTO [Position] ([BestellungID], [PosID], [ProduktID], [SpezLieferAdrID], [Menge], [Preis]) VALUES</v>
      </c>
      <c r="H946" t="str">
        <f t="shared" si="74"/>
        <v xml:space="preserve"> ('377', '943', '38', '', '10',  '0.50')</v>
      </c>
    </row>
    <row r="947" spans="1:8" x14ac:dyDescent="0.3">
      <c r="A947">
        <f t="shared" si="70"/>
        <v>378</v>
      </c>
      <c r="B947">
        <v>944</v>
      </c>
      <c r="C947">
        <f t="shared" si="71"/>
        <v>89</v>
      </c>
      <c r="D947" t="str">
        <f>IF(MOD(B947,5)=0,LOOKUP(A947,Bestellung!$M$4:$N$803),"")</f>
        <v/>
      </c>
      <c r="E947">
        <f t="shared" si="72"/>
        <v>3</v>
      </c>
      <c r="F947" s="10">
        <f>LOOKUP(C947,Produkt!$T$4:$U$129)</f>
        <v>0.8</v>
      </c>
      <c r="G947" t="str">
        <f t="shared" si="73"/>
        <v>INSERT INTO [Position] ([BestellungID], [PosID], [ProduktID], [SpezLieferAdrID], [Menge], [Preis]) VALUES</v>
      </c>
      <c r="H947" t="str">
        <f t="shared" si="74"/>
        <v xml:space="preserve"> ('378', '944', '89', '', '3',  '0.80')</v>
      </c>
    </row>
    <row r="948" spans="1:8" x14ac:dyDescent="0.3">
      <c r="A948">
        <f t="shared" si="70"/>
        <v>378</v>
      </c>
      <c r="B948">
        <v>945</v>
      </c>
      <c r="C948">
        <f t="shared" si="71"/>
        <v>86</v>
      </c>
      <c r="D948">
        <f>IF(MOD(B948,5)=0,LOOKUP(A948,Bestellung!$M$4:$N$803),"")</f>
        <v>436</v>
      </c>
      <c r="E948">
        <f t="shared" si="72"/>
        <v>3</v>
      </c>
      <c r="F948" s="10">
        <f>LOOKUP(C948,Produkt!$T$4:$U$129)</f>
        <v>0.5</v>
      </c>
      <c r="G948" t="str">
        <f t="shared" si="73"/>
        <v>INSERT INTO [Position] ([BestellungID], [PosID], [ProduktID], [SpezLieferAdrID], [Menge], [Preis]) VALUES</v>
      </c>
      <c r="H948" t="str">
        <f t="shared" si="74"/>
        <v xml:space="preserve"> ('378', '945', '86', '436', '3',  '0.50')</v>
      </c>
    </row>
    <row r="949" spans="1:8" x14ac:dyDescent="0.3">
      <c r="A949">
        <f t="shared" si="70"/>
        <v>378</v>
      </c>
      <c r="B949">
        <v>946</v>
      </c>
      <c r="C949">
        <f t="shared" si="71"/>
        <v>83</v>
      </c>
      <c r="D949" t="str">
        <f>IF(MOD(B949,5)=0,LOOKUP(A949,Bestellung!$M$4:$N$803),"")</f>
        <v/>
      </c>
      <c r="E949">
        <f t="shared" si="72"/>
        <v>3</v>
      </c>
      <c r="F949" s="10">
        <f>LOOKUP(C949,Produkt!$T$4:$U$129)</f>
        <v>0.8</v>
      </c>
      <c r="G949" t="str">
        <f t="shared" si="73"/>
        <v>INSERT INTO [Position] ([BestellungID], [PosID], [ProduktID], [SpezLieferAdrID], [Menge], [Preis]) VALUES</v>
      </c>
      <c r="H949" t="str">
        <f t="shared" si="74"/>
        <v xml:space="preserve"> ('378', '946', '83', '', '3',  '0.80')</v>
      </c>
    </row>
    <row r="950" spans="1:8" x14ac:dyDescent="0.3">
      <c r="A950">
        <f t="shared" si="70"/>
        <v>379</v>
      </c>
      <c r="B950">
        <v>947</v>
      </c>
      <c r="C950">
        <f t="shared" si="71"/>
        <v>11</v>
      </c>
      <c r="D950" t="str">
        <f>IF(MOD(B950,5)=0,LOOKUP(A950,Bestellung!$M$4:$N$803),"")</f>
        <v/>
      </c>
      <c r="E950">
        <f t="shared" si="72"/>
        <v>7</v>
      </c>
      <c r="F950" s="10">
        <f>LOOKUP(C950,Produkt!$T$4:$U$129)</f>
        <v>8</v>
      </c>
      <c r="G950" t="str">
        <f t="shared" si="73"/>
        <v>INSERT INTO [Position] ([BestellungID], [PosID], [ProduktID], [SpezLieferAdrID], [Menge], [Preis]) VALUES</v>
      </c>
      <c r="H950" t="str">
        <f t="shared" si="74"/>
        <v xml:space="preserve"> ('379', '947', '11', '', '7',  '8.00')</v>
      </c>
    </row>
    <row r="951" spans="1:8" x14ac:dyDescent="0.3">
      <c r="A951">
        <f t="shared" si="70"/>
        <v>379</v>
      </c>
      <c r="B951">
        <v>948</v>
      </c>
      <c r="C951">
        <f t="shared" si="71"/>
        <v>9</v>
      </c>
      <c r="D951" t="str">
        <f>IF(MOD(B951,5)=0,LOOKUP(A951,Bestellung!$M$4:$N$803),"")</f>
        <v/>
      </c>
      <c r="E951">
        <f t="shared" si="72"/>
        <v>3</v>
      </c>
      <c r="F951" s="10">
        <f>LOOKUP(C951,Produkt!$T$4:$U$129)</f>
        <v>3</v>
      </c>
      <c r="G951" t="str">
        <f t="shared" si="73"/>
        <v>INSERT INTO [Position] ([BestellungID], [PosID], [ProduktID], [SpezLieferAdrID], [Menge], [Preis]) VALUES</v>
      </c>
      <c r="H951" t="str">
        <f t="shared" si="74"/>
        <v xml:space="preserve"> ('379', '948', '9', '', '3',  '3.00')</v>
      </c>
    </row>
    <row r="952" spans="1:8" x14ac:dyDescent="0.3">
      <c r="A952">
        <f t="shared" si="70"/>
        <v>380</v>
      </c>
      <c r="B952">
        <v>949</v>
      </c>
      <c r="C952">
        <f t="shared" si="71"/>
        <v>67</v>
      </c>
      <c r="D952" t="str">
        <f>IF(MOD(B952,5)=0,LOOKUP(A952,Bestellung!$M$4:$N$803),"")</f>
        <v/>
      </c>
      <c r="E952">
        <f t="shared" si="72"/>
        <v>8</v>
      </c>
      <c r="F952" s="10">
        <f>LOOKUP(C952,Produkt!$T$4:$U$129)</f>
        <v>3.5</v>
      </c>
      <c r="G952" t="str">
        <f t="shared" si="73"/>
        <v>INSERT INTO [Position] ([BestellungID], [PosID], [ProduktID], [SpezLieferAdrID], [Menge], [Preis]) VALUES</v>
      </c>
      <c r="H952" t="str">
        <f t="shared" si="74"/>
        <v xml:space="preserve"> ('380', '949', '67', '', '8',  '3.50')</v>
      </c>
    </row>
    <row r="953" spans="1:8" x14ac:dyDescent="0.3">
      <c r="A953">
        <f t="shared" si="70"/>
        <v>380</v>
      </c>
      <c r="B953">
        <v>950</v>
      </c>
      <c r="C953">
        <f t="shared" si="71"/>
        <v>66</v>
      </c>
      <c r="D953">
        <f>IF(MOD(B953,5)=0,LOOKUP(A953,Bestellung!$M$4:$N$803),"")</f>
        <v>42</v>
      </c>
      <c r="E953">
        <f t="shared" si="72"/>
        <v>3</v>
      </c>
      <c r="F953" s="10">
        <f>LOOKUP(C953,Produkt!$T$4:$U$129)</f>
        <v>3</v>
      </c>
      <c r="G953" t="str">
        <f t="shared" si="73"/>
        <v>INSERT INTO [Position] ([BestellungID], [PosID], [ProduktID], [SpezLieferAdrID], [Menge], [Preis]) VALUES</v>
      </c>
      <c r="H953" t="str">
        <f t="shared" si="74"/>
        <v xml:space="preserve"> ('380', '950', '66', '42', '3',  '3.00')</v>
      </c>
    </row>
    <row r="954" spans="1:8" x14ac:dyDescent="0.3">
      <c r="A954">
        <f t="shared" si="70"/>
        <v>380</v>
      </c>
      <c r="B954">
        <v>951</v>
      </c>
      <c r="C954">
        <f t="shared" si="71"/>
        <v>65</v>
      </c>
      <c r="D954" t="str">
        <f>IF(MOD(B954,5)=0,LOOKUP(A954,Bestellung!$M$4:$N$803),"")</f>
        <v/>
      </c>
      <c r="E954">
        <f t="shared" si="72"/>
        <v>3</v>
      </c>
      <c r="F954" s="10">
        <f>LOOKUP(C954,Produkt!$T$4:$U$129)</f>
        <v>4.5</v>
      </c>
      <c r="G954" t="str">
        <f t="shared" si="73"/>
        <v>INSERT INTO [Position] ([BestellungID], [PosID], [ProduktID], [SpezLieferAdrID], [Menge], [Preis]) VALUES</v>
      </c>
      <c r="H954" t="str">
        <f t="shared" si="74"/>
        <v xml:space="preserve"> ('380', '951', '65', '', '3',  '4.50')</v>
      </c>
    </row>
    <row r="955" spans="1:8" x14ac:dyDescent="0.3">
      <c r="A955">
        <f t="shared" si="70"/>
        <v>381</v>
      </c>
      <c r="B955">
        <v>952</v>
      </c>
      <c r="C955">
        <f t="shared" si="71"/>
        <v>1</v>
      </c>
      <c r="D955" t="str">
        <f>IF(MOD(B955,5)=0,LOOKUP(A955,Bestellung!$M$4:$N$803),"")</f>
        <v/>
      </c>
      <c r="E955">
        <f t="shared" si="72"/>
        <v>3</v>
      </c>
      <c r="F955" s="10">
        <f>LOOKUP(C955,Produkt!$T$4:$U$129)</f>
        <v>2</v>
      </c>
      <c r="G955" t="str">
        <f t="shared" si="73"/>
        <v>INSERT INTO [Position] ([BestellungID], [PosID], [ProduktID], [SpezLieferAdrID], [Menge], [Preis]) VALUES</v>
      </c>
      <c r="H955" t="str">
        <f t="shared" si="74"/>
        <v xml:space="preserve"> ('381', '952', '1', '', '3',  '2.00')</v>
      </c>
    </row>
    <row r="956" spans="1:8" x14ac:dyDescent="0.3">
      <c r="A956">
        <f t="shared" si="70"/>
        <v>381</v>
      </c>
      <c r="B956">
        <v>953</v>
      </c>
      <c r="C956">
        <f t="shared" si="71"/>
        <v>1</v>
      </c>
      <c r="D956" t="str">
        <f>IF(MOD(B956,5)=0,LOOKUP(A956,Bestellung!$M$4:$N$803),"")</f>
        <v/>
      </c>
      <c r="E956">
        <f t="shared" si="72"/>
        <v>9</v>
      </c>
      <c r="F956" s="10">
        <f>LOOKUP(C956,Produkt!$T$4:$U$129)</f>
        <v>2</v>
      </c>
      <c r="G956" t="str">
        <f t="shared" si="73"/>
        <v>INSERT INTO [Position] ([BestellungID], [PosID], [ProduktID], [SpezLieferAdrID], [Menge], [Preis]) VALUES</v>
      </c>
      <c r="H956" t="str">
        <f t="shared" si="74"/>
        <v xml:space="preserve"> ('381', '953', '1', '', '9',  '2.00')</v>
      </c>
    </row>
    <row r="957" spans="1:8" x14ac:dyDescent="0.3">
      <c r="A957">
        <f t="shared" si="70"/>
        <v>382</v>
      </c>
      <c r="B957">
        <v>954</v>
      </c>
      <c r="C957">
        <f t="shared" si="71"/>
        <v>65</v>
      </c>
      <c r="D957" t="str">
        <f>IF(MOD(B957,5)=0,LOOKUP(A957,Bestellung!$M$4:$N$803),"")</f>
        <v/>
      </c>
      <c r="E957">
        <f t="shared" si="72"/>
        <v>3</v>
      </c>
      <c r="F957" s="10">
        <f>LOOKUP(C957,Produkt!$T$4:$U$129)</f>
        <v>4.5</v>
      </c>
      <c r="G957" t="str">
        <f t="shared" si="73"/>
        <v>INSERT INTO [Position] ([BestellungID], [PosID], [ProduktID], [SpezLieferAdrID], [Menge], [Preis]) VALUES</v>
      </c>
      <c r="H957" t="str">
        <f t="shared" si="74"/>
        <v xml:space="preserve"> ('382', '954', '65', '', '3',  '4.50')</v>
      </c>
    </row>
    <row r="958" spans="1:8" x14ac:dyDescent="0.3">
      <c r="A958">
        <f t="shared" si="70"/>
        <v>382</v>
      </c>
      <c r="B958">
        <v>955</v>
      </c>
      <c r="C958">
        <f t="shared" si="71"/>
        <v>66</v>
      </c>
      <c r="D958" t="str">
        <f>IF(MOD(B958,5)=0,LOOKUP(A958,Bestellung!$M$4:$N$803),"")</f>
        <v/>
      </c>
      <c r="E958">
        <f t="shared" si="72"/>
        <v>3</v>
      </c>
      <c r="F958" s="10">
        <f>LOOKUP(C958,Produkt!$T$4:$U$129)</f>
        <v>3</v>
      </c>
      <c r="G958" t="str">
        <f t="shared" si="73"/>
        <v>INSERT INTO [Position] ([BestellungID], [PosID], [ProduktID], [SpezLieferAdrID], [Menge], [Preis]) VALUES</v>
      </c>
      <c r="H958" t="str">
        <f t="shared" si="74"/>
        <v xml:space="preserve"> ('382', '955', '66', '', '3',  '3.00')</v>
      </c>
    </row>
    <row r="959" spans="1:8" x14ac:dyDescent="0.3">
      <c r="A959">
        <f t="shared" si="70"/>
        <v>382</v>
      </c>
      <c r="B959">
        <v>956</v>
      </c>
      <c r="C959">
        <f t="shared" si="71"/>
        <v>67</v>
      </c>
      <c r="D959" t="str">
        <f>IF(MOD(B959,5)=0,LOOKUP(A959,Bestellung!$M$4:$N$803),"")</f>
        <v/>
      </c>
      <c r="E959">
        <f t="shared" si="72"/>
        <v>8</v>
      </c>
      <c r="F959" s="10">
        <f>LOOKUP(C959,Produkt!$T$4:$U$129)</f>
        <v>3.5</v>
      </c>
      <c r="G959" t="str">
        <f t="shared" si="73"/>
        <v>INSERT INTO [Position] ([BestellungID], [PosID], [ProduktID], [SpezLieferAdrID], [Menge], [Preis]) VALUES</v>
      </c>
      <c r="H959" t="str">
        <f t="shared" si="74"/>
        <v xml:space="preserve"> ('382', '956', '67', '', '8',  '3.50')</v>
      </c>
    </row>
    <row r="960" spans="1:8" x14ac:dyDescent="0.3">
      <c r="A960">
        <f t="shared" si="70"/>
        <v>383</v>
      </c>
      <c r="B960">
        <v>957</v>
      </c>
      <c r="C960">
        <f t="shared" si="71"/>
        <v>9</v>
      </c>
      <c r="D960" t="str">
        <f>IF(MOD(B960,5)=0,LOOKUP(A960,Bestellung!$M$4:$N$803),"")</f>
        <v/>
      </c>
      <c r="E960">
        <f t="shared" si="72"/>
        <v>3</v>
      </c>
      <c r="F960" s="10">
        <f>LOOKUP(C960,Produkt!$T$4:$U$129)</f>
        <v>3</v>
      </c>
      <c r="G960" t="str">
        <f t="shared" si="73"/>
        <v>INSERT INTO [Position] ([BestellungID], [PosID], [ProduktID], [SpezLieferAdrID], [Menge], [Preis]) VALUES</v>
      </c>
      <c r="H960" t="str">
        <f t="shared" si="74"/>
        <v xml:space="preserve"> ('383', '957', '9', '', '3',  '3.00')</v>
      </c>
    </row>
    <row r="961" spans="1:8" x14ac:dyDescent="0.3">
      <c r="A961">
        <f t="shared" si="70"/>
        <v>383</v>
      </c>
      <c r="B961">
        <v>958</v>
      </c>
      <c r="C961">
        <f t="shared" si="71"/>
        <v>11</v>
      </c>
      <c r="D961" t="str">
        <f>IF(MOD(B961,5)=0,LOOKUP(A961,Bestellung!$M$4:$N$803),"")</f>
        <v/>
      </c>
      <c r="E961">
        <f t="shared" si="72"/>
        <v>10</v>
      </c>
      <c r="F961" s="10">
        <f>LOOKUP(C961,Produkt!$T$4:$U$129)</f>
        <v>8</v>
      </c>
      <c r="G961" t="str">
        <f t="shared" si="73"/>
        <v>INSERT INTO [Position] ([BestellungID], [PosID], [ProduktID], [SpezLieferAdrID], [Menge], [Preis]) VALUES</v>
      </c>
      <c r="H961" t="str">
        <f t="shared" si="74"/>
        <v xml:space="preserve"> ('383', '958', '11', '', '10',  '8.00')</v>
      </c>
    </row>
    <row r="962" spans="1:8" x14ac:dyDescent="0.3">
      <c r="A962">
        <f t="shared" si="70"/>
        <v>384</v>
      </c>
      <c r="B962">
        <v>959</v>
      </c>
      <c r="C962">
        <f t="shared" si="71"/>
        <v>83</v>
      </c>
      <c r="D962" t="str">
        <f>IF(MOD(B962,5)=0,LOOKUP(A962,Bestellung!$M$4:$N$803),"")</f>
        <v/>
      </c>
      <c r="E962">
        <f t="shared" si="72"/>
        <v>3</v>
      </c>
      <c r="F962" s="10">
        <f>LOOKUP(C962,Produkt!$T$4:$U$129)</f>
        <v>0.8</v>
      </c>
      <c r="G962" t="str">
        <f t="shared" si="73"/>
        <v>INSERT INTO [Position] ([BestellungID], [PosID], [ProduktID], [SpezLieferAdrID], [Menge], [Preis]) VALUES</v>
      </c>
      <c r="H962" t="str">
        <f t="shared" si="74"/>
        <v xml:space="preserve"> ('384', '959', '83', '', '3',  '0.80')</v>
      </c>
    </row>
    <row r="963" spans="1:8" x14ac:dyDescent="0.3">
      <c r="A963">
        <f t="shared" si="70"/>
        <v>384</v>
      </c>
      <c r="B963">
        <v>960</v>
      </c>
      <c r="C963">
        <f t="shared" si="71"/>
        <v>86</v>
      </c>
      <c r="D963">
        <f>IF(MOD(B963,5)=0,LOOKUP(A963,Bestellung!$M$4:$N$803),"")</f>
        <v>499</v>
      </c>
      <c r="E963">
        <f t="shared" si="72"/>
        <v>3</v>
      </c>
      <c r="F963" s="10">
        <f>LOOKUP(C963,Produkt!$T$4:$U$129)</f>
        <v>0.5</v>
      </c>
      <c r="G963" t="str">
        <f t="shared" si="73"/>
        <v>INSERT INTO [Position] ([BestellungID], [PosID], [ProduktID], [SpezLieferAdrID], [Menge], [Preis]) VALUES</v>
      </c>
      <c r="H963" t="str">
        <f t="shared" si="74"/>
        <v xml:space="preserve"> ('384', '960', '86', '499', '3',  '0.50')</v>
      </c>
    </row>
    <row r="964" spans="1:8" x14ac:dyDescent="0.3">
      <c r="A964">
        <f t="shared" ref="A964:A1027" si="75">ROUND(B964/2.5,0)</f>
        <v>384</v>
      </c>
      <c r="B964">
        <v>961</v>
      </c>
      <c r="C964">
        <f t="shared" si="71"/>
        <v>89</v>
      </c>
      <c r="D964" t="str">
        <f>IF(MOD(B964,5)=0,LOOKUP(A964,Bestellung!$M$4:$N$803),"")</f>
        <v/>
      </c>
      <c r="E964">
        <f t="shared" si="72"/>
        <v>3</v>
      </c>
      <c r="F964" s="10">
        <f>LOOKUP(C964,Produkt!$T$4:$U$129)</f>
        <v>0.8</v>
      </c>
      <c r="G964" t="str">
        <f t="shared" si="73"/>
        <v>INSERT INTO [Position] ([BestellungID], [PosID], [ProduktID], [SpezLieferAdrID], [Menge], [Preis]) VALUES</v>
      </c>
      <c r="H964" t="str">
        <f t="shared" si="74"/>
        <v xml:space="preserve"> ('384', '961', '89', '', '3',  '0.80')</v>
      </c>
    </row>
    <row r="965" spans="1:8" x14ac:dyDescent="0.3">
      <c r="A965">
        <f t="shared" si="75"/>
        <v>385</v>
      </c>
      <c r="B965">
        <v>962</v>
      </c>
      <c r="C965">
        <f t="shared" ref="C965:C1028" si="76">IF(MOD(A965*B965,127)=0,1,MOD(A965*B965,127))</f>
        <v>38</v>
      </c>
      <c r="D965" t="str">
        <f>IF(MOD(B965,5)=0,LOOKUP(A965,Bestellung!$M$4:$N$803),"")</f>
        <v/>
      </c>
      <c r="E965">
        <f t="shared" ref="E965:E1028" si="77">IF(MOD(A965*B965*C965,12)=0,3,MOD(A965*B965*C965,12))</f>
        <v>4</v>
      </c>
      <c r="F965" s="10">
        <f>LOOKUP(C965,Produkt!$T$4:$U$129)</f>
        <v>0.5</v>
      </c>
      <c r="G965" t="str">
        <f t="shared" ref="G965:G1028" si="7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65" t="str">
        <f t="shared" ref="H965:H1028" si="79">" ('"&amp;A965&amp;"', '"&amp;B965&amp;"', '"&amp;C965&amp;"', '"&amp; D965&amp;"', '"&amp;E965&amp;"',  '"&amp; REPLACE(TEXT(F965,"##0,00"),LEN(TEXT(F965,"##0,00"))-2,1,".") &amp;"')"</f>
        <v xml:space="preserve"> ('385', '962', '38', '', '4',  '0.50')</v>
      </c>
    </row>
    <row r="966" spans="1:8" x14ac:dyDescent="0.3">
      <c r="A966">
        <f t="shared" si="75"/>
        <v>385</v>
      </c>
      <c r="B966">
        <v>963</v>
      </c>
      <c r="C966">
        <f t="shared" si="76"/>
        <v>42</v>
      </c>
      <c r="D966" t="str">
        <f>IF(MOD(B966,5)=0,LOOKUP(A966,Bestellung!$M$4:$N$803),"")</f>
        <v/>
      </c>
      <c r="E966">
        <f t="shared" si="77"/>
        <v>6</v>
      </c>
      <c r="F966" s="10">
        <f>LOOKUP(C966,Produkt!$T$4:$U$129)</f>
        <v>2.4</v>
      </c>
      <c r="G966" t="str">
        <f t="shared" si="78"/>
        <v>INSERT INTO [Position] ([BestellungID], [PosID], [ProduktID], [SpezLieferAdrID], [Menge], [Preis]) VALUES</v>
      </c>
      <c r="H966" t="str">
        <f t="shared" si="79"/>
        <v xml:space="preserve"> ('385', '963', '42', '', '6',  '2.40')</v>
      </c>
    </row>
    <row r="967" spans="1:8" x14ac:dyDescent="0.3">
      <c r="A967">
        <f t="shared" si="75"/>
        <v>386</v>
      </c>
      <c r="B967">
        <v>964</v>
      </c>
      <c r="C967">
        <f t="shared" si="76"/>
        <v>121</v>
      </c>
      <c r="D967" t="str">
        <f>IF(MOD(B967,5)=0,LOOKUP(A967,Bestellung!$M$4:$N$803),"")</f>
        <v/>
      </c>
      <c r="E967">
        <f t="shared" si="77"/>
        <v>8</v>
      </c>
      <c r="F967" s="10">
        <f>LOOKUP(C967,Produkt!$T$4:$U$129)</f>
        <v>4</v>
      </c>
      <c r="G967" t="str">
        <f t="shared" si="78"/>
        <v>INSERT INTO [Position] ([BestellungID], [PosID], [ProduktID], [SpezLieferAdrID], [Menge], [Preis]) VALUES</v>
      </c>
      <c r="H967" t="str">
        <f t="shared" si="79"/>
        <v xml:space="preserve"> ('386', '964', '121', '', '8',  '4.00')</v>
      </c>
    </row>
    <row r="968" spans="1:8" x14ac:dyDescent="0.3">
      <c r="A968">
        <f t="shared" si="75"/>
        <v>386</v>
      </c>
      <c r="B968">
        <v>965</v>
      </c>
      <c r="C968">
        <f t="shared" si="76"/>
        <v>126</v>
      </c>
      <c r="D968">
        <f>IF(MOD(B968,5)=0,LOOKUP(A968,Bestellung!$M$4:$N$803),"")</f>
        <v>178</v>
      </c>
      <c r="E968">
        <f t="shared" si="77"/>
        <v>3</v>
      </c>
      <c r="F968" s="10">
        <f>LOOKUP(C968,Produkt!$T$4:$U$129)</f>
        <v>4</v>
      </c>
      <c r="G968" t="str">
        <f t="shared" si="78"/>
        <v>INSERT INTO [Position] ([BestellungID], [PosID], [ProduktID], [SpezLieferAdrID], [Menge], [Preis]) VALUES</v>
      </c>
      <c r="H968" t="str">
        <f t="shared" si="79"/>
        <v xml:space="preserve"> ('386', '965', '126', '178', '3',  '4.00')</v>
      </c>
    </row>
    <row r="969" spans="1:8" x14ac:dyDescent="0.3">
      <c r="A969">
        <f t="shared" si="75"/>
        <v>386</v>
      </c>
      <c r="B969">
        <v>966</v>
      </c>
      <c r="C969">
        <f t="shared" si="76"/>
        <v>4</v>
      </c>
      <c r="D969" t="str">
        <f>IF(MOD(B969,5)=0,LOOKUP(A969,Bestellung!$M$4:$N$803),"")</f>
        <v/>
      </c>
      <c r="E969">
        <f t="shared" si="77"/>
        <v>3</v>
      </c>
      <c r="F969" s="10">
        <f>LOOKUP(C969,Produkt!$T$4:$U$129)</f>
        <v>5</v>
      </c>
      <c r="G969" t="str">
        <f t="shared" si="78"/>
        <v>INSERT INTO [Position] ([BestellungID], [PosID], [ProduktID], [SpezLieferAdrID], [Menge], [Preis]) VALUES</v>
      </c>
      <c r="H969" t="str">
        <f t="shared" si="79"/>
        <v xml:space="preserve"> ('386', '966', '4', '', '3',  '5.00')</v>
      </c>
    </row>
    <row r="970" spans="1:8" x14ac:dyDescent="0.3">
      <c r="A970">
        <f t="shared" si="75"/>
        <v>387</v>
      </c>
      <c r="B970">
        <v>967</v>
      </c>
      <c r="C970">
        <f t="shared" si="76"/>
        <v>87</v>
      </c>
      <c r="D970" t="str">
        <f>IF(MOD(B970,5)=0,LOOKUP(A970,Bestellung!$M$4:$N$803),"")</f>
        <v/>
      </c>
      <c r="E970">
        <f t="shared" si="77"/>
        <v>3</v>
      </c>
      <c r="F970" s="10">
        <f>LOOKUP(C970,Produkt!$T$4:$U$129)</f>
        <v>0.5</v>
      </c>
      <c r="G970" t="str">
        <f t="shared" si="78"/>
        <v>INSERT INTO [Position] ([BestellungID], [PosID], [ProduktID], [SpezLieferAdrID], [Menge], [Preis]) VALUES</v>
      </c>
      <c r="H970" t="str">
        <f t="shared" si="79"/>
        <v xml:space="preserve"> ('387', '967', '87', '', '3',  '0.50')</v>
      </c>
    </row>
    <row r="971" spans="1:8" x14ac:dyDescent="0.3">
      <c r="A971">
        <f t="shared" si="75"/>
        <v>387</v>
      </c>
      <c r="B971">
        <v>968</v>
      </c>
      <c r="C971">
        <f t="shared" si="76"/>
        <v>93</v>
      </c>
      <c r="D971" t="str">
        <f>IF(MOD(B971,5)=0,LOOKUP(A971,Bestellung!$M$4:$N$803),"")</f>
        <v/>
      </c>
      <c r="E971">
        <f t="shared" si="77"/>
        <v>3</v>
      </c>
      <c r="F971" s="10">
        <f>LOOKUP(C971,Produkt!$T$4:$U$129)</f>
        <v>2.2999999999999998</v>
      </c>
      <c r="G971" t="str">
        <f t="shared" si="78"/>
        <v>INSERT INTO [Position] ([BestellungID], [PosID], [ProduktID], [SpezLieferAdrID], [Menge], [Preis]) VALUES</v>
      </c>
      <c r="H971" t="str">
        <f t="shared" si="79"/>
        <v xml:space="preserve"> ('387', '968', '93', '', '3',  '2.30')</v>
      </c>
    </row>
    <row r="972" spans="1:8" x14ac:dyDescent="0.3">
      <c r="A972">
        <f t="shared" si="75"/>
        <v>388</v>
      </c>
      <c r="B972">
        <v>969</v>
      </c>
      <c r="C972">
        <f t="shared" si="76"/>
        <v>52</v>
      </c>
      <c r="D972" t="str">
        <f>IF(MOD(B972,5)=0,LOOKUP(A972,Bestellung!$M$4:$N$803),"")</f>
        <v/>
      </c>
      <c r="E972">
        <f t="shared" si="77"/>
        <v>3</v>
      </c>
      <c r="F972" s="10">
        <f>LOOKUP(C972,Produkt!$T$4:$U$129)</f>
        <v>4</v>
      </c>
      <c r="G972" t="str">
        <f t="shared" si="78"/>
        <v>INSERT INTO [Position] ([BestellungID], [PosID], [ProduktID], [SpezLieferAdrID], [Menge], [Preis]) VALUES</v>
      </c>
      <c r="H972" t="str">
        <f t="shared" si="79"/>
        <v xml:space="preserve"> ('388', '969', '52', '', '3',  '4.00')</v>
      </c>
    </row>
    <row r="973" spans="1:8" x14ac:dyDescent="0.3">
      <c r="A973">
        <f t="shared" si="75"/>
        <v>388</v>
      </c>
      <c r="B973">
        <v>970</v>
      </c>
      <c r="C973">
        <f t="shared" si="76"/>
        <v>59</v>
      </c>
      <c r="D973" t="str">
        <f>IF(MOD(B973,5)=0,LOOKUP(A973,Bestellung!$M$4:$N$803),"")</f>
        <v/>
      </c>
      <c r="E973">
        <f t="shared" si="77"/>
        <v>8</v>
      </c>
      <c r="F973" s="10">
        <f>LOOKUP(C973,Produkt!$T$4:$U$129)</f>
        <v>3</v>
      </c>
      <c r="G973" t="str">
        <f t="shared" si="78"/>
        <v>INSERT INTO [Position] ([BestellungID], [PosID], [ProduktID], [SpezLieferAdrID], [Menge], [Preis]) VALUES</v>
      </c>
      <c r="H973" t="str">
        <f t="shared" si="79"/>
        <v xml:space="preserve"> ('388', '970', '59', '', '8',  '3.00')</v>
      </c>
    </row>
    <row r="974" spans="1:8" x14ac:dyDescent="0.3">
      <c r="A974">
        <f t="shared" si="75"/>
        <v>388</v>
      </c>
      <c r="B974">
        <v>971</v>
      </c>
      <c r="C974">
        <f t="shared" si="76"/>
        <v>66</v>
      </c>
      <c r="D974" t="str">
        <f>IF(MOD(B974,5)=0,LOOKUP(A974,Bestellung!$M$4:$N$803),"")</f>
        <v/>
      </c>
      <c r="E974">
        <f t="shared" si="77"/>
        <v>3</v>
      </c>
      <c r="F974" s="10">
        <f>LOOKUP(C974,Produkt!$T$4:$U$129)</f>
        <v>3</v>
      </c>
      <c r="G974" t="str">
        <f t="shared" si="78"/>
        <v>INSERT INTO [Position] ([BestellungID], [PosID], [ProduktID], [SpezLieferAdrID], [Menge], [Preis]) VALUES</v>
      </c>
      <c r="H974" t="str">
        <f t="shared" si="79"/>
        <v xml:space="preserve"> ('388', '971', '66', '', '3',  '3.00')</v>
      </c>
    </row>
    <row r="975" spans="1:8" x14ac:dyDescent="0.3">
      <c r="A975">
        <f t="shared" si="75"/>
        <v>389</v>
      </c>
      <c r="B975">
        <v>972</v>
      </c>
      <c r="C975">
        <f t="shared" si="76"/>
        <v>29</v>
      </c>
      <c r="D975" t="str">
        <f>IF(MOD(B975,5)=0,LOOKUP(A975,Bestellung!$M$4:$N$803),"")</f>
        <v/>
      </c>
      <c r="E975">
        <f t="shared" si="77"/>
        <v>3</v>
      </c>
      <c r="F975" s="10">
        <f>LOOKUP(C975,Produkt!$T$4:$U$129)</f>
        <v>1.5</v>
      </c>
      <c r="G975" t="str">
        <f t="shared" si="78"/>
        <v>INSERT INTO [Position] ([BestellungID], [PosID], [ProduktID], [SpezLieferAdrID], [Menge], [Preis]) VALUES</v>
      </c>
      <c r="H975" t="str">
        <f t="shared" si="79"/>
        <v xml:space="preserve"> ('389', '972', '29', '', '3',  '1.50')</v>
      </c>
    </row>
    <row r="976" spans="1:8" x14ac:dyDescent="0.3">
      <c r="A976">
        <f t="shared" si="75"/>
        <v>389</v>
      </c>
      <c r="B976">
        <v>973</v>
      </c>
      <c r="C976">
        <f t="shared" si="76"/>
        <v>37</v>
      </c>
      <c r="D976" t="str">
        <f>IF(MOD(B976,5)=0,LOOKUP(A976,Bestellung!$M$4:$N$803),"")</f>
        <v/>
      </c>
      <c r="E976">
        <f t="shared" si="77"/>
        <v>5</v>
      </c>
      <c r="F976" s="10">
        <f>LOOKUP(C976,Produkt!$T$4:$U$129)</f>
        <v>0.5</v>
      </c>
      <c r="G976" t="str">
        <f t="shared" si="78"/>
        <v>INSERT INTO [Position] ([BestellungID], [PosID], [ProduktID], [SpezLieferAdrID], [Menge], [Preis]) VALUES</v>
      </c>
      <c r="H976" t="str">
        <f t="shared" si="79"/>
        <v xml:space="preserve"> ('389', '973', '37', '', '5',  '0.50')</v>
      </c>
    </row>
    <row r="977" spans="1:8" x14ac:dyDescent="0.3">
      <c r="A977">
        <f t="shared" si="75"/>
        <v>390</v>
      </c>
      <c r="B977">
        <v>974</v>
      </c>
      <c r="C977">
        <f t="shared" si="76"/>
        <v>3</v>
      </c>
      <c r="D977" t="str">
        <f>IF(MOD(B977,5)=0,LOOKUP(A977,Bestellung!$M$4:$N$803),"")</f>
        <v/>
      </c>
      <c r="E977">
        <f t="shared" si="77"/>
        <v>3</v>
      </c>
      <c r="F977" s="10">
        <f>LOOKUP(C977,Produkt!$T$4:$U$129)</f>
        <v>5</v>
      </c>
      <c r="G977" t="str">
        <f t="shared" si="78"/>
        <v>INSERT INTO [Position] ([BestellungID], [PosID], [ProduktID], [SpezLieferAdrID], [Menge], [Preis]) VALUES</v>
      </c>
      <c r="H977" t="str">
        <f t="shared" si="79"/>
        <v xml:space="preserve"> ('390', '974', '3', '', '3',  '5.00')</v>
      </c>
    </row>
    <row r="978" spans="1:8" x14ac:dyDescent="0.3">
      <c r="A978">
        <f t="shared" si="75"/>
        <v>390</v>
      </c>
      <c r="B978">
        <v>975</v>
      </c>
      <c r="C978">
        <f t="shared" si="76"/>
        <v>12</v>
      </c>
      <c r="D978">
        <f>IF(MOD(B978,5)=0,LOOKUP(A978,Bestellung!$M$4:$N$803),"")</f>
        <v>517</v>
      </c>
      <c r="E978">
        <f t="shared" si="77"/>
        <v>3</v>
      </c>
      <c r="F978" s="10">
        <f>LOOKUP(C978,Produkt!$T$4:$U$129)</f>
        <v>4</v>
      </c>
      <c r="G978" t="str">
        <f t="shared" si="78"/>
        <v>INSERT INTO [Position] ([BestellungID], [PosID], [ProduktID], [SpezLieferAdrID], [Menge], [Preis]) VALUES</v>
      </c>
      <c r="H978" t="str">
        <f t="shared" si="79"/>
        <v xml:space="preserve"> ('390', '975', '12', '517', '3',  '4.00')</v>
      </c>
    </row>
    <row r="979" spans="1:8" x14ac:dyDescent="0.3">
      <c r="A979">
        <f t="shared" si="75"/>
        <v>390</v>
      </c>
      <c r="B979">
        <v>976</v>
      </c>
      <c r="C979">
        <f t="shared" si="76"/>
        <v>21</v>
      </c>
      <c r="D979" t="str">
        <f>IF(MOD(B979,5)=0,LOOKUP(A979,Bestellung!$M$4:$N$803),"")</f>
        <v/>
      </c>
      <c r="E979">
        <f t="shared" si="77"/>
        <v>3</v>
      </c>
      <c r="F979" s="10">
        <f>LOOKUP(C979,Produkt!$T$4:$U$129)</f>
        <v>4</v>
      </c>
      <c r="G979" t="str">
        <f t="shared" si="78"/>
        <v>INSERT INTO [Position] ([BestellungID], [PosID], [ProduktID], [SpezLieferAdrID], [Menge], [Preis]) VALUES</v>
      </c>
      <c r="H979" t="str">
        <f t="shared" si="79"/>
        <v xml:space="preserve"> ('390', '976', '21', '', '3',  '4.00')</v>
      </c>
    </row>
    <row r="980" spans="1:8" x14ac:dyDescent="0.3">
      <c r="A980">
        <f t="shared" si="75"/>
        <v>391</v>
      </c>
      <c r="B980">
        <v>977</v>
      </c>
      <c r="C980">
        <f t="shared" si="76"/>
        <v>118</v>
      </c>
      <c r="D980" t="str">
        <f>IF(MOD(B980,5)=0,LOOKUP(A980,Bestellung!$M$4:$N$803),"")</f>
        <v/>
      </c>
      <c r="E980">
        <f t="shared" si="77"/>
        <v>2</v>
      </c>
      <c r="F980" s="10">
        <f>LOOKUP(C980,Produkt!$T$4:$U$129)</f>
        <v>6</v>
      </c>
      <c r="G980" t="str">
        <f t="shared" si="78"/>
        <v>INSERT INTO [Position] ([BestellungID], [PosID], [ProduktID], [SpezLieferAdrID], [Menge], [Preis]) VALUES</v>
      </c>
      <c r="H980" t="str">
        <f t="shared" si="79"/>
        <v xml:space="preserve"> ('391', '977', '118', '', '2',  '6.00')</v>
      </c>
    </row>
    <row r="981" spans="1:8" x14ac:dyDescent="0.3">
      <c r="A981">
        <f t="shared" si="75"/>
        <v>391</v>
      </c>
      <c r="B981">
        <v>978</v>
      </c>
      <c r="C981">
        <f t="shared" si="76"/>
        <v>1</v>
      </c>
      <c r="D981" t="str">
        <f>IF(MOD(B981,5)=0,LOOKUP(A981,Bestellung!$M$4:$N$803),"")</f>
        <v/>
      </c>
      <c r="E981">
        <f t="shared" si="77"/>
        <v>6</v>
      </c>
      <c r="F981" s="10">
        <f>LOOKUP(C981,Produkt!$T$4:$U$129)</f>
        <v>2</v>
      </c>
      <c r="G981" t="str">
        <f t="shared" si="78"/>
        <v>INSERT INTO [Position] ([BestellungID], [PosID], [ProduktID], [SpezLieferAdrID], [Menge], [Preis]) VALUES</v>
      </c>
      <c r="H981" t="str">
        <f t="shared" si="79"/>
        <v xml:space="preserve"> ('391', '978', '1', '', '6',  '2.00')</v>
      </c>
    </row>
    <row r="982" spans="1:8" x14ac:dyDescent="0.3">
      <c r="A982">
        <f t="shared" si="75"/>
        <v>392</v>
      </c>
      <c r="B982">
        <v>979</v>
      </c>
      <c r="C982">
        <f t="shared" si="76"/>
        <v>101</v>
      </c>
      <c r="D982" t="str">
        <f>IF(MOD(B982,5)=0,LOOKUP(A982,Bestellung!$M$4:$N$803),"")</f>
        <v/>
      </c>
      <c r="E982">
        <f t="shared" si="77"/>
        <v>4</v>
      </c>
      <c r="F982" s="10">
        <f>LOOKUP(C982,Produkt!$T$4:$U$129)</f>
        <v>2</v>
      </c>
      <c r="G982" t="str">
        <f t="shared" si="78"/>
        <v>INSERT INTO [Position] ([BestellungID], [PosID], [ProduktID], [SpezLieferAdrID], [Menge], [Preis]) VALUES</v>
      </c>
      <c r="H982" t="str">
        <f t="shared" si="79"/>
        <v xml:space="preserve"> ('392', '979', '101', '', '4',  '2.00')</v>
      </c>
    </row>
    <row r="983" spans="1:8" x14ac:dyDescent="0.3">
      <c r="A983">
        <f t="shared" si="75"/>
        <v>392</v>
      </c>
      <c r="B983">
        <v>980</v>
      </c>
      <c r="C983">
        <f t="shared" si="76"/>
        <v>112</v>
      </c>
      <c r="D983">
        <f>IF(MOD(B983,5)=0,LOOKUP(A983,Bestellung!$M$4:$N$803),"")</f>
        <v>295</v>
      </c>
      <c r="E983">
        <f t="shared" si="77"/>
        <v>4</v>
      </c>
      <c r="F983" s="10">
        <f>LOOKUP(C983,Produkt!$T$4:$U$129)</f>
        <v>4</v>
      </c>
      <c r="G983" t="str">
        <f t="shared" si="78"/>
        <v>INSERT INTO [Position] ([BestellungID], [PosID], [ProduktID], [SpezLieferAdrID], [Menge], [Preis]) VALUES</v>
      </c>
      <c r="H983" t="str">
        <f t="shared" si="79"/>
        <v xml:space="preserve"> ('392', '980', '112', '295', '4',  '4.00')</v>
      </c>
    </row>
    <row r="984" spans="1:8" x14ac:dyDescent="0.3">
      <c r="A984">
        <f t="shared" si="75"/>
        <v>392</v>
      </c>
      <c r="B984">
        <v>981</v>
      </c>
      <c r="C984">
        <f t="shared" si="76"/>
        <v>123</v>
      </c>
      <c r="D984" t="str">
        <f>IF(MOD(B984,5)=0,LOOKUP(A984,Bestellung!$M$4:$N$803),"")</f>
        <v/>
      </c>
      <c r="E984">
        <f t="shared" si="77"/>
        <v>3</v>
      </c>
      <c r="F984" s="10">
        <f>LOOKUP(C984,Produkt!$T$4:$U$129)</f>
        <v>3</v>
      </c>
      <c r="G984" t="str">
        <f t="shared" si="78"/>
        <v>INSERT INTO [Position] ([BestellungID], [PosID], [ProduktID], [SpezLieferAdrID], [Menge], [Preis]) VALUES</v>
      </c>
      <c r="H984" t="str">
        <f t="shared" si="79"/>
        <v xml:space="preserve"> ('392', '981', '123', '', '3',  '3.00')</v>
      </c>
    </row>
    <row r="985" spans="1:8" x14ac:dyDescent="0.3">
      <c r="A985">
        <f t="shared" si="75"/>
        <v>393</v>
      </c>
      <c r="B985">
        <v>982</v>
      </c>
      <c r="C985">
        <f t="shared" si="76"/>
        <v>100</v>
      </c>
      <c r="D985" t="str">
        <f>IF(MOD(B985,5)=0,LOOKUP(A985,Bestellung!$M$4:$N$803),"")</f>
        <v/>
      </c>
      <c r="E985">
        <f t="shared" si="77"/>
        <v>3</v>
      </c>
      <c r="F985" s="10">
        <f>LOOKUP(C985,Produkt!$T$4:$U$129)</f>
        <v>5.6</v>
      </c>
      <c r="G985" t="str">
        <f t="shared" si="78"/>
        <v>INSERT INTO [Position] ([BestellungID], [PosID], [ProduktID], [SpezLieferAdrID], [Menge], [Preis]) VALUES</v>
      </c>
      <c r="H985" t="str">
        <f t="shared" si="79"/>
        <v xml:space="preserve"> ('393', '982', '100', '', '3',  '5.60')</v>
      </c>
    </row>
    <row r="986" spans="1:8" x14ac:dyDescent="0.3">
      <c r="A986">
        <f t="shared" si="75"/>
        <v>393</v>
      </c>
      <c r="B986">
        <v>983</v>
      </c>
      <c r="C986">
        <f t="shared" si="76"/>
        <v>112</v>
      </c>
      <c r="D986" t="str">
        <f>IF(MOD(B986,5)=0,LOOKUP(A986,Bestellung!$M$4:$N$803),"")</f>
        <v/>
      </c>
      <c r="E986">
        <f t="shared" si="77"/>
        <v>3</v>
      </c>
      <c r="F986" s="10">
        <f>LOOKUP(C986,Produkt!$T$4:$U$129)</f>
        <v>4</v>
      </c>
      <c r="G986" t="str">
        <f t="shared" si="78"/>
        <v>INSERT INTO [Position] ([BestellungID], [PosID], [ProduktID], [SpezLieferAdrID], [Menge], [Preis]) VALUES</v>
      </c>
      <c r="H986" t="str">
        <f t="shared" si="79"/>
        <v xml:space="preserve"> ('393', '983', '112', '', '3',  '4.00')</v>
      </c>
    </row>
    <row r="987" spans="1:8" x14ac:dyDescent="0.3">
      <c r="A987">
        <f t="shared" si="75"/>
        <v>394</v>
      </c>
      <c r="B987">
        <v>984</v>
      </c>
      <c r="C987">
        <f t="shared" si="76"/>
        <v>92</v>
      </c>
      <c r="D987" t="str">
        <f>IF(MOD(B987,5)=0,LOOKUP(A987,Bestellung!$M$4:$N$803),"")</f>
        <v/>
      </c>
      <c r="E987">
        <f t="shared" si="77"/>
        <v>3</v>
      </c>
      <c r="F987" s="10">
        <f>LOOKUP(C987,Produkt!$T$4:$U$129)</f>
        <v>2.4</v>
      </c>
      <c r="G987" t="str">
        <f t="shared" si="78"/>
        <v>INSERT INTO [Position] ([BestellungID], [PosID], [ProduktID], [SpezLieferAdrID], [Menge], [Preis]) VALUES</v>
      </c>
      <c r="H987" t="str">
        <f t="shared" si="79"/>
        <v xml:space="preserve"> ('394', '984', '92', '', '3',  '2.40')</v>
      </c>
    </row>
    <row r="988" spans="1:8" x14ac:dyDescent="0.3">
      <c r="A988">
        <f t="shared" si="75"/>
        <v>394</v>
      </c>
      <c r="B988">
        <v>985</v>
      </c>
      <c r="C988">
        <f t="shared" si="76"/>
        <v>105</v>
      </c>
      <c r="D988" t="str">
        <f>IF(MOD(B988,5)=0,LOOKUP(A988,Bestellung!$M$4:$N$803),"")</f>
        <v/>
      </c>
      <c r="E988">
        <f t="shared" si="77"/>
        <v>6</v>
      </c>
      <c r="F988" s="10">
        <f>LOOKUP(C988,Produkt!$T$4:$U$129)</f>
        <v>5</v>
      </c>
      <c r="G988" t="str">
        <f t="shared" si="78"/>
        <v>INSERT INTO [Position] ([BestellungID], [PosID], [ProduktID], [SpezLieferAdrID], [Menge], [Preis]) VALUES</v>
      </c>
      <c r="H988" t="str">
        <f t="shared" si="79"/>
        <v xml:space="preserve"> ('394', '985', '105', '', '6',  '5.00')</v>
      </c>
    </row>
    <row r="989" spans="1:8" x14ac:dyDescent="0.3">
      <c r="A989">
        <f t="shared" si="75"/>
        <v>394</v>
      </c>
      <c r="B989">
        <v>986</v>
      </c>
      <c r="C989">
        <f t="shared" si="76"/>
        <v>118</v>
      </c>
      <c r="D989" t="str">
        <f>IF(MOD(B989,5)=0,LOOKUP(A989,Bestellung!$M$4:$N$803),"")</f>
        <v/>
      </c>
      <c r="E989">
        <f t="shared" si="77"/>
        <v>8</v>
      </c>
      <c r="F989" s="10">
        <f>LOOKUP(C989,Produkt!$T$4:$U$129)</f>
        <v>6</v>
      </c>
      <c r="G989" t="str">
        <f t="shared" si="78"/>
        <v>INSERT INTO [Position] ([BestellungID], [PosID], [ProduktID], [SpezLieferAdrID], [Menge], [Preis]) VALUES</v>
      </c>
      <c r="H989" t="str">
        <f t="shared" si="79"/>
        <v xml:space="preserve"> ('394', '986', '118', '', '8',  '6.00')</v>
      </c>
    </row>
    <row r="990" spans="1:8" x14ac:dyDescent="0.3">
      <c r="A990">
        <f t="shared" si="75"/>
        <v>395</v>
      </c>
      <c r="B990">
        <v>987</v>
      </c>
      <c r="C990">
        <f t="shared" si="76"/>
        <v>102</v>
      </c>
      <c r="D990" t="str">
        <f>IF(MOD(B990,5)=0,LOOKUP(A990,Bestellung!$M$4:$N$803),"")</f>
        <v/>
      </c>
      <c r="E990">
        <f t="shared" si="77"/>
        <v>6</v>
      </c>
      <c r="F990" s="10">
        <f>LOOKUP(C990,Produkt!$T$4:$U$129)</f>
        <v>4</v>
      </c>
      <c r="G990" t="str">
        <f t="shared" si="78"/>
        <v>INSERT INTO [Position] ([BestellungID], [PosID], [ProduktID], [SpezLieferAdrID], [Menge], [Preis]) VALUES</v>
      </c>
      <c r="H990" t="str">
        <f t="shared" si="79"/>
        <v xml:space="preserve"> ('395', '987', '102', '', '6',  '4.00')</v>
      </c>
    </row>
    <row r="991" spans="1:8" x14ac:dyDescent="0.3">
      <c r="A991">
        <f t="shared" si="75"/>
        <v>395</v>
      </c>
      <c r="B991">
        <v>988</v>
      </c>
      <c r="C991">
        <f t="shared" si="76"/>
        <v>116</v>
      </c>
      <c r="D991" t="str">
        <f>IF(MOD(B991,5)=0,LOOKUP(A991,Bestellung!$M$4:$N$803),"")</f>
        <v/>
      </c>
      <c r="E991">
        <f t="shared" si="77"/>
        <v>4</v>
      </c>
      <c r="F991" s="10">
        <f>LOOKUP(C991,Produkt!$T$4:$U$129)</f>
        <v>3</v>
      </c>
      <c r="G991" t="str">
        <f t="shared" si="78"/>
        <v>INSERT INTO [Position] ([BestellungID], [PosID], [ProduktID], [SpezLieferAdrID], [Menge], [Preis]) VALUES</v>
      </c>
      <c r="H991" t="str">
        <f t="shared" si="79"/>
        <v xml:space="preserve"> ('395', '988', '116', '', '4',  '3.00')</v>
      </c>
    </row>
    <row r="992" spans="1:8" x14ac:dyDescent="0.3">
      <c r="A992">
        <f t="shared" si="75"/>
        <v>396</v>
      </c>
      <c r="B992">
        <v>989</v>
      </c>
      <c r="C992">
        <f t="shared" si="76"/>
        <v>103</v>
      </c>
      <c r="D992" t="str">
        <f>IF(MOD(B992,5)=0,LOOKUP(A992,Bestellung!$M$4:$N$803),"")</f>
        <v/>
      </c>
      <c r="E992">
        <f t="shared" si="77"/>
        <v>3</v>
      </c>
      <c r="F992" s="10">
        <f>LOOKUP(C992,Produkt!$T$4:$U$129)</f>
        <v>5</v>
      </c>
      <c r="G992" t="str">
        <f t="shared" si="78"/>
        <v>INSERT INTO [Position] ([BestellungID], [PosID], [ProduktID], [SpezLieferAdrID], [Menge], [Preis]) VALUES</v>
      </c>
      <c r="H992" t="str">
        <f t="shared" si="79"/>
        <v xml:space="preserve"> ('396', '989', '103', '', '3',  '5.00')</v>
      </c>
    </row>
    <row r="993" spans="1:8" x14ac:dyDescent="0.3">
      <c r="A993">
        <f t="shared" si="75"/>
        <v>396</v>
      </c>
      <c r="B993">
        <v>990</v>
      </c>
      <c r="C993">
        <f t="shared" si="76"/>
        <v>118</v>
      </c>
      <c r="D993">
        <f>IF(MOD(B993,5)=0,LOOKUP(A993,Bestellung!$M$4:$N$803),"")</f>
        <v>547</v>
      </c>
      <c r="E993">
        <f t="shared" si="77"/>
        <v>3</v>
      </c>
      <c r="F993" s="10">
        <f>LOOKUP(C993,Produkt!$T$4:$U$129)</f>
        <v>6</v>
      </c>
      <c r="G993" t="str">
        <f t="shared" si="78"/>
        <v>INSERT INTO [Position] ([BestellungID], [PosID], [ProduktID], [SpezLieferAdrID], [Menge], [Preis]) VALUES</v>
      </c>
      <c r="H993" t="str">
        <f t="shared" si="79"/>
        <v xml:space="preserve"> ('396', '990', '118', '547', '3',  '6.00')</v>
      </c>
    </row>
    <row r="994" spans="1:8" x14ac:dyDescent="0.3">
      <c r="A994">
        <f t="shared" si="75"/>
        <v>396</v>
      </c>
      <c r="B994">
        <v>991</v>
      </c>
      <c r="C994">
        <f t="shared" si="76"/>
        <v>6</v>
      </c>
      <c r="D994" t="str">
        <f>IF(MOD(B994,5)=0,LOOKUP(A994,Bestellung!$M$4:$N$803),"")</f>
        <v/>
      </c>
      <c r="E994">
        <f t="shared" si="77"/>
        <v>3</v>
      </c>
      <c r="F994" s="10">
        <f>LOOKUP(C994,Produkt!$T$4:$U$129)</f>
        <v>7</v>
      </c>
      <c r="G994" t="str">
        <f t="shared" si="78"/>
        <v>INSERT INTO [Position] ([BestellungID], [PosID], [ProduktID], [SpezLieferAdrID], [Menge], [Preis]) VALUES</v>
      </c>
      <c r="H994" t="str">
        <f t="shared" si="79"/>
        <v xml:space="preserve"> ('396', '991', '6', '', '3',  '7.00')</v>
      </c>
    </row>
    <row r="995" spans="1:8" x14ac:dyDescent="0.3">
      <c r="A995">
        <f t="shared" si="75"/>
        <v>397</v>
      </c>
      <c r="B995">
        <v>992</v>
      </c>
      <c r="C995">
        <f t="shared" si="76"/>
        <v>124</v>
      </c>
      <c r="D995" t="str">
        <f>IF(MOD(B995,5)=0,LOOKUP(A995,Bestellung!$M$4:$N$803),"")</f>
        <v/>
      </c>
      <c r="E995">
        <f t="shared" si="77"/>
        <v>8</v>
      </c>
      <c r="F995" s="10">
        <f>LOOKUP(C995,Produkt!$T$4:$U$129)</f>
        <v>3</v>
      </c>
      <c r="G995" t="str">
        <f t="shared" si="78"/>
        <v>INSERT INTO [Position] ([BestellungID], [PosID], [ProduktID], [SpezLieferAdrID], [Menge], [Preis]) VALUES</v>
      </c>
      <c r="H995" t="str">
        <f t="shared" si="79"/>
        <v xml:space="preserve"> ('397', '992', '124', '', '8',  '3.00')</v>
      </c>
    </row>
    <row r="996" spans="1:8" x14ac:dyDescent="0.3">
      <c r="A996">
        <f t="shared" si="75"/>
        <v>397</v>
      </c>
      <c r="B996">
        <v>993</v>
      </c>
      <c r="C996">
        <f t="shared" si="76"/>
        <v>13</v>
      </c>
      <c r="D996" t="str">
        <f>IF(MOD(B996,5)=0,LOOKUP(A996,Bestellung!$M$4:$N$803),"")</f>
        <v/>
      </c>
      <c r="E996">
        <f t="shared" si="77"/>
        <v>9</v>
      </c>
      <c r="F996" s="10">
        <f>LOOKUP(C996,Produkt!$T$4:$U$129)</f>
        <v>4.5</v>
      </c>
      <c r="G996" t="str">
        <f t="shared" si="78"/>
        <v>INSERT INTO [Position] ([BestellungID], [PosID], [ProduktID], [SpezLieferAdrID], [Menge], [Preis]) VALUES</v>
      </c>
      <c r="H996" t="str">
        <f t="shared" si="79"/>
        <v xml:space="preserve"> ('397', '993', '13', '', '9',  '4.50')</v>
      </c>
    </row>
    <row r="997" spans="1:8" x14ac:dyDescent="0.3">
      <c r="A997">
        <f t="shared" si="75"/>
        <v>398</v>
      </c>
      <c r="B997">
        <v>994</v>
      </c>
      <c r="C997">
        <f t="shared" si="76"/>
        <v>7</v>
      </c>
      <c r="D997" t="str">
        <f>IF(MOD(B997,5)=0,LOOKUP(A997,Bestellung!$M$4:$N$803),"")</f>
        <v/>
      </c>
      <c r="E997">
        <f t="shared" si="77"/>
        <v>8</v>
      </c>
      <c r="F997" s="10">
        <f>LOOKUP(C997,Produkt!$T$4:$U$129)</f>
        <v>8</v>
      </c>
      <c r="G997" t="str">
        <f t="shared" si="78"/>
        <v>INSERT INTO [Position] ([BestellungID], [PosID], [ProduktID], [SpezLieferAdrID], [Menge], [Preis]) VALUES</v>
      </c>
      <c r="H997" t="str">
        <f t="shared" si="79"/>
        <v xml:space="preserve"> ('398', '994', '7', '', '8',  '8.00')</v>
      </c>
    </row>
    <row r="998" spans="1:8" x14ac:dyDescent="0.3">
      <c r="A998">
        <f t="shared" si="75"/>
        <v>398</v>
      </c>
      <c r="B998">
        <v>995</v>
      </c>
      <c r="C998">
        <f t="shared" si="76"/>
        <v>24</v>
      </c>
      <c r="D998">
        <f>IF(MOD(B998,5)=0,LOOKUP(A998,Bestellung!$M$4:$N$803),"")</f>
        <v>63</v>
      </c>
      <c r="E998">
        <f t="shared" si="77"/>
        <v>3</v>
      </c>
      <c r="F998" s="10">
        <f>LOOKUP(C998,Produkt!$T$4:$U$129)</f>
        <v>3</v>
      </c>
      <c r="G998" t="str">
        <f t="shared" si="78"/>
        <v>INSERT INTO [Position] ([BestellungID], [PosID], [ProduktID], [SpezLieferAdrID], [Menge], [Preis]) VALUES</v>
      </c>
      <c r="H998" t="str">
        <f t="shared" si="79"/>
        <v xml:space="preserve"> ('398', '995', '24', '63', '3',  '3.00')</v>
      </c>
    </row>
    <row r="999" spans="1:8" x14ac:dyDescent="0.3">
      <c r="A999">
        <f t="shared" si="75"/>
        <v>398</v>
      </c>
      <c r="B999">
        <v>996</v>
      </c>
      <c r="C999">
        <f t="shared" si="76"/>
        <v>41</v>
      </c>
      <c r="D999" t="str">
        <f>IF(MOD(B999,5)=0,LOOKUP(A999,Bestellung!$M$4:$N$803),"")</f>
        <v/>
      </c>
      <c r="E999">
        <f t="shared" si="77"/>
        <v>3</v>
      </c>
      <c r="F999" s="10">
        <f>LOOKUP(C999,Produkt!$T$4:$U$129)</f>
        <v>1.2</v>
      </c>
      <c r="G999" t="str">
        <f t="shared" si="78"/>
        <v>INSERT INTO [Position] ([BestellungID], [PosID], [ProduktID], [SpezLieferAdrID], [Menge], [Preis]) VALUES</v>
      </c>
      <c r="H999" t="str">
        <f t="shared" si="79"/>
        <v xml:space="preserve"> ('398', '996', '41', '', '3',  '1.20')</v>
      </c>
    </row>
    <row r="1000" spans="1:8" x14ac:dyDescent="0.3">
      <c r="A1000">
        <f t="shared" si="75"/>
        <v>399</v>
      </c>
      <c r="B1000">
        <v>997</v>
      </c>
      <c r="C1000">
        <f t="shared" si="76"/>
        <v>39</v>
      </c>
      <c r="D1000" t="str">
        <f>IF(MOD(B1000,5)=0,LOOKUP(A1000,Bestellung!$M$4:$N$803),"")</f>
        <v/>
      </c>
      <c r="E1000">
        <f t="shared" si="77"/>
        <v>9</v>
      </c>
      <c r="F1000" s="10">
        <f>LOOKUP(C1000,Produkt!$T$4:$U$129)</f>
        <v>0.8</v>
      </c>
      <c r="G1000" t="str">
        <f t="shared" si="78"/>
        <v>INSERT INTO [Position] ([BestellungID], [PosID], [ProduktID], [SpezLieferAdrID], [Menge], [Preis]) VALUES</v>
      </c>
      <c r="H1000" t="str">
        <f t="shared" si="79"/>
        <v xml:space="preserve"> ('399', '997', '39', '', '9',  '0.80')</v>
      </c>
    </row>
    <row r="1001" spans="1:8" x14ac:dyDescent="0.3">
      <c r="A1001">
        <f t="shared" si="75"/>
        <v>399</v>
      </c>
      <c r="B1001">
        <v>998</v>
      </c>
      <c r="C1001">
        <f t="shared" si="76"/>
        <v>57</v>
      </c>
      <c r="D1001" t="str">
        <f>IF(MOD(B1001,5)=0,LOOKUP(A1001,Bestellung!$M$4:$N$803),"")</f>
        <v/>
      </c>
      <c r="E1001">
        <f t="shared" si="77"/>
        <v>6</v>
      </c>
      <c r="F1001" s="10">
        <f>LOOKUP(C1001,Produkt!$T$4:$U$129)</f>
        <v>8</v>
      </c>
      <c r="G1001" t="str">
        <f t="shared" si="78"/>
        <v>INSERT INTO [Position] ([BestellungID], [PosID], [ProduktID], [SpezLieferAdrID], [Menge], [Preis]) VALUES</v>
      </c>
      <c r="H1001" t="str">
        <f t="shared" si="79"/>
        <v xml:space="preserve"> ('399', '998', '57', '', '6',  '8.00')</v>
      </c>
    </row>
    <row r="1002" spans="1:8" x14ac:dyDescent="0.3">
      <c r="A1002">
        <f t="shared" si="75"/>
        <v>400</v>
      </c>
      <c r="B1002">
        <v>999</v>
      </c>
      <c r="C1002">
        <f t="shared" si="76"/>
        <v>58</v>
      </c>
      <c r="D1002" t="str">
        <f>IF(MOD(B1002,5)=0,LOOKUP(A1002,Bestellung!$M$4:$N$803),"")</f>
        <v/>
      </c>
      <c r="E1002">
        <f t="shared" si="77"/>
        <v>3</v>
      </c>
      <c r="F1002" s="10">
        <f>LOOKUP(C1002,Produkt!$T$4:$U$129)</f>
        <v>8</v>
      </c>
      <c r="G1002" t="str">
        <f t="shared" si="78"/>
        <v>INSERT INTO [Position] ([BestellungID], [PosID], [ProduktID], [SpezLieferAdrID], [Menge], [Preis]) VALUES</v>
      </c>
      <c r="H1002" t="str">
        <f t="shared" si="79"/>
        <v xml:space="preserve"> ('400', '999', '58', '', '3',  '8.00')</v>
      </c>
    </row>
    <row r="1003" spans="1:8" x14ac:dyDescent="0.3">
      <c r="A1003">
        <f t="shared" si="75"/>
        <v>400</v>
      </c>
      <c r="B1003">
        <v>1000</v>
      </c>
      <c r="C1003">
        <f t="shared" si="76"/>
        <v>77</v>
      </c>
      <c r="D1003" t="str">
        <f>IF(MOD(B1003,5)=0,LOOKUP(A1003,Bestellung!$M$4:$N$803),"")</f>
        <v/>
      </c>
      <c r="E1003">
        <f t="shared" si="77"/>
        <v>8</v>
      </c>
      <c r="F1003" s="10">
        <f>LOOKUP(C1003,Produkt!$T$4:$U$129)</f>
        <v>2</v>
      </c>
      <c r="G1003" t="str">
        <f t="shared" si="78"/>
        <v>INSERT INTO [Position] ([BestellungID], [PosID], [ProduktID], [SpezLieferAdrID], [Menge], [Preis]) VALUES</v>
      </c>
      <c r="H1003" t="str">
        <f t="shared" si="79"/>
        <v xml:space="preserve"> ('400', '1000', '77', '', '8',  '2.00')</v>
      </c>
    </row>
    <row r="1004" spans="1:8" x14ac:dyDescent="0.3">
      <c r="A1004">
        <f t="shared" si="75"/>
        <v>400</v>
      </c>
      <c r="B1004">
        <v>1001</v>
      </c>
      <c r="C1004">
        <f t="shared" si="76"/>
        <v>96</v>
      </c>
      <c r="D1004" t="str">
        <f>IF(MOD(B1004,5)=0,LOOKUP(A1004,Bestellung!$M$4:$N$803),"")</f>
        <v/>
      </c>
      <c r="E1004">
        <f t="shared" si="77"/>
        <v>3</v>
      </c>
      <c r="F1004" s="10">
        <f>LOOKUP(C1004,Produkt!$T$4:$U$129)</f>
        <v>8</v>
      </c>
      <c r="G1004" t="str">
        <f t="shared" si="78"/>
        <v>INSERT INTO [Position] ([BestellungID], [PosID], [ProduktID], [SpezLieferAdrID], [Menge], [Preis]) VALUES</v>
      </c>
      <c r="H1004" t="str">
        <f t="shared" si="79"/>
        <v xml:space="preserve"> ('400', '1001', '96', '', '3',  '8.00')</v>
      </c>
    </row>
    <row r="1005" spans="1:8" x14ac:dyDescent="0.3">
      <c r="A1005">
        <f t="shared" si="75"/>
        <v>401</v>
      </c>
      <c r="B1005">
        <v>1002</v>
      </c>
      <c r="C1005">
        <f t="shared" si="76"/>
        <v>101</v>
      </c>
      <c r="D1005" t="str">
        <f>IF(MOD(B1005,5)=0,LOOKUP(A1005,Bestellung!$M$4:$N$803),"")</f>
        <v/>
      </c>
      <c r="E1005">
        <f t="shared" si="77"/>
        <v>6</v>
      </c>
      <c r="F1005" s="10">
        <f>LOOKUP(C1005,Produkt!$T$4:$U$129)</f>
        <v>2</v>
      </c>
      <c r="G1005" t="str">
        <f t="shared" si="78"/>
        <v>INSERT INTO [Position] ([BestellungID], [PosID], [ProduktID], [SpezLieferAdrID], [Menge], [Preis]) VALUES</v>
      </c>
      <c r="H1005" t="str">
        <f t="shared" si="79"/>
        <v xml:space="preserve"> ('401', '1002', '101', '', '6',  '2.00')</v>
      </c>
    </row>
    <row r="1006" spans="1:8" x14ac:dyDescent="0.3">
      <c r="A1006">
        <f t="shared" si="75"/>
        <v>401</v>
      </c>
      <c r="B1006">
        <v>1003</v>
      </c>
      <c r="C1006">
        <f t="shared" si="76"/>
        <v>121</v>
      </c>
      <c r="D1006" t="str">
        <f>IF(MOD(B1006,5)=0,LOOKUP(A1006,Bestellung!$M$4:$N$803),"")</f>
        <v/>
      </c>
      <c r="E1006">
        <f t="shared" si="77"/>
        <v>11</v>
      </c>
      <c r="F1006" s="10">
        <f>LOOKUP(C1006,Produkt!$T$4:$U$129)</f>
        <v>4</v>
      </c>
      <c r="G1006" t="str">
        <f t="shared" si="78"/>
        <v>INSERT INTO [Position] ([BestellungID], [PosID], [ProduktID], [SpezLieferAdrID], [Menge], [Preis]) VALUES</v>
      </c>
      <c r="H1006" t="str">
        <f t="shared" si="79"/>
        <v xml:space="preserve"> ('401', '1003', '121', '', '11',  '4.00')</v>
      </c>
    </row>
    <row r="1007" spans="1:8" x14ac:dyDescent="0.3">
      <c r="A1007">
        <f t="shared" si="75"/>
        <v>402</v>
      </c>
      <c r="B1007">
        <v>1004</v>
      </c>
      <c r="C1007">
        <f t="shared" si="76"/>
        <v>2</v>
      </c>
      <c r="D1007" t="str">
        <f>IF(MOD(B1007,5)=0,LOOKUP(A1007,Bestellung!$M$4:$N$803),"")</f>
        <v/>
      </c>
      <c r="E1007">
        <f t="shared" si="77"/>
        <v>3</v>
      </c>
      <c r="F1007" s="10">
        <f>LOOKUP(C1007,Produkt!$T$4:$U$129)</f>
        <v>4</v>
      </c>
      <c r="G1007" t="str">
        <f t="shared" si="78"/>
        <v>INSERT INTO [Position] ([BestellungID], [PosID], [ProduktID], [SpezLieferAdrID], [Menge], [Preis]) VALUES</v>
      </c>
      <c r="H1007" t="str">
        <f t="shared" si="79"/>
        <v xml:space="preserve"> ('402', '1004', '2', '', '3',  '4.00')</v>
      </c>
    </row>
    <row r="1008" spans="1:8" x14ac:dyDescent="0.3">
      <c r="A1008">
        <f t="shared" si="75"/>
        <v>402</v>
      </c>
      <c r="B1008">
        <v>1005</v>
      </c>
      <c r="C1008">
        <f t="shared" si="76"/>
        <v>23</v>
      </c>
      <c r="D1008">
        <f>IF(MOD(B1008,5)=0,LOOKUP(A1008,Bestellung!$M$4:$N$803),"")</f>
        <v>687</v>
      </c>
      <c r="E1008">
        <f t="shared" si="77"/>
        <v>6</v>
      </c>
      <c r="F1008" s="10">
        <f>LOOKUP(C1008,Produkt!$T$4:$U$129)</f>
        <v>3</v>
      </c>
      <c r="G1008" t="str">
        <f t="shared" si="78"/>
        <v>INSERT INTO [Position] ([BestellungID], [PosID], [ProduktID], [SpezLieferAdrID], [Menge], [Preis]) VALUES</v>
      </c>
      <c r="H1008" t="str">
        <f t="shared" si="79"/>
        <v xml:space="preserve"> ('402', '1005', '23', '687', '6',  '3.00')</v>
      </c>
    </row>
    <row r="1009" spans="1:8" x14ac:dyDescent="0.3">
      <c r="A1009">
        <f t="shared" si="75"/>
        <v>402</v>
      </c>
      <c r="B1009">
        <v>1006</v>
      </c>
      <c r="C1009">
        <f t="shared" si="76"/>
        <v>44</v>
      </c>
      <c r="D1009" t="str">
        <f>IF(MOD(B1009,5)=0,LOOKUP(A1009,Bestellung!$M$4:$N$803),"")</f>
        <v/>
      </c>
      <c r="E1009">
        <f t="shared" si="77"/>
        <v>3</v>
      </c>
      <c r="F1009" s="10">
        <f>LOOKUP(C1009,Produkt!$T$4:$U$129)</f>
        <v>4</v>
      </c>
      <c r="G1009" t="str">
        <f t="shared" si="78"/>
        <v>INSERT INTO [Position] ([BestellungID], [PosID], [ProduktID], [SpezLieferAdrID], [Menge], [Preis]) VALUES</v>
      </c>
      <c r="H1009" t="str">
        <f t="shared" si="79"/>
        <v xml:space="preserve"> ('402', '1006', '44', '', '3',  '4.00')</v>
      </c>
    </row>
    <row r="1010" spans="1:8" x14ac:dyDescent="0.3">
      <c r="A1010">
        <f t="shared" si="75"/>
        <v>403</v>
      </c>
      <c r="B1010">
        <v>1007</v>
      </c>
      <c r="C1010">
        <f t="shared" si="76"/>
        <v>56</v>
      </c>
      <c r="D1010" t="str">
        <f>IF(MOD(B1010,5)=0,LOOKUP(A1010,Bestellung!$M$4:$N$803),"")</f>
        <v/>
      </c>
      <c r="E1010">
        <f t="shared" si="77"/>
        <v>4</v>
      </c>
      <c r="F1010" s="10">
        <f>LOOKUP(C1010,Produkt!$T$4:$U$129)</f>
        <v>7</v>
      </c>
      <c r="G1010" t="str">
        <f t="shared" si="78"/>
        <v>INSERT INTO [Position] ([BestellungID], [PosID], [ProduktID], [SpezLieferAdrID], [Menge], [Preis]) VALUES</v>
      </c>
      <c r="H1010" t="str">
        <f t="shared" si="79"/>
        <v xml:space="preserve"> ('403', '1007', '56', '', '4',  '7.00')</v>
      </c>
    </row>
    <row r="1011" spans="1:8" x14ac:dyDescent="0.3">
      <c r="A1011">
        <f t="shared" si="75"/>
        <v>403</v>
      </c>
      <c r="B1011">
        <v>1008</v>
      </c>
      <c r="C1011">
        <f t="shared" si="76"/>
        <v>78</v>
      </c>
      <c r="D1011" t="str">
        <f>IF(MOD(B1011,5)=0,LOOKUP(A1011,Bestellung!$M$4:$N$803),"")</f>
        <v/>
      </c>
      <c r="E1011">
        <f t="shared" si="77"/>
        <v>3</v>
      </c>
      <c r="F1011" s="10">
        <f>LOOKUP(C1011,Produkt!$T$4:$U$129)</f>
        <v>2</v>
      </c>
      <c r="G1011" t="str">
        <f t="shared" si="78"/>
        <v>INSERT INTO [Position] ([BestellungID], [PosID], [ProduktID], [SpezLieferAdrID], [Menge], [Preis]) VALUES</v>
      </c>
      <c r="H1011" t="str">
        <f t="shared" si="79"/>
        <v xml:space="preserve"> ('403', '1008', '78', '', '3',  '2.00')</v>
      </c>
    </row>
    <row r="1012" spans="1:8" x14ac:dyDescent="0.3">
      <c r="A1012">
        <f t="shared" si="75"/>
        <v>404</v>
      </c>
      <c r="B1012">
        <v>1009</v>
      </c>
      <c r="C1012">
        <f t="shared" si="76"/>
        <v>93</v>
      </c>
      <c r="D1012" t="str">
        <f>IF(MOD(B1012,5)=0,LOOKUP(A1012,Bestellung!$M$4:$N$803),"")</f>
        <v/>
      </c>
      <c r="E1012">
        <f t="shared" si="77"/>
        <v>3</v>
      </c>
      <c r="F1012" s="10">
        <f>LOOKUP(C1012,Produkt!$T$4:$U$129)</f>
        <v>2.2999999999999998</v>
      </c>
      <c r="G1012" t="str">
        <f t="shared" si="78"/>
        <v>INSERT INTO [Position] ([BestellungID], [PosID], [ProduktID], [SpezLieferAdrID], [Menge], [Preis]) VALUES</v>
      </c>
      <c r="H1012" t="str">
        <f t="shared" si="79"/>
        <v xml:space="preserve"> ('404', '1009', '93', '', '3',  '2.30')</v>
      </c>
    </row>
    <row r="1013" spans="1:8" x14ac:dyDescent="0.3">
      <c r="A1013">
        <f t="shared" si="75"/>
        <v>404</v>
      </c>
      <c r="B1013">
        <v>1010</v>
      </c>
      <c r="C1013">
        <f t="shared" si="76"/>
        <v>116</v>
      </c>
      <c r="D1013">
        <f>IF(MOD(B1013,5)=0,LOOKUP(A1013,Bestellung!$M$4:$N$803),"")</f>
        <v>94</v>
      </c>
      <c r="E1013">
        <f t="shared" si="77"/>
        <v>8</v>
      </c>
      <c r="F1013" s="10">
        <f>LOOKUP(C1013,Produkt!$T$4:$U$129)</f>
        <v>3</v>
      </c>
      <c r="G1013" t="str">
        <f t="shared" si="78"/>
        <v>INSERT INTO [Position] ([BestellungID], [PosID], [ProduktID], [SpezLieferAdrID], [Menge], [Preis]) VALUES</v>
      </c>
      <c r="H1013" t="str">
        <f t="shared" si="79"/>
        <v xml:space="preserve"> ('404', '1010', '116', '94', '8',  '3.00')</v>
      </c>
    </row>
    <row r="1014" spans="1:8" x14ac:dyDescent="0.3">
      <c r="A1014">
        <f t="shared" si="75"/>
        <v>404</v>
      </c>
      <c r="B1014">
        <v>1011</v>
      </c>
      <c r="C1014">
        <f t="shared" si="76"/>
        <v>12</v>
      </c>
      <c r="D1014" t="str">
        <f>IF(MOD(B1014,5)=0,LOOKUP(A1014,Bestellung!$M$4:$N$803),"")</f>
        <v/>
      </c>
      <c r="E1014">
        <f t="shared" si="77"/>
        <v>3</v>
      </c>
      <c r="F1014" s="10">
        <f>LOOKUP(C1014,Produkt!$T$4:$U$129)</f>
        <v>4</v>
      </c>
      <c r="G1014" t="str">
        <f t="shared" si="78"/>
        <v>INSERT INTO [Position] ([BestellungID], [PosID], [ProduktID], [SpezLieferAdrID], [Menge], [Preis]) VALUES</v>
      </c>
      <c r="H1014" t="str">
        <f t="shared" si="79"/>
        <v xml:space="preserve"> ('404', '1011', '12', '', '3',  '4.00')</v>
      </c>
    </row>
    <row r="1015" spans="1:8" x14ac:dyDescent="0.3">
      <c r="A1015">
        <f t="shared" si="75"/>
        <v>405</v>
      </c>
      <c r="B1015">
        <v>1012</v>
      </c>
      <c r="C1015">
        <f t="shared" si="76"/>
        <v>31</v>
      </c>
      <c r="D1015" t="str">
        <f>IF(MOD(B1015,5)=0,LOOKUP(A1015,Bestellung!$M$4:$N$803),"")</f>
        <v/>
      </c>
      <c r="E1015">
        <f t="shared" si="77"/>
        <v>3</v>
      </c>
      <c r="F1015" s="10">
        <f>LOOKUP(C1015,Produkt!$T$4:$U$129)</f>
        <v>2</v>
      </c>
      <c r="G1015" t="str">
        <f t="shared" si="78"/>
        <v>INSERT INTO [Position] ([BestellungID], [PosID], [ProduktID], [SpezLieferAdrID], [Menge], [Preis]) VALUES</v>
      </c>
      <c r="H1015" t="str">
        <f t="shared" si="79"/>
        <v xml:space="preserve"> ('405', '1012', '31', '', '3',  '2.00')</v>
      </c>
    </row>
    <row r="1016" spans="1:8" x14ac:dyDescent="0.3">
      <c r="A1016">
        <f t="shared" si="75"/>
        <v>405</v>
      </c>
      <c r="B1016">
        <v>1013</v>
      </c>
      <c r="C1016">
        <f t="shared" si="76"/>
        <v>55</v>
      </c>
      <c r="D1016" t="str">
        <f>IF(MOD(B1016,5)=0,LOOKUP(A1016,Bestellung!$M$4:$N$803),"")</f>
        <v/>
      </c>
      <c r="E1016">
        <f t="shared" si="77"/>
        <v>3</v>
      </c>
      <c r="F1016" s="10">
        <f>LOOKUP(C1016,Produkt!$T$4:$U$129)</f>
        <v>5</v>
      </c>
      <c r="G1016" t="str">
        <f t="shared" si="78"/>
        <v>INSERT INTO [Position] ([BestellungID], [PosID], [ProduktID], [SpezLieferAdrID], [Menge], [Preis]) VALUES</v>
      </c>
      <c r="H1016" t="str">
        <f t="shared" si="79"/>
        <v xml:space="preserve"> ('405', '1013', '55', '', '3',  '5.00')</v>
      </c>
    </row>
    <row r="1017" spans="1:8" x14ac:dyDescent="0.3">
      <c r="A1017">
        <f t="shared" si="75"/>
        <v>406</v>
      </c>
      <c r="B1017">
        <v>1014</v>
      </c>
      <c r="C1017">
        <f t="shared" si="76"/>
        <v>77</v>
      </c>
      <c r="D1017" t="str">
        <f>IF(MOD(B1017,5)=0,LOOKUP(A1017,Bestellung!$M$4:$N$803),"")</f>
        <v/>
      </c>
      <c r="E1017">
        <f t="shared" si="77"/>
        <v>3</v>
      </c>
      <c r="F1017" s="10">
        <f>LOOKUP(C1017,Produkt!$T$4:$U$129)</f>
        <v>2</v>
      </c>
      <c r="G1017" t="str">
        <f t="shared" si="78"/>
        <v>INSERT INTO [Position] ([BestellungID], [PosID], [ProduktID], [SpezLieferAdrID], [Menge], [Preis]) VALUES</v>
      </c>
      <c r="H1017" t="str">
        <f t="shared" si="79"/>
        <v xml:space="preserve"> ('406', '1014', '77', '', '3',  '2.00')</v>
      </c>
    </row>
    <row r="1018" spans="1:8" x14ac:dyDescent="0.3">
      <c r="A1018">
        <f t="shared" si="75"/>
        <v>406</v>
      </c>
      <c r="B1018">
        <v>1015</v>
      </c>
      <c r="C1018">
        <f t="shared" si="76"/>
        <v>102</v>
      </c>
      <c r="D1018" t="str">
        <f>IF(MOD(B1018,5)=0,LOOKUP(A1018,Bestellung!$M$4:$N$803),"")</f>
        <v/>
      </c>
      <c r="E1018">
        <f t="shared" si="77"/>
        <v>3</v>
      </c>
      <c r="F1018" s="10">
        <f>LOOKUP(C1018,Produkt!$T$4:$U$129)</f>
        <v>4</v>
      </c>
      <c r="G1018" t="str">
        <f t="shared" si="78"/>
        <v>INSERT INTO [Position] ([BestellungID], [PosID], [ProduktID], [SpezLieferAdrID], [Menge], [Preis]) VALUES</v>
      </c>
      <c r="H1018" t="str">
        <f t="shared" si="79"/>
        <v xml:space="preserve"> ('406', '1015', '102', '', '3',  '4.00')</v>
      </c>
    </row>
    <row r="1019" spans="1:8" x14ac:dyDescent="0.3">
      <c r="A1019">
        <f t="shared" si="75"/>
        <v>406</v>
      </c>
      <c r="B1019">
        <v>1016</v>
      </c>
      <c r="C1019">
        <f t="shared" si="76"/>
        <v>1</v>
      </c>
      <c r="D1019" t="str">
        <f>IF(MOD(B1019,5)=0,LOOKUP(A1019,Bestellung!$M$4:$N$803),"")</f>
        <v/>
      </c>
      <c r="E1019">
        <f t="shared" si="77"/>
        <v>8</v>
      </c>
      <c r="F1019" s="10">
        <f>LOOKUP(C1019,Produkt!$T$4:$U$129)</f>
        <v>2</v>
      </c>
      <c r="G1019" t="str">
        <f t="shared" si="78"/>
        <v>INSERT INTO [Position] ([BestellungID], [PosID], [ProduktID], [SpezLieferAdrID], [Menge], [Preis]) VALUES</v>
      </c>
      <c r="H1019" t="str">
        <f t="shared" si="79"/>
        <v xml:space="preserve"> ('406', '1016', '1', '', '8',  '2.00')</v>
      </c>
    </row>
    <row r="1020" spans="1:8" x14ac:dyDescent="0.3">
      <c r="A1020">
        <f t="shared" si="75"/>
        <v>407</v>
      </c>
      <c r="B1020">
        <v>1017</v>
      </c>
      <c r="C1020">
        <f t="shared" si="76"/>
        <v>26</v>
      </c>
      <c r="D1020" t="str">
        <f>IF(MOD(B1020,5)=0,LOOKUP(A1020,Bestellung!$M$4:$N$803),"")</f>
        <v/>
      </c>
      <c r="E1020">
        <f t="shared" si="77"/>
        <v>6</v>
      </c>
      <c r="F1020" s="10">
        <f>LOOKUP(C1020,Produkt!$T$4:$U$129)</f>
        <v>4</v>
      </c>
      <c r="G1020" t="str">
        <f t="shared" si="78"/>
        <v>INSERT INTO [Position] ([BestellungID], [PosID], [ProduktID], [SpezLieferAdrID], [Menge], [Preis]) VALUES</v>
      </c>
      <c r="H1020" t="str">
        <f t="shared" si="79"/>
        <v xml:space="preserve"> ('407', '1017', '26', '', '6',  '4.00')</v>
      </c>
    </row>
    <row r="1021" spans="1:8" x14ac:dyDescent="0.3">
      <c r="A1021">
        <f t="shared" si="75"/>
        <v>407</v>
      </c>
      <c r="B1021">
        <v>1018</v>
      </c>
      <c r="C1021">
        <f t="shared" si="76"/>
        <v>52</v>
      </c>
      <c r="D1021" t="str">
        <f>IF(MOD(B1021,5)=0,LOOKUP(A1021,Bestellung!$M$4:$N$803),"")</f>
        <v/>
      </c>
      <c r="E1021">
        <f t="shared" si="77"/>
        <v>8</v>
      </c>
      <c r="F1021" s="10">
        <f>LOOKUP(C1021,Produkt!$T$4:$U$129)</f>
        <v>4</v>
      </c>
      <c r="G1021" t="str">
        <f t="shared" si="78"/>
        <v>INSERT INTO [Position] ([BestellungID], [PosID], [ProduktID], [SpezLieferAdrID], [Menge], [Preis]) VALUES</v>
      </c>
      <c r="H1021" t="str">
        <f t="shared" si="79"/>
        <v xml:space="preserve"> ('407', '1018', '52', '', '8',  '4.00')</v>
      </c>
    </row>
    <row r="1022" spans="1:8" x14ac:dyDescent="0.3">
      <c r="A1022">
        <f t="shared" si="75"/>
        <v>408</v>
      </c>
      <c r="B1022">
        <v>1019</v>
      </c>
      <c r="C1022">
        <f t="shared" si="76"/>
        <v>81</v>
      </c>
      <c r="D1022" t="str">
        <f>IF(MOD(B1022,5)=0,LOOKUP(A1022,Bestellung!$M$4:$N$803),"")</f>
        <v/>
      </c>
      <c r="E1022">
        <f t="shared" si="77"/>
        <v>3</v>
      </c>
      <c r="F1022" s="10">
        <f>LOOKUP(C1022,Produkt!$T$4:$U$129)</f>
        <v>2</v>
      </c>
      <c r="G1022" t="str">
        <f t="shared" si="78"/>
        <v>INSERT INTO [Position] ([BestellungID], [PosID], [ProduktID], [SpezLieferAdrID], [Menge], [Preis]) VALUES</v>
      </c>
      <c r="H1022" t="str">
        <f t="shared" si="79"/>
        <v xml:space="preserve"> ('408', '1019', '81', '', '3',  '2.00')</v>
      </c>
    </row>
    <row r="1023" spans="1:8" x14ac:dyDescent="0.3">
      <c r="A1023">
        <f t="shared" si="75"/>
        <v>408</v>
      </c>
      <c r="B1023">
        <v>1020</v>
      </c>
      <c r="C1023">
        <f t="shared" si="76"/>
        <v>108</v>
      </c>
      <c r="D1023">
        <f>IF(MOD(B1023,5)=0,LOOKUP(A1023,Bestellung!$M$4:$N$803),"")</f>
        <v>84</v>
      </c>
      <c r="E1023">
        <f t="shared" si="77"/>
        <v>3</v>
      </c>
      <c r="F1023" s="10">
        <f>LOOKUP(C1023,Produkt!$T$4:$U$129)</f>
        <v>8</v>
      </c>
      <c r="G1023" t="str">
        <f t="shared" si="78"/>
        <v>INSERT INTO [Position] ([BestellungID], [PosID], [ProduktID], [SpezLieferAdrID], [Menge], [Preis]) VALUES</v>
      </c>
      <c r="H1023" t="str">
        <f t="shared" si="79"/>
        <v xml:space="preserve"> ('408', '1020', '108', '84', '3',  '8.00')</v>
      </c>
    </row>
    <row r="1024" spans="1:8" x14ac:dyDescent="0.3">
      <c r="A1024">
        <f t="shared" si="75"/>
        <v>408</v>
      </c>
      <c r="B1024">
        <v>1021</v>
      </c>
      <c r="C1024">
        <f t="shared" si="76"/>
        <v>8</v>
      </c>
      <c r="D1024" t="str">
        <f>IF(MOD(B1024,5)=0,LOOKUP(A1024,Bestellung!$M$4:$N$803),"")</f>
        <v/>
      </c>
      <c r="E1024">
        <f t="shared" si="77"/>
        <v>3</v>
      </c>
      <c r="F1024" s="10">
        <f>LOOKUP(C1024,Produkt!$T$4:$U$129)</f>
        <v>8</v>
      </c>
      <c r="G1024" t="str">
        <f t="shared" si="78"/>
        <v>INSERT INTO [Position] ([BestellungID], [PosID], [ProduktID], [SpezLieferAdrID], [Menge], [Preis]) VALUES</v>
      </c>
      <c r="H1024" t="str">
        <f t="shared" si="79"/>
        <v xml:space="preserve"> ('408', '1021', '8', '', '3',  '8.00')</v>
      </c>
    </row>
    <row r="1025" spans="1:8" x14ac:dyDescent="0.3">
      <c r="A1025">
        <f t="shared" si="75"/>
        <v>409</v>
      </c>
      <c r="B1025">
        <v>1022</v>
      </c>
      <c r="C1025">
        <f t="shared" si="76"/>
        <v>41</v>
      </c>
      <c r="D1025" t="str">
        <f>IF(MOD(B1025,5)=0,LOOKUP(A1025,Bestellung!$M$4:$N$803),"")</f>
        <v/>
      </c>
      <c r="E1025">
        <f t="shared" si="77"/>
        <v>10</v>
      </c>
      <c r="F1025" s="10">
        <f>LOOKUP(C1025,Produkt!$T$4:$U$129)</f>
        <v>1.2</v>
      </c>
      <c r="G1025" t="str">
        <f t="shared" si="78"/>
        <v>INSERT INTO [Position] ([BestellungID], [PosID], [ProduktID], [SpezLieferAdrID], [Menge], [Preis]) VALUES</v>
      </c>
      <c r="H1025" t="str">
        <f t="shared" si="79"/>
        <v xml:space="preserve"> ('409', '1022', '41', '', '10',  '1.20')</v>
      </c>
    </row>
    <row r="1026" spans="1:8" x14ac:dyDescent="0.3">
      <c r="A1026">
        <f t="shared" si="75"/>
        <v>409</v>
      </c>
      <c r="B1026">
        <v>1023</v>
      </c>
      <c r="C1026">
        <f t="shared" si="76"/>
        <v>69</v>
      </c>
      <c r="D1026" t="str">
        <f>IF(MOD(B1026,5)=0,LOOKUP(A1026,Bestellung!$M$4:$N$803),"")</f>
        <v/>
      </c>
      <c r="E1026">
        <f t="shared" si="77"/>
        <v>3</v>
      </c>
      <c r="F1026" s="10">
        <f>LOOKUP(C1026,Produkt!$T$4:$U$129)</f>
        <v>2</v>
      </c>
      <c r="G1026" t="str">
        <f t="shared" si="78"/>
        <v>INSERT INTO [Position] ([BestellungID], [PosID], [ProduktID], [SpezLieferAdrID], [Menge], [Preis]) VALUES</v>
      </c>
      <c r="H1026" t="str">
        <f t="shared" si="79"/>
        <v xml:space="preserve"> ('409', '1023', '69', '', '3',  '2.00')</v>
      </c>
    </row>
    <row r="1027" spans="1:8" x14ac:dyDescent="0.3">
      <c r="A1027">
        <f t="shared" si="75"/>
        <v>410</v>
      </c>
      <c r="B1027">
        <v>1024</v>
      </c>
      <c r="C1027">
        <f t="shared" si="76"/>
        <v>105</v>
      </c>
      <c r="D1027" t="str">
        <f>IF(MOD(B1027,5)=0,LOOKUP(A1027,Bestellung!$M$4:$N$803),"")</f>
        <v/>
      </c>
      <c r="E1027">
        <f t="shared" si="77"/>
        <v>3</v>
      </c>
      <c r="F1027" s="10">
        <f>LOOKUP(C1027,Produkt!$T$4:$U$129)</f>
        <v>5</v>
      </c>
      <c r="G1027" t="str">
        <f t="shared" si="78"/>
        <v>INSERT INTO [Position] ([BestellungID], [PosID], [ProduktID], [SpezLieferAdrID], [Menge], [Preis]) VALUES</v>
      </c>
      <c r="H1027" t="str">
        <f t="shared" si="79"/>
        <v xml:space="preserve"> ('410', '1024', '105', '', '3',  '5.00')</v>
      </c>
    </row>
    <row r="1028" spans="1:8" x14ac:dyDescent="0.3">
      <c r="A1028">
        <f t="shared" ref="A1028:A1091" si="80">ROUND(B1028/2.5,0)</f>
        <v>410</v>
      </c>
      <c r="B1028">
        <v>1025</v>
      </c>
      <c r="C1028">
        <f t="shared" si="76"/>
        <v>7</v>
      </c>
      <c r="D1028">
        <f>IF(MOD(B1028,5)=0,LOOKUP(A1028,Bestellung!$M$4:$N$803),"")</f>
        <v>106</v>
      </c>
      <c r="E1028">
        <f t="shared" si="77"/>
        <v>10</v>
      </c>
      <c r="F1028" s="10">
        <f>LOOKUP(C1028,Produkt!$T$4:$U$129)</f>
        <v>8</v>
      </c>
      <c r="G1028" t="str">
        <f t="shared" si="78"/>
        <v>INSERT INTO [Position] ([BestellungID], [PosID], [ProduktID], [SpezLieferAdrID], [Menge], [Preis]) VALUES</v>
      </c>
      <c r="H1028" t="str">
        <f t="shared" si="79"/>
        <v xml:space="preserve"> ('410', '1025', '7', '106', '10',  '8.00')</v>
      </c>
    </row>
    <row r="1029" spans="1:8" x14ac:dyDescent="0.3">
      <c r="A1029">
        <f t="shared" si="80"/>
        <v>410</v>
      </c>
      <c r="B1029">
        <v>1026</v>
      </c>
      <c r="C1029">
        <f t="shared" ref="C1029:C1092" si="81">IF(MOD(A1029*B1029,127)=0,1,MOD(A1029*B1029,127))</f>
        <v>36</v>
      </c>
      <c r="D1029" t="str">
        <f>IF(MOD(B1029,5)=0,LOOKUP(A1029,Bestellung!$M$4:$N$803),"")</f>
        <v/>
      </c>
      <c r="E1029">
        <f t="shared" ref="E1029:E1092" si="82">IF(MOD(A1029*B1029*C1029,12)=0,3,MOD(A1029*B1029*C1029,12))</f>
        <v>3</v>
      </c>
      <c r="F1029" s="10">
        <f>LOOKUP(C1029,Produkt!$T$4:$U$129)</f>
        <v>0.5</v>
      </c>
      <c r="G1029" t="str">
        <f t="shared" ref="G1029:G1092" si="8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29" t="str">
        <f t="shared" ref="H1029:H1092" si="84">" ('"&amp;A1029&amp;"', '"&amp;B1029&amp;"', '"&amp;C1029&amp;"', '"&amp; D1029&amp;"', '"&amp;E1029&amp;"',  '"&amp; REPLACE(TEXT(F1029,"##0,00"),LEN(TEXT(F1029,"##0,00"))-2,1,".") &amp;"')"</f>
        <v xml:space="preserve"> ('410', '1026', '36', '', '3',  '0.50')</v>
      </c>
    </row>
    <row r="1030" spans="1:8" x14ac:dyDescent="0.3">
      <c r="A1030">
        <f t="shared" si="80"/>
        <v>411</v>
      </c>
      <c r="B1030">
        <v>1027</v>
      </c>
      <c r="C1030">
        <f t="shared" si="81"/>
        <v>76</v>
      </c>
      <c r="D1030" t="str">
        <f>IF(MOD(B1030,5)=0,LOOKUP(A1030,Bestellung!$M$4:$N$803),"")</f>
        <v/>
      </c>
      <c r="E1030">
        <f t="shared" si="82"/>
        <v>3</v>
      </c>
      <c r="F1030" s="10">
        <f>LOOKUP(C1030,Produkt!$T$4:$U$129)</f>
        <v>4</v>
      </c>
      <c r="G1030" t="str">
        <f t="shared" si="83"/>
        <v>INSERT INTO [Position] ([BestellungID], [PosID], [ProduktID], [SpezLieferAdrID], [Menge], [Preis]) VALUES</v>
      </c>
      <c r="H1030" t="str">
        <f t="shared" si="84"/>
        <v xml:space="preserve"> ('411', '1027', '76', '', '3',  '4.00')</v>
      </c>
    </row>
    <row r="1031" spans="1:8" x14ac:dyDescent="0.3">
      <c r="A1031">
        <f t="shared" si="80"/>
        <v>411</v>
      </c>
      <c r="B1031">
        <v>1028</v>
      </c>
      <c r="C1031">
        <f t="shared" si="81"/>
        <v>106</v>
      </c>
      <c r="D1031" t="str">
        <f>IF(MOD(B1031,5)=0,LOOKUP(A1031,Bestellung!$M$4:$N$803),"")</f>
        <v/>
      </c>
      <c r="E1031">
        <f t="shared" si="82"/>
        <v>3</v>
      </c>
      <c r="F1031" s="10">
        <f>LOOKUP(C1031,Produkt!$T$4:$U$129)</f>
        <v>7</v>
      </c>
      <c r="G1031" t="str">
        <f t="shared" si="83"/>
        <v>INSERT INTO [Position] ([BestellungID], [PosID], [ProduktID], [SpezLieferAdrID], [Menge], [Preis]) VALUES</v>
      </c>
      <c r="H1031" t="str">
        <f t="shared" si="84"/>
        <v xml:space="preserve"> ('411', '1028', '106', '', '3',  '7.00')</v>
      </c>
    </row>
    <row r="1032" spans="1:8" x14ac:dyDescent="0.3">
      <c r="A1032">
        <f t="shared" si="80"/>
        <v>412</v>
      </c>
      <c r="B1032">
        <v>1029</v>
      </c>
      <c r="C1032">
        <f t="shared" si="81"/>
        <v>22</v>
      </c>
      <c r="D1032" t="str">
        <f>IF(MOD(B1032,5)=0,LOOKUP(A1032,Bestellung!$M$4:$N$803),"")</f>
        <v/>
      </c>
      <c r="E1032">
        <f t="shared" si="82"/>
        <v>3</v>
      </c>
      <c r="F1032" s="10">
        <f>LOOKUP(C1032,Produkt!$T$4:$U$129)</f>
        <v>2</v>
      </c>
      <c r="G1032" t="str">
        <f t="shared" si="83"/>
        <v>INSERT INTO [Position] ([BestellungID], [PosID], [ProduktID], [SpezLieferAdrID], [Menge], [Preis]) VALUES</v>
      </c>
      <c r="H1032" t="str">
        <f t="shared" si="84"/>
        <v xml:space="preserve"> ('412', '1029', '22', '', '3',  '2.00')</v>
      </c>
    </row>
    <row r="1033" spans="1:8" x14ac:dyDescent="0.3">
      <c r="A1033">
        <f t="shared" si="80"/>
        <v>412</v>
      </c>
      <c r="B1033">
        <v>1030</v>
      </c>
      <c r="C1033">
        <f t="shared" si="81"/>
        <v>53</v>
      </c>
      <c r="D1033" t="str">
        <f>IF(MOD(B1033,5)=0,LOOKUP(A1033,Bestellung!$M$4:$N$803),"")</f>
        <v/>
      </c>
      <c r="E1033">
        <f t="shared" si="82"/>
        <v>8</v>
      </c>
      <c r="F1033" s="10">
        <f>LOOKUP(C1033,Produkt!$T$4:$U$129)</f>
        <v>5</v>
      </c>
      <c r="G1033" t="str">
        <f t="shared" si="83"/>
        <v>INSERT INTO [Position] ([BestellungID], [PosID], [ProduktID], [SpezLieferAdrID], [Menge], [Preis]) VALUES</v>
      </c>
      <c r="H1033" t="str">
        <f t="shared" si="84"/>
        <v xml:space="preserve"> ('412', '1030', '53', '', '8',  '5.00')</v>
      </c>
    </row>
    <row r="1034" spans="1:8" x14ac:dyDescent="0.3">
      <c r="A1034">
        <f t="shared" si="80"/>
        <v>412</v>
      </c>
      <c r="B1034">
        <v>1031</v>
      </c>
      <c r="C1034">
        <f t="shared" si="81"/>
        <v>84</v>
      </c>
      <c r="D1034" t="str">
        <f>IF(MOD(B1034,5)=0,LOOKUP(A1034,Bestellung!$M$4:$N$803),"")</f>
        <v/>
      </c>
      <c r="E1034">
        <f t="shared" si="82"/>
        <v>3</v>
      </c>
      <c r="F1034" s="10">
        <f>LOOKUP(C1034,Produkt!$T$4:$U$129)</f>
        <v>0.75</v>
      </c>
      <c r="G1034" t="str">
        <f t="shared" si="83"/>
        <v>INSERT INTO [Position] ([BestellungID], [PosID], [ProduktID], [SpezLieferAdrID], [Menge], [Preis]) VALUES</v>
      </c>
      <c r="H1034" t="str">
        <f t="shared" si="84"/>
        <v xml:space="preserve"> ('412', '1031', '84', '', '3',  '0.75')</v>
      </c>
    </row>
    <row r="1035" spans="1:8" x14ac:dyDescent="0.3">
      <c r="A1035">
        <f t="shared" si="80"/>
        <v>413</v>
      </c>
      <c r="B1035">
        <v>1032</v>
      </c>
      <c r="C1035">
        <f t="shared" si="81"/>
        <v>4</v>
      </c>
      <c r="D1035" t="str">
        <f>IF(MOD(B1035,5)=0,LOOKUP(A1035,Bestellung!$M$4:$N$803),"")</f>
        <v/>
      </c>
      <c r="E1035">
        <f t="shared" si="82"/>
        <v>3</v>
      </c>
      <c r="F1035" s="10">
        <f>LOOKUP(C1035,Produkt!$T$4:$U$129)</f>
        <v>5</v>
      </c>
      <c r="G1035" t="str">
        <f t="shared" si="83"/>
        <v>INSERT INTO [Position] ([BestellungID], [PosID], [ProduktID], [SpezLieferAdrID], [Menge], [Preis]) VALUES</v>
      </c>
      <c r="H1035" t="str">
        <f t="shared" si="84"/>
        <v xml:space="preserve"> ('413', '1032', '4', '', '3',  '5.00')</v>
      </c>
    </row>
    <row r="1036" spans="1:8" x14ac:dyDescent="0.3">
      <c r="A1036">
        <f t="shared" si="80"/>
        <v>413</v>
      </c>
      <c r="B1036">
        <v>1033</v>
      </c>
      <c r="C1036">
        <f t="shared" si="81"/>
        <v>36</v>
      </c>
      <c r="D1036" t="str">
        <f>IF(MOD(B1036,5)=0,LOOKUP(A1036,Bestellung!$M$4:$N$803),"")</f>
        <v/>
      </c>
      <c r="E1036">
        <f t="shared" si="82"/>
        <v>3</v>
      </c>
      <c r="F1036" s="10">
        <f>LOOKUP(C1036,Produkt!$T$4:$U$129)</f>
        <v>0.5</v>
      </c>
      <c r="G1036" t="str">
        <f t="shared" si="83"/>
        <v>INSERT INTO [Position] ([BestellungID], [PosID], [ProduktID], [SpezLieferAdrID], [Menge], [Preis]) VALUES</v>
      </c>
      <c r="H1036" t="str">
        <f t="shared" si="84"/>
        <v xml:space="preserve"> ('413', '1033', '36', '', '3',  '0.50')</v>
      </c>
    </row>
    <row r="1037" spans="1:8" x14ac:dyDescent="0.3">
      <c r="A1037">
        <f t="shared" si="80"/>
        <v>414</v>
      </c>
      <c r="B1037">
        <v>1034</v>
      </c>
      <c r="C1037">
        <f t="shared" si="81"/>
        <v>86</v>
      </c>
      <c r="D1037" t="str">
        <f>IF(MOD(B1037,5)=0,LOOKUP(A1037,Bestellung!$M$4:$N$803),"")</f>
        <v/>
      </c>
      <c r="E1037">
        <f t="shared" si="82"/>
        <v>3</v>
      </c>
      <c r="F1037" s="10">
        <f>LOOKUP(C1037,Produkt!$T$4:$U$129)</f>
        <v>0.5</v>
      </c>
      <c r="G1037" t="str">
        <f t="shared" si="83"/>
        <v>INSERT INTO [Position] ([BestellungID], [PosID], [ProduktID], [SpezLieferAdrID], [Menge], [Preis]) VALUES</v>
      </c>
      <c r="H1037" t="str">
        <f t="shared" si="84"/>
        <v xml:space="preserve"> ('414', '1034', '86', '', '3',  '0.50')</v>
      </c>
    </row>
    <row r="1038" spans="1:8" x14ac:dyDescent="0.3">
      <c r="A1038">
        <f t="shared" si="80"/>
        <v>414</v>
      </c>
      <c r="B1038">
        <v>1035</v>
      </c>
      <c r="C1038">
        <f t="shared" si="81"/>
        <v>119</v>
      </c>
      <c r="D1038">
        <f>IF(MOD(B1038,5)=0,LOOKUP(A1038,Bestellung!$M$4:$N$803),"")</f>
        <v>327</v>
      </c>
      <c r="E1038">
        <f t="shared" si="82"/>
        <v>6</v>
      </c>
      <c r="F1038" s="10">
        <f>LOOKUP(C1038,Produkt!$T$4:$U$129)</f>
        <v>2</v>
      </c>
      <c r="G1038" t="str">
        <f t="shared" si="83"/>
        <v>INSERT INTO [Position] ([BestellungID], [PosID], [ProduktID], [SpezLieferAdrID], [Menge], [Preis]) VALUES</v>
      </c>
      <c r="H1038" t="str">
        <f t="shared" si="84"/>
        <v xml:space="preserve"> ('414', '1035', '119', '327', '6',  '2.00')</v>
      </c>
    </row>
    <row r="1039" spans="1:8" x14ac:dyDescent="0.3">
      <c r="A1039">
        <f t="shared" si="80"/>
        <v>414</v>
      </c>
      <c r="B1039">
        <v>1036</v>
      </c>
      <c r="C1039">
        <f t="shared" si="81"/>
        <v>25</v>
      </c>
      <c r="D1039" t="str">
        <f>IF(MOD(B1039,5)=0,LOOKUP(A1039,Bestellung!$M$4:$N$803),"")</f>
        <v/>
      </c>
      <c r="E1039">
        <f t="shared" si="82"/>
        <v>3</v>
      </c>
      <c r="F1039" s="10">
        <f>LOOKUP(C1039,Produkt!$T$4:$U$129)</f>
        <v>7</v>
      </c>
      <c r="G1039" t="str">
        <f t="shared" si="83"/>
        <v>INSERT INTO [Position] ([BestellungID], [PosID], [ProduktID], [SpezLieferAdrID], [Menge], [Preis]) VALUES</v>
      </c>
      <c r="H1039" t="str">
        <f t="shared" si="84"/>
        <v xml:space="preserve"> ('414', '1036', '25', '', '3',  '7.00')</v>
      </c>
    </row>
    <row r="1040" spans="1:8" x14ac:dyDescent="0.3">
      <c r="A1040">
        <f t="shared" si="80"/>
        <v>415</v>
      </c>
      <c r="B1040">
        <v>1037</v>
      </c>
      <c r="C1040">
        <f t="shared" si="81"/>
        <v>79</v>
      </c>
      <c r="D1040" t="str">
        <f>IF(MOD(B1040,5)=0,LOOKUP(A1040,Bestellung!$M$4:$N$803),"")</f>
        <v/>
      </c>
      <c r="E1040">
        <f t="shared" si="82"/>
        <v>5</v>
      </c>
      <c r="F1040" s="10">
        <f>LOOKUP(C1040,Produkt!$T$4:$U$129)</f>
        <v>1.5</v>
      </c>
      <c r="G1040" t="str">
        <f t="shared" si="83"/>
        <v>INSERT INTO [Position] ([BestellungID], [PosID], [ProduktID], [SpezLieferAdrID], [Menge], [Preis]) VALUES</v>
      </c>
      <c r="H1040" t="str">
        <f t="shared" si="84"/>
        <v xml:space="preserve"> ('415', '1037', '79', '', '5',  '1.50')</v>
      </c>
    </row>
    <row r="1041" spans="1:8" x14ac:dyDescent="0.3">
      <c r="A1041">
        <f t="shared" si="80"/>
        <v>415</v>
      </c>
      <c r="B1041">
        <v>1038</v>
      </c>
      <c r="C1041">
        <f t="shared" si="81"/>
        <v>113</v>
      </c>
      <c r="D1041" t="str">
        <f>IF(MOD(B1041,5)=0,LOOKUP(A1041,Bestellung!$M$4:$N$803),"")</f>
        <v/>
      </c>
      <c r="E1041">
        <f t="shared" si="82"/>
        <v>6</v>
      </c>
      <c r="F1041" s="10">
        <f>LOOKUP(C1041,Produkt!$T$4:$U$129)</f>
        <v>4.5</v>
      </c>
      <c r="G1041" t="str">
        <f t="shared" si="83"/>
        <v>INSERT INTO [Position] ([BestellungID], [PosID], [ProduktID], [SpezLieferAdrID], [Menge], [Preis]) VALUES</v>
      </c>
      <c r="H1041" t="str">
        <f t="shared" si="84"/>
        <v xml:space="preserve"> ('415', '1038', '113', '', '6',  '4.50')</v>
      </c>
    </row>
    <row r="1042" spans="1:8" x14ac:dyDescent="0.3">
      <c r="A1042">
        <f t="shared" si="80"/>
        <v>416</v>
      </c>
      <c r="B1042">
        <v>1039</v>
      </c>
      <c r="C1042">
        <f t="shared" si="81"/>
        <v>43</v>
      </c>
      <c r="D1042" t="str">
        <f>IF(MOD(B1042,5)=0,LOOKUP(A1042,Bestellung!$M$4:$N$803),"")</f>
        <v/>
      </c>
      <c r="E1042">
        <f t="shared" si="82"/>
        <v>8</v>
      </c>
      <c r="F1042" s="10">
        <f>LOOKUP(C1042,Produkt!$T$4:$U$129)</f>
        <v>2.2999999999999998</v>
      </c>
      <c r="G1042" t="str">
        <f t="shared" si="83"/>
        <v>INSERT INTO [Position] ([BestellungID], [PosID], [ProduktID], [SpezLieferAdrID], [Menge], [Preis]) VALUES</v>
      </c>
      <c r="H1042" t="str">
        <f t="shared" si="84"/>
        <v xml:space="preserve"> ('416', '1039', '43', '', '8',  '2.30')</v>
      </c>
    </row>
    <row r="1043" spans="1:8" x14ac:dyDescent="0.3">
      <c r="A1043">
        <f t="shared" si="80"/>
        <v>416</v>
      </c>
      <c r="B1043">
        <v>1040</v>
      </c>
      <c r="C1043">
        <f t="shared" si="81"/>
        <v>78</v>
      </c>
      <c r="D1043">
        <f>IF(MOD(B1043,5)=0,LOOKUP(A1043,Bestellung!$M$4:$N$803),"")</f>
        <v>153</v>
      </c>
      <c r="E1043">
        <f t="shared" si="82"/>
        <v>3</v>
      </c>
      <c r="F1043" s="10">
        <f>LOOKUP(C1043,Produkt!$T$4:$U$129)</f>
        <v>2</v>
      </c>
      <c r="G1043" t="str">
        <f t="shared" si="83"/>
        <v>INSERT INTO [Position] ([BestellungID], [PosID], [ProduktID], [SpezLieferAdrID], [Menge], [Preis]) VALUES</v>
      </c>
      <c r="H1043" t="str">
        <f t="shared" si="84"/>
        <v xml:space="preserve"> ('416', '1040', '78', '153', '3',  '2.00')</v>
      </c>
    </row>
    <row r="1044" spans="1:8" x14ac:dyDescent="0.3">
      <c r="A1044">
        <f t="shared" si="80"/>
        <v>416</v>
      </c>
      <c r="B1044">
        <v>1041</v>
      </c>
      <c r="C1044">
        <f t="shared" si="81"/>
        <v>113</v>
      </c>
      <c r="D1044" t="str">
        <f>IF(MOD(B1044,5)=0,LOOKUP(A1044,Bestellung!$M$4:$N$803),"")</f>
        <v/>
      </c>
      <c r="E1044">
        <f t="shared" si="82"/>
        <v>3</v>
      </c>
      <c r="F1044" s="10">
        <f>LOOKUP(C1044,Produkt!$T$4:$U$129)</f>
        <v>4.5</v>
      </c>
      <c r="G1044" t="str">
        <f t="shared" si="83"/>
        <v>INSERT INTO [Position] ([BestellungID], [PosID], [ProduktID], [SpezLieferAdrID], [Menge], [Preis]) VALUES</v>
      </c>
      <c r="H1044" t="str">
        <f t="shared" si="84"/>
        <v xml:space="preserve"> ('416', '1041', '113', '', '3',  '4.50')</v>
      </c>
    </row>
    <row r="1045" spans="1:8" x14ac:dyDescent="0.3">
      <c r="A1045">
        <f t="shared" si="80"/>
        <v>417</v>
      </c>
      <c r="B1045">
        <v>1042</v>
      </c>
      <c r="C1045">
        <f t="shared" si="81"/>
        <v>47</v>
      </c>
      <c r="D1045" t="str">
        <f>IF(MOD(B1045,5)=0,LOOKUP(A1045,Bestellung!$M$4:$N$803),"")</f>
        <v/>
      </c>
      <c r="E1045">
        <f t="shared" si="82"/>
        <v>6</v>
      </c>
      <c r="F1045" s="10">
        <f>LOOKUP(C1045,Produkt!$T$4:$U$129)</f>
        <v>9</v>
      </c>
      <c r="G1045" t="str">
        <f t="shared" si="83"/>
        <v>INSERT INTO [Position] ([BestellungID], [PosID], [ProduktID], [SpezLieferAdrID], [Menge], [Preis]) VALUES</v>
      </c>
      <c r="H1045" t="str">
        <f t="shared" si="84"/>
        <v xml:space="preserve"> ('417', '1042', '47', '', '6',  '9.00')</v>
      </c>
    </row>
    <row r="1046" spans="1:8" x14ac:dyDescent="0.3">
      <c r="A1046">
        <f t="shared" si="80"/>
        <v>417</v>
      </c>
      <c r="B1046">
        <v>1043</v>
      </c>
      <c r="C1046">
        <f t="shared" si="81"/>
        <v>83</v>
      </c>
      <c r="D1046" t="str">
        <f>IF(MOD(B1046,5)=0,LOOKUP(A1046,Bestellung!$M$4:$N$803),"")</f>
        <v/>
      </c>
      <c r="E1046">
        <f t="shared" si="82"/>
        <v>9</v>
      </c>
      <c r="F1046" s="10">
        <f>LOOKUP(C1046,Produkt!$T$4:$U$129)</f>
        <v>0.8</v>
      </c>
      <c r="G1046" t="str">
        <f t="shared" si="83"/>
        <v>INSERT INTO [Position] ([BestellungID], [PosID], [ProduktID], [SpezLieferAdrID], [Menge], [Preis]) VALUES</v>
      </c>
      <c r="H1046" t="str">
        <f t="shared" si="84"/>
        <v xml:space="preserve"> ('417', '1043', '83', '', '9',  '0.80')</v>
      </c>
    </row>
    <row r="1047" spans="1:8" x14ac:dyDescent="0.3">
      <c r="A1047">
        <f t="shared" si="80"/>
        <v>418</v>
      </c>
      <c r="B1047">
        <v>1044</v>
      </c>
      <c r="C1047">
        <f t="shared" si="81"/>
        <v>20</v>
      </c>
      <c r="D1047" t="str">
        <f>IF(MOD(B1047,5)=0,LOOKUP(A1047,Bestellung!$M$4:$N$803),"")</f>
        <v/>
      </c>
      <c r="E1047">
        <f t="shared" si="82"/>
        <v>3</v>
      </c>
      <c r="F1047" s="10">
        <f>LOOKUP(C1047,Produkt!$T$4:$U$129)</f>
        <v>8</v>
      </c>
      <c r="G1047" t="str">
        <f t="shared" si="83"/>
        <v>INSERT INTO [Position] ([BestellungID], [PosID], [ProduktID], [SpezLieferAdrID], [Menge], [Preis]) VALUES</v>
      </c>
      <c r="H1047" t="str">
        <f t="shared" si="84"/>
        <v xml:space="preserve"> ('418', '1044', '20', '', '3',  '8.00')</v>
      </c>
    </row>
    <row r="1048" spans="1:8" x14ac:dyDescent="0.3">
      <c r="A1048">
        <f t="shared" si="80"/>
        <v>418</v>
      </c>
      <c r="B1048">
        <v>1045</v>
      </c>
      <c r="C1048">
        <f t="shared" si="81"/>
        <v>57</v>
      </c>
      <c r="D1048" t="str">
        <f>IF(MOD(B1048,5)=0,LOOKUP(A1048,Bestellung!$M$4:$N$803),"")</f>
        <v/>
      </c>
      <c r="E1048">
        <f t="shared" si="82"/>
        <v>6</v>
      </c>
      <c r="F1048" s="10">
        <f>LOOKUP(C1048,Produkt!$T$4:$U$129)</f>
        <v>8</v>
      </c>
      <c r="G1048" t="str">
        <f t="shared" si="83"/>
        <v>INSERT INTO [Position] ([BestellungID], [PosID], [ProduktID], [SpezLieferAdrID], [Menge], [Preis]) VALUES</v>
      </c>
      <c r="H1048" t="str">
        <f t="shared" si="84"/>
        <v xml:space="preserve"> ('418', '1045', '57', '', '6',  '8.00')</v>
      </c>
    </row>
    <row r="1049" spans="1:8" x14ac:dyDescent="0.3">
      <c r="A1049">
        <f t="shared" si="80"/>
        <v>418</v>
      </c>
      <c r="B1049">
        <v>1046</v>
      </c>
      <c r="C1049">
        <f t="shared" si="81"/>
        <v>94</v>
      </c>
      <c r="D1049" t="str">
        <f>IF(MOD(B1049,5)=0,LOOKUP(A1049,Bestellung!$M$4:$N$803),"")</f>
        <v/>
      </c>
      <c r="E1049">
        <f t="shared" si="82"/>
        <v>8</v>
      </c>
      <c r="F1049" s="10">
        <f>LOOKUP(C1049,Produkt!$T$4:$U$129)</f>
        <v>4</v>
      </c>
      <c r="G1049" t="str">
        <f t="shared" si="83"/>
        <v>INSERT INTO [Position] ([BestellungID], [PosID], [ProduktID], [SpezLieferAdrID], [Menge], [Preis]) VALUES</v>
      </c>
      <c r="H1049" t="str">
        <f t="shared" si="84"/>
        <v xml:space="preserve"> ('418', '1046', '94', '', '8',  '4.00')</v>
      </c>
    </row>
    <row r="1050" spans="1:8" x14ac:dyDescent="0.3">
      <c r="A1050">
        <f t="shared" si="80"/>
        <v>419</v>
      </c>
      <c r="B1050">
        <v>1047</v>
      </c>
      <c r="C1050">
        <f t="shared" si="81"/>
        <v>35</v>
      </c>
      <c r="D1050" t="str">
        <f>IF(MOD(B1050,5)=0,LOOKUP(A1050,Bestellung!$M$4:$N$803),"")</f>
        <v/>
      </c>
      <c r="E1050">
        <f t="shared" si="82"/>
        <v>3</v>
      </c>
      <c r="F1050" s="10">
        <f>LOOKUP(C1050,Produkt!$T$4:$U$129)</f>
        <v>1</v>
      </c>
      <c r="G1050" t="str">
        <f t="shared" si="83"/>
        <v>INSERT INTO [Position] ([BestellungID], [PosID], [ProduktID], [SpezLieferAdrID], [Menge], [Preis]) VALUES</v>
      </c>
      <c r="H1050" t="str">
        <f t="shared" si="84"/>
        <v xml:space="preserve"> ('419', '1047', '35', '', '3',  '1.00')</v>
      </c>
    </row>
    <row r="1051" spans="1:8" x14ac:dyDescent="0.3">
      <c r="A1051">
        <f t="shared" si="80"/>
        <v>419</v>
      </c>
      <c r="B1051">
        <v>1048</v>
      </c>
      <c r="C1051">
        <f t="shared" si="81"/>
        <v>73</v>
      </c>
      <c r="D1051" t="str">
        <f>IF(MOD(B1051,5)=0,LOOKUP(A1051,Bestellung!$M$4:$N$803),"")</f>
        <v/>
      </c>
      <c r="E1051">
        <f t="shared" si="82"/>
        <v>8</v>
      </c>
      <c r="F1051" s="10">
        <f>LOOKUP(C1051,Produkt!$T$4:$U$129)</f>
        <v>3</v>
      </c>
      <c r="G1051" t="str">
        <f t="shared" si="83"/>
        <v>INSERT INTO [Position] ([BestellungID], [PosID], [ProduktID], [SpezLieferAdrID], [Menge], [Preis]) VALUES</v>
      </c>
      <c r="H1051" t="str">
        <f t="shared" si="84"/>
        <v xml:space="preserve"> ('419', '1048', '73', '', '8',  '3.00')</v>
      </c>
    </row>
    <row r="1052" spans="1:8" x14ac:dyDescent="0.3">
      <c r="A1052">
        <f t="shared" si="80"/>
        <v>420</v>
      </c>
      <c r="B1052">
        <v>1049</v>
      </c>
      <c r="C1052">
        <f t="shared" si="81"/>
        <v>17</v>
      </c>
      <c r="D1052" t="str">
        <f>IF(MOD(B1052,5)=0,LOOKUP(A1052,Bestellung!$M$4:$N$803),"")</f>
        <v/>
      </c>
      <c r="E1052">
        <f t="shared" si="82"/>
        <v>3</v>
      </c>
      <c r="F1052" s="10">
        <f>LOOKUP(C1052,Produkt!$T$4:$U$129)</f>
        <v>3.5</v>
      </c>
      <c r="G1052" t="str">
        <f t="shared" si="83"/>
        <v>INSERT INTO [Position] ([BestellungID], [PosID], [ProduktID], [SpezLieferAdrID], [Menge], [Preis]) VALUES</v>
      </c>
      <c r="H1052" t="str">
        <f t="shared" si="84"/>
        <v xml:space="preserve"> ('420', '1049', '17', '', '3',  '3.50')</v>
      </c>
    </row>
    <row r="1053" spans="1:8" x14ac:dyDescent="0.3">
      <c r="A1053">
        <f t="shared" si="80"/>
        <v>420</v>
      </c>
      <c r="B1053">
        <v>1050</v>
      </c>
      <c r="C1053">
        <f t="shared" si="81"/>
        <v>56</v>
      </c>
      <c r="D1053">
        <f>IF(MOD(B1053,5)=0,LOOKUP(A1053,Bestellung!$M$4:$N$803),"")</f>
        <v>646</v>
      </c>
      <c r="E1053">
        <f t="shared" si="82"/>
        <v>3</v>
      </c>
      <c r="F1053" s="10">
        <f>LOOKUP(C1053,Produkt!$T$4:$U$129)</f>
        <v>7</v>
      </c>
      <c r="G1053" t="str">
        <f t="shared" si="83"/>
        <v>INSERT INTO [Position] ([BestellungID], [PosID], [ProduktID], [SpezLieferAdrID], [Menge], [Preis]) VALUES</v>
      </c>
      <c r="H1053" t="str">
        <f t="shared" si="84"/>
        <v xml:space="preserve"> ('420', '1050', '56', '646', '3',  '7.00')</v>
      </c>
    </row>
    <row r="1054" spans="1:8" x14ac:dyDescent="0.3">
      <c r="A1054">
        <f t="shared" si="80"/>
        <v>420</v>
      </c>
      <c r="B1054">
        <v>1051</v>
      </c>
      <c r="C1054">
        <f t="shared" si="81"/>
        <v>95</v>
      </c>
      <c r="D1054" t="str">
        <f>IF(MOD(B1054,5)=0,LOOKUP(A1054,Bestellung!$M$4:$N$803),"")</f>
        <v/>
      </c>
      <c r="E1054">
        <f t="shared" si="82"/>
        <v>3</v>
      </c>
      <c r="F1054" s="10">
        <f>LOOKUP(C1054,Produkt!$T$4:$U$129)</f>
        <v>2</v>
      </c>
      <c r="G1054" t="str">
        <f t="shared" si="83"/>
        <v>INSERT INTO [Position] ([BestellungID], [PosID], [ProduktID], [SpezLieferAdrID], [Menge], [Preis]) VALUES</v>
      </c>
      <c r="H1054" t="str">
        <f t="shared" si="84"/>
        <v xml:space="preserve"> ('420', '1051', '95', '', '3',  '2.00')</v>
      </c>
    </row>
    <row r="1055" spans="1:8" x14ac:dyDescent="0.3">
      <c r="A1055">
        <f t="shared" si="80"/>
        <v>421</v>
      </c>
      <c r="B1055">
        <v>1052</v>
      </c>
      <c r="C1055">
        <f t="shared" si="81"/>
        <v>43</v>
      </c>
      <c r="D1055" t="str">
        <f>IF(MOD(B1055,5)=0,LOOKUP(A1055,Bestellung!$M$4:$N$803),"")</f>
        <v/>
      </c>
      <c r="E1055">
        <f t="shared" si="82"/>
        <v>8</v>
      </c>
      <c r="F1055" s="10">
        <f>LOOKUP(C1055,Produkt!$T$4:$U$129)</f>
        <v>2.2999999999999998</v>
      </c>
      <c r="G1055" t="str">
        <f t="shared" si="83"/>
        <v>INSERT INTO [Position] ([BestellungID], [PosID], [ProduktID], [SpezLieferAdrID], [Menge], [Preis]) VALUES</v>
      </c>
      <c r="H1055" t="str">
        <f t="shared" si="84"/>
        <v xml:space="preserve"> ('421', '1052', '43', '', '8',  '2.30')</v>
      </c>
    </row>
    <row r="1056" spans="1:8" x14ac:dyDescent="0.3">
      <c r="A1056">
        <f t="shared" si="80"/>
        <v>421</v>
      </c>
      <c r="B1056">
        <v>1053</v>
      </c>
      <c r="C1056">
        <f t="shared" si="81"/>
        <v>83</v>
      </c>
      <c r="D1056" t="str">
        <f>IF(MOD(B1056,5)=0,LOOKUP(A1056,Bestellung!$M$4:$N$803),"")</f>
        <v/>
      </c>
      <c r="E1056">
        <f t="shared" si="82"/>
        <v>3</v>
      </c>
      <c r="F1056" s="10">
        <f>LOOKUP(C1056,Produkt!$T$4:$U$129)</f>
        <v>0.8</v>
      </c>
      <c r="G1056" t="str">
        <f t="shared" si="83"/>
        <v>INSERT INTO [Position] ([BestellungID], [PosID], [ProduktID], [SpezLieferAdrID], [Menge], [Preis]) VALUES</v>
      </c>
      <c r="H1056" t="str">
        <f t="shared" si="84"/>
        <v xml:space="preserve"> ('421', '1053', '83', '', '3',  '0.80')</v>
      </c>
    </row>
    <row r="1057" spans="1:8" x14ac:dyDescent="0.3">
      <c r="A1057">
        <f t="shared" si="80"/>
        <v>422</v>
      </c>
      <c r="B1057">
        <v>1054</v>
      </c>
      <c r="C1057">
        <f t="shared" si="81"/>
        <v>34</v>
      </c>
      <c r="D1057" t="str">
        <f>IF(MOD(B1057,5)=0,LOOKUP(A1057,Bestellung!$M$4:$N$803),"")</f>
        <v/>
      </c>
      <c r="E1057">
        <f t="shared" si="82"/>
        <v>8</v>
      </c>
      <c r="F1057" s="10">
        <f>LOOKUP(C1057,Produkt!$T$4:$U$129)</f>
        <v>0.75</v>
      </c>
      <c r="G1057" t="str">
        <f t="shared" si="83"/>
        <v>INSERT INTO [Position] ([BestellungID], [PosID], [ProduktID], [SpezLieferAdrID], [Menge], [Preis]) VALUES</v>
      </c>
      <c r="H1057" t="str">
        <f t="shared" si="84"/>
        <v xml:space="preserve"> ('422', '1054', '34', '', '8',  '0.75')</v>
      </c>
    </row>
    <row r="1058" spans="1:8" x14ac:dyDescent="0.3">
      <c r="A1058">
        <f t="shared" si="80"/>
        <v>422</v>
      </c>
      <c r="B1058">
        <v>1055</v>
      </c>
      <c r="C1058">
        <f t="shared" si="81"/>
        <v>75</v>
      </c>
      <c r="D1058">
        <f>IF(MOD(B1058,5)=0,LOOKUP(A1058,Bestellung!$M$4:$N$803),"")</f>
        <v>86</v>
      </c>
      <c r="E1058">
        <f t="shared" si="82"/>
        <v>6</v>
      </c>
      <c r="F1058" s="10">
        <f>LOOKUP(C1058,Produkt!$T$4:$U$129)</f>
        <v>7</v>
      </c>
      <c r="G1058" t="str">
        <f t="shared" si="83"/>
        <v>INSERT INTO [Position] ([BestellungID], [PosID], [ProduktID], [SpezLieferAdrID], [Menge], [Preis]) VALUES</v>
      </c>
      <c r="H1058" t="str">
        <f t="shared" si="84"/>
        <v xml:space="preserve"> ('422', '1055', '75', '86', '6',  '7.00')</v>
      </c>
    </row>
    <row r="1059" spans="1:8" x14ac:dyDescent="0.3">
      <c r="A1059">
        <f t="shared" si="80"/>
        <v>422</v>
      </c>
      <c r="B1059">
        <v>1056</v>
      </c>
      <c r="C1059">
        <f t="shared" si="81"/>
        <v>116</v>
      </c>
      <c r="D1059" t="str">
        <f>IF(MOD(B1059,5)=0,LOOKUP(A1059,Bestellung!$M$4:$N$803),"")</f>
        <v/>
      </c>
      <c r="E1059">
        <f t="shared" si="82"/>
        <v>3</v>
      </c>
      <c r="F1059" s="10">
        <f>LOOKUP(C1059,Produkt!$T$4:$U$129)</f>
        <v>3</v>
      </c>
      <c r="G1059" t="str">
        <f t="shared" si="83"/>
        <v>INSERT INTO [Position] ([BestellungID], [PosID], [ProduktID], [SpezLieferAdrID], [Menge], [Preis]) VALUES</v>
      </c>
      <c r="H1059" t="str">
        <f t="shared" si="84"/>
        <v xml:space="preserve"> ('422', '1056', '116', '', '3',  '3.00')</v>
      </c>
    </row>
    <row r="1060" spans="1:8" x14ac:dyDescent="0.3">
      <c r="A1060">
        <f t="shared" si="80"/>
        <v>423</v>
      </c>
      <c r="B1060">
        <v>1057</v>
      </c>
      <c r="C1060">
        <f t="shared" si="81"/>
        <v>71</v>
      </c>
      <c r="D1060" t="str">
        <f>IF(MOD(B1060,5)=0,LOOKUP(A1060,Bestellung!$M$4:$N$803),"")</f>
        <v/>
      </c>
      <c r="E1060">
        <f t="shared" si="82"/>
        <v>9</v>
      </c>
      <c r="F1060" s="10">
        <f>LOOKUP(C1060,Produkt!$T$4:$U$129)</f>
        <v>4</v>
      </c>
      <c r="G1060" t="str">
        <f t="shared" si="83"/>
        <v>INSERT INTO [Position] ([BestellungID], [PosID], [ProduktID], [SpezLieferAdrID], [Menge], [Preis]) VALUES</v>
      </c>
      <c r="H1060" t="str">
        <f t="shared" si="84"/>
        <v xml:space="preserve"> ('423', '1057', '71', '', '9',  '4.00')</v>
      </c>
    </row>
    <row r="1061" spans="1:8" x14ac:dyDescent="0.3">
      <c r="A1061">
        <f t="shared" si="80"/>
        <v>423</v>
      </c>
      <c r="B1061">
        <v>1058</v>
      </c>
      <c r="C1061">
        <f t="shared" si="81"/>
        <v>113</v>
      </c>
      <c r="D1061" t="str">
        <f>IF(MOD(B1061,5)=0,LOOKUP(A1061,Bestellung!$M$4:$N$803),"")</f>
        <v/>
      </c>
      <c r="E1061">
        <f t="shared" si="82"/>
        <v>6</v>
      </c>
      <c r="F1061" s="10">
        <f>LOOKUP(C1061,Produkt!$T$4:$U$129)</f>
        <v>4.5</v>
      </c>
      <c r="G1061" t="str">
        <f t="shared" si="83"/>
        <v>INSERT INTO [Position] ([BestellungID], [PosID], [ProduktID], [SpezLieferAdrID], [Menge], [Preis]) VALUES</v>
      </c>
      <c r="H1061" t="str">
        <f t="shared" si="84"/>
        <v xml:space="preserve"> ('423', '1058', '113', '', '6',  '4.50')</v>
      </c>
    </row>
    <row r="1062" spans="1:8" x14ac:dyDescent="0.3">
      <c r="A1062">
        <f t="shared" si="80"/>
        <v>424</v>
      </c>
      <c r="B1062">
        <v>1059</v>
      </c>
      <c r="C1062">
        <f t="shared" si="81"/>
        <v>71</v>
      </c>
      <c r="D1062" t="str">
        <f>IF(MOD(B1062,5)=0,LOOKUP(A1062,Bestellung!$M$4:$N$803),"")</f>
        <v/>
      </c>
      <c r="E1062">
        <f t="shared" si="82"/>
        <v>3</v>
      </c>
      <c r="F1062" s="10">
        <f>LOOKUP(C1062,Produkt!$T$4:$U$129)</f>
        <v>4</v>
      </c>
      <c r="G1062" t="str">
        <f t="shared" si="83"/>
        <v>INSERT INTO [Position] ([BestellungID], [PosID], [ProduktID], [SpezLieferAdrID], [Menge], [Preis]) VALUES</v>
      </c>
      <c r="H1062" t="str">
        <f t="shared" si="84"/>
        <v xml:space="preserve"> ('424', '1059', '71', '', '3',  '4.00')</v>
      </c>
    </row>
    <row r="1063" spans="1:8" x14ac:dyDescent="0.3">
      <c r="A1063">
        <f t="shared" si="80"/>
        <v>424</v>
      </c>
      <c r="B1063">
        <v>1060</v>
      </c>
      <c r="C1063">
        <f t="shared" si="81"/>
        <v>114</v>
      </c>
      <c r="D1063" t="str">
        <f>IF(MOD(B1063,5)=0,LOOKUP(A1063,Bestellung!$M$4:$N$803),"")</f>
        <v/>
      </c>
      <c r="E1063">
        <f t="shared" si="82"/>
        <v>3</v>
      </c>
      <c r="F1063" s="10">
        <f>LOOKUP(C1063,Produkt!$T$4:$U$129)</f>
        <v>4.5</v>
      </c>
      <c r="G1063" t="str">
        <f t="shared" si="83"/>
        <v>INSERT INTO [Position] ([BestellungID], [PosID], [ProduktID], [SpezLieferAdrID], [Menge], [Preis]) VALUES</v>
      </c>
      <c r="H1063" t="str">
        <f t="shared" si="84"/>
        <v xml:space="preserve"> ('424', '1060', '114', '', '3',  '4.50')</v>
      </c>
    </row>
    <row r="1064" spans="1:8" x14ac:dyDescent="0.3">
      <c r="A1064">
        <f t="shared" si="80"/>
        <v>424</v>
      </c>
      <c r="B1064">
        <v>1061</v>
      </c>
      <c r="C1064">
        <f t="shared" si="81"/>
        <v>30</v>
      </c>
      <c r="D1064" t="str">
        <f>IF(MOD(B1064,5)=0,LOOKUP(A1064,Bestellung!$M$4:$N$803),"")</f>
        <v/>
      </c>
      <c r="E1064">
        <f t="shared" si="82"/>
        <v>3</v>
      </c>
      <c r="F1064" s="10">
        <f>LOOKUP(C1064,Produkt!$T$4:$U$129)</f>
        <v>4</v>
      </c>
      <c r="G1064" t="str">
        <f t="shared" si="83"/>
        <v>INSERT INTO [Position] ([BestellungID], [PosID], [ProduktID], [SpezLieferAdrID], [Menge], [Preis]) VALUES</v>
      </c>
      <c r="H1064" t="str">
        <f t="shared" si="84"/>
        <v xml:space="preserve"> ('424', '1061', '30', '', '3',  '4.00')</v>
      </c>
    </row>
    <row r="1065" spans="1:8" x14ac:dyDescent="0.3">
      <c r="A1065">
        <f t="shared" si="80"/>
        <v>425</v>
      </c>
      <c r="B1065">
        <v>1062</v>
      </c>
      <c r="C1065">
        <f t="shared" si="81"/>
        <v>119</v>
      </c>
      <c r="D1065" t="str">
        <f>IF(MOD(B1065,5)=0,LOOKUP(A1065,Bestellung!$M$4:$N$803),"")</f>
        <v/>
      </c>
      <c r="E1065">
        <f t="shared" si="82"/>
        <v>6</v>
      </c>
      <c r="F1065" s="10">
        <f>LOOKUP(C1065,Produkt!$T$4:$U$129)</f>
        <v>2</v>
      </c>
      <c r="G1065" t="str">
        <f t="shared" si="83"/>
        <v>INSERT INTO [Position] ([BestellungID], [PosID], [ProduktID], [SpezLieferAdrID], [Menge], [Preis]) VALUES</v>
      </c>
      <c r="H1065" t="str">
        <f t="shared" si="84"/>
        <v xml:space="preserve"> ('425', '1062', '119', '', '6',  '2.00')</v>
      </c>
    </row>
    <row r="1066" spans="1:8" x14ac:dyDescent="0.3">
      <c r="A1066">
        <f t="shared" si="80"/>
        <v>425</v>
      </c>
      <c r="B1066">
        <v>1063</v>
      </c>
      <c r="C1066">
        <f t="shared" si="81"/>
        <v>36</v>
      </c>
      <c r="D1066" t="str">
        <f>IF(MOD(B1066,5)=0,LOOKUP(A1066,Bestellung!$M$4:$N$803),"")</f>
        <v/>
      </c>
      <c r="E1066">
        <f t="shared" si="82"/>
        <v>3</v>
      </c>
      <c r="F1066" s="10">
        <f>LOOKUP(C1066,Produkt!$T$4:$U$129)</f>
        <v>0.5</v>
      </c>
      <c r="G1066" t="str">
        <f t="shared" si="83"/>
        <v>INSERT INTO [Position] ([BestellungID], [PosID], [ProduktID], [SpezLieferAdrID], [Menge], [Preis]) VALUES</v>
      </c>
      <c r="H1066" t="str">
        <f t="shared" si="84"/>
        <v xml:space="preserve"> ('425', '1063', '36', '', '3',  '0.50')</v>
      </c>
    </row>
    <row r="1067" spans="1:8" x14ac:dyDescent="0.3">
      <c r="A1067">
        <f t="shared" si="80"/>
        <v>426</v>
      </c>
      <c r="B1067">
        <v>1064</v>
      </c>
      <c r="C1067">
        <f t="shared" si="81"/>
        <v>1</v>
      </c>
      <c r="D1067" t="str">
        <f>IF(MOD(B1067,5)=0,LOOKUP(A1067,Bestellung!$M$4:$N$803),"")</f>
        <v/>
      </c>
      <c r="E1067">
        <f t="shared" si="82"/>
        <v>3</v>
      </c>
      <c r="F1067" s="10">
        <f>LOOKUP(C1067,Produkt!$T$4:$U$129)</f>
        <v>2</v>
      </c>
      <c r="G1067" t="str">
        <f t="shared" si="83"/>
        <v>INSERT INTO [Position] ([BestellungID], [PosID], [ProduktID], [SpezLieferAdrID], [Menge], [Preis]) VALUES</v>
      </c>
      <c r="H1067" t="str">
        <f t="shared" si="84"/>
        <v xml:space="preserve"> ('426', '1064', '1', '', '3',  '2.00')</v>
      </c>
    </row>
    <row r="1068" spans="1:8" x14ac:dyDescent="0.3">
      <c r="A1068">
        <f t="shared" si="80"/>
        <v>426</v>
      </c>
      <c r="B1068">
        <v>1065</v>
      </c>
      <c r="C1068">
        <f t="shared" si="81"/>
        <v>46</v>
      </c>
      <c r="D1068">
        <f>IF(MOD(B1068,5)=0,LOOKUP(A1068,Bestellung!$M$4:$N$803),"")</f>
        <v>267</v>
      </c>
      <c r="E1068">
        <f t="shared" si="82"/>
        <v>3</v>
      </c>
      <c r="F1068" s="10">
        <f>LOOKUP(C1068,Produkt!$T$4:$U$129)</f>
        <v>8</v>
      </c>
      <c r="G1068" t="str">
        <f t="shared" si="83"/>
        <v>INSERT INTO [Position] ([BestellungID], [PosID], [ProduktID], [SpezLieferAdrID], [Menge], [Preis]) VALUES</v>
      </c>
      <c r="H1068" t="str">
        <f t="shared" si="84"/>
        <v xml:space="preserve"> ('426', '1065', '46', '267', '3',  '8.00')</v>
      </c>
    </row>
    <row r="1069" spans="1:8" x14ac:dyDescent="0.3">
      <c r="A1069">
        <f t="shared" si="80"/>
        <v>426</v>
      </c>
      <c r="B1069">
        <v>1066</v>
      </c>
      <c r="C1069">
        <f t="shared" si="81"/>
        <v>91</v>
      </c>
      <c r="D1069" t="str">
        <f>IF(MOD(B1069,5)=0,LOOKUP(A1069,Bestellung!$M$4:$N$803),"")</f>
        <v/>
      </c>
      <c r="E1069">
        <f t="shared" si="82"/>
        <v>3</v>
      </c>
      <c r="F1069" s="10">
        <f>LOOKUP(C1069,Produkt!$T$4:$U$129)</f>
        <v>1.2</v>
      </c>
      <c r="G1069" t="str">
        <f t="shared" si="83"/>
        <v>INSERT INTO [Position] ([BestellungID], [PosID], [ProduktID], [SpezLieferAdrID], [Menge], [Preis]) VALUES</v>
      </c>
      <c r="H1069" t="str">
        <f t="shared" si="84"/>
        <v xml:space="preserve"> ('426', '1066', '91', '', '3',  '1.20')</v>
      </c>
    </row>
    <row r="1070" spans="1:8" x14ac:dyDescent="0.3">
      <c r="A1070">
        <f t="shared" si="80"/>
        <v>427</v>
      </c>
      <c r="B1070">
        <v>1067</v>
      </c>
      <c r="C1070">
        <f t="shared" si="81"/>
        <v>60</v>
      </c>
      <c r="D1070" t="str">
        <f>IF(MOD(B1070,5)=0,LOOKUP(A1070,Bestellung!$M$4:$N$803),"")</f>
        <v/>
      </c>
      <c r="E1070">
        <f t="shared" si="82"/>
        <v>3</v>
      </c>
      <c r="F1070" s="10">
        <f>LOOKUP(C1070,Produkt!$T$4:$U$129)</f>
        <v>0.5</v>
      </c>
      <c r="G1070" t="str">
        <f t="shared" si="83"/>
        <v>INSERT INTO [Position] ([BestellungID], [PosID], [ProduktID], [SpezLieferAdrID], [Menge], [Preis]) VALUES</v>
      </c>
      <c r="H1070" t="str">
        <f t="shared" si="84"/>
        <v xml:space="preserve"> ('427', '1067', '60', '', '3',  '0.50')</v>
      </c>
    </row>
    <row r="1071" spans="1:8" x14ac:dyDescent="0.3">
      <c r="A1071">
        <f t="shared" si="80"/>
        <v>427</v>
      </c>
      <c r="B1071">
        <v>1068</v>
      </c>
      <c r="C1071">
        <f t="shared" si="81"/>
        <v>106</v>
      </c>
      <c r="D1071" t="str">
        <f>IF(MOD(B1071,5)=0,LOOKUP(A1071,Bestellung!$M$4:$N$803),"")</f>
        <v/>
      </c>
      <c r="E1071">
        <f t="shared" si="82"/>
        <v>3</v>
      </c>
      <c r="F1071" s="10">
        <f>LOOKUP(C1071,Produkt!$T$4:$U$129)</f>
        <v>7</v>
      </c>
      <c r="G1071" t="str">
        <f t="shared" si="83"/>
        <v>INSERT INTO [Position] ([BestellungID], [PosID], [ProduktID], [SpezLieferAdrID], [Menge], [Preis]) VALUES</v>
      </c>
      <c r="H1071" t="str">
        <f t="shared" si="84"/>
        <v xml:space="preserve"> ('427', '1068', '106', '', '3',  '7.00')</v>
      </c>
    </row>
    <row r="1072" spans="1:8" x14ac:dyDescent="0.3">
      <c r="A1072">
        <f t="shared" si="80"/>
        <v>428</v>
      </c>
      <c r="B1072">
        <v>1069</v>
      </c>
      <c r="C1072">
        <f t="shared" si="81"/>
        <v>78</v>
      </c>
      <c r="D1072" t="str">
        <f>IF(MOD(B1072,5)=0,LOOKUP(A1072,Bestellung!$M$4:$N$803),"")</f>
        <v/>
      </c>
      <c r="E1072">
        <f t="shared" si="82"/>
        <v>3</v>
      </c>
      <c r="F1072" s="10">
        <f>LOOKUP(C1072,Produkt!$T$4:$U$129)</f>
        <v>2</v>
      </c>
      <c r="G1072" t="str">
        <f t="shared" si="83"/>
        <v>INSERT INTO [Position] ([BestellungID], [PosID], [ProduktID], [SpezLieferAdrID], [Menge], [Preis]) VALUES</v>
      </c>
      <c r="H1072" t="str">
        <f t="shared" si="84"/>
        <v xml:space="preserve"> ('428', '1069', '78', '', '3',  '2.00')</v>
      </c>
    </row>
    <row r="1073" spans="1:8" x14ac:dyDescent="0.3">
      <c r="A1073">
        <f t="shared" si="80"/>
        <v>428</v>
      </c>
      <c r="B1073">
        <v>1070</v>
      </c>
      <c r="C1073">
        <f t="shared" si="81"/>
        <v>125</v>
      </c>
      <c r="D1073">
        <f>IF(MOD(B1073,5)=0,LOOKUP(A1073,Bestellung!$M$4:$N$803),"")</f>
        <v>330</v>
      </c>
      <c r="E1073">
        <f t="shared" si="82"/>
        <v>8</v>
      </c>
      <c r="F1073" s="10">
        <f>LOOKUP(C1073,Produkt!$T$4:$U$129)</f>
        <v>7</v>
      </c>
      <c r="G1073" t="str">
        <f t="shared" si="83"/>
        <v>INSERT INTO [Position] ([BestellungID], [PosID], [ProduktID], [SpezLieferAdrID], [Menge], [Preis]) VALUES</v>
      </c>
      <c r="H1073" t="str">
        <f t="shared" si="84"/>
        <v xml:space="preserve"> ('428', '1070', '125', '330', '8',  '7.00')</v>
      </c>
    </row>
    <row r="1074" spans="1:8" x14ac:dyDescent="0.3">
      <c r="A1074">
        <f t="shared" si="80"/>
        <v>428</v>
      </c>
      <c r="B1074">
        <v>1071</v>
      </c>
      <c r="C1074">
        <f t="shared" si="81"/>
        <v>45</v>
      </c>
      <c r="D1074" t="str">
        <f>IF(MOD(B1074,5)=0,LOOKUP(A1074,Bestellung!$M$4:$N$803),"")</f>
        <v/>
      </c>
      <c r="E1074">
        <f t="shared" si="82"/>
        <v>3</v>
      </c>
      <c r="F1074" s="10">
        <f>LOOKUP(C1074,Produkt!$T$4:$U$129)</f>
        <v>2</v>
      </c>
      <c r="G1074" t="str">
        <f t="shared" si="83"/>
        <v>INSERT INTO [Position] ([BestellungID], [PosID], [ProduktID], [SpezLieferAdrID], [Menge], [Preis]) VALUES</v>
      </c>
      <c r="H1074" t="str">
        <f t="shared" si="84"/>
        <v xml:space="preserve"> ('428', '1071', '45', '', '3',  '2.00')</v>
      </c>
    </row>
    <row r="1075" spans="1:8" x14ac:dyDescent="0.3">
      <c r="A1075">
        <f t="shared" si="80"/>
        <v>429</v>
      </c>
      <c r="B1075">
        <v>1072</v>
      </c>
      <c r="C1075">
        <f t="shared" si="81"/>
        <v>21</v>
      </c>
      <c r="D1075" t="str">
        <f>IF(MOD(B1075,5)=0,LOOKUP(A1075,Bestellung!$M$4:$N$803),"")</f>
        <v/>
      </c>
      <c r="E1075">
        <f t="shared" si="82"/>
        <v>3</v>
      </c>
      <c r="F1075" s="10">
        <f>LOOKUP(C1075,Produkt!$T$4:$U$129)</f>
        <v>4</v>
      </c>
      <c r="G1075" t="str">
        <f t="shared" si="83"/>
        <v>INSERT INTO [Position] ([BestellungID], [PosID], [ProduktID], [SpezLieferAdrID], [Menge], [Preis]) VALUES</v>
      </c>
      <c r="H1075" t="str">
        <f t="shared" si="84"/>
        <v xml:space="preserve"> ('429', '1072', '21', '', '3',  '4.00')</v>
      </c>
    </row>
    <row r="1076" spans="1:8" x14ac:dyDescent="0.3">
      <c r="A1076">
        <f t="shared" si="80"/>
        <v>429</v>
      </c>
      <c r="B1076">
        <v>1073</v>
      </c>
      <c r="C1076">
        <f t="shared" si="81"/>
        <v>69</v>
      </c>
      <c r="D1076" t="str">
        <f>IF(MOD(B1076,5)=0,LOOKUP(A1076,Bestellung!$M$4:$N$803),"")</f>
        <v/>
      </c>
      <c r="E1076">
        <f t="shared" si="82"/>
        <v>9</v>
      </c>
      <c r="F1076" s="10">
        <f>LOOKUP(C1076,Produkt!$T$4:$U$129)</f>
        <v>2</v>
      </c>
      <c r="G1076" t="str">
        <f t="shared" si="83"/>
        <v>INSERT INTO [Position] ([BestellungID], [PosID], [ProduktID], [SpezLieferAdrID], [Menge], [Preis]) VALUES</v>
      </c>
      <c r="H1076" t="str">
        <f t="shared" si="84"/>
        <v xml:space="preserve"> ('429', '1073', '69', '', '9',  '2.00')</v>
      </c>
    </row>
    <row r="1077" spans="1:8" x14ac:dyDescent="0.3">
      <c r="A1077">
        <f t="shared" si="80"/>
        <v>430</v>
      </c>
      <c r="B1077">
        <v>1074</v>
      </c>
      <c r="C1077">
        <f t="shared" si="81"/>
        <v>48</v>
      </c>
      <c r="D1077" t="str">
        <f>IF(MOD(B1077,5)=0,LOOKUP(A1077,Bestellung!$M$4:$N$803),"")</f>
        <v/>
      </c>
      <c r="E1077">
        <f t="shared" si="82"/>
        <v>3</v>
      </c>
      <c r="F1077" s="10">
        <f>LOOKUP(C1077,Produkt!$T$4:$U$129)</f>
        <v>4.5</v>
      </c>
      <c r="G1077" t="str">
        <f t="shared" si="83"/>
        <v>INSERT INTO [Position] ([BestellungID], [PosID], [ProduktID], [SpezLieferAdrID], [Menge], [Preis]) VALUES</v>
      </c>
      <c r="H1077" t="str">
        <f t="shared" si="84"/>
        <v xml:space="preserve"> ('430', '1074', '48', '', '3',  '4.50')</v>
      </c>
    </row>
    <row r="1078" spans="1:8" x14ac:dyDescent="0.3">
      <c r="A1078">
        <f t="shared" si="80"/>
        <v>430</v>
      </c>
      <c r="B1078">
        <v>1075</v>
      </c>
      <c r="C1078">
        <f t="shared" si="81"/>
        <v>97</v>
      </c>
      <c r="D1078" t="str">
        <f>IF(MOD(B1078,5)=0,LOOKUP(A1078,Bestellung!$M$4:$N$803),"")</f>
        <v/>
      </c>
      <c r="E1078">
        <f t="shared" si="82"/>
        <v>10</v>
      </c>
      <c r="F1078" s="10">
        <f>LOOKUP(C1078,Produkt!$T$4:$U$129)</f>
        <v>9</v>
      </c>
      <c r="G1078" t="str">
        <f t="shared" si="83"/>
        <v>INSERT INTO [Position] ([BestellungID], [PosID], [ProduktID], [SpezLieferAdrID], [Menge], [Preis]) VALUES</v>
      </c>
      <c r="H1078" t="str">
        <f t="shared" si="84"/>
        <v xml:space="preserve"> ('430', '1075', '97', '', '10',  '9.00')</v>
      </c>
    </row>
    <row r="1079" spans="1:8" x14ac:dyDescent="0.3">
      <c r="A1079">
        <f t="shared" si="80"/>
        <v>430</v>
      </c>
      <c r="B1079">
        <v>1076</v>
      </c>
      <c r="C1079">
        <f t="shared" si="81"/>
        <v>19</v>
      </c>
      <c r="D1079" t="str">
        <f>IF(MOD(B1079,5)=0,LOOKUP(A1079,Bestellung!$M$4:$N$803),"")</f>
        <v/>
      </c>
      <c r="E1079">
        <f t="shared" si="82"/>
        <v>8</v>
      </c>
      <c r="F1079" s="10">
        <f>LOOKUP(C1079,Produkt!$T$4:$U$129)</f>
        <v>2</v>
      </c>
      <c r="G1079" t="str">
        <f t="shared" si="83"/>
        <v>INSERT INTO [Position] ([BestellungID], [PosID], [ProduktID], [SpezLieferAdrID], [Menge], [Preis]) VALUES</v>
      </c>
      <c r="H1079" t="str">
        <f t="shared" si="84"/>
        <v xml:space="preserve"> ('430', '1076', '19', '', '8',  '2.00')</v>
      </c>
    </row>
    <row r="1080" spans="1:8" x14ac:dyDescent="0.3">
      <c r="A1080">
        <f t="shared" si="80"/>
        <v>431</v>
      </c>
      <c r="B1080">
        <v>1077</v>
      </c>
      <c r="C1080">
        <f t="shared" si="81"/>
        <v>2</v>
      </c>
      <c r="D1080" t="str">
        <f>IF(MOD(B1080,5)=0,LOOKUP(A1080,Bestellung!$M$4:$N$803),"")</f>
        <v/>
      </c>
      <c r="E1080">
        <f t="shared" si="82"/>
        <v>6</v>
      </c>
      <c r="F1080" s="10">
        <f>LOOKUP(C1080,Produkt!$T$4:$U$129)</f>
        <v>4</v>
      </c>
      <c r="G1080" t="str">
        <f t="shared" si="83"/>
        <v>INSERT INTO [Position] ([BestellungID], [PosID], [ProduktID], [SpezLieferAdrID], [Menge], [Preis]) VALUES</v>
      </c>
      <c r="H1080" t="str">
        <f t="shared" si="84"/>
        <v xml:space="preserve"> ('431', '1077', '2', '', '6',  '4.00')</v>
      </c>
    </row>
    <row r="1081" spans="1:8" x14ac:dyDescent="0.3">
      <c r="A1081">
        <f t="shared" si="80"/>
        <v>431</v>
      </c>
      <c r="B1081">
        <v>1078</v>
      </c>
      <c r="C1081">
        <f t="shared" si="81"/>
        <v>52</v>
      </c>
      <c r="D1081" t="str">
        <f>IF(MOD(B1081,5)=0,LOOKUP(A1081,Bestellung!$M$4:$N$803),"")</f>
        <v/>
      </c>
      <c r="E1081">
        <f t="shared" si="82"/>
        <v>8</v>
      </c>
      <c r="F1081" s="10">
        <f>LOOKUP(C1081,Produkt!$T$4:$U$129)</f>
        <v>4</v>
      </c>
      <c r="G1081" t="str">
        <f t="shared" si="83"/>
        <v>INSERT INTO [Position] ([BestellungID], [PosID], [ProduktID], [SpezLieferAdrID], [Menge], [Preis]) VALUES</v>
      </c>
      <c r="H1081" t="str">
        <f t="shared" si="84"/>
        <v xml:space="preserve"> ('431', '1078', '52', '', '8',  '4.00')</v>
      </c>
    </row>
    <row r="1082" spans="1:8" x14ac:dyDescent="0.3">
      <c r="A1082">
        <f t="shared" si="80"/>
        <v>432</v>
      </c>
      <c r="B1082">
        <v>1079</v>
      </c>
      <c r="C1082">
        <f t="shared" si="81"/>
        <v>38</v>
      </c>
      <c r="D1082" t="str">
        <f>IF(MOD(B1082,5)=0,LOOKUP(A1082,Bestellung!$M$4:$N$803),"")</f>
        <v/>
      </c>
      <c r="E1082">
        <f t="shared" si="82"/>
        <v>3</v>
      </c>
      <c r="F1082" s="10">
        <f>LOOKUP(C1082,Produkt!$T$4:$U$129)</f>
        <v>0.5</v>
      </c>
      <c r="G1082" t="str">
        <f t="shared" si="83"/>
        <v>INSERT INTO [Position] ([BestellungID], [PosID], [ProduktID], [SpezLieferAdrID], [Menge], [Preis]) VALUES</v>
      </c>
      <c r="H1082" t="str">
        <f t="shared" si="84"/>
        <v xml:space="preserve"> ('432', '1079', '38', '', '3',  '0.50')</v>
      </c>
    </row>
    <row r="1083" spans="1:8" x14ac:dyDescent="0.3">
      <c r="A1083">
        <f t="shared" si="80"/>
        <v>432</v>
      </c>
      <c r="B1083">
        <v>1080</v>
      </c>
      <c r="C1083">
        <f t="shared" si="81"/>
        <v>89</v>
      </c>
      <c r="D1083">
        <f>IF(MOD(B1083,5)=0,LOOKUP(A1083,Bestellung!$M$4:$N$803),"")</f>
        <v>341</v>
      </c>
      <c r="E1083">
        <f t="shared" si="82"/>
        <v>3</v>
      </c>
      <c r="F1083" s="10">
        <f>LOOKUP(C1083,Produkt!$T$4:$U$129)</f>
        <v>0.8</v>
      </c>
      <c r="G1083" t="str">
        <f t="shared" si="83"/>
        <v>INSERT INTO [Position] ([BestellungID], [PosID], [ProduktID], [SpezLieferAdrID], [Menge], [Preis]) VALUES</v>
      </c>
      <c r="H1083" t="str">
        <f t="shared" si="84"/>
        <v xml:space="preserve"> ('432', '1080', '89', '341', '3',  '0.80')</v>
      </c>
    </row>
    <row r="1084" spans="1:8" x14ac:dyDescent="0.3">
      <c r="A1084">
        <f t="shared" si="80"/>
        <v>432</v>
      </c>
      <c r="B1084">
        <v>1081</v>
      </c>
      <c r="C1084">
        <f t="shared" si="81"/>
        <v>13</v>
      </c>
      <c r="D1084" t="str">
        <f>IF(MOD(B1084,5)=0,LOOKUP(A1084,Bestellung!$M$4:$N$803),"")</f>
        <v/>
      </c>
      <c r="E1084">
        <f t="shared" si="82"/>
        <v>3</v>
      </c>
      <c r="F1084" s="10">
        <f>LOOKUP(C1084,Produkt!$T$4:$U$129)</f>
        <v>4.5</v>
      </c>
      <c r="G1084" t="str">
        <f t="shared" si="83"/>
        <v>INSERT INTO [Position] ([BestellungID], [PosID], [ProduktID], [SpezLieferAdrID], [Menge], [Preis]) VALUES</v>
      </c>
      <c r="H1084" t="str">
        <f t="shared" si="84"/>
        <v xml:space="preserve"> ('432', '1081', '13', '', '3',  '4.50')</v>
      </c>
    </row>
    <row r="1085" spans="1:8" x14ac:dyDescent="0.3">
      <c r="A1085">
        <f t="shared" si="80"/>
        <v>433</v>
      </c>
      <c r="B1085">
        <v>1082</v>
      </c>
      <c r="C1085">
        <f t="shared" si="81"/>
        <v>3</v>
      </c>
      <c r="D1085" t="str">
        <f>IF(MOD(B1085,5)=0,LOOKUP(A1085,Bestellung!$M$4:$N$803),"")</f>
        <v/>
      </c>
      <c r="E1085">
        <f t="shared" si="82"/>
        <v>6</v>
      </c>
      <c r="F1085" s="10">
        <f>LOOKUP(C1085,Produkt!$T$4:$U$129)</f>
        <v>5</v>
      </c>
      <c r="G1085" t="str">
        <f t="shared" si="83"/>
        <v>INSERT INTO [Position] ([BestellungID], [PosID], [ProduktID], [SpezLieferAdrID], [Menge], [Preis]) VALUES</v>
      </c>
      <c r="H1085" t="str">
        <f t="shared" si="84"/>
        <v xml:space="preserve"> ('433', '1082', '3', '', '6',  '5.00')</v>
      </c>
    </row>
    <row r="1086" spans="1:8" x14ac:dyDescent="0.3">
      <c r="A1086">
        <f t="shared" si="80"/>
        <v>433</v>
      </c>
      <c r="B1086">
        <v>1083</v>
      </c>
      <c r="C1086">
        <f t="shared" si="81"/>
        <v>55</v>
      </c>
      <c r="D1086" t="str">
        <f>IF(MOD(B1086,5)=0,LOOKUP(A1086,Bestellung!$M$4:$N$803),"")</f>
        <v/>
      </c>
      <c r="E1086">
        <f t="shared" si="82"/>
        <v>9</v>
      </c>
      <c r="F1086" s="10">
        <f>LOOKUP(C1086,Produkt!$T$4:$U$129)</f>
        <v>5</v>
      </c>
      <c r="G1086" t="str">
        <f t="shared" si="83"/>
        <v>INSERT INTO [Position] ([BestellungID], [PosID], [ProduktID], [SpezLieferAdrID], [Menge], [Preis]) VALUES</v>
      </c>
      <c r="H1086" t="str">
        <f t="shared" si="84"/>
        <v xml:space="preserve"> ('433', '1083', '55', '', '9',  '5.00')</v>
      </c>
    </row>
    <row r="1087" spans="1:8" x14ac:dyDescent="0.3">
      <c r="A1087">
        <f t="shared" si="80"/>
        <v>434</v>
      </c>
      <c r="B1087">
        <v>1084</v>
      </c>
      <c r="C1087">
        <f t="shared" si="81"/>
        <v>48</v>
      </c>
      <c r="D1087" t="str">
        <f>IF(MOD(B1087,5)=0,LOOKUP(A1087,Bestellung!$M$4:$N$803),"")</f>
        <v/>
      </c>
      <c r="E1087">
        <f t="shared" si="82"/>
        <v>3</v>
      </c>
      <c r="F1087" s="10">
        <f>LOOKUP(C1087,Produkt!$T$4:$U$129)</f>
        <v>4.5</v>
      </c>
      <c r="G1087" t="str">
        <f t="shared" si="83"/>
        <v>INSERT INTO [Position] ([BestellungID], [PosID], [ProduktID], [SpezLieferAdrID], [Menge], [Preis]) VALUES</v>
      </c>
      <c r="H1087" t="str">
        <f t="shared" si="84"/>
        <v xml:space="preserve"> ('434', '1084', '48', '', '3',  '4.50')</v>
      </c>
    </row>
    <row r="1088" spans="1:8" x14ac:dyDescent="0.3">
      <c r="A1088">
        <f t="shared" si="80"/>
        <v>434</v>
      </c>
      <c r="B1088">
        <v>1085</v>
      </c>
      <c r="C1088">
        <f t="shared" si="81"/>
        <v>101</v>
      </c>
      <c r="D1088">
        <f>IF(MOD(B1088,5)=0,LOOKUP(A1088,Bestellung!$M$4:$N$803),"")</f>
        <v>179</v>
      </c>
      <c r="E1088">
        <f t="shared" si="82"/>
        <v>2</v>
      </c>
      <c r="F1088" s="10">
        <f>LOOKUP(C1088,Produkt!$T$4:$U$129)</f>
        <v>2</v>
      </c>
      <c r="G1088" t="str">
        <f t="shared" si="83"/>
        <v>INSERT INTO [Position] ([BestellungID], [PosID], [ProduktID], [SpezLieferAdrID], [Menge], [Preis]) VALUES</v>
      </c>
      <c r="H1088" t="str">
        <f t="shared" si="84"/>
        <v xml:space="preserve"> ('434', '1085', '101', '179', '2',  '2.00')</v>
      </c>
    </row>
    <row r="1089" spans="1:8" x14ac:dyDescent="0.3">
      <c r="A1089">
        <f t="shared" si="80"/>
        <v>434</v>
      </c>
      <c r="B1089">
        <v>1086</v>
      </c>
      <c r="C1089">
        <f t="shared" si="81"/>
        <v>27</v>
      </c>
      <c r="D1089" t="str">
        <f>IF(MOD(B1089,5)=0,LOOKUP(A1089,Bestellung!$M$4:$N$803),"")</f>
        <v/>
      </c>
      <c r="E1089">
        <f t="shared" si="82"/>
        <v>3</v>
      </c>
      <c r="F1089" s="10">
        <f>LOOKUP(C1089,Produkt!$T$4:$U$129)</f>
        <v>2</v>
      </c>
      <c r="G1089" t="str">
        <f t="shared" si="83"/>
        <v>INSERT INTO [Position] ([BestellungID], [PosID], [ProduktID], [SpezLieferAdrID], [Menge], [Preis]) VALUES</v>
      </c>
      <c r="H1089" t="str">
        <f t="shared" si="84"/>
        <v xml:space="preserve"> ('434', '1086', '27', '', '3',  '2.00')</v>
      </c>
    </row>
    <row r="1090" spans="1:8" x14ac:dyDescent="0.3">
      <c r="A1090">
        <f t="shared" si="80"/>
        <v>435</v>
      </c>
      <c r="B1090">
        <v>1087</v>
      </c>
      <c r="C1090">
        <f t="shared" si="81"/>
        <v>24</v>
      </c>
      <c r="D1090" t="str">
        <f>IF(MOD(B1090,5)=0,LOOKUP(A1090,Bestellung!$M$4:$N$803),"")</f>
        <v/>
      </c>
      <c r="E1090">
        <f t="shared" si="82"/>
        <v>3</v>
      </c>
      <c r="F1090" s="10">
        <f>LOOKUP(C1090,Produkt!$T$4:$U$129)</f>
        <v>3</v>
      </c>
      <c r="G1090" t="str">
        <f t="shared" si="83"/>
        <v>INSERT INTO [Position] ([BestellungID], [PosID], [ProduktID], [SpezLieferAdrID], [Menge], [Preis]) VALUES</v>
      </c>
      <c r="H1090" t="str">
        <f t="shared" si="84"/>
        <v xml:space="preserve"> ('435', '1087', '24', '', '3',  '3.00')</v>
      </c>
    </row>
    <row r="1091" spans="1:8" x14ac:dyDescent="0.3">
      <c r="A1091">
        <f t="shared" si="80"/>
        <v>435</v>
      </c>
      <c r="B1091">
        <v>1088</v>
      </c>
      <c r="C1091">
        <f t="shared" si="81"/>
        <v>78</v>
      </c>
      <c r="D1091" t="str">
        <f>IF(MOD(B1091,5)=0,LOOKUP(A1091,Bestellung!$M$4:$N$803),"")</f>
        <v/>
      </c>
      <c r="E1091">
        <f t="shared" si="82"/>
        <v>3</v>
      </c>
      <c r="F1091" s="10">
        <f>LOOKUP(C1091,Produkt!$T$4:$U$129)</f>
        <v>2</v>
      </c>
      <c r="G1091" t="str">
        <f t="shared" si="83"/>
        <v>INSERT INTO [Position] ([BestellungID], [PosID], [ProduktID], [SpezLieferAdrID], [Menge], [Preis]) VALUES</v>
      </c>
      <c r="H1091" t="str">
        <f t="shared" si="84"/>
        <v xml:space="preserve"> ('435', '1088', '78', '', '3',  '2.00')</v>
      </c>
    </row>
    <row r="1092" spans="1:8" x14ac:dyDescent="0.3">
      <c r="A1092">
        <f t="shared" ref="A1092:A1155" si="85">ROUND(B1092/2.5,0)</f>
        <v>436</v>
      </c>
      <c r="B1092">
        <v>1089</v>
      </c>
      <c r="C1092">
        <f t="shared" si="81"/>
        <v>78</v>
      </c>
      <c r="D1092" t="str">
        <f>IF(MOD(B1092,5)=0,LOOKUP(A1092,Bestellung!$M$4:$N$803),"")</f>
        <v/>
      </c>
      <c r="E1092">
        <f t="shared" si="82"/>
        <v>3</v>
      </c>
      <c r="F1092" s="10">
        <f>LOOKUP(C1092,Produkt!$T$4:$U$129)</f>
        <v>2</v>
      </c>
      <c r="G1092" t="str">
        <f t="shared" si="83"/>
        <v>INSERT INTO [Position] ([BestellungID], [PosID], [ProduktID], [SpezLieferAdrID], [Menge], [Preis]) VALUES</v>
      </c>
      <c r="H1092" t="str">
        <f t="shared" si="84"/>
        <v xml:space="preserve"> ('436', '1089', '78', '', '3',  '2.00')</v>
      </c>
    </row>
    <row r="1093" spans="1:8" x14ac:dyDescent="0.3">
      <c r="A1093">
        <f t="shared" si="85"/>
        <v>436</v>
      </c>
      <c r="B1093">
        <v>1090</v>
      </c>
      <c r="C1093">
        <f t="shared" ref="C1093:C1156" si="86">IF(MOD(A1093*B1093,127)=0,1,MOD(A1093*B1093,127))</f>
        <v>6</v>
      </c>
      <c r="D1093" t="str">
        <f>IF(MOD(B1093,5)=0,LOOKUP(A1093,Bestellung!$M$4:$N$803),"")</f>
        <v/>
      </c>
      <c r="E1093">
        <f t="shared" ref="E1093:E1156" si="87">IF(MOD(A1093*B1093*C1093,12)=0,3,MOD(A1093*B1093*C1093,12))</f>
        <v>3</v>
      </c>
      <c r="F1093" s="10">
        <f>LOOKUP(C1093,Produkt!$T$4:$U$129)</f>
        <v>7</v>
      </c>
      <c r="G1093" t="str">
        <f t="shared" ref="G1093:G1156" si="8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93" t="str">
        <f t="shared" ref="H1093:H1156" si="89">" ('"&amp;A1093&amp;"', '"&amp;B1093&amp;"', '"&amp;C1093&amp;"', '"&amp; D1093&amp;"', '"&amp;E1093&amp;"',  '"&amp; REPLACE(TEXT(F1093,"##0,00"),LEN(TEXT(F1093,"##0,00"))-2,1,".") &amp;"')"</f>
        <v xml:space="preserve"> ('436', '1090', '6', '', '3',  '7.00')</v>
      </c>
    </row>
    <row r="1094" spans="1:8" x14ac:dyDescent="0.3">
      <c r="A1094">
        <f t="shared" si="85"/>
        <v>436</v>
      </c>
      <c r="B1094">
        <v>1091</v>
      </c>
      <c r="C1094">
        <f t="shared" si="86"/>
        <v>61</v>
      </c>
      <c r="D1094" t="str">
        <f>IF(MOD(B1094,5)=0,LOOKUP(A1094,Bestellung!$M$4:$N$803),"")</f>
        <v/>
      </c>
      <c r="E1094">
        <f t="shared" si="87"/>
        <v>8</v>
      </c>
      <c r="F1094" s="10">
        <f>LOOKUP(C1094,Produkt!$T$4:$U$129)</f>
        <v>8</v>
      </c>
      <c r="G1094" t="str">
        <f t="shared" si="88"/>
        <v>INSERT INTO [Position] ([BestellungID], [PosID], [ProduktID], [SpezLieferAdrID], [Menge], [Preis]) VALUES</v>
      </c>
      <c r="H1094" t="str">
        <f t="shared" si="89"/>
        <v xml:space="preserve"> ('436', '1091', '61', '', '8',  '8.00')</v>
      </c>
    </row>
    <row r="1095" spans="1:8" x14ac:dyDescent="0.3">
      <c r="A1095">
        <f t="shared" si="85"/>
        <v>437</v>
      </c>
      <c r="B1095">
        <v>1092</v>
      </c>
      <c r="C1095">
        <f t="shared" si="86"/>
        <v>65</v>
      </c>
      <c r="D1095" t="str">
        <f>IF(MOD(B1095,5)=0,LOOKUP(A1095,Bestellung!$M$4:$N$803),"")</f>
        <v/>
      </c>
      <c r="E1095">
        <f t="shared" si="87"/>
        <v>3</v>
      </c>
      <c r="F1095" s="10">
        <f>LOOKUP(C1095,Produkt!$T$4:$U$129)</f>
        <v>4.5</v>
      </c>
      <c r="G1095" t="str">
        <f t="shared" si="88"/>
        <v>INSERT INTO [Position] ([BestellungID], [PosID], [ProduktID], [SpezLieferAdrID], [Menge], [Preis]) VALUES</v>
      </c>
      <c r="H1095" t="str">
        <f t="shared" si="89"/>
        <v xml:space="preserve"> ('437', '1092', '65', '', '3',  '4.50')</v>
      </c>
    </row>
    <row r="1096" spans="1:8" x14ac:dyDescent="0.3">
      <c r="A1096">
        <f t="shared" si="85"/>
        <v>437</v>
      </c>
      <c r="B1096">
        <v>1093</v>
      </c>
      <c r="C1096">
        <f t="shared" si="86"/>
        <v>121</v>
      </c>
      <c r="D1096" t="str">
        <f>IF(MOD(B1096,5)=0,LOOKUP(A1096,Bestellung!$M$4:$N$803),"")</f>
        <v/>
      </c>
      <c r="E1096">
        <f t="shared" si="87"/>
        <v>5</v>
      </c>
      <c r="F1096" s="10">
        <f>LOOKUP(C1096,Produkt!$T$4:$U$129)</f>
        <v>4</v>
      </c>
      <c r="G1096" t="str">
        <f t="shared" si="88"/>
        <v>INSERT INTO [Position] ([BestellungID], [PosID], [ProduktID], [SpezLieferAdrID], [Menge], [Preis]) VALUES</v>
      </c>
      <c r="H1096" t="str">
        <f t="shared" si="89"/>
        <v xml:space="preserve"> ('437', '1093', '121', '', '5',  '4.00')</v>
      </c>
    </row>
    <row r="1097" spans="1:8" x14ac:dyDescent="0.3">
      <c r="A1097">
        <f t="shared" si="85"/>
        <v>438</v>
      </c>
      <c r="B1097">
        <v>1094</v>
      </c>
      <c r="C1097">
        <f t="shared" si="86"/>
        <v>1</v>
      </c>
      <c r="D1097" t="str">
        <f>IF(MOD(B1097,5)=0,LOOKUP(A1097,Bestellung!$M$4:$N$803),"")</f>
        <v/>
      </c>
      <c r="E1097">
        <f t="shared" si="87"/>
        <v>3</v>
      </c>
      <c r="F1097" s="10">
        <f>LOOKUP(C1097,Produkt!$T$4:$U$129)</f>
        <v>2</v>
      </c>
      <c r="G1097" t="str">
        <f t="shared" si="88"/>
        <v>INSERT INTO [Position] ([BestellungID], [PosID], [ProduktID], [SpezLieferAdrID], [Menge], [Preis]) VALUES</v>
      </c>
      <c r="H1097" t="str">
        <f t="shared" si="89"/>
        <v xml:space="preserve"> ('438', '1094', '1', '', '3',  '2.00')</v>
      </c>
    </row>
    <row r="1098" spans="1:8" x14ac:dyDescent="0.3">
      <c r="A1098">
        <f t="shared" si="85"/>
        <v>438</v>
      </c>
      <c r="B1098">
        <v>1095</v>
      </c>
      <c r="C1098">
        <f t="shared" si="86"/>
        <v>58</v>
      </c>
      <c r="D1098">
        <f>IF(MOD(B1098,5)=0,LOOKUP(A1098,Bestellung!$M$4:$N$803),"")</f>
        <v>393</v>
      </c>
      <c r="E1098">
        <f t="shared" si="87"/>
        <v>3</v>
      </c>
      <c r="F1098" s="10">
        <f>LOOKUP(C1098,Produkt!$T$4:$U$129)</f>
        <v>8</v>
      </c>
      <c r="G1098" t="str">
        <f t="shared" si="88"/>
        <v>INSERT INTO [Position] ([BestellungID], [PosID], [ProduktID], [SpezLieferAdrID], [Menge], [Preis]) VALUES</v>
      </c>
      <c r="H1098" t="str">
        <f t="shared" si="89"/>
        <v xml:space="preserve"> ('438', '1095', '58', '393', '3',  '8.00')</v>
      </c>
    </row>
    <row r="1099" spans="1:8" x14ac:dyDescent="0.3">
      <c r="A1099">
        <f t="shared" si="85"/>
        <v>438</v>
      </c>
      <c r="B1099">
        <v>1096</v>
      </c>
      <c r="C1099">
        <f t="shared" si="86"/>
        <v>115</v>
      </c>
      <c r="D1099" t="str">
        <f>IF(MOD(B1099,5)=0,LOOKUP(A1099,Bestellung!$M$4:$N$803),"")</f>
        <v/>
      </c>
      <c r="E1099">
        <f t="shared" si="87"/>
        <v>3</v>
      </c>
      <c r="F1099" s="10">
        <f>LOOKUP(C1099,Produkt!$T$4:$U$129)</f>
        <v>4.5</v>
      </c>
      <c r="G1099" t="str">
        <f t="shared" si="88"/>
        <v>INSERT INTO [Position] ([BestellungID], [PosID], [ProduktID], [SpezLieferAdrID], [Menge], [Preis]) VALUES</v>
      </c>
      <c r="H1099" t="str">
        <f t="shared" si="89"/>
        <v xml:space="preserve"> ('438', '1096', '115', '', '3',  '4.50')</v>
      </c>
    </row>
    <row r="1100" spans="1:8" x14ac:dyDescent="0.3">
      <c r="A1100">
        <f t="shared" si="85"/>
        <v>439</v>
      </c>
      <c r="B1100">
        <v>1097</v>
      </c>
      <c r="C1100">
        <f t="shared" si="86"/>
        <v>126</v>
      </c>
      <c r="D1100" t="str">
        <f>IF(MOD(B1100,5)=0,LOOKUP(A1100,Bestellung!$M$4:$N$803),"")</f>
        <v/>
      </c>
      <c r="E1100">
        <f t="shared" si="87"/>
        <v>6</v>
      </c>
      <c r="F1100" s="10">
        <f>LOOKUP(C1100,Produkt!$T$4:$U$129)</f>
        <v>4</v>
      </c>
      <c r="G1100" t="str">
        <f t="shared" si="88"/>
        <v>INSERT INTO [Position] ([BestellungID], [PosID], [ProduktID], [SpezLieferAdrID], [Menge], [Preis]) VALUES</v>
      </c>
      <c r="H1100" t="str">
        <f t="shared" si="89"/>
        <v xml:space="preserve"> ('439', '1097', '126', '', '6',  '4.00')</v>
      </c>
    </row>
    <row r="1101" spans="1:8" x14ac:dyDescent="0.3">
      <c r="A1101">
        <f t="shared" si="85"/>
        <v>439</v>
      </c>
      <c r="B1101">
        <v>1098</v>
      </c>
      <c r="C1101">
        <f t="shared" si="86"/>
        <v>57</v>
      </c>
      <c r="D1101" t="str">
        <f>IF(MOD(B1101,5)=0,LOOKUP(A1101,Bestellung!$M$4:$N$803),"")</f>
        <v/>
      </c>
      <c r="E1101">
        <f t="shared" si="87"/>
        <v>6</v>
      </c>
      <c r="F1101" s="10">
        <f>LOOKUP(C1101,Produkt!$T$4:$U$129)</f>
        <v>8</v>
      </c>
      <c r="G1101" t="str">
        <f t="shared" si="88"/>
        <v>INSERT INTO [Position] ([BestellungID], [PosID], [ProduktID], [SpezLieferAdrID], [Menge], [Preis]) VALUES</v>
      </c>
      <c r="H1101" t="str">
        <f t="shared" si="89"/>
        <v xml:space="preserve"> ('439', '1098', '57', '', '6',  '8.00')</v>
      </c>
    </row>
    <row r="1102" spans="1:8" x14ac:dyDescent="0.3">
      <c r="A1102">
        <f t="shared" si="85"/>
        <v>440</v>
      </c>
      <c r="B1102">
        <v>1099</v>
      </c>
      <c r="C1102">
        <f t="shared" si="86"/>
        <v>71</v>
      </c>
      <c r="D1102" t="str">
        <f>IF(MOD(B1102,5)=0,LOOKUP(A1102,Bestellung!$M$4:$N$803),"")</f>
        <v/>
      </c>
      <c r="E1102">
        <f t="shared" si="87"/>
        <v>4</v>
      </c>
      <c r="F1102" s="10">
        <f>LOOKUP(C1102,Produkt!$T$4:$U$129)</f>
        <v>4</v>
      </c>
      <c r="G1102" t="str">
        <f t="shared" si="88"/>
        <v>INSERT INTO [Position] ([BestellungID], [PosID], [ProduktID], [SpezLieferAdrID], [Menge], [Preis]) VALUES</v>
      </c>
      <c r="H1102" t="str">
        <f t="shared" si="89"/>
        <v xml:space="preserve"> ('440', '1099', '71', '', '4',  '4.00')</v>
      </c>
    </row>
    <row r="1103" spans="1:8" x14ac:dyDescent="0.3">
      <c r="A1103">
        <f t="shared" si="85"/>
        <v>440</v>
      </c>
      <c r="B1103">
        <v>1100</v>
      </c>
      <c r="C1103">
        <f t="shared" si="86"/>
        <v>3</v>
      </c>
      <c r="D1103">
        <f>IF(MOD(B1103,5)=0,LOOKUP(A1103,Bestellung!$M$4:$N$803),"")</f>
        <v>102</v>
      </c>
      <c r="E1103">
        <f t="shared" si="87"/>
        <v>3</v>
      </c>
      <c r="F1103" s="10">
        <f>LOOKUP(C1103,Produkt!$T$4:$U$129)</f>
        <v>5</v>
      </c>
      <c r="G1103" t="str">
        <f t="shared" si="88"/>
        <v>INSERT INTO [Position] ([BestellungID], [PosID], [ProduktID], [SpezLieferAdrID], [Menge], [Preis]) VALUES</v>
      </c>
      <c r="H1103" t="str">
        <f t="shared" si="89"/>
        <v xml:space="preserve"> ('440', '1100', '3', '102', '3',  '5.00')</v>
      </c>
    </row>
    <row r="1104" spans="1:8" x14ac:dyDescent="0.3">
      <c r="A1104">
        <f t="shared" si="85"/>
        <v>440</v>
      </c>
      <c r="B1104">
        <v>1101</v>
      </c>
      <c r="C1104">
        <f t="shared" si="86"/>
        <v>62</v>
      </c>
      <c r="D1104" t="str">
        <f>IF(MOD(B1104,5)=0,LOOKUP(A1104,Bestellung!$M$4:$N$803),"")</f>
        <v/>
      </c>
      <c r="E1104">
        <f t="shared" si="87"/>
        <v>3</v>
      </c>
      <c r="F1104" s="10">
        <f>LOOKUP(C1104,Produkt!$T$4:$U$129)</f>
        <v>4</v>
      </c>
      <c r="G1104" t="str">
        <f t="shared" si="88"/>
        <v>INSERT INTO [Position] ([BestellungID], [PosID], [ProduktID], [SpezLieferAdrID], [Menge], [Preis]) VALUES</v>
      </c>
      <c r="H1104" t="str">
        <f t="shared" si="89"/>
        <v xml:space="preserve"> ('440', '1101', '62', '', '3',  '4.00')</v>
      </c>
    </row>
    <row r="1105" spans="1:8" x14ac:dyDescent="0.3">
      <c r="A1105">
        <f t="shared" si="85"/>
        <v>441</v>
      </c>
      <c r="B1105">
        <v>1102</v>
      </c>
      <c r="C1105">
        <f t="shared" si="86"/>
        <v>80</v>
      </c>
      <c r="D1105" t="str">
        <f>IF(MOD(B1105,5)=0,LOOKUP(A1105,Bestellung!$M$4:$N$803),"")</f>
        <v/>
      </c>
      <c r="E1105">
        <f t="shared" si="87"/>
        <v>3</v>
      </c>
      <c r="F1105" s="10">
        <f>LOOKUP(C1105,Produkt!$T$4:$U$129)</f>
        <v>4</v>
      </c>
      <c r="G1105" t="str">
        <f t="shared" si="88"/>
        <v>INSERT INTO [Position] ([BestellungID], [PosID], [ProduktID], [SpezLieferAdrID], [Menge], [Preis]) VALUES</v>
      </c>
      <c r="H1105" t="str">
        <f t="shared" si="89"/>
        <v xml:space="preserve"> ('441', '1102', '80', '', '3',  '4.00')</v>
      </c>
    </row>
    <row r="1106" spans="1:8" x14ac:dyDescent="0.3">
      <c r="A1106">
        <f t="shared" si="85"/>
        <v>441</v>
      </c>
      <c r="B1106">
        <v>1103</v>
      </c>
      <c r="C1106">
        <f t="shared" si="86"/>
        <v>13</v>
      </c>
      <c r="D1106" t="str">
        <f>IF(MOD(B1106,5)=0,LOOKUP(A1106,Bestellung!$M$4:$N$803),"")</f>
        <v/>
      </c>
      <c r="E1106">
        <f t="shared" si="87"/>
        <v>3</v>
      </c>
      <c r="F1106" s="10">
        <f>LOOKUP(C1106,Produkt!$T$4:$U$129)</f>
        <v>4.5</v>
      </c>
      <c r="G1106" t="str">
        <f t="shared" si="88"/>
        <v>INSERT INTO [Position] ([BestellungID], [PosID], [ProduktID], [SpezLieferAdrID], [Menge], [Preis]) VALUES</v>
      </c>
      <c r="H1106" t="str">
        <f t="shared" si="89"/>
        <v xml:space="preserve"> ('441', '1103', '13', '', '3',  '4.50')</v>
      </c>
    </row>
    <row r="1107" spans="1:8" x14ac:dyDescent="0.3">
      <c r="A1107">
        <f t="shared" si="85"/>
        <v>442</v>
      </c>
      <c r="B1107">
        <v>1104</v>
      </c>
      <c r="C1107">
        <f t="shared" si="86"/>
        <v>34</v>
      </c>
      <c r="D1107" t="str">
        <f>IF(MOD(B1107,5)=0,LOOKUP(A1107,Bestellung!$M$4:$N$803),"")</f>
        <v/>
      </c>
      <c r="E1107">
        <f t="shared" si="87"/>
        <v>3</v>
      </c>
      <c r="F1107" s="10">
        <f>LOOKUP(C1107,Produkt!$T$4:$U$129)</f>
        <v>0.75</v>
      </c>
      <c r="G1107" t="str">
        <f t="shared" si="88"/>
        <v>INSERT INTO [Position] ([BestellungID], [PosID], [ProduktID], [SpezLieferAdrID], [Menge], [Preis]) VALUES</v>
      </c>
      <c r="H1107" t="str">
        <f t="shared" si="89"/>
        <v xml:space="preserve"> ('442', '1104', '34', '', '3',  '0.75')</v>
      </c>
    </row>
    <row r="1108" spans="1:8" x14ac:dyDescent="0.3">
      <c r="A1108">
        <f t="shared" si="85"/>
        <v>442</v>
      </c>
      <c r="B1108">
        <v>1105</v>
      </c>
      <c r="C1108">
        <f t="shared" si="86"/>
        <v>95</v>
      </c>
      <c r="D1108" t="str">
        <f>IF(MOD(B1108,5)=0,LOOKUP(A1108,Bestellung!$M$4:$N$803),"")</f>
        <v/>
      </c>
      <c r="E1108">
        <f t="shared" si="87"/>
        <v>2</v>
      </c>
      <c r="F1108" s="10">
        <f>LOOKUP(C1108,Produkt!$T$4:$U$129)</f>
        <v>2</v>
      </c>
      <c r="G1108" t="str">
        <f t="shared" si="88"/>
        <v>INSERT INTO [Position] ([BestellungID], [PosID], [ProduktID], [SpezLieferAdrID], [Menge], [Preis]) VALUES</v>
      </c>
      <c r="H1108" t="str">
        <f t="shared" si="89"/>
        <v xml:space="preserve"> ('442', '1105', '95', '', '2',  '2.00')</v>
      </c>
    </row>
    <row r="1109" spans="1:8" x14ac:dyDescent="0.3">
      <c r="A1109">
        <f t="shared" si="85"/>
        <v>442</v>
      </c>
      <c r="B1109">
        <v>1106</v>
      </c>
      <c r="C1109">
        <f t="shared" si="86"/>
        <v>29</v>
      </c>
      <c r="D1109" t="str">
        <f>IF(MOD(B1109,5)=0,LOOKUP(A1109,Bestellung!$M$4:$N$803),"")</f>
        <v/>
      </c>
      <c r="E1109">
        <f t="shared" si="87"/>
        <v>4</v>
      </c>
      <c r="F1109" s="10">
        <f>LOOKUP(C1109,Produkt!$T$4:$U$129)</f>
        <v>1.5</v>
      </c>
      <c r="G1109" t="str">
        <f t="shared" si="88"/>
        <v>INSERT INTO [Position] ([BestellungID], [PosID], [ProduktID], [SpezLieferAdrID], [Menge], [Preis]) VALUES</v>
      </c>
      <c r="H1109" t="str">
        <f t="shared" si="89"/>
        <v xml:space="preserve"> ('442', '1106', '29', '', '4',  '1.50')</v>
      </c>
    </row>
    <row r="1110" spans="1:8" x14ac:dyDescent="0.3">
      <c r="A1110">
        <f t="shared" si="85"/>
        <v>443</v>
      </c>
      <c r="B1110">
        <v>1107</v>
      </c>
      <c r="C1110">
        <f t="shared" si="86"/>
        <v>54</v>
      </c>
      <c r="D1110" t="str">
        <f>IF(MOD(B1110,5)=0,LOOKUP(A1110,Bestellung!$M$4:$N$803),"")</f>
        <v/>
      </c>
      <c r="E1110">
        <f t="shared" si="87"/>
        <v>6</v>
      </c>
      <c r="F1110" s="10">
        <f>LOOKUP(C1110,Produkt!$T$4:$U$129)</f>
        <v>5</v>
      </c>
      <c r="G1110" t="str">
        <f t="shared" si="88"/>
        <v>INSERT INTO [Position] ([BestellungID], [PosID], [ProduktID], [SpezLieferAdrID], [Menge], [Preis]) VALUES</v>
      </c>
      <c r="H1110" t="str">
        <f t="shared" si="89"/>
        <v xml:space="preserve"> ('443', '1107', '54', '', '6',  '5.00')</v>
      </c>
    </row>
    <row r="1111" spans="1:8" x14ac:dyDescent="0.3">
      <c r="A1111">
        <f t="shared" si="85"/>
        <v>443</v>
      </c>
      <c r="B1111">
        <v>1108</v>
      </c>
      <c r="C1111">
        <f t="shared" si="86"/>
        <v>116</v>
      </c>
      <c r="D1111" t="str">
        <f>IF(MOD(B1111,5)=0,LOOKUP(A1111,Bestellung!$M$4:$N$803),"")</f>
        <v/>
      </c>
      <c r="E1111">
        <f t="shared" si="87"/>
        <v>4</v>
      </c>
      <c r="F1111" s="10">
        <f>LOOKUP(C1111,Produkt!$T$4:$U$129)</f>
        <v>3</v>
      </c>
      <c r="G1111" t="str">
        <f t="shared" si="88"/>
        <v>INSERT INTO [Position] ([BestellungID], [PosID], [ProduktID], [SpezLieferAdrID], [Menge], [Preis]) VALUES</v>
      </c>
      <c r="H1111" t="str">
        <f t="shared" si="89"/>
        <v xml:space="preserve"> ('443', '1108', '116', '', '4',  '3.00')</v>
      </c>
    </row>
    <row r="1112" spans="1:8" x14ac:dyDescent="0.3">
      <c r="A1112">
        <f t="shared" si="85"/>
        <v>444</v>
      </c>
      <c r="B1112">
        <v>1109</v>
      </c>
      <c r="C1112">
        <f t="shared" si="86"/>
        <v>17</v>
      </c>
      <c r="D1112" t="str">
        <f>IF(MOD(B1112,5)=0,LOOKUP(A1112,Bestellung!$M$4:$N$803),"")</f>
        <v/>
      </c>
      <c r="E1112">
        <f t="shared" si="87"/>
        <v>3</v>
      </c>
      <c r="F1112" s="10">
        <f>LOOKUP(C1112,Produkt!$T$4:$U$129)</f>
        <v>3.5</v>
      </c>
      <c r="G1112" t="str">
        <f t="shared" si="88"/>
        <v>INSERT INTO [Position] ([BestellungID], [PosID], [ProduktID], [SpezLieferAdrID], [Menge], [Preis]) VALUES</v>
      </c>
      <c r="H1112" t="str">
        <f t="shared" si="89"/>
        <v xml:space="preserve"> ('444', '1109', '17', '', '3',  '3.50')</v>
      </c>
    </row>
    <row r="1113" spans="1:8" x14ac:dyDescent="0.3">
      <c r="A1113">
        <f t="shared" si="85"/>
        <v>444</v>
      </c>
      <c r="B1113">
        <v>1110</v>
      </c>
      <c r="C1113">
        <f t="shared" si="86"/>
        <v>80</v>
      </c>
      <c r="D1113">
        <f>IF(MOD(B1113,5)=0,LOOKUP(A1113,Bestellung!$M$4:$N$803),"")</f>
        <v>293</v>
      </c>
      <c r="E1113">
        <f t="shared" si="87"/>
        <v>3</v>
      </c>
      <c r="F1113" s="10">
        <f>LOOKUP(C1113,Produkt!$T$4:$U$129)</f>
        <v>4</v>
      </c>
      <c r="G1113" t="str">
        <f t="shared" si="88"/>
        <v>INSERT INTO [Position] ([BestellungID], [PosID], [ProduktID], [SpezLieferAdrID], [Menge], [Preis]) VALUES</v>
      </c>
      <c r="H1113" t="str">
        <f t="shared" si="89"/>
        <v xml:space="preserve"> ('444', '1110', '80', '293', '3',  '4.00')</v>
      </c>
    </row>
    <row r="1114" spans="1:8" x14ac:dyDescent="0.3">
      <c r="A1114">
        <f t="shared" si="85"/>
        <v>444</v>
      </c>
      <c r="B1114">
        <v>1111</v>
      </c>
      <c r="C1114">
        <f t="shared" si="86"/>
        <v>16</v>
      </c>
      <c r="D1114" t="str">
        <f>IF(MOD(B1114,5)=0,LOOKUP(A1114,Bestellung!$M$4:$N$803),"")</f>
        <v/>
      </c>
      <c r="E1114">
        <f t="shared" si="87"/>
        <v>3</v>
      </c>
      <c r="F1114" s="10">
        <f>LOOKUP(C1114,Produkt!$T$4:$U$129)</f>
        <v>3</v>
      </c>
      <c r="G1114" t="str">
        <f t="shared" si="88"/>
        <v>INSERT INTO [Position] ([BestellungID], [PosID], [ProduktID], [SpezLieferAdrID], [Menge], [Preis]) VALUES</v>
      </c>
      <c r="H1114" t="str">
        <f t="shared" si="89"/>
        <v xml:space="preserve"> ('444', '1111', '16', '', '3',  '3.00')</v>
      </c>
    </row>
    <row r="1115" spans="1:8" x14ac:dyDescent="0.3">
      <c r="A1115">
        <f t="shared" si="85"/>
        <v>445</v>
      </c>
      <c r="B1115">
        <v>1112</v>
      </c>
      <c r="C1115">
        <f t="shared" si="86"/>
        <v>48</v>
      </c>
      <c r="D1115" t="str">
        <f>IF(MOD(B1115,5)=0,LOOKUP(A1115,Bestellung!$M$4:$N$803),"")</f>
        <v/>
      </c>
      <c r="E1115">
        <f t="shared" si="87"/>
        <v>3</v>
      </c>
      <c r="F1115" s="10">
        <f>LOOKUP(C1115,Produkt!$T$4:$U$129)</f>
        <v>4.5</v>
      </c>
      <c r="G1115" t="str">
        <f t="shared" si="88"/>
        <v>INSERT INTO [Position] ([BestellungID], [PosID], [ProduktID], [SpezLieferAdrID], [Menge], [Preis]) VALUES</v>
      </c>
      <c r="H1115" t="str">
        <f t="shared" si="89"/>
        <v xml:space="preserve"> ('445', '1112', '48', '', '3',  '4.50')</v>
      </c>
    </row>
    <row r="1116" spans="1:8" x14ac:dyDescent="0.3">
      <c r="A1116">
        <f t="shared" si="85"/>
        <v>445</v>
      </c>
      <c r="B1116">
        <v>1113</v>
      </c>
      <c r="C1116">
        <f t="shared" si="86"/>
        <v>112</v>
      </c>
      <c r="D1116" t="str">
        <f>IF(MOD(B1116,5)=0,LOOKUP(A1116,Bestellung!$M$4:$N$803),"")</f>
        <v/>
      </c>
      <c r="E1116">
        <f t="shared" si="87"/>
        <v>3</v>
      </c>
      <c r="F1116" s="10">
        <f>LOOKUP(C1116,Produkt!$T$4:$U$129)</f>
        <v>4</v>
      </c>
      <c r="G1116" t="str">
        <f t="shared" si="88"/>
        <v>INSERT INTO [Position] ([BestellungID], [PosID], [ProduktID], [SpezLieferAdrID], [Menge], [Preis]) VALUES</v>
      </c>
      <c r="H1116" t="str">
        <f t="shared" si="89"/>
        <v xml:space="preserve"> ('445', '1113', '112', '', '3',  '4.00')</v>
      </c>
    </row>
    <row r="1117" spans="1:8" x14ac:dyDescent="0.3">
      <c r="A1117">
        <f t="shared" si="85"/>
        <v>446</v>
      </c>
      <c r="B1117">
        <v>1114</v>
      </c>
      <c r="C1117">
        <f t="shared" si="86"/>
        <v>20</v>
      </c>
      <c r="D1117" t="str">
        <f>IF(MOD(B1117,5)=0,LOOKUP(A1117,Bestellung!$M$4:$N$803),"")</f>
        <v/>
      </c>
      <c r="E1117">
        <f t="shared" si="87"/>
        <v>4</v>
      </c>
      <c r="F1117" s="10">
        <f>LOOKUP(C1117,Produkt!$T$4:$U$129)</f>
        <v>8</v>
      </c>
      <c r="G1117" t="str">
        <f t="shared" si="88"/>
        <v>INSERT INTO [Position] ([BestellungID], [PosID], [ProduktID], [SpezLieferAdrID], [Menge], [Preis]) VALUES</v>
      </c>
      <c r="H1117" t="str">
        <f t="shared" si="89"/>
        <v xml:space="preserve"> ('446', '1114', '20', '', '4',  '8.00')</v>
      </c>
    </row>
    <row r="1118" spans="1:8" x14ac:dyDescent="0.3">
      <c r="A1118">
        <f t="shared" si="85"/>
        <v>446</v>
      </c>
      <c r="B1118">
        <v>1115</v>
      </c>
      <c r="C1118">
        <f t="shared" si="86"/>
        <v>85</v>
      </c>
      <c r="D1118">
        <f>IF(MOD(B1118,5)=0,LOOKUP(A1118,Bestellung!$M$4:$N$803),"")</f>
        <v>574</v>
      </c>
      <c r="E1118">
        <f t="shared" si="87"/>
        <v>10</v>
      </c>
      <c r="F1118" s="10">
        <f>LOOKUP(C1118,Produkt!$T$4:$U$129)</f>
        <v>1</v>
      </c>
      <c r="G1118" t="str">
        <f t="shared" si="88"/>
        <v>INSERT INTO [Position] ([BestellungID], [PosID], [ProduktID], [SpezLieferAdrID], [Menge], [Preis]) VALUES</v>
      </c>
      <c r="H1118" t="str">
        <f t="shared" si="89"/>
        <v xml:space="preserve"> ('446', '1115', '85', '574', '10',  '1.00')</v>
      </c>
    </row>
    <row r="1119" spans="1:8" x14ac:dyDescent="0.3">
      <c r="A1119">
        <f t="shared" si="85"/>
        <v>446</v>
      </c>
      <c r="B1119">
        <v>1116</v>
      </c>
      <c r="C1119">
        <f t="shared" si="86"/>
        <v>23</v>
      </c>
      <c r="D1119" t="str">
        <f>IF(MOD(B1119,5)=0,LOOKUP(A1119,Bestellung!$M$4:$N$803),"")</f>
        <v/>
      </c>
      <c r="E1119">
        <f t="shared" si="87"/>
        <v>3</v>
      </c>
      <c r="F1119" s="10">
        <f>LOOKUP(C1119,Produkt!$T$4:$U$129)</f>
        <v>3</v>
      </c>
      <c r="G1119" t="str">
        <f t="shared" si="88"/>
        <v>INSERT INTO [Position] ([BestellungID], [PosID], [ProduktID], [SpezLieferAdrID], [Menge], [Preis]) VALUES</v>
      </c>
      <c r="H1119" t="str">
        <f t="shared" si="89"/>
        <v xml:space="preserve"> ('446', '1116', '23', '', '3',  '3.00')</v>
      </c>
    </row>
    <row r="1120" spans="1:8" x14ac:dyDescent="0.3">
      <c r="A1120">
        <f t="shared" si="85"/>
        <v>447</v>
      </c>
      <c r="B1120">
        <v>1117</v>
      </c>
      <c r="C1120">
        <f t="shared" si="86"/>
        <v>62</v>
      </c>
      <c r="D1120" t="str">
        <f>IF(MOD(B1120,5)=0,LOOKUP(A1120,Bestellung!$M$4:$N$803),"")</f>
        <v/>
      </c>
      <c r="E1120">
        <f t="shared" si="87"/>
        <v>6</v>
      </c>
      <c r="F1120" s="10">
        <f>LOOKUP(C1120,Produkt!$T$4:$U$129)</f>
        <v>4</v>
      </c>
      <c r="G1120" t="str">
        <f t="shared" si="88"/>
        <v>INSERT INTO [Position] ([BestellungID], [PosID], [ProduktID], [SpezLieferAdrID], [Menge], [Preis]) VALUES</v>
      </c>
      <c r="H1120" t="str">
        <f t="shared" si="89"/>
        <v xml:space="preserve"> ('447', '1117', '62', '', '6',  '4.00')</v>
      </c>
    </row>
    <row r="1121" spans="1:8" x14ac:dyDescent="0.3">
      <c r="A1121">
        <f t="shared" si="85"/>
        <v>447</v>
      </c>
      <c r="B1121">
        <v>1118</v>
      </c>
      <c r="C1121">
        <f t="shared" si="86"/>
        <v>1</v>
      </c>
      <c r="D1121" t="str">
        <f>IF(MOD(B1121,5)=0,LOOKUP(A1121,Bestellung!$M$4:$N$803),"")</f>
        <v/>
      </c>
      <c r="E1121">
        <f t="shared" si="87"/>
        <v>6</v>
      </c>
      <c r="F1121" s="10">
        <f>LOOKUP(C1121,Produkt!$T$4:$U$129)</f>
        <v>2</v>
      </c>
      <c r="G1121" t="str">
        <f t="shared" si="88"/>
        <v>INSERT INTO [Position] ([BestellungID], [PosID], [ProduktID], [SpezLieferAdrID], [Menge], [Preis]) VALUES</v>
      </c>
      <c r="H1121" t="str">
        <f t="shared" si="89"/>
        <v xml:space="preserve"> ('447', '1118', '1', '', '6',  '2.00')</v>
      </c>
    </row>
    <row r="1122" spans="1:8" x14ac:dyDescent="0.3">
      <c r="A1122">
        <f t="shared" si="85"/>
        <v>448</v>
      </c>
      <c r="B1122">
        <v>1119</v>
      </c>
      <c r="C1122">
        <f t="shared" si="86"/>
        <v>43</v>
      </c>
      <c r="D1122" t="str">
        <f>IF(MOD(B1122,5)=0,LOOKUP(A1122,Bestellung!$M$4:$N$803),"")</f>
        <v/>
      </c>
      <c r="E1122">
        <f t="shared" si="87"/>
        <v>3</v>
      </c>
      <c r="F1122" s="10">
        <f>LOOKUP(C1122,Produkt!$T$4:$U$129)</f>
        <v>2.2999999999999998</v>
      </c>
      <c r="G1122" t="str">
        <f t="shared" si="88"/>
        <v>INSERT INTO [Position] ([BestellungID], [PosID], [ProduktID], [SpezLieferAdrID], [Menge], [Preis]) VALUES</v>
      </c>
      <c r="H1122" t="str">
        <f t="shared" si="89"/>
        <v xml:space="preserve"> ('448', '1119', '43', '', '3',  '2.30')</v>
      </c>
    </row>
    <row r="1123" spans="1:8" x14ac:dyDescent="0.3">
      <c r="A1123">
        <f t="shared" si="85"/>
        <v>448</v>
      </c>
      <c r="B1123">
        <v>1120</v>
      </c>
      <c r="C1123">
        <f t="shared" si="86"/>
        <v>110</v>
      </c>
      <c r="D1123" t="str">
        <f>IF(MOD(B1123,5)=0,LOOKUP(A1123,Bestellung!$M$4:$N$803),"")</f>
        <v/>
      </c>
      <c r="E1123">
        <f t="shared" si="87"/>
        <v>8</v>
      </c>
      <c r="F1123" s="10">
        <f>LOOKUP(C1123,Produkt!$T$4:$U$129)</f>
        <v>0.5</v>
      </c>
      <c r="G1123" t="str">
        <f t="shared" si="88"/>
        <v>INSERT INTO [Position] ([BestellungID], [PosID], [ProduktID], [SpezLieferAdrID], [Menge], [Preis]) VALUES</v>
      </c>
      <c r="H1123" t="str">
        <f t="shared" si="89"/>
        <v xml:space="preserve"> ('448', '1120', '110', '', '8',  '0.50')</v>
      </c>
    </row>
    <row r="1124" spans="1:8" x14ac:dyDescent="0.3">
      <c r="A1124">
        <f t="shared" si="85"/>
        <v>448</v>
      </c>
      <c r="B1124">
        <v>1121</v>
      </c>
      <c r="C1124">
        <f t="shared" si="86"/>
        <v>50</v>
      </c>
      <c r="D1124" t="str">
        <f>IF(MOD(B1124,5)=0,LOOKUP(A1124,Bestellung!$M$4:$N$803),"")</f>
        <v/>
      </c>
      <c r="E1124">
        <f t="shared" si="87"/>
        <v>4</v>
      </c>
      <c r="F1124" s="10">
        <f>LOOKUP(C1124,Produkt!$T$4:$U$129)</f>
        <v>5.6</v>
      </c>
      <c r="G1124" t="str">
        <f t="shared" si="88"/>
        <v>INSERT INTO [Position] ([BestellungID], [PosID], [ProduktID], [SpezLieferAdrID], [Menge], [Preis]) VALUES</v>
      </c>
      <c r="H1124" t="str">
        <f t="shared" si="89"/>
        <v xml:space="preserve"> ('448', '1121', '50', '', '4',  '5.60')</v>
      </c>
    </row>
    <row r="1125" spans="1:8" x14ac:dyDescent="0.3">
      <c r="A1125">
        <f t="shared" si="85"/>
        <v>449</v>
      </c>
      <c r="B1125">
        <v>1122</v>
      </c>
      <c r="C1125">
        <f t="shared" si="86"/>
        <v>96</v>
      </c>
      <c r="D1125" t="str">
        <f>IF(MOD(B1125,5)=0,LOOKUP(A1125,Bestellung!$M$4:$N$803),"")</f>
        <v/>
      </c>
      <c r="E1125">
        <f t="shared" si="87"/>
        <v>3</v>
      </c>
      <c r="F1125" s="10">
        <f>LOOKUP(C1125,Produkt!$T$4:$U$129)</f>
        <v>8</v>
      </c>
      <c r="G1125" t="str">
        <f t="shared" si="88"/>
        <v>INSERT INTO [Position] ([BestellungID], [PosID], [ProduktID], [SpezLieferAdrID], [Menge], [Preis]) VALUES</v>
      </c>
      <c r="H1125" t="str">
        <f t="shared" si="89"/>
        <v xml:space="preserve"> ('449', '1122', '96', '', '3',  '8.00')</v>
      </c>
    </row>
    <row r="1126" spans="1:8" x14ac:dyDescent="0.3">
      <c r="A1126">
        <f t="shared" si="85"/>
        <v>449</v>
      </c>
      <c r="B1126">
        <v>1123</v>
      </c>
      <c r="C1126">
        <f t="shared" si="86"/>
        <v>37</v>
      </c>
      <c r="D1126" t="str">
        <f>IF(MOD(B1126,5)=0,LOOKUP(A1126,Bestellung!$M$4:$N$803),"")</f>
        <v/>
      </c>
      <c r="E1126">
        <f t="shared" si="87"/>
        <v>11</v>
      </c>
      <c r="F1126" s="10">
        <f>LOOKUP(C1126,Produkt!$T$4:$U$129)</f>
        <v>0.5</v>
      </c>
      <c r="G1126" t="str">
        <f t="shared" si="88"/>
        <v>INSERT INTO [Position] ([BestellungID], [PosID], [ProduktID], [SpezLieferAdrID], [Menge], [Preis]) VALUES</v>
      </c>
      <c r="H1126" t="str">
        <f t="shared" si="89"/>
        <v xml:space="preserve"> ('449', '1123', '37', '', '11',  '0.50')</v>
      </c>
    </row>
    <row r="1127" spans="1:8" x14ac:dyDescent="0.3">
      <c r="A1127">
        <f t="shared" si="85"/>
        <v>450</v>
      </c>
      <c r="B1127">
        <v>1124</v>
      </c>
      <c r="C1127">
        <f t="shared" si="86"/>
        <v>86</v>
      </c>
      <c r="D1127" t="str">
        <f>IF(MOD(B1127,5)=0,LOOKUP(A1127,Bestellung!$M$4:$N$803),"")</f>
        <v/>
      </c>
      <c r="E1127">
        <f t="shared" si="87"/>
        <v>3</v>
      </c>
      <c r="F1127" s="10">
        <f>LOOKUP(C1127,Produkt!$T$4:$U$129)</f>
        <v>0.5</v>
      </c>
      <c r="G1127" t="str">
        <f t="shared" si="88"/>
        <v>INSERT INTO [Position] ([BestellungID], [PosID], [ProduktID], [SpezLieferAdrID], [Menge], [Preis]) VALUES</v>
      </c>
      <c r="H1127" t="str">
        <f t="shared" si="89"/>
        <v xml:space="preserve"> ('450', '1124', '86', '', '3',  '0.50')</v>
      </c>
    </row>
    <row r="1128" spans="1:8" x14ac:dyDescent="0.3">
      <c r="A1128">
        <f t="shared" si="85"/>
        <v>450</v>
      </c>
      <c r="B1128">
        <v>1125</v>
      </c>
      <c r="C1128">
        <f t="shared" si="86"/>
        <v>28</v>
      </c>
      <c r="D1128">
        <f>IF(MOD(B1128,5)=0,LOOKUP(A1128,Bestellung!$M$4:$N$803),"")</f>
        <v>633</v>
      </c>
      <c r="E1128">
        <f t="shared" si="87"/>
        <v>3</v>
      </c>
      <c r="F1128" s="10">
        <f>LOOKUP(C1128,Produkt!$T$4:$U$129)</f>
        <v>2</v>
      </c>
      <c r="G1128" t="str">
        <f t="shared" si="88"/>
        <v>INSERT INTO [Position] ([BestellungID], [PosID], [ProduktID], [SpezLieferAdrID], [Menge], [Preis]) VALUES</v>
      </c>
      <c r="H1128" t="str">
        <f t="shared" si="89"/>
        <v xml:space="preserve"> ('450', '1125', '28', '633', '3',  '2.00')</v>
      </c>
    </row>
    <row r="1129" spans="1:8" x14ac:dyDescent="0.3">
      <c r="A1129">
        <f t="shared" si="85"/>
        <v>450</v>
      </c>
      <c r="B1129">
        <v>1126</v>
      </c>
      <c r="C1129">
        <f t="shared" si="86"/>
        <v>97</v>
      </c>
      <c r="D1129" t="str">
        <f>IF(MOD(B1129,5)=0,LOOKUP(A1129,Bestellung!$M$4:$N$803),"")</f>
        <v/>
      </c>
      <c r="E1129">
        <f t="shared" si="87"/>
        <v>3</v>
      </c>
      <c r="F1129" s="10">
        <f>LOOKUP(C1129,Produkt!$T$4:$U$129)</f>
        <v>9</v>
      </c>
      <c r="G1129" t="str">
        <f t="shared" si="88"/>
        <v>INSERT INTO [Position] ([BestellungID], [PosID], [ProduktID], [SpezLieferAdrID], [Menge], [Preis]) VALUES</v>
      </c>
      <c r="H1129" t="str">
        <f t="shared" si="89"/>
        <v xml:space="preserve"> ('450', '1126', '97', '', '3',  '9.00')</v>
      </c>
    </row>
    <row r="1130" spans="1:8" x14ac:dyDescent="0.3">
      <c r="A1130">
        <f t="shared" si="85"/>
        <v>451</v>
      </c>
      <c r="B1130">
        <v>1127</v>
      </c>
      <c r="C1130">
        <f t="shared" si="86"/>
        <v>23</v>
      </c>
      <c r="D1130" t="str">
        <f>IF(MOD(B1130,5)=0,LOOKUP(A1130,Bestellung!$M$4:$N$803),"")</f>
        <v/>
      </c>
      <c r="E1130">
        <f t="shared" si="87"/>
        <v>7</v>
      </c>
      <c r="F1130" s="10">
        <f>LOOKUP(C1130,Produkt!$T$4:$U$129)</f>
        <v>3</v>
      </c>
      <c r="G1130" t="str">
        <f t="shared" si="88"/>
        <v>INSERT INTO [Position] ([BestellungID], [PosID], [ProduktID], [SpezLieferAdrID], [Menge], [Preis]) VALUES</v>
      </c>
      <c r="H1130" t="str">
        <f t="shared" si="89"/>
        <v xml:space="preserve"> ('451', '1127', '23', '', '7',  '3.00')</v>
      </c>
    </row>
    <row r="1131" spans="1:8" x14ac:dyDescent="0.3">
      <c r="A1131">
        <f t="shared" si="85"/>
        <v>451</v>
      </c>
      <c r="B1131">
        <v>1128</v>
      </c>
      <c r="C1131">
        <f t="shared" si="86"/>
        <v>93</v>
      </c>
      <c r="D1131" t="str">
        <f>IF(MOD(B1131,5)=0,LOOKUP(A1131,Bestellung!$M$4:$N$803),"")</f>
        <v/>
      </c>
      <c r="E1131">
        <f t="shared" si="87"/>
        <v>3</v>
      </c>
      <c r="F1131" s="10">
        <f>LOOKUP(C1131,Produkt!$T$4:$U$129)</f>
        <v>2.2999999999999998</v>
      </c>
      <c r="G1131" t="str">
        <f t="shared" si="88"/>
        <v>INSERT INTO [Position] ([BestellungID], [PosID], [ProduktID], [SpezLieferAdrID], [Menge], [Preis]) VALUES</v>
      </c>
      <c r="H1131" t="str">
        <f t="shared" si="89"/>
        <v xml:space="preserve"> ('451', '1128', '93', '', '3',  '2.30')</v>
      </c>
    </row>
    <row r="1132" spans="1:8" x14ac:dyDescent="0.3">
      <c r="A1132">
        <f t="shared" si="85"/>
        <v>452</v>
      </c>
      <c r="B1132">
        <v>1129</v>
      </c>
      <c r="C1132">
        <f t="shared" si="86"/>
        <v>22</v>
      </c>
      <c r="D1132" t="str">
        <f>IF(MOD(B1132,5)=0,LOOKUP(A1132,Bestellung!$M$4:$N$803),"")</f>
        <v/>
      </c>
      <c r="E1132">
        <f t="shared" si="87"/>
        <v>8</v>
      </c>
      <c r="F1132" s="10">
        <f>LOOKUP(C1132,Produkt!$T$4:$U$129)</f>
        <v>2</v>
      </c>
      <c r="G1132" t="str">
        <f t="shared" si="88"/>
        <v>INSERT INTO [Position] ([BestellungID], [PosID], [ProduktID], [SpezLieferAdrID], [Menge], [Preis]) VALUES</v>
      </c>
      <c r="H1132" t="str">
        <f t="shared" si="89"/>
        <v xml:space="preserve"> ('452', '1129', '22', '', '8',  '2.00')</v>
      </c>
    </row>
    <row r="1133" spans="1:8" x14ac:dyDescent="0.3">
      <c r="A1133">
        <f t="shared" si="85"/>
        <v>452</v>
      </c>
      <c r="B1133">
        <v>1130</v>
      </c>
      <c r="C1133">
        <f t="shared" si="86"/>
        <v>93</v>
      </c>
      <c r="D1133">
        <f>IF(MOD(B1133,5)=0,LOOKUP(A1133,Bestellung!$M$4:$N$803),"")</f>
        <v>180</v>
      </c>
      <c r="E1133">
        <f t="shared" si="87"/>
        <v>3</v>
      </c>
      <c r="F1133" s="10">
        <f>LOOKUP(C1133,Produkt!$T$4:$U$129)</f>
        <v>2.2999999999999998</v>
      </c>
      <c r="G1133" t="str">
        <f t="shared" si="88"/>
        <v>INSERT INTO [Position] ([BestellungID], [PosID], [ProduktID], [SpezLieferAdrID], [Menge], [Preis]) VALUES</v>
      </c>
      <c r="H1133" t="str">
        <f t="shared" si="89"/>
        <v xml:space="preserve"> ('452', '1130', '93', '180', '3',  '2.30')</v>
      </c>
    </row>
    <row r="1134" spans="1:8" x14ac:dyDescent="0.3">
      <c r="A1134">
        <f t="shared" si="85"/>
        <v>452</v>
      </c>
      <c r="B1134">
        <v>1131</v>
      </c>
      <c r="C1134">
        <f t="shared" si="86"/>
        <v>37</v>
      </c>
      <c r="D1134" t="str">
        <f>IF(MOD(B1134,5)=0,LOOKUP(A1134,Bestellung!$M$4:$N$803),"")</f>
        <v/>
      </c>
      <c r="E1134">
        <f t="shared" si="87"/>
        <v>3</v>
      </c>
      <c r="F1134" s="10">
        <f>LOOKUP(C1134,Produkt!$T$4:$U$129)</f>
        <v>0.5</v>
      </c>
      <c r="G1134" t="str">
        <f t="shared" si="88"/>
        <v>INSERT INTO [Position] ([BestellungID], [PosID], [ProduktID], [SpezLieferAdrID], [Menge], [Preis]) VALUES</v>
      </c>
      <c r="H1134" t="str">
        <f t="shared" si="89"/>
        <v xml:space="preserve"> ('452', '1131', '37', '', '3',  '0.50')</v>
      </c>
    </row>
    <row r="1135" spans="1:8" x14ac:dyDescent="0.3">
      <c r="A1135">
        <f t="shared" si="85"/>
        <v>453</v>
      </c>
      <c r="B1135">
        <v>1132</v>
      </c>
      <c r="C1135">
        <f t="shared" si="86"/>
        <v>97</v>
      </c>
      <c r="D1135" t="str">
        <f>IF(MOD(B1135,5)=0,LOOKUP(A1135,Bestellung!$M$4:$N$803),"")</f>
        <v/>
      </c>
      <c r="E1135">
        <f t="shared" si="87"/>
        <v>3</v>
      </c>
      <c r="F1135" s="10">
        <f>LOOKUP(C1135,Produkt!$T$4:$U$129)</f>
        <v>9</v>
      </c>
      <c r="G1135" t="str">
        <f t="shared" si="88"/>
        <v>INSERT INTO [Position] ([BestellungID], [PosID], [ProduktID], [SpezLieferAdrID], [Menge], [Preis]) VALUES</v>
      </c>
      <c r="H1135" t="str">
        <f t="shared" si="89"/>
        <v xml:space="preserve"> ('453', '1132', '97', '', '3',  '9.00')</v>
      </c>
    </row>
    <row r="1136" spans="1:8" x14ac:dyDescent="0.3">
      <c r="A1136">
        <f t="shared" si="85"/>
        <v>453</v>
      </c>
      <c r="B1136">
        <v>1133</v>
      </c>
      <c r="C1136">
        <f t="shared" si="86"/>
        <v>42</v>
      </c>
      <c r="D1136" t="str">
        <f>IF(MOD(B1136,5)=0,LOOKUP(A1136,Bestellung!$M$4:$N$803),"")</f>
        <v/>
      </c>
      <c r="E1136">
        <f t="shared" si="87"/>
        <v>6</v>
      </c>
      <c r="F1136" s="10">
        <f>LOOKUP(C1136,Produkt!$T$4:$U$129)</f>
        <v>2.4</v>
      </c>
      <c r="G1136" t="str">
        <f t="shared" si="88"/>
        <v>INSERT INTO [Position] ([BestellungID], [PosID], [ProduktID], [SpezLieferAdrID], [Menge], [Preis]) VALUES</v>
      </c>
      <c r="H1136" t="str">
        <f t="shared" si="89"/>
        <v xml:space="preserve"> ('453', '1133', '42', '', '6',  '2.40')</v>
      </c>
    </row>
    <row r="1137" spans="1:8" x14ac:dyDescent="0.3">
      <c r="A1137">
        <f t="shared" si="85"/>
        <v>454</v>
      </c>
      <c r="B1137">
        <v>1134</v>
      </c>
      <c r="C1137">
        <f t="shared" si="86"/>
        <v>105</v>
      </c>
      <c r="D1137" t="str">
        <f>IF(MOD(B1137,5)=0,LOOKUP(A1137,Bestellung!$M$4:$N$803),"")</f>
        <v/>
      </c>
      <c r="E1137">
        <f t="shared" si="87"/>
        <v>3</v>
      </c>
      <c r="F1137" s="10">
        <f>LOOKUP(C1137,Produkt!$T$4:$U$129)</f>
        <v>5</v>
      </c>
      <c r="G1137" t="str">
        <f t="shared" si="88"/>
        <v>INSERT INTO [Position] ([BestellungID], [PosID], [ProduktID], [SpezLieferAdrID], [Menge], [Preis]) VALUES</v>
      </c>
      <c r="H1137" t="str">
        <f t="shared" si="89"/>
        <v xml:space="preserve"> ('454', '1134', '105', '', '3',  '5.00')</v>
      </c>
    </row>
    <row r="1138" spans="1:8" x14ac:dyDescent="0.3">
      <c r="A1138">
        <f t="shared" si="85"/>
        <v>454</v>
      </c>
      <c r="B1138">
        <v>1135</v>
      </c>
      <c r="C1138">
        <f t="shared" si="86"/>
        <v>51</v>
      </c>
      <c r="D1138" t="str">
        <f>IF(MOD(B1138,5)=0,LOOKUP(A1138,Bestellung!$M$4:$N$803),"")</f>
        <v/>
      </c>
      <c r="E1138">
        <f t="shared" si="87"/>
        <v>6</v>
      </c>
      <c r="F1138" s="10">
        <f>LOOKUP(C1138,Produkt!$T$4:$U$129)</f>
        <v>2</v>
      </c>
      <c r="G1138" t="str">
        <f t="shared" si="88"/>
        <v>INSERT INTO [Position] ([BestellungID], [PosID], [ProduktID], [SpezLieferAdrID], [Menge], [Preis]) VALUES</v>
      </c>
      <c r="H1138" t="str">
        <f t="shared" si="89"/>
        <v xml:space="preserve"> ('454', '1135', '51', '', '6',  '2.00')</v>
      </c>
    </row>
    <row r="1139" spans="1:8" x14ac:dyDescent="0.3">
      <c r="A1139">
        <f t="shared" si="85"/>
        <v>454</v>
      </c>
      <c r="B1139">
        <v>1136</v>
      </c>
      <c r="C1139">
        <f t="shared" si="86"/>
        <v>124</v>
      </c>
      <c r="D1139" t="str">
        <f>IF(MOD(B1139,5)=0,LOOKUP(A1139,Bestellung!$M$4:$N$803),"")</f>
        <v/>
      </c>
      <c r="E1139">
        <f t="shared" si="87"/>
        <v>8</v>
      </c>
      <c r="F1139" s="10">
        <f>LOOKUP(C1139,Produkt!$T$4:$U$129)</f>
        <v>3</v>
      </c>
      <c r="G1139" t="str">
        <f t="shared" si="88"/>
        <v>INSERT INTO [Position] ([BestellungID], [PosID], [ProduktID], [SpezLieferAdrID], [Menge], [Preis]) VALUES</v>
      </c>
      <c r="H1139" t="str">
        <f t="shared" si="89"/>
        <v xml:space="preserve"> ('454', '1136', '124', '', '8',  '3.00')</v>
      </c>
    </row>
    <row r="1140" spans="1:8" x14ac:dyDescent="0.3">
      <c r="A1140">
        <f t="shared" si="85"/>
        <v>455</v>
      </c>
      <c r="B1140">
        <v>1137</v>
      </c>
      <c r="C1140">
        <f t="shared" si="86"/>
        <v>64</v>
      </c>
      <c r="D1140" t="str">
        <f>IF(MOD(B1140,5)=0,LOOKUP(A1140,Bestellung!$M$4:$N$803),"")</f>
        <v/>
      </c>
      <c r="E1140">
        <f t="shared" si="87"/>
        <v>3</v>
      </c>
      <c r="F1140" s="10">
        <f>LOOKUP(C1140,Produkt!$T$4:$U$129)</f>
        <v>4.5</v>
      </c>
      <c r="G1140" t="str">
        <f t="shared" si="88"/>
        <v>INSERT INTO [Position] ([BestellungID], [PosID], [ProduktID], [SpezLieferAdrID], [Menge], [Preis]) VALUES</v>
      </c>
      <c r="H1140" t="str">
        <f t="shared" si="89"/>
        <v xml:space="preserve"> ('455', '1137', '64', '', '3',  '4.50')</v>
      </c>
    </row>
    <row r="1141" spans="1:8" x14ac:dyDescent="0.3">
      <c r="A1141">
        <f t="shared" si="85"/>
        <v>455</v>
      </c>
      <c r="B1141">
        <v>1138</v>
      </c>
      <c r="C1141">
        <f t="shared" si="86"/>
        <v>11</v>
      </c>
      <c r="D1141" t="str">
        <f>IF(MOD(B1141,5)=0,LOOKUP(A1141,Bestellung!$M$4:$N$803),"")</f>
        <v/>
      </c>
      <c r="E1141">
        <f t="shared" si="87"/>
        <v>10</v>
      </c>
      <c r="F1141" s="10">
        <f>LOOKUP(C1141,Produkt!$T$4:$U$129)</f>
        <v>8</v>
      </c>
      <c r="G1141" t="str">
        <f t="shared" si="88"/>
        <v>INSERT INTO [Position] ([BestellungID], [PosID], [ProduktID], [SpezLieferAdrID], [Menge], [Preis]) VALUES</v>
      </c>
      <c r="H1141" t="str">
        <f t="shared" si="89"/>
        <v xml:space="preserve"> ('455', '1138', '11', '', '10',  '8.00')</v>
      </c>
    </row>
    <row r="1142" spans="1:8" x14ac:dyDescent="0.3">
      <c r="A1142">
        <f t="shared" si="85"/>
        <v>456</v>
      </c>
      <c r="B1142">
        <v>1139</v>
      </c>
      <c r="C1142">
        <f t="shared" si="86"/>
        <v>81</v>
      </c>
      <c r="D1142" t="str">
        <f>IF(MOD(B1142,5)=0,LOOKUP(A1142,Bestellung!$M$4:$N$803),"")</f>
        <v/>
      </c>
      <c r="E1142">
        <f t="shared" si="87"/>
        <v>3</v>
      </c>
      <c r="F1142" s="10">
        <f>LOOKUP(C1142,Produkt!$T$4:$U$129)</f>
        <v>2</v>
      </c>
      <c r="G1142" t="str">
        <f t="shared" si="88"/>
        <v>INSERT INTO [Position] ([BestellungID], [PosID], [ProduktID], [SpezLieferAdrID], [Menge], [Preis]) VALUES</v>
      </c>
      <c r="H1142" t="str">
        <f t="shared" si="89"/>
        <v xml:space="preserve"> ('456', '1139', '81', '', '3',  '2.00')</v>
      </c>
    </row>
    <row r="1143" spans="1:8" x14ac:dyDescent="0.3">
      <c r="A1143">
        <f t="shared" si="85"/>
        <v>456</v>
      </c>
      <c r="B1143">
        <v>1140</v>
      </c>
      <c r="C1143">
        <f t="shared" si="86"/>
        <v>29</v>
      </c>
      <c r="D1143">
        <f>IF(MOD(B1143,5)=0,LOOKUP(A1143,Bestellung!$M$4:$N$803),"")</f>
        <v>597</v>
      </c>
      <c r="E1143">
        <f t="shared" si="87"/>
        <v>3</v>
      </c>
      <c r="F1143" s="10">
        <f>LOOKUP(C1143,Produkt!$T$4:$U$129)</f>
        <v>1.5</v>
      </c>
      <c r="G1143" t="str">
        <f t="shared" si="88"/>
        <v>INSERT INTO [Position] ([BestellungID], [PosID], [ProduktID], [SpezLieferAdrID], [Menge], [Preis]) VALUES</v>
      </c>
      <c r="H1143" t="str">
        <f t="shared" si="89"/>
        <v xml:space="preserve"> ('456', '1140', '29', '597', '3',  '1.50')</v>
      </c>
    </row>
    <row r="1144" spans="1:8" x14ac:dyDescent="0.3">
      <c r="A1144">
        <f t="shared" si="85"/>
        <v>456</v>
      </c>
      <c r="B1144">
        <v>1141</v>
      </c>
      <c r="C1144">
        <f t="shared" si="86"/>
        <v>104</v>
      </c>
      <c r="D1144" t="str">
        <f>IF(MOD(B1144,5)=0,LOOKUP(A1144,Bestellung!$M$4:$N$803),"")</f>
        <v/>
      </c>
      <c r="E1144">
        <f t="shared" si="87"/>
        <v>3</v>
      </c>
      <c r="F1144" s="10">
        <f>LOOKUP(C1144,Produkt!$T$4:$U$129)</f>
        <v>5</v>
      </c>
      <c r="G1144" t="str">
        <f t="shared" si="88"/>
        <v>INSERT INTO [Position] ([BestellungID], [PosID], [ProduktID], [SpezLieferAdrID], [Menge], [Preis]) VALUES</v>
      </c>
      <c r="H1144" t="str">
        <f t="shared" si="89"/>
        <v xml:space="preserve"> ('456', '1141', '104', '', '3',  '5.00')</v>
      </c>
    </row>
    <row r="1145" spans="1:8" x14ac:dyDescent="0.3">
      <c r="A1145">
        <f t="shared" si="85"/>
        <v>457</v>
      </c>
      <c r="B1145">
        <v>1142</v>
      </c>
      <c r="C1145">
        <f t="shared" si="86"/>
        <v>51</v>
      </c>
      <c r="D1145" t="str">
        <f>IF(MOD(B1145,5)=0,LOOKUP(A1145,Bestellung!$M$4:$N$803),"")</f>
        <v/>
      </c>
      <c r="E1145">
        <f t="shared" si="87"/>
        <v>6</v>
      </c>
      <c r="F1145" s="10">
        <f>LOOKUP(C1145,Produkt!$T$4:$U$129)</f>
        <v>2</v>
      </c>
      <c r="G1145" t="str">
        <f t="shared" si="88"/>
        <v>INSERT INTO [Position] ([BestellungID], [PosID], [ProduktID], [SpezLieferAdrID], [Menge], [Preis]) VALUES</v>
      </c>
      <c r="H1145" t="str">
        <f t="shared" si="89"/>
        <v xml:space="preserve"> ('457', '1142', '51', '', '6',  '2.00')</v>
      </c>
    </row>
    <row r="1146" spans="1:8" x14ac:dyDescent="0.3">
      <c r="A1146">
        <f t="shared" si="85"/>
        <v>457</v>
      </c>
      <c r="B1146">
        <v>1143</v>
      </c>
      <c r="C1146">
        <f t="shared" si="86"/>
        <v>1</v>
      </c>
      <c r="D1146" t="str">
        <f>IF(MOD(B1146,5)=0,LOOKUP(A1146,Bestellung!$M$4:$N$803),"")</f>
        <v/>
      </c>
      <c r="E1146">
        <f t="shared" si="87"/>
        <v>3</v>
      </c>
      <c r="F1146" s="10">
        <f>LOOKUP(C1146,Produkt!$T$4:$U$129)</f>
        <v>2</v>
      </c>
      <c r="G1146" t="str">
        <f t="shared" si="88"/>
        <v>INSERT INTO [Position] ([BestellungID], [PosID], [ProduktID], [SpezLieferAdrID], [Menge], [Preis]) VALUES</v>
      </c>
      <c r="H1146" t="str">
        <f t="shared" si="89"/>
        <v xml:space="preserve"> ('457', '1143', '1', '', '3',  '2.00')</v>
      </c>
    </row>
    <row r="1147" spans="1:8" x14ac:dyDescent="0.3">
      <c r="A1147">
        <f t="shared" si="85"/>
        <v>458</v>
      </c>
      <c r="B1147">
        <v>1144</v>
      </c>
      <c r="C1147">
        <f t="shared" si="86"/>
        <v>77</v>
      </c>
      <c r="D1147" t="str">
        <f>IF(MOD(B1147,5)=0,LOOKUP(A1147,Bestellung!$M$4:$N$803),"")</f>
        <v/>
      </c>
      <c r="E1147">
        <f t="shared" si="87"/>
        <v>4</v>
      </c>
      <c r="F1147" s="10">
        <f>LOOKUP(C1147,Produkt!$T$4:$U$129)</f>
        <v>2</v>
      </c>
      <c r="G1147" t="str">
        <f t="shared" si="88"/>
        <v>INSERT INTO [Position] ([BestellungID], [PosID], [ProduktID], [SpezLieferAdrID], [Menge], [Preis]) VALUES</v>
      </c>
      <c r="H1147" t="str">
        <f t="shared" si="89"/>
        <v xml:space="preserve"> ('458', '1144', '77', '', '4',  '2.00')</v>
      </c>
    </row>
    <row r="1148" spans="1:8" x14ac:dyDescent="0.3">
      <c r="A1148">
        <f t="shared" si="85"/>
        <v>458</v>
      </c>
      <c r="B1148">
        <v>1145</v>
      </c>
      <c r="C1148">
        <f t="shared" si="86"/>
        <v>27</v>
      </c>
      <c r="D1148">
        <f>IF(MOD(B1148,5)=0,LOOKUP(A1148,Bestellung!$M$4:$N$803),"")</f>
        <v>98</v>
      </c>
      <c r="E1148">
        <f t="shared" si="87"/>
        <v>6</v>
      </c>
      <c r="F1148" s="10">
        <f>LOOKUP(C1148,Produkt!$T$4:$U$129)</f>
        <v>2</v>
      </c>
      <c r="G1148" t="str">
        <f t="shared" si="88"/>
        <v>INSERT INTO [Position] ([BestellungID], [PosID], [ProduktID], [SpezLieferAdrID], [Menge], [Preis]) VALUES</v>
      </c>
      <c r="H1148" t="str">
        <f t="shared" si="89"/>
        <v xml:space="preserve"> ('458', '1145', '27', '98', '6',  '2.00')</v>
      </c>
    </row>
    <row r="1149" spans="1:8" x14ac:dyDescent="0.3">
      <c r="A1149">
        <f t="shared" si="85"/>
        <v>458</v>
      </c>
      <c r="B1149">
        <v>1146</v>
      </c>
      <c r="C1149">
        <f t="shared" si="86"/>
        <v>104</v>
      </c>
      <c r="D1149" t="str">
        <f>IF(MOD(B1149,5)=0,LOOKUP(A1149,Bestellung!$M$4:$N$803),"")</f>
        <v/>
      </c>
      <c r="E1149">
        <f t="shared" si="87"/>
        <v>3</v>
      </c>
      <c r="F1149" s="10">
        <f>LOOKUP(C1149,Produkt!$T$4:$U$129)</f>
        <v>5</v>
      </c>
      <c r="G1149" t="str">
        <f t="shared" si="88"/>
        <v>INSERT INTO [Position] ([BestellungID], [PosID], [ProduktID], [SpezLieferAdrID], [Menge], [Preis]) VALUES</v>
      </c>
      <c r="H1149" t="str">
        <f t="shared" si="89"/>
        <v xml:space="preserve"> ('458', '1146', '104', '', '3',  '5.00')</v>
      </c>
    </row>
    <row r="1150" spans="1:8" x14ac:dyDescent="0.3">
      <c r="A1150">
        <f t="shared" si="85"/>
        <v>459</v>
      </c>
      <c r="B1150">
        <v>1147</v>
      </c>
      <c r="C1150">
        <f t="shared" si="86"/>
        <v>58</v>
      </c>
      <c r="D1150" t="str">
        <f>IF(MOD(B1150,5)=0,LOOKUP(A1150,Bestellung!$M$4:$N$803),"")</f>
        <v/>
      </c>
      <c r="E1150">
        <f t="shared" si="87"/>
        <v>6</v>
      </c>
      <c r="F1150" s="10">
        <f>LOOKUP(C1150,Produkt!$T$4:$U$129)</f>
        <v>8</v>
      </c>
      <c r="G1150" t="str">
        <f t="shared" si="88"/>
        <v>INSERT INTO [Position] ([BestellungID], [PosID], [ProduktID], [SpezLieferAdrID], [Menge], [Preis]) VALUES</v>
      </c>
      <c r="H1150" t="str">
        <f t="shared" si="89"/>
        <v xml:space="preserve"> ('459', '1147', '58', '', '6',  '8.00')</v>
      </c>
    </row>
    <row r="1151" spans="1:8" x14ac:dyDescent="0.3">
      <c r="A1151">
        <f t="shared" si="85"/>
        <v>459</v>
      </c>
      <c r="B1151">
        <v>1148</v>
      </c>
      <c r="C1151">
        <f t="shared" si="86"/>
        <v>9</v>
      </c>
      <c r="D1151" t="str">
        <f>IF(MOD(B1151,5)=0,LOOKUP(A1151,Bestellung!$M$4:$N$803),"")</f>
        <v/>
      </c>
      <c r="E1151">
        <f t="shared" si="87"/>
        <v>3</v>
      </c>
      <c r="F1151" s="10">
        <f>LOOKUP(C1151,Produkt!$T$4:$U$129)</f>
        <v>3</v>
      </c>
      <c r="G1151" t="str">
        <f t="shared" si="88"/>
        <v>INSERT INTO [Position] ([BestellungID], [PosID], [ProduktID], [SpezLieferAdrID], [Menge], [Preis]) VALUES</v>
      </c>
      <c r="H1151" t="str">
        <f t="shared" si="89"/>
        <v xml:space="preserve"> ('459', '1148', '9', '', '3',  '3.00')</v>
      </c>
    </row>
    <row r="1152" spans="1:8" x14ac:dyDescent="0.3">
      <c r="A1152">
        <f t="shared" si="85"/>
        <v>460</v>
      </c>
      <c r="B1152">
        <v>1149</v>
      </c>
      <c r="C1152">
        <f t="shared" si="86"/>
        <v>93</v>
      </c>
      <c r="D1152" t="str">
        <f>IF(MOD(B1152,5)=0,LOOKUP(A1152,Bestellung!$M$4:$N$803),"")</f>
        <v/>
      </c>
      <c r="E1152">
        <f t="shared" si="87"/>
        <v>3</v>
      </c>
      <c r="F1152" s="10">
        <f>LOOKUP(C1152,Produkt!$T$4:$U$129)</f>
        <v>2.2999999999999998</v>
      </c>
      <c r="G1152" t="str">
        <f t="shared" si="88"/>
        <v>INSERT INTO [Position] ([BestellungID], [PosID], [ProduktID], [SpezLieferAdrID], [Menge], [Preis]) VALUES</v>
      </c>
      <c r="H1152" t="str">
        <f t="shared" si="89"/>
        <v xml:space="preserve"> ('460', '1149', '93', '', '3',  '2.30')</v>
      </c>
    </row>
    <row r="1153" spans="1:8" x14ac:dyDescent="0.3">
      <c r="A1153">
        <f t="shared" si="85"/>
        <v>460</v>
      </c>
      <c r="B1153">
        <v>1150</v>
      </c>
      <c r="C1153">
        <f t="shared" si="86"/>
        <v>45</v>
      </c>
      <c r="D1153" t="str">
        <f>IF(MOD(B1153,5)=0,LOOKUP(A1153,Bestellung!$M$4:$N$803),"")</f>
        <v/>
      </c>
      <c r="E1153">
        <f t="shared" si="87"/>
        <v>3</v>
      </c>
      <c r="F1153" s="10">
        <f>LOOKUP(C1153,Produkt!$T$4:$U$129)</f>
        <v>2</v>
      </c>
      <c r="G1153" t="str">
        <f t="shared" si="88"/>
        <v>INSERT INTO [Position] ([BestellungID], [PosID], [ProduktID], [SpezLieferAdrID], [Menge], [Preis]) VALUES</v>
      </c>
      <c r="H1153" t="str">
        <f t="shared" si="89"/>
        <v xml:space="preserve"> ('460', '1150', '45', '', '3',  '2.00')</v>
      </c>
    </row>
    <row r="1154" spans="1:8" x14ac:dyDescent="0.3">
      <c r="A1154">
        <f t="shared" si="85"/>
        <v>460</v>
      </c>
      <c r="B1154">
        <v>1151</v>
      </c>
      <c r="C1154">
        <f t="shared" si="86"/>
        <v>124</v>
      </c>
      <c r="D1154" t="str">
        <f>IF(MOD(B1154,5)=0,LOOKUP(A1154,Bestellung!$M$4:$N$803),"")</f>
        <v/>
      </c>
      <c r="E1154">
        <f t="shared" si="87"/>
        <v>8</v>
      </c>
      <c r="F1154" s="10">
        <f>LOOKUP(C1154,Produkt!$T$4:$U$129)</f>
        <v>3</v>
      </c>
      <c r="G1154" t="str">
        <f t="shared" si="88"/>
        <v>INSERT INTO [Position] ([BestellungID], [PosID], [ProduktID], [SpezLieferAdrID], [Menge], [Preis]) VALUES</v>
      </c>
      <c r="H1154" t="str">
        <f t="shared" si="89"/>
        <v xml:space="preserve"> ('460', '1151', '124', '', '8',  '3.00')</v>
      </c>
    </row>
    <row r="1155" spans="1:8" x14ac:dyDescent="0.3">
      <c r="A1155">
        <f t="shared" si="85"/>
        <v>461</v>
      </c>
      <c r="B1155">
        <v>1152</v>
      </c>
      <c r="C1155">
        <f t="shared" si="86"/>
        <v>85</v>
      </c>
      <c r="D1155" t="str">
        <f>IF(MOD(B1155,5)=0,LOOKUP(A1155,Bestellung!$M$4:$N$803),"")</f>
        <v/>
      </c>
      <c r="E1155">
        <f t="shared" si="87"/>
        <v>3</v>
      </c>
      <c r="F1155" s="10">
        <f>LOOKUP(C1155,Produkt!$T$4:$U$129)</f>
        <v>1</v>
      </c>
      <c r="G1155" t="str">
        <f t="shared" si="88"/>
        <v>INSERT INTO [Position] ([BestellungID], [PosID], [ProduktID], [SpezLieferAdrID], [Menge], [Preis]) VALUES</v>
      </c>
      <c r="H1155" t="str">
        <f t="shared" si="89"/>
        <v xml:space="preserve"> ('461', '1152', '85', '', '3',  '1.00')</v>
      </c>
    </row>
    <row r="1156" spans="1:8" x14ac:dyDescent="0.3">
      <c r="A1156">
        <f t="shared" ref="A1156:A1219" si="90">ROUND(B1156/2.5,0)</f>
        <v>461</v>
      </c>
      <c r="B1156">
        <v>1153</v>
      </c>
      <c r="C1156">
        <f t="shared" si="86"/>
        <v>38</v>
      </c>
      <c r="D1156" t="str">
        <f>IF(MOD(B1156,5)=0,LOOKUP(A1156,Bestellung!$M$4:$N$803),"")</f>
        <v/>
      </c>
      <c r="E1156">
        <f t="shared" si="87"/>
        <v>10</v>
      </c>
      <c r="F1156" s="10">
        <f>LOOKUP(C1156,Produkt!$T$4:$U$129)</f>
        <v>0.5</v>
      </c>
      <c r="G1156" t="str">
        <f t="shared" si="88"/>
        <v>INSERT INTO [Position] ([BestellungID], [PosID], [ProduktID], [SpezLieferAdrID], [Menge], [Preis]) VALUES</v>
      </c>
      <c r="H1156" t="str">
        <f t="shared" si="89"/>
        <v xml:space="preserve"> ('461', '1153', '38', '', '10',  '0.50')</v>
      </c>
    </row>
    <row r="1157" spans="1:8" x14ac:dyDescent="0.3">
      <c r="A1157">
        <f t="shared" si="90"/>
        <v>462</v>
      </c>
      <c r="B1157">
        <v>1154</v>
      </c>
      <c r="C1157">
        <f t="shared" ref="C1157:C1220" si="91">IF(MOD(A1157*B1157,127)=0,1,MOD(A1157*B1157,127))</f>
        <v>2</v>
      </c>
      <c r="D1157" t="str">
        <f>IF(MOD(B1157,5)=0,LOOKUP(A1157,Bestellung!$M$4:$N$803),"")</f>
        <v/>
      </c>
      <c r="E1157">
        <f t="shared" ref="E1157:E1220" si="92">IF(MOD(A1157*B1157*C1157,12)=0,3,MOD(A1157*B1157*C1157,12))</f>
        <v>3</v>
      </c>
      <c r="F1157" s="10">
        <f>LOOKUP(C1157,Produkt!$T$4:$U$129)</f>
        <v>4</v>
      </c>
      <c r="G1157" t="str">
        <f t="shared" ref="G1157:G1220" si="9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157" t="str">
        <f t="shared" ref="H1157:H1220" si="94">" ('"&amp;A1157&amp;"', '"&amp;B1157&amp;"', '"&amp;C1157&amp;"', '"&amp; D1157&amp;"', '"&amp;E1157&amp;"',  '"&amp; REPLACE(TEXT(F1157,"##0,00"),LEN(TEXT(F1157,"##0,00"))-2,1,".") &amp;"')"</f>
        <v xml:space="preserve"> ('462', '1154', '2', '', '3',  '4.00')</v>
      </c>
    </row>
    <row r="1158" spans="1:8" x14ac:dyDescent="0.3">
      <c r="A1158">
        <f t="shared" si="90"/>
        <v>462</v>
      </c>
      <c r="B1158">
        <v>1155</v>
      </c>
      <c r="C1158">
        <f t="shared" si="91"/>
        <v>83</v>
      </c>
      <c r="D1158">
        <f>IF(MOD(B1158,5)=0,LOOKUP(A1158,Bestellung!$M$4:$N$803),"")</f>
        <v>473</v>
      </c>
      <c r="E1158">
        <f t="shared" si="92"/>
        <v>6</v>
      </c>
      <c r="F1158" s="10">
        <f>LOOKUP(C1158,Produkt!$T$4:$U$129)</f>
        <v>0.8</v>
      </c>
      <c r="G1158" t="str">
        <f t="shared" si="93"/>
        <v>INSERT INTO [Position] ([BestellungID], [PosID], [ProduktID], [SpezLieferAdrID], [Menge], [Preis]) VALUES</v>
      </c>
      <c r="H1158" t="str">
        <f t="shared" si="94"/>
        <v xml:space="preserve"> ('462', '1155', '83', '473', '6',  '0.80')</v>
      </c>
    </row>
    <row r="1159" spans="1:8" x14ac:dyDescent="0.3">
      <c r="A1159">
        <f t="shared" si="90"/>
        <v>462</v>
      </c>
      <c r="B1159">
        <v>1156</v>
      </c>
      <c r="C1159">
        <f t="shared" si="91"/>
        <v>37</v>
      </c>
      <c r="D1159" t="str">
        <f>IF(MOD(B1159,5)=0,LOOKUP(A1159,Bestellung!$M$4:$N$803),"")</f>
        <v/>
      </c>
      <c r="E1159">
        <f t="shared" si="92"/>
        <v>3</v>
      </c>
      <c r="F1159" s="10">
        <f>LOOKUP(C1159,Produkt!$T$4:$U$129)</f>
        <v>0.5</v>
      </c>
      <c r="G1159" t="str">
        <f t="shared" si="93"/>
        <v>INSERT INTO [Position] ([BestellungID], [PosID], [ProduktID], [SpezLieferAdrID], [Menge], [Preis]) VALUES</v>
      </c>
      <c r="H1159" t="str">
        <f t="shared" si="94"/>
        <v xml:space="preserve"> ('462', '1156', '37', '', '3',  '0.50')</v>
      </c>
    </row>
    <row r="1160" spans="1:8" x14ac:dyDescent="0.3">
      <c r="A1160">
        <f t="shared" si="90"/>
        <v>463</v>
      </c>
      <c r="B1160">
        <v>1157</v>
      </c>
      <c r="C1160">
        <f t="shared" si="91"/>
        <v>5</v>
      </c>
      <c r="D1160" t="str">
        <f>IF(MOD(B1160,5)=0,LOOKUP(A1160,Bestellung!$M$4:$N$803),"")</f>
        <v/>
      </c>
      <c r="E1160">
        <f t="shared" si="92"/>
        <v>7</v>
      </c>
      <c r="F1160" s="10">
        <f>LOOKUP(C1160,Produkt!$T$4:$U$129)</f>
        <v>5</v>
      </c>
      <c r="G1160" t="str">
        <f t="shared" si="93"/>
        <v>INSERT INTO [Position] ([BestellungID], [PosID], [ProduktID], [SpezLieferAdrID], [Menge], [Preis]) VALUES</v>
      </c>
      <c r="H1160" t="str">
        <f t="shared" si="94"/>
        <v xml:space="preserve"> ('463', '1157', '5', '', '7',  '5.00')</v>
      </c>
    </row>
    <row r="1161" spans="1:8" x14ac:dyDescent="0.3">
      <c r="A1161">
        <f t="shared" si="90"/>
        <v>463</v>
      </c>
      <c r="B1161">
        <v>1158</v>
      </c>
      <c r="C1161">
        <f t="shared" si="91"/>
        <v>87</v>
      </c>
      <c r="D1161" t="str">
        <f>IF(MOD(B1161,5)=0,LOOKUP(A1161,Bestellung!$M$4:$N$803),"")</f>
        <v/>
      </c>
      <c r="E1161">
        <f t="shared" si="92"/>
        <v>6</v>
      </c>
      <c r="F1161" s="10">
        <f>LOOKUP(C1161,Produkt!$T$4:$U$129)</f>
        <v>0.5</v>
      </c>
      <c r="G1161" t="str">
        <f t="shared" si="93"/>
        <v>INSERT INTO [Position] ([BestellungID], [PosID], [ProduktID], [SpezLieferAdrID], [Menge], [Preis]) VALUES</v>
      </c>
      <c r="H1161" t="str">
        <f t="shared" si="94"/>
        <v xml:space="preserve"> ('463', '1158', '87', '', '6',  '0.50')</v>
      </c>
    </row>
    <row r="1162" spans="1:8" x14ac:dyDescent="0.3">
      <c r="A1162">
        <f t="shared" si="90"/>
        <v>464</v>
      </c>
      <c r="B1162">
        <v>1159</v>
      </c>
      <c r="C1162">
        <f t="shared" si="91"/>
        <v>58</v>
      </c>
      <c r="D1162" t="str">
        <f>IF(MOD(B1162,5)=0,LOOKUP(A1162,Bestellung!$M$4:$N$803),"")</f>
        <v/>
      </c>
      <c r="E1162">
        <f t="shared" si="92"/>
        <v>8</v>
      </c>
      <c r="F1162" s="10">
        <f>LOOKUP(C1162,Produkt!$T$4:$U$129)</f>
        <v>8</v>
      </c>
      <c r="G1162" t="str">
        <f t="shared" si="93"/>
        <v>INSERT INTO [Position] ([BestellungID], [PosID], [ProduktID], [SpezLieferAdrID], [Menge], [Preis]) VALUES</v>
      </c>
      <c r="H1162" t="str">
        <f t="shared" si="94"/>
        <v xml:space="preserve"> ('464', '1159', '58', '', '8',  '8.00')</v>
      </c>
    </row>
    <row r="1163" spans="1:8" x14ac:dyDescent="0.3">
      <c r="A1163">
        <f t="shared" si="90"/>
        <v>464</v>
      </c>
      <c r="B1163">
        <v>1160</v>
      </c>
      <c r="C1163">
        <f t="shared" si="91"/>
        <v>14</v>
      </c>
      <c r="D1163">
        <f>IF(MOD(B1163,5)=0,LOOKUP(A1163,Bestellung!$M$4:$N$803),"")</f>
        <v>51</v>
      </c>
      <c r="E1163">
        <f t="shared" si="92"/>
        <v>8</v>
      </c>
      <c r="F1163" s="10">
        <f>LOOKUP(C1163,Produkt!$T$4:$U$129)</f>
        <v>4.5</v>
      </c>
      <c r="G1163" t="str">
        <f t="shared" si="93"/>
        <v>INSERT INTO [Position] ([BestellungID], [PosID], [ProduktID], [SpezLieferAdrID], [Menge], [Preis]) VALUES</v>
      </c>
      <c r="H1163" t="str">
        <f t="shared" si="94"/>
        <v xml:space="preserve"> ('464', '1160', '14', '51', '8',  '4.50')</v>
      </c>
    </row>
    <row r="1164" spans="1:8" x14ac:dyDescent="0.3">
      <c r="A1164">
        <f t="shared" si="90"/>
        <v>464</v>
      </c>
      <c r="B1164">
        <v>1161</v>
      </c>
      <c r="C1164">
        <f t="shared" si="91"/>
        <v>97</v>
      </c>
      <c r="D1164" t="str">
        <f>IF(MOD(B1164,5)=0,LOOKUP(A1164,Bestellung!$M$4:$N$803),"")</f>
        <v/>
      </c>
      <c r="E1164">
        <f t="shared" si="92"/>
        <v>3</v>
      </c>
      <c r="F1164" s="10">
        <f>LOOKUP(C1164,Produkt!$T$4:$U$129)</f>
        <v>9</v>
      </c>
      <c r="G1164" t="str">
        <f t="shared" si="93"/>
        <v>INSERT INTO [Position] ([BestellungID], [PosID], [ProduktID], [SpezLieferAdrID], [Menge], [Preis]) VALUES</v>
      </c>
      <c r="H1164" t="str">
        <f t="shared" si="94"/>
        <v xml:space="preserve"> ('464', '1161', '97', '', '3',  '9.00')</v>
      </c>
    </row>
    <row r="1165" spans="1:8" x14ac:dyDescent="0.3">
      <c r="A1165">
        <f t="shared" si="90"/>
        <v>465</v>
      </c>
      <c r="B1165">
        <v>1162</v>
      </c>
      <c r="C1165">
        <f t="shared" si="91"/>
        <v>72</v>
      </c>
      <c r="D1165" t="str">
        <f>IF(MOD(B1165,5)=0,LOOKUP(A1165,Bestellung!$M$4:$N$803),"")</f>
        <v/>
      </c>
      <c r="E1165">
        <f t="shared" si="92"/>
        <v>3</v>
      </c>
      <c r="F1165" s="10">
        <f>LOOKUP(C1165,Produkt!$T$4:$U$129)</f>
        <v>2</v>
      </c>
      <c r="G1165" t="str">
        <f t="shared" si="93"/>
        <v>INSERT INTO [Position] ([BestellungID], [PosID], [ProduktID], [SpezLieferAdrID], [Menge], [Preis]) VALUES</v>
      </c>
      <c r="H1165" t="str">
        <f t="shared" si="94"/>
        <v xml:space="preserve"> ('465', '1162', '72', '', '3',  '2.00')</v>
      </c>
    </row>
    <row r="1166" spans="1:8" x14ac:dyDescent="0.3">
      <c r="A1166">
        <f t="shared" si="90"/>
        <v>465</v>
      </c>
      <c r="B1166">
        <v>1163</v>
      </c>
      <c r="C1166">
        <f t="shared" si="91"/>
        <v>29</v>
      </c>
      <c r="D1166" t="str">
        <f>IF(MOD(B1166,5)=0,LOOKUP(A1166,Bestellung!$M$4:$N$803),"")</f>
        <v/>
      </c>
      <c r="E1166">
        <f t="shared" si="92"/>
        <v>3</v>
      </c>
      <c r="F1166" s="10">
        <f>LOOKUP(C1166,Produkt!$T$4:$U$129)</f>
        <v>1.5</v>
      </c>
      <c r="G1166" t="str">
        <f t="shared" si="93"/>
        <v>INSERT INTO [Position] ([BestellungID], [PosID], [ProduktID], [SpezLieferAdrID], [Menge], [Preis]) VALUES</v>
      </c>
      <c r="H1166" t="str">
        <f t="shared" si="94"/>
        <v xml:space="preserve"> ('465', '1163', '29', '', '3',  '1.50')</v>
      </c>
    </row>
    <row r="1167" spans="1:8" x14ac:dyDescent="0.3">
      <c r="A1167">
        <f t="shared" si="90"/>
        <v>466</v>
      </c>
      <c r="B1167">
        <v>1164</v>
      </c>
      <c r="C1167">
        <f t="shared" si="91"/>
        <v>7</v>
      </c>
      <c r="D1167" t="str">
        <f>IF(MOD(B1167,5)=0,LOOKUP(A1167,Bestellung!$M$4:$N$803),"")</f>
        <v/>
      </c>
      <c r="E1167">
        <f t="shared" si="92"/>
        <v>3</v>
      </c>
      <c r="F1167" s="10">
        <f>LOOKUP(C1167,Produkt!$T$4:$U$129)</f>
        <v>8</v>
      </c>
      <c r="G1167" t="str">
        <f t="shared" si="93"/>
        <v>INSERT INTO [Position] ([BestellungID], [PosID], [ProduktID], [SpezLieferAdrID], [Menge], [Preis]) VALUES</v>
      </c>
      <c r="H1167" t="str">
        <f t="shared" si="94"/>
        <v xml:space="preserve"> ('466', '1164', '7', '', '3',  '8.00')</v>
      </c>
    </row>
    <row r="1168" spans="1:8" x14ac:dyDescent="0.3">
      <c r="A1168">
        <f t="shared" si="90"/>
        <v>466</v>
      </c>
      <c r="B1168">
        <v>1165</v>
      </c>
      <c r="C1168">
        <f t="shared" si="91"/>
        <v>92</v>
      </c>
      <c r="D1168" t="str">
        <f>IF(MOD(B1168,5)=0,LOOKUP(A1168,Bestellung!$M$4:$N$803),"")</f>
        <v/>
      </c>
      <c r="E1168">
        <f t="shared" si="92"/>
        <v>8</v>
      </c>
      <c r="F1168" s="10">
        <f>LOOKUP(C1168,Produkt!$T$4:$U$129)</f>
        <v>2.4</v>
      </c>
      <c r="G1168" t="str">
        <f t="shared" si="93"/>
        <v>INSERT INTO [Position] ([BestellungID], [PosID], [ProduktID], [SpezLieferAdrID], [Menge], [Preis]) VALUES</v>
      </c>
      <c r="H1168" t="str">
        <f t="shared" si="94"/>
        <v xml:space="preserve"> ('466', '1165', '92', '', '8',  '2.40')</v>
      </c>
    </row>
    <row r="1169" spans="1:8" x14ac:dyDescent="0.3">
      <c r="A1169">
        <f t="shared" si="90"/>
        <v>466</v>
      </c>
      <c r="B1169">
        <v>1166</v>
      </c>
      <c r="C1169">
        <f t="shared" si="91"/>
        <v>50</v>
      </c>
      <c r="D1169" t="str">
        <f>IF(MOD(B1169,5)=0,LOOKUP(A1169,Bestellung!$M$4:$N$803),"")</f>
        <v/>
      </c>
      <c r="E1169">
        <f t="shared" si="92"/>
        <v>4</v>
      </c>
      <c r="F1169" s="10">
        <f>LOOKUP(C1169,Produkt!$T$4:$U$129)</f>
        <v>5.6</v>
      </c>
      <c r="G1169" t="str">
        <f t="shared" si="93"/>
        <v>INSERT INTO [Position] ([BestellungID], [PosID], [ProduktID], [SpezLieferAdrID], [Menge], [Preis]) VALUES</v>
      </c>
      <c r="H1169" t="str">
        <f t="shared" si="94"/>
        <v xml:space="preserve"> ('466', '1166', '50', '', '4',  '5.60')</v>
      </c>
    </row>
    <row r="1170" spans="1:8" x14ac:dyDescent="0.3">
      <c r="A1170">
        <f t="shared" si="90"/>
        <v>467</v>
      </c>
      <c r="B1170">
        <v>1167</v>
      </c>
      <c r="C1170">
        <f t="shared" si="91"/>
        <v>32</v>
      </c>
      <c r="D1170" t="str">
        <f>IF(MOD(B1170,5)=0,LOOKUP(A1170,Bestellung!$M$4:$N$803),"")</f>
        <v/>
      </c>
      <c r="E1170">
        <f t="shared" si="92"/>
        <v>3</v>
      </c>
      <c r="F1170" s="10">
        <f>LOOKUP(C1170,Produkt!$T$4:$U$129)</f>
        <v>5</v>
      </c>
      <c r="G1170" t="str">
        <f t="shared" si="93"/>
        <v>INSERT INTO [Position] ([BestellungID], [PosID], [ProduktID], [SpezLieferAdrID], [Menge], [Preis]) VALUES</v>
      </c>
      <c r="H1170" t="str">
        <f t="shared" si="94"/>
        <v xml:space="preserve"> ('467', '1167', '32', '', '3',  '5.00')</v>
      </c>
    </row>
    <row r="1171" spans="1:8" x14ac:dyDescent="0.3">
      <c r="A1171">
        <f t="shared" si="90"/>
        <v>467</v>
      </c>
      <c r="B1171">
        <v>1168</v>
      </c>
      <c r="C1171">
        <f t="shared" si="91"/>
        <v>118</v>
      </c>
      <c r="D1171" t="str">
        <f>IF(MOD(B1171,5)=0,LOOKUP(A1171,Bestellung!$M$4:$N$803),"")</f>
        <v/>
      </c>
      <c r="E1171">
        <f t="shared" si="92"/>
        <v>8</v>
      </c>
      <c r="F1171" s="10">
        <f>LOOKUP(C1171,Produkt!$T$4:$U$129)</f>
        <v>6</v>
      </c>
      <c r="G1171" t="str">
        <f t="shared" si="93"/>
        <v>INSERT INTO [Position] ([BestellungID], [PosID], [ProduktID], [SpezLieferAdrID], [Menge], [Preis]) VALUES</v>
      </c>
      <c r="H1171" t="str">
        <f t="shared" si="94"/>
        <v xml:space="preserve"> ('467', '1168', '118', '', '8',  '6.00')</v>
      </c>
    </row>
    <row r="1172" spans="1:8" x14ac:dyDescent="0.3">
      <c r="A1172">
        <f t="shared" si="90"/>
        <v>468</v>
      </c>
      <c r="B1172">
        <v>1169</v>
      </c>
      <c r="C1172">
        <f t="shared" si="91"/>
        <v>103</v>
      </c>
      <c r="D1172" t="str">
        <f>IF(MOD(B1172,5)=0,LOOKUP(A1172,Bestellung!$M$4:$N$803),"")</f>
        <v/>
      </c>
      <c r="E1172">
        <f t="shared" si="92"/>
        <v>3</v>
      </c>
      <c r="F1172" s="10">
        <f>LOOKUP(C1172,Produkt!$T$4:$U$129)</f>
        <v>5</v>
      </c>
      <c r="G1172" t="str">
        <f t="shared" si="93"/>
        <v>INSERT INTO [Position] ([BestellungID], [PosID], [ProduktID], [SpezLieferAdrID], [Menge], [Preis]) VALUES</v>
      </c>
      <c r="H1172" t="str">
        <f t="shared" si="94"/>
        <v xml:space="preserve"> ('468', '1169', '103', '', '3',  '5.00')</v>
      </c>
    </row>
    <row r="1173" spans="1:8" x14ac:dyDescent="0.3">
      <c r="A1173">
        <f t="shared" si="90"/>
        <v>468</v>
      </c>
      <c r="B1173">
        <v>1170</v>
      </c>
      <c r="C1173">
        <f t="shared" si="91"/>
        <v>63</v>
      </c>
      <c r="D1173">
        <f>IF(MOD(B1173,5)=0,LOOKUP(A1173,Bestellung!$M$4:$N$803),"")</f>
        <v>407</v>
      </c>
      <c r="E1173">
        <f t="shared" si="92"/>
        <v>3</v>
      </c>
      <c r="F1173" s="10">
        <f>LOOKUP(C1173,Produkt!$T$4:$U$129)</f>
        <v>4.5</v>
      </c>
      <c r="G1173" t="str">
        <f t="shared" si="93"/>
        <v>INSERT INTO [Position] ([BestellungID], [PosID], [ProduktID], [SpezLieferAdrID], [Menge], [Preis]) VALUES</v>
      </c>
      <c r="H1173" t="str">
        <f t="shared" si="94"/>
        <v xml:space="preserve"> ('468', '1170', '63', '407', '3',  '4.50')</v>
      </c>
    </row>
    <row r="1174" spans="1:8" x14ac:dyDescent="0.3">
      <c r="A1174">
        <f t="shared" si="90"/>
        <v>468</v>
      </c>
      <c r="B1174">
        <v>1171</v>
      </c>
      <c r="C1174">
        <f t="shared" si="91"/>
        <v>23</v>
      </c>
      <c r="D1174" t="str">
        <f>IF(MOD(B1174,5)=0,LOOKUP(A1174,Bestellung!$M$4:$N$803),"")</f>
        <v/>
      </c>
      <c r="E1174">
        <f t="shared" si="92"/>
        <v>3</v>
      </c>
      <c r="F1174" s="10">
        <f>LOOKUP(C1174,Produkt!$T$4:$U$129)</f>
        <v>3</v>
      </c>
      <c r="G1174" t="str">
        <f t="shared" si="93"/>
        <v>INSERT INTO [Position] ([BestellungID], [PosID], [ProduktID], [SpezLieferAdrID], [Menge], [Preis]) VALUES</v>
      </c>
      <c r="H1174" t="str">
        <f t="shared" si="94"/>
        <v xml:space="preserve"> ('468', '1171', '23', '', '3',  '3.00')</v>
      </c>
    </row>
    <row r="1175" spans="1:8" x14ac:dyDescent="0.3">
      <c r="A1175">
        <f t="shared" si="90"/>
        <v>469</v>
      </c>
      <c r="B1175">
        <v>1172</v>
      </c>
      <c r="C1175">
        <f t="shared" si="91"/>
        <v>12</v>
      </c>
      <c r="D1175" t="str">
        <f>IF(MOD(B1175,5)=0,LOOKUP(A1175,Bestellung!$M$4:$N$803),"")</f>
        <v/>
      </c>
      <c r="E1175">
        <f t="shared" si="92"/>
        <v>3</v>
      </c>
      <c r="F1175" s="10">
        <f>LOOKUP(C1175,Produkt!$T$4:$U$129)</f>
        <v>4</v>
      </c>
      <c r="G1175" t="str">
        <f t="shared" si="93"/>
        <v>INSERT INTO [Position] ([BestellungID], [PosID], [ProduktID], [SpezLieferAdrID], [Menge], [Preis]) VALUES</v>
      </c>
      <c r="H1175" t="str">
        <f t="shared" si="94"/>
        <v xml:space="preserve"> ('469', '1172', '12', '', '3',  '4.00')</v>
      </c>
    </row>
    <row r="1176" spans="1:8" x14ac:dyDescent="0.3">
      <c r="A1176">
        <f t="shared" si="90"/>
        <v>469</v>
      </c>
      <c r="B1176">
        <v>1173</v>
      </c>
      <c r="C1176">
        <f t="shared" si="91"/>
        <v>100</v>
      </c>
      <c r="D1176" t="str">
        <f>IF(MOD(B1176,5)=0,LOOKUP(A1176,Bestellung!$M$4:$N$803),"")</f>
        <v/>
      </c>
      <c r="E1176">
        <f t="shared" si="92"/>
        <v>3</v>
      </c>
      <c r="F1176" s="10">
        <f>LOOKUP(C1176,Produkt!$T$4:$U$129)</f>
        <v>5.6</v>
      </c>
      <c r="G1176" t="str">
        <f t="shared" si="93"/>
        <v>INSERT INTO [Position] ([BestellungID], [PosID], [ProduktID], [SpezLieferAdrID], [Menge], [Preis]) VALUES</v>
      </c>
      <c r="H1176" t="str">
        <f t="shared" si="94"/>
        <v xml:space="preserve"> ('469', '1173', '100', '', '3',  '5.60')</v>
      </c>
    </row>
    <row r="1177" spans="1:8" x14ac:dyDescent="0.3">
      <c r="A1177">
        <f t="shared" si="90"/>
        <v>470</v>
      </c>
      <c r="B1177">
        <v>1174</v>
      </c>
      <c r="C1177">
        <f t="shared" si="91"/>
        <v>92</v>
      </c>
      <c r="D1177" t="str">
        <f>IF(MOD(B1177,5)=0,LOOKUP(A1177,Bestellung!$M$4:$N$803),"")</f>
        <v/>
      </c>
      <c r="E1177">
        <f t="shared" si="92"/>
        <v>4</v>
      </c>
      <c r="F1177" s="10">
        <f>LOOKUP(C1177,Produkt!$T$4:$U$129)</f>
        <v>2.4</v>
      </c>
      <c r="G1177" t="str">
        <f t="shared" si="93"/>
        <v>INSERT INTO [Position] ([BestellungID], [PosID], [ProduktID], [SpezLieferAdrID], [Menge], [Preis]) VALUES</v>
      </c>
      <c r="H1177" t="str">
        <f t="shared" si="94"/>
        <v xml:space="preserve"> ('470', '1174', '92', '', '4',  '2.40')</v>
      </c>
    </row>
    <row r="1178" spans="1:8" x14ac:dyDescent="0.3">
      <c r="A1178">
        <f t="shared" si="90"/>
        <v>470</v>
      </c>
      <c r="B1178">
        <v>1175</v>
      </c>
      <c r="C1178">
        <f t="shared" si="91"/>
        <v>54</v>
      </c>
      <c r="D1178">
        <f>IF(MOD(B1178,5)=0,LOOKUP(A1178,Bestellung!$M$4:$N$803),"")</f>
        <v>605</v>
      </c>
      <c r="E1178">
        <f t="shared" si="92"/>
        <v>3</v>
      </c>
      <c r="F1178" s="10">
        <f>LOOKUP(C1178,Produkt!$T$4:$U$129)</f>
        <v>5</v>
      </c>
      <c r="G1178" t="str">
        <f t="shared" si="93"/>
        <v>INSERT INTO [Position] ([BestellungID], [PosID], [ProduktID], [SpezLieferAdrID], [Menge], [Preis]) VALUES</v>
      </c>
      <c r="H1178" t="str">
        <f t="shared" si="94"/>
        <v xml:space="preserve"> ('470', '1175', '54', '605', '3',  '5.00')</v>
      </c>
    </row>
    <row r="1179" spans="1:8" x14ac:dyDescent="0.3">
      <c r="A1179">
        <f t="shared" si="90"/>
        <v>470</v>
      </c>
      <c r="B1179">
        <v>1176</v>
      </c>
      <c r="C1179">
        <f t="shared" si="91"/>
        <v>16</v>
      </c>
      <c r="D1179" t="str">
        <f>IF(MOD(B1179,5)=0,LOOKUP(A1179,Bestellung!$M$4:$N$803),"")</f>
        <v/>
      </c>
      <c r="E1179">
        <f t="shared" si="92"/>
        <v>3</v>
      </c>
      <c r="F1179" s="10">
        <f>LOOKUP(C1179,Produkt!$T$4:$U$129)</f>
        <v>3</v>
      </c>
      <c r="G1179" t="str">
        <f t="shared" si="93"/>
        <v>INSERT INTO [Position] ([BestellungID], [PosID], [ProduktID], [SpezLieferAdrID], [Menge], [Preis]) VALUES</v>
      </c>
      <c r="H1179" t="str">
        <f t="shared" si="94"/>
        <v xml:space="preserve"> ('470', '1176', '16', '', '3',  '3.00')</v>
      </c>
    </row>
    <row r="1180" spans="1:8" x14ac:dyDescent="0.3">
      <c r="A1180">
        <f t="shared" si="90"/>
        <v>471</v>
      </c>
      <c r="B1180">
        <v>1177</v>
      </c>
      <c r="C1180">
        <f t="shared" si="91"/>
        <v>12</v>
      </c>
      <c r="D1180" t="str">
        <f>IF(MOD(B1180,5)=0,LOOKUP(A1180,Bestellung!$M$4:$N$803),"")</f>
        <v/>
      </c>
      <c r="E1180">
        <f t="shared" si="92"/>
        <v>3</v>
      </c>
      <c r="F1180" s="10">
        <f>LOOKUP(C1180,Produkt!$T$4:$U$129)</f>
        <v>4</v>
      </c>
      <c r="G1180" t="str">
        <f t="shared" si="93"/>
        <v>INSERT INTO [Position] ([BestellungID], [PosID], [ProduktID], [SpezLieferAdrID], [Menge], [Preis]) VALUES</v>
      </c>
      <c r="H1180" t="str">
        <f t="shared" si="94"/>
        <v xml:space="preserve"> ('471', '1177', '12', '', '3',  '4.00')</v>
      </c>
    </row>
    <row r="1181" spans="1:8" x14ac:dyDescent="0.3">
      <c r="A1181">
        <f t="shared" si="90"/>
        <v>471</v>
      </c>
      <c r="B1181">
        <v>1178</v>
      </c>
      <c r="C1181">
        <f t="shared" si="91"/>
        <v>102</v>
      </c>
      <c r="D1181" t="str">
        <f>IF(MOD(B1181,5)=0,LOOKUP(A1181,Bestellung!$M$4:$N$803),"")</f>
        <v/>
      </c>
      <c r="E1181">
        <f t="shared" si="92"/>
        <v>3</v>
      </c>
      <c r="F1181" s="10">
        <f>LOOKUP(C1181,Produkt!$T$4:$U$129)</f>
        <v>4</v>
      </c>
      <c r="G1181" t="str">
        <f t="shared" si="93"/>
        <v>INSERT INTO [Position] ([BestellungID], [PosID], [ProduktID], [SpezLieferAdrID], [Menge], [Preis]) VALUES</v>
      </c>
      <c r="H1181" t="str">
        <f t="shared" si="94"/>
        <v xml:space="preserve"> ('471', '1178', '102', '', '3',  '4.00')</v>
      </c>
    </row>
    <row r="1182" spans="1:8" x14ac:dyDescent="0.3">
      <c r="A1182">
        <f t="shared" si="90"/>
        <v>472</v>
      </c>
      <c r="B1182">
        <v>1179</v>
      </c>
      <c r="C1182">
        <f t="shared" si="91"/>
        <v>101</v>
      </c>
      <c r="D1182" t="str">
        <f>IF(MOD(B1182,5)=0,LOOKUP(A1182,Bestellung!$M$4:$N$803),"")</f>
        <v/>
      </c>
      <c r="E1182">
        <f t="shared" si="92"/>
        <v>3</v>
      </c>
      <c r="F1182" s="10">
        <f>LOOKUP(C1182,Produkt!$T$4:$U$129)</f>
        <v>2</v>
      </c>
      <c r="G1182" t="str">
        <f t="shared" si="93"/>
        <v>INSERT INTO [Position] ([BestellungID], [PosID], [ProduktID], [SpezLieferAdrID], [Menge], [Preis]) VALUES</v>
      </c>
      <c r="H1182" t="str">
        <f t="shared" si="94"/>
        <v xml:space="preserve"> ('472', '1179', '101', '', '3',  '2.00')</v>
      </c>
    </row>
    <row r="1183" spans="1:8" x14ac:dyDescent="0.3">
      <c r="A1183">
        <f t="shared" si="90"/>
        <v>472</v>
      </c>
      <c r="B1183">
        <v>1180</v>
      </c>
      <c r="C1183">
        <f t="shared" si="91"/>
        <v>65</v>
      </c>
      <c r="D1183" t="str">
        <f>IF(MOD(B1183,5)=0,LOOKUP(A1183,Bestellung!$M$4:$N$803),"")</f>
        <v/>
      </c>
      <c r="E1183">
        <f t="shared" si="92"/>
        <v>8</v>
      </c>
      <c r="F1183" s="10">
        <f>LOOKUP(C1183,Produkt!$T$4:$U$129)</f>
        <v>4.5</v>
      </c>
      <c r="G1183" t="str">
        <f t="shared" si="93"/>
        <v>INSERT INTO [Position] ([BestellungID], [PosID], [ProduktID], [SpezLieferAdrID], [Menge], [Preis]) VALUES</v>
      </c>
      <c r="H1183" t="str">
        <f t="shared" si="94"/>
        <v xml:space="preserve"> ('472', '1180', '65', '', '8',  '4.50')</v>
      </c>
    </row>
    <row r="1184" spans="1:8" x14ac:dyDescent="0.3">
      <c r="A1184">
        <f t="shared" si="90"/>
        <v>472</v>
      </c>
      <c r="B1184">
        <v>1181</v>
      </c>
      <c r="C1184">
        <f t="shared" si="91"/>
        <v>29</v>
      </c>
      <c r="D1184" t="str">
        <f>IF(MOD(B1184,5)=0,LOOKUP(A1184,Bestellung!$M$4:$N$803),"")</f>
        <v/>
      </c>
      <c r="E1184">
        <f t="shared" si="92"/>
        <v>4</v>
      </c>
      <c r="F1184" s="10">
        <f>LOOKUP(C1184,Produkt!$T$4:$U$129)</f>
        <v>1.5</v>
      </c>
      <c r="G1184" t="str">
        <f t="shared" si="93"/>
        <v>INSERT INTO [Position] ([BestellungID], [PosID], [ProduktID], [SpezLieferAdrID], [Menge], [Preis]) VALUES</v>
      </c>
      <c r="H1184" t="str">
        <f t="shared" si="94"/>
        <v xml:space="preserve"> ('472', '1181', '29', '', '4',  '1.50')</v>
      </c>
    </row>
    <row r="1185" spans="1:8" x14ac:dyDescent="0.3">
      <c r="A1185">
        <f t="shared" si="90"/>
        <v>473</v>
      </c>
      <c r="B1185">
        <v>1182</v>
      </c>
      <c r="C1185">
        <f t="shared" si="91"/>
        <v>32</v>
      </c>
      <c r="D1185" t="str">
        <f>IF(MOD(B1185,5)=0,LOOKUP(A1185,Bestellung!$M$4:$N$803),"")</f>
        <v/>
      </c>
      <c r="E1185">
        <f t="shared" si="92"/>
        <v>3</v>
      </c>
      <c r="F1185" s="10">
        <f>LOOKUP(C1185,Produkt!$T$4:$U$129)</f>
        <v>5</v>
      </c>
      <c r="G1185" t="str">
        <f t="shared" si="93"/>
        <v>INSERT INTO [Position] ([BestellungID], [PosID], [ProduktID], [SpezLieferAdrID], [Menge], [Preis]) VALUES</v>
      </c>
      <c r="H1185" t="str">
        <f t="shared" si="94"/>
        <v xml:space="preserve"> ('473', '1182', '32', '', '3',  '5.00')</v>
      </c>
    </row>
    <row r="1186" spans="1:8" x14ac:dyDescent="0.3">
      <c r="A1186">
        <f t="shared" si="90"/>
        <v>473</v>
      </c>
      <c r="B1186">
        <v>1183</v>
      </c>
      <c r="C1186">
        <f t="shared" si="91"/>
        <v>124</v>
      </c>
      <c r="D1186" t="str">
        <f>IF(MOD(B1186,5)=0,LOOKUP(A1186,Bestellung!$M$4:$N$803),"")</f>
        <v/>
      </c>
      <c r="E1186">
        <f t="shared" si="92"/>
        <v>8</v>
      </c>
      <c r="F1186" s="10">
        <f>LOOKUP(C1186,Produkt!$T$4:$U$129)</f>
        <v>3</v>
      </c>
      <c r="G1186" t="str">
        <f t="shared" si="93"/>
        <v>INSERT INTO [Position] ([BestellungID], [PosID], [ProduktID], [SpezLieferAdrID], [Menge], [Preis]) VALUES</v>
      </c>
      <c r="H1186" t="str">
        <f t="shared" si="94"/>
        <v xml:space="preserve"> ('473', '1183', '124', '', '8',  '3.00')</v>
      </c>
    </row>
    <row r="1187" spans="1:8" x14ac:dyDescent="0.3">
      <c r="A1187">
        <f t="shared" si="90"/>
        <v>474</v>
      </c>
      <c r="B1187">
        <v>1184</v>
      </c>
      <c r="C1187">
        <f t="shared" si="91"/>
        <v>3</v>
      </c>
      <c r="D1187" t="str">
        <f>IF(MOD(B1187,5)=0,LOOKUP(A1187,Bestellung!$M$4:$N$803),"")</f>
        <v/>
      </c>
      <c r="E1187">
        <f t="shared" si="92"/>
        <v>3</v>
      </c>
      <c r="F1187" s="10">
        <f>LOOKUP(C1187,Produkt!$T$4:$U$129)</f>
        <v>5</v>
      </c>
      <c r="G1187" t="str">
        <f t="shared" si="93"/>
        <v>INSERT INTO [Position] ([BestellungID], [PosID], [ProduktID], [SpezLieferAdrID], [Menge], [Preis]) VALUES</v>
      </c>
      <c r="H1187" t="str">
        <f t="shared" si="94"/>
        <v xml:space="preserve"> ('474', '1184', '3', '', '3',  '5.00')</v>
      </c>
    </row>
    <row r="1188" spans="1:8" x14ac:dyDescent="0.3">
      <c r="A1188">
        <f t="shared" si="90"/>
        <v>474</v>
      </c>
      <c r="B1188">
        <v>1185</v>
      </c>
      <c r="C1188">
        <f t="shared" si="91"/>
        <v>96</v>
      </c>
      <c r="D1188">
        <f>IF(MOD(B1188,5)=0,LOOKUP(A1188,Bestellung!$M$4:$N$803),"")</f>
        <v>582</v>
      </c>
      <c r="E1188">
        <f t="shared" si="92"/>
        <v>3</v>
      </c>
      <c r="F1188" s="10">
        <f>LOOKUP(C1188,Produkt!$T$4:$U$129)</f>
        <v>8</v>
      </c>
      <c r="G1188" t="str">
        <f t="shared" si="93"/>
        <v>INSERT INTO [Position] ([BestellungID], [PosID], [ProduktID], [SpezLieferAdrID], [Menge], [Preis]) VALUES</v>
      </c>
      <c r="H1188" t="str">
        <f t="shared" si="94"/>
        <v xml:space="preserve"> ('474', '1185', '96', '582', '3',  '8.00')</v>
      </c>
    </row>
    <row r="1189" spans="1:8" x14ac:dyDescent="0.3">
      <c r="A1189">
        <f t="shared" si="90"/>
        <v>474</v>
      </c>
      <c r="B1189">
        <v>1186</v>
      </c>
      <c r="C1189">
        <f t="shared" si="91"/>
        <v>62</v>
      </c>
      <c r="D1189" t="str">
        <f>IF(MOD(B1189,5)=0,LOOKUP(A1189,Bestellung!$M$4:$N$803),"")</f>
        <v/>
      </c>
      <c r="E1189">
        <f t="shared" si="92"/>
        <v>3</v>
      </c>
      <c r="F1189" s="10">
        <f>LOOKUP(C1189,Produkt!$T$4:$U$129)</f>
        <v>4</v>
      </c>
      <c r="G1189" t="str">
        <f t="shared" si="93"/>
        <v>INSERT INTO [Position] ([BestellungID], [PosID], [ProduktID], [SpezLieferAdrID], [Menge], [Preis]) VALUES</v>
      </c>
      <c r="H1189" t="str">
        <f t="shared" si="94"/>
        <v xml:space="preserve"> ('474', '1186', '62', '', '3',  '4.00')</v>
      </c>
    </row>
    <row r="1190" spans="1:8" x14ac:dyDescent="0.3">
      <c r="A1190">
        <f t="shared" si="90"/>
        <v>475</v>
      </c>
      <c r="B1190">
        <v>1187</v>
      </c>
      <c r="C1190">
        <f t="shared" si="91"/>
        <v>72</v>
      </c>
      <c r="D1190" t="str">
        <f>IF(MOD(B1190,5)=0,LOOKUP(A1190,Bestellung!$M$4:$N$803),"")</f>
        <v/>
      </c>
      <c r="E1190">
        <f t="shared" si="92"/>
        <v>3</v>
      </c>
      <c r="F1190" s="10">
        <f>LOOKUP(C1190,Produkt!$T$4:$U$129)</f>
        <v>2</v>
      </c>
      <c r="G1190" t="str">
        <f t="shared" si="93"/>
        <v>INSERT INTO [Position] ([BestellungID], [PosID], [ProduktID], [SpezLieferAdrID], [Menge], [Preis]) VALUES</v>
      </c>
      <c r="H1190" t="str">
        <f t="shared" si="94"/>
        <v xml:space="preserve"> ('475', '1187', '72', '', '3',  '2.00')</v>
      </c>
    </row>
    <row r="1191" spans="1:8" x14ac:dyDescent="0.3">
      <c r="A1191">
        <f t="shared" si="90"/>
        <v>475</v>
      </c>
      <c r="B1191">
        <v>1188</v>
      </c>
      <c r="C1191">
        <f t="shared" si="91"/>
        <v>39</v>
      </c>
      <c r="D1191" t="str">
        <f>IF(MOD(B1191,5)=0,LOOKUP(A1191,Bestellung!$M$4:$N$803),"")</f>
        <v/>
      </c>
      <c r="E1191">
        <f t="shared" si="92"/>
        <v>3</v>
      </c>
      <c r="F1191" s="10">
        <f>LOOKUP(C1191,Produkt!$T$4:$U$129)</f>
        <v>0.8</v>
      </c>
      <c r="G1191" t="str">
        <f t="shared" si="93"/>
        <v>INSERT INTO [Position] ([BestellungID], [PosID], [ProduktID], [SpezLieferAdrID], [Menge], [Preis]) VALUES</v>
      </c>
      <c r="H1191" t="str">
        <f t="shared" si="94"/>
        <v xml:space="preserve"> ('475', '1188', '39', '', '3',  '0.80')</v>
      </c>
    </row>
    <row r="1192" spans="1:8" x14ac:dyDescent="0.3">
      <c r="A1192">
        <f t="shared" si="90"/>
        <v>476</v>
      </c>
      <c r="B1192">
        <v>1189</v>
      </c>
      <c r="C1192">
        <f t="shared" si="91"/>
        <v>52</v>
      </c>
      <c r="D1192" t="str">
        <f>IF(MOD(B1192,5)=0,LOOKUP(A1192,Bestellung!$M$4:$N$803),"")</f>
        <v/>
      </c>
      <c r="E1192">
        <f t="shared" si="92"/>
        <v>8</v>
      </c>
      <c r="F1192" s="10">
        <f>LOOKUP(C1192,Produkt!$T$4:$U$129)</f>
        <v>4</v>
      </c>
      <c r="G1192" t="str">
        <f t="shared" si="93"/>
        <v>INSERT INTO [Position] ([BestellungID], [PosID], [ProduktID], [SpezLieferAdrID], [Menge], [Preis]) VALUES</v>
      </c>
      <c r="H1192" t="str">
        <f t="shared" si="94"/>
        <v xml:space="preserve"> ('476', '1189', '52', '', '8',  '4.00')</v>
      </c>
    </row>
    <row r="1193" spans="1:8" x14ac:dyDescent="0.3">
      <c r="A1193">
        <f t="shared" si="90"/>
        <v>476</v>
      </c>
      <c r="B1193">
        <v>1190</v>
      </c>
      <c r="C1193">
        <f t="shared" si="91"/>
        <v>20</v>
      </c>
      <c r="D1193">
        <f>IF(MOD(B1193,5)=0,LOOKUP(A1193,Bestellung!$M$4:$N$803),"")</f>
        <v>95</v>
      </c>
      <c r="E1193">
        <f t="shared" si="92"/>
        <v>8</v>
      </c>
      <c r="F1193" s="10">
        <f>LOOKUP(C1193,Produkt!$T$4:$U$129)</f>
        <v>8</v>
      </c>
      <c r="G1193" t="str">
        <f t="shared" si="93"/>
        <v>INSERT INTO [Position] ([BestellungID], [PosID], [ProduktID], [SpezLieferAdrID], [Menge], [Preis]) VALUES</v>
      </c>
      <c r="H1193" t="str">
        <f t="shared" si="94"/>
        <v xml:space="preserve"> ('476', '1190', '20', '95', '8',  '8.00')</v>
      </c>
    </row>
    <row r="1194" spans="1:8" x14ac:dyDescent="0.3">
      <c r="A1194">
        <f t="shared" si="90"/>
        <v>476</v>
      </c>
      <c r="B1194">
        <v>1191</v>
      </c>
      <c r="C1194">
        <f t="shared" si="91"/>
        <v>115</v>
      </c>
      <c r="D1194" t="str">
        <f>IF(MOD(B1194,5)=0,LOOKUP(A1194,Bestellung!$M$4:$N$803),"")</f>
        <v/>
      </c>
      <c r="E1194">
        <f t="shared" si="92"/>
        <v>3</v>
      </c>
      <c r="F1194" s="10">
        <f>LOOKUP(C1194,Produkt!$T$4:$U$129)</f>
        <v>4.5</v>
      </c>
      <c r="G1194" t="str">
        <f t="shared" si="93"/>
        <v>INSERT INTO [Position] ([BestellungID], [PosID], [ProduktID], [SpezLieferAdrID], [Menge], [Preis]) VALUES</v>
      </c>
      <c r="H1194" t="str">
        <f t="shared" si="94"/>
        <v xml:space="preserve"> ('476', '1191', '115', '', '3',  '4.50')</v>
      </c>
    </row>
    <row r="1195" spans="1:8" x14ac:dyDescent="0.3">
      <c r="A1195">
        <f t="shared" si="90"/>
        <v>477</v>
      </c>
      <c r="B1195">
        <v>1192</v>
      </c>
      <c r="C1195">
        <f t="shared" si="91"/>
        <v>5</v>
      </c>
      <c r="D1195" t="str">
        <f>IF(MOD(B1195,5)=0,LOOKUP(A1195,Bestellung!$M$4:$N$803),"")</f>
        <v/>
      </c>
      <c r="E1195">
        <f t="shared" si="92"/>
        <v>3</v>
      </c>
      <c r="F1195" s="10">
        <f>LOOKUP(C1195,Produkt!$T$4:$U$129)</f>
        <v>5</v>
      </c>
      <c r="G1195" t="str">
        <f t="shared" si="93"/>
        <v>INSERT INTO [Position] ([BestellungID], [PosID], [ProduktID], [SpezLieferAdrID], [Menge], [Preis]) VALUES</v>
      </c>
      <c r="H1195" t="str">
        <f t="shared" si="94"/>
        <v xml:space="preserve"> ('477', '1192', '5', '', '3',  '5.00')</v>
      </c>
    </row>
    <row r="1196" spans="1:8" x14ac:dyDescent="0.3">
      <c r="A1196">
        <f t="shared" si="90"/>
        <v>477</v>
      </c>
      <c r="B1196">
        <v>1193</v>
      </c>
      <c r="C1196">
        <f t="shared" si="91"/>
        <v>101</v>
      </c>
      <c r="D1196" t="str">
        <f>IF(MOD(B1196,5)=0,LOOKUP(A1196,Bestellung!$M$4:$N$803),"")</f>
        <v/>
      </c>
      <c r="E1196">
        <f t="shared" si="92"/>
        <v>9</v>
      </c>
      <c r="F1196" s="10">
        <f>LOOKUP(C1196,Produkt!$T$4:$U$129)</f>
        <v>2</v>
      </c>
      <c r="G1196" t="str">
        <f t="shared" si="93"/>
        <v>INSERT INTO [Position] ([BestellungID], [PosID], [ProduktID], [SpezLieferAdrID], [Menge], [Preis]) VALUES</v>
      </c>
      <c r="H1196" t="str">
        <f t="shared" si="94"/>
        <v xml:space="preserve"> ('477', '1193', '101', '', '9',  '2.00')</v>
      </c>
    </row>
    <row r="1197" spans="1:8" x14ac:dyDescent="0.3">
      <c r="A1197">
        <f t="shared" si="90"/>
        <v>478</v>
      </c>
      <c r="B1197">
        <v>1194</v>
      </c>
      <c r="C1197">
        <f t="shared" si="91"/>
        <v>121</v>
      </c>
      <c r="D1197" t="str">
        <f>IF(MOD(B1197,5)=0,LOOKUP(A1197,Bestellung!$M$4:$N$803),"")</f>
        <v/>
      </c>
      <c r="E1197">
        <f t="shared" si="92"/>
        <v>3</v>
      </c>
      <c r="F1197" s="10">
        <f>LOOKUP(C1197,Produkt!$T$4:$U$129)</f>
        <v>4</v>
      </c>
      <c r="G1197" t="str">
        <f t="shared" si="93"/>
        <v>INSERT INTO [Position] ([BestellungID], [PosID], [ProduktID], [SpezLieferAdrID], [Menge], [Preis]) VALUES</v>
      </c>
      <c r="H1197" t="str">
        <f t="shared" si="94"/>
        <v xml:space="preserve"> ('478', '1194', '121', '', '3',  '4.00')</v>
      </c>
    </row>
    <row r="1198" spans="1:8" x14ac:dyDescent="0.3">
      <c r="A1198">
        <f t="shared" si="90"/>
        <v>478</v>
      </c>
      <c r="B1198">
        <v>1195</v>
      </c>
      <c r="C1198">
        <f t="shared" si="91"/>
        <v>91</v>
      </c>
      <c r="D1198" t="str">
        <f>IF(MOD(B1198,5)=0,LOOKUP(A1198,Bestellung!$M$4:$N$803),"")</f>
        <v/>
      </c>
      <c r="E1198">
        <f t="shared" si="92"/>
        <v>10</v>
      </c>
      <c r="F1198" s="10">
        <f>LOOKUP(C1198,Produkt!$T$4:$U$129)</f>
        <v>1.2</v>
      </c>
      <c r="G1198" t="str">
        <f t="shared" si="93"/>
        <v>INSERT INTO [Position] ([BestellungID], [PosID], [ProduktID], [SpezLieferAdrID], [Menge], [Preis]) VALUES</v>
      </c>
      <c r="H1198" t="str">
        <f t="shared" si="94"/>
        <v xml:space="preserve"> ('478', '1195', '91', '', '10',  '1.20')</v>
      </c>
    </row>
    <row r="1199" spans="1:8" x14ac:dyDescent="0.3">
      <c r="A1199">
        <f t="shared" si="90"/>
        <v>478</v>
      </c>
      <c r="B1199">
        <v>1196</v>
      </c>
      <c r="C1199">
        <f t="shared" si="91"/>
        <v>61</v>
      </c>
      <c r="D1199" t="str">
        <f>IF(MOD(B1199,5)=0,LOOKUP(A1199,Bestellung!$M$4:$N$803),"")</f>
        <v/>
      </c>
      <c r="E1199">
        <f t="shared" si="92"/>
        <v>8</v>
      </c>
      <c r="F1199" s="10">
        <f>LOOKUP(C1199,Produkt!$T$4:$U$129)</f>
        <v>8</v>
      </c>
      <c r="G1199" t="str">
        <f t="shared" si="93"/>
        <v>INSERT INTO [Position] ([BestellungID], [PosID], [ProduktID], [SpezLieferAdrID], [Menge], [Preis]) VALUES</v>
      </c>
      <c r="H1199" t="str">
        <f t="shared" si="94"/>
        <v xml:space="preserve"> ('478', '1196', '61', '', '8',  '8.00')</v>
      </c>
    </row>
    <row r="1200" spans="1:8" x14ac:dyDescent="0.3">
      <c r="A1200">
        <f t="shared" si="90"/>
        <v>479</v>
      </c>
      <c r="B1200">
        <v>1197</v>
      </c>
      <c r="C1200">
        <f t="shared" si="91"/>
        <v>85</v>
      </c>
      <c r="D1200" t="str">
        <f>IF(MOD(B1200,5)=0,LOOKUP(A1200,Bestellung!$M$4:$N$803),"")</f>
        <v/>
      </c>
      <c r="E1200">
        <f t="shared" si="92"/>
        <v>3</v>
      </c>
      <c r="F1200" s="10">
        <f>LOOKUP(C1200,Produkt!$T$4:$U$129)</f>
        <v>1</v>
      </c>
      <c r="G1200" t="str">
        <f t="shared" si="93"/>
        <v>INSERT INTO [Position] ([BestellungID], [PosID], [ProduktID], [SpezLieferAdrID], [Menge], [Preis]) VALUES</v>
      </c>
      <c r="H1200" t="str">
        <f t="shared" si="94"/>
        <v xml:space="preserve"> ('479', '1197', '85', '', '3',  '1.00')</v>
      </c>
    </row>
    <row r="1201" spans="1:8" x14ac:dyDescent="0.3">
      <c r="A1201">
        <f t="shared" si="90"/>
        <v>479</v>
      </c>
      <c r="B1201">
        <v>1198</v>
      </c>
      <c r="C1201">
        <f t="shared" si="91"/>
        <v>56</v>
      </c>
      <c r="D1201" t="str">
        <f>IF(MOD(B1201,5)=0,LOOKUP(A1201,Bestellung!$M$4:$N$803),"")</f>
        <v/>
      </c>
      <c r="E1201">
        <f t="shared" si="92"/>
        <v>4</v>
      </c>
      <c r="F1201" s="10">
        <f>LOOKUP(C1201,Produkt!$T$4:$U$129)</f>
        <v>7</v>
      </c>
      <c r="G1201" t="str">
        <f t="shared" si="93"/>
        <v>INSERT INTO [Position] ([BestellungID], [PosID], [ProduktID], [SpezLieferAdrID], [Menge], [Preis]) VALUES</v>
      </c>
      <c r="H1201" t="str">
        <f t="shared" si="94"/>
        <v xml:space="preserve"> ('479', '1198', '56', '', '4',  '7.00')</v>
      </c>
    </row>
    <row r="1202" spans="1:8" x14ac:dyDescent="0.3">
      <c r="A1202">
        <f t="shared" si="90"/>
        <v>480</v>
      </c>
      <c r="B1202">
        <v>1199</v>
      </c>
      <c r="C1202">
        <f t="shared" si="91"/>
        <v>83</v>
      </c>
      <c r="D1202" t="str">
        <f>IF(MOD(B1202,5)=0,LOOKUP(A1202,Bestellung!$M$4:$N$803),"")</f>
        <v/>
      </c>
      <c r="E1202">
        <f t="shared" si="92"/>
        <v>3</v>
      </c>
      <c r="F1202" s="10">
        <f>LOOKUP(C1202,Produkt!$T$4:$U$129)</f>
        <v>0.8</v>
      </c>
      <c r="G1202" t="str">
        <f t="shared" si="93"/>
        <v>INSERT INTO [Position] ([BestellungID], [PosID], [ProduktID], [SpezLieferAdrID], [Menge], [Preis]) VALUES</v>
      </c>
      <c r="H1202" t="str">
        <f t="shared" si="94"/>
        <v xml:space="preserve"> ('480', '1199', '83', '', '3',  '0.80')</v>
      </c>
    </row>
    <row r="1203" spans="1:8" x14ac:dyDescent="0.3">
      <c r="A1203">
        <f t="shared" si="90"/>
        <v>480</v>
      </c>
      <c r="B1203">
        <v>1200</v>
      </c>
      <c r="C1203">
        <f t="shared" si="91"/>
        <v>55</v>
      </c>
      <c r="D1203">
        <f>IF(MOD(B1203,5)=0,LOOKUP(A1203,Bestellung!$M$4:$N$803),"")</f>
        <v>303</v>
      </c>
      <c r="E1203">
        <f t="shared" si="92"/>
        <v>3</v>
      </c>
      <c r="F1203" s="10">
        <f>LOOKUP(C1203,Produkt!$T$4:$U$129)</f>
        <v>5</v>
      </c>
      <c r="G1203" t="str">
        <f t="shared" si="93"/>
        <v>INSERT INTO [Position] ([BestellungID], [PosID], [ProduktID], [SpezLieferAdrID], [Menge], [Preis]) VALUES</v>
      </c>
      <c r="H1203" t="str">
        <f t="shared" si="94"/>
        <v xml:space="preserve"> ('480', '1200', '55', '303', '3',  '5.00')</v>
      </c>
    </row>
    <row r="1204" spans="1:8" x14ac:dyDescent="0.3">
      <c r="A1204">
        <f t="shared" si="90"/>
        <v>480</v>
      </c>
      <c r="B1204">
        <v>1201</v>
      </c>
      <c r="C1204">
        <f t="shared" si="91"/>
        <v>27</v>
      </c>
      <c r="D1204" t="str">
        <f>IF(MOD(B1204,5)=0,LOOKUP(A1204,Bestellung!$M$4:$N$803),"")</f>
        <v/>
      </c>
      <c r="E1204">
        <f t="shared" si="92"/>
        <v>3</v>
      </c>
      <c r="F1204" s="10">
        <f>LOOKUP(C1204,Produkt!$T$4:$U$129)</f>
        <v>2</v>
      </c>
      <c r="G1204" t="str">
        <f t="shared" si="93"/>
        <v>INSERT INTO [Position] ([BestellungID], [PosID], [ProduktID], [SpezLieferAdrID], [Menge], [Preis]) VALUES</v>
      </c>
      <c r="H1204" t="str">
        <f t="shared" si="94"/>
        <v xml:space="preserve"> ('480', '1201', '27', '', '3',  '2.00')</v>
      </c>
    </row>
    <row r="1205" spans="1:8" x14ac:dyDescent="0.3">
      <c r="A1205">
        <f t="shared" si="90"/>
        <v>481</v>
      </c>
      <c r="B1205">
        <v>1202</v>
      </c>
      <c r="C1205">
        <f t="shared" si="91"/>
        <v>58</v>
      </c>
      <c r="D1205" t="str">
        <f>IF(MOD(B1205,5)=0,LOOKUP(A1205,Bestellung!$M$4:$N$803),"")</f>
        <v/>
      </c>
      <c r="E1205">
        <f t="shared" si="92"/>
        <v>8</v>
      </c>
      <c r="F1205" s="10">
        <f>LOOKUP(C1205,Produkt!$T$4:$U$129)</f>
        <v>8</v>
      </c>
      <c r="G1205" t="str">
        <f t="shared" si="93"/>
        <v>INSERT INTO [Position] ([BestellungID], [PosID], [ProduktID], [SpezLieferAdrID], [Menge], [Preis]) VALUES</v>
      </c>
      <c r="H1205" t="str">
        <f t="shared" si="94"/>
        <v xml:space="preserve"> ('481', '1202', '58', '', '8',  '8.00')</v>
      </c>
    </row>
    <row r="1206" spans="1:8" x14ac:dyDescent="0.3">
      <c r="A1206">
        <f t="shared" si="90"/>
        <v>481</v>
      </c>
      <c r="B1206">
        <v>1203</v>
      </c>
      <c r="C1206">
        <f t="shared" si="91"/>
        <v>31</v>
      </c>
      <c r="D1206" t="str">
        <f>IF(MOD(B1206,5)=0,LOOKUP(A1206,Bestellung!$M$4:$N$803),"")</f>
        <v/>
      </c>
      <c r="E1206">
        <f t="shared" si="92"/>
        <v>9</v>
      </c>
      <c r="F1206" s="10">
        <f>LOOKUP(C1206,Produkt!$T$4:$U$129)</f>
        <v>2</v>
      </c>
      <c r="G1206" t="str">
        <f t="shared" si="93"/>
        <v>INSERT INTO [Position] ([BestellungID], [PosID], [ProduktID], [SpezLieferAdrID], [Menge], [Preis]) VALUES</v>
      </c>
      <c r="H1206" t="str">
        <f t="shared" si="94"/>
        <v xml:space="preserve"> ('481', '1203', '31', '', '9',  '2.00')</v>
      </c>
    </row>
    <row r="1207" spans="1:8" x14ac:dyDescent="0.3">
      <c r="A1207">
        <f t="shared" si="90"/>
        <v>482</v>
      </c>
      <c r="B1207">
        <v>1204</v>
      </c>
      <c r="C1207">
        <f t="shared" si="91"/>
        <v>65</v>
      </c>
      <c r="D1207" t="str">
        <f>IF(MOD(B1207,5)=0,LOOKUP(A1207,Bestellung!$M$4:$N$803),"")</f>
        <v/>
      </c>
      <c r="E1207">
        <f t="shared" si="92"/>
        <v>4</v>
      </c>
      <c r="F1207" s="10">
        <f>LOOKUP(C1207,Produkt!$T$4:$U$129)</f>
        <v>4.5</v>
      </c>
      <c r="G1207" t="str">
        <f t="shared" si="93"/>
        <v>INSERT INTO [Position] ([BestellungID], [PosID], [ProduktID], [SpezLieferAdrID], [Menge], [Preis]) VALUES</v>
      </c>
      <c r="H1207" t="str">
        <f t="shared" si="94"/>
        <v xml:space="preserve"> ('482', '1204', '65', '', '4',  '4.50')</v>
      </c>
    </row>
    <row r="1208" spans="1:8" x14ac:dyDescent="0.3">
      <c r="A1208">
        <f t="shared" si="90"/>
        <v>482</v>
      </c>
      <c r="B1208">
        <v>1205</v>
      </c>
      <c r="C1208">
        <f t="shared" si="91"/>
        <v>39</v>
      </c>
      <c r="D1208">
        <f>IF(MOD(B1208,5)=0,LOOKUP(A1208,Bestellung!$M$4:$N$803),"")</f>
        <v>76</v>
      </c>
      <c r="E1208">
        <f t="shared" si="92"/>
        <v>6</v>
      </c>
      <c r="F1208" s="10">
        <f>LOOKUP(C1208,Produkt!$T$4:$U$129)</f>
        <v>0.8</v>
      </c>
      <c r="G1208" t="str">
        <f t="shared" si="93"/>
        <v>INSERT INTO [Position] ([BestellungID], [PosID], [ProduktID], [SpezLieferAdrID], [Menge], [Preis]) VALUES</v>
      </c>
      <c r="H1208" t="str">
        <f t="shared" si="94"/>
        <v xml:space="preserve"> ('482', '1205', '39', '76', '6',  '0.80')</v>
      </c>
    </row>
    <row r="1209" spans="1:8" x14ac:dyDescent="0.3">
      <c r="A1209">
        <f t="shared" si="90"/>
        <v>482</v>
      </c>
      <c r="B1209">
        <v>1206</v>
      </c>
      <c r="C1209">
        <f t="shared" si="91"/>
        <v>13</v>
      </c>
      <c r="D1209" t="str">
        <f>IF(MOD(B1209,5)=0,LOOKUP(A1209,Bestellung!$M$4:$N$803),"")</f>
        <v/>
      </c>
      <c r="E1209">
        <f t="shared" si="92"/>
        <v>3</v>
      </c>
      <c r="F1209" s="10">
        <f>LOOKUP(C1209,Produkt!$T$4:$U$129)</f>
        <v>4.5</v>
      </c>
      <c r="G1209" t="str">
        <f t="shared" si="93"/>
        <v>INSERT INTO [Position] ([BestellungID], [PosID], [ProduktID], [SpezLieferAdrID], [Menge], [Preis]) VALUES</v>
      </c>
      <c r="H1209" t="str">
        <f t="shared" si="94"/>
        <v xml:space="preserve"> ('482', '1206', '13', '', '3',  '4.50')</v>
      </c>
    </row>
    <row r="1210" spans="1:8" x14ac:dyDescent="0.3">
      <c r="A1210">
        <f t="shared" si="90"/>
        <v>483</v>
      </c>
      <c r="B1210">
        <v>1207</v>
      </c>
      <c r="C1210">
        <f t="shared" si="91"/>
        <v>51</v>
      </c>
      <c r="D1210" t="str">
        <f>IF(MOD(B1210,5)=0,LOOKUP(A1210,Bestellung!$M$4:$N$803),"")</f>
        <v/>
      </c>
      <c r="E1210">
        <f t="shared" si="92"/>
        <v>3</v>
      </c>
      <c r="F1210" s="10">
        <f>LOOKUP(C1210,Produkt!$T$4:$U$129)</f>
        <v>2</v>
      </c>
      <c r="G1210" t="str">
        <f t="shared" si="93"/>
        <v>INSERT INTO [Position] ([BestellungID], [PosID], [ProduktID], [SpezLieferAdrID], [Menge], [Preis]) VALUES</v>
      </c>
      <c r="H1210" t="str">
        <f t="shared" si="94"/>
        <v xml:space="preserve"> ('483', '1207', '51', '', '3',  '2.00')</v>
      </c>
    </row>
    <row r="1211" spans="1:8" x14ac:dyDescent="0.3">
      <c r="A1211">
        <f t="shared" si="90"/>
        <v>483</v>
      </c>
      <c r="B1211">
        <v>1208</v>
      </c>
      <c r="C1211">
        <f t="shared" si="91"/>
        <v>26</v>
      </c>
      <c r="D1211" t="str">
        <f>IF(MOD(B1211,5)=0,LOOKUP(A1211,Bestellung!$M$4:$N$803),"")</f>
        <v/>
      </c>
      <c r="E1211">
        <f t="shared" si="92"/>
        <v>3</v>
      </c>
      <c r="F1211" s="10">
        <f>LOOKUP(C1211,Produkt!$T$4:$U$129)</f>
        <v>4</v>
      </c>
      <c r="G1211" t="str">
        <f t="shared" si="93"/>
        <v>INSERT INTO [Position] ([BestellungID], [PosID], [ProduktID], [SpezLieferAdrID], [Menge], [Preis]) VALUES</v>
      </c>
      <c r="H1211" t="str">
        <f t="shared" si="94"/>
        <v xml:space="preserve"> ('483', '1208', '26', '', '3',  '4.00')</v>
      </c>
    </row>
    <row r="1212" spans="1:8" x14ac:dyDescent="0.3">
      <c r="A1212">
        <f t="shared" si="90"/>
        <v>484</v>
      </c>
      <c r="B1212">
        <v>1209</v>
      </c>
      <c r="C1212">
        <f t="shared" si="91"/>
        <v>67</v>
      </c>
      <c r="D1212" t="str">
        <f>IF(MOD(B1212,5)=0,LOOKUP(A1212,Bestellung!$M$4:$N$803),"")</f>
        <v/>
      </c>
      <c r="E1212">
        <f t="shared" si="92"/>
        <v>3</v>
      </c>
      <c r="F1212" s="10">
        <f>LOOKUP(C1212,Produkt!$T$4:$U$129)</f>
        <v>3.5</v>
      </c>
      <c r="G1212" t="str">
        <f t="shared" si="93"/>
        <v>INSERT INTO [Position] ([BestellungID], [PosID], [ProduktID], [SpezLieferAdrID], [Menge], [Preis]) VALUES</v>
      </c>
      <c r="H1212" t="str">
        <f t="shared" si="94"/>
        <v xml:space="preserve"> ('484', '1209', '67', '', '3',  '3.50')</v>
      </c>
    </row>
    <row r="1213" spans="1:8" x14ac:dyDescent="0.3">
      <c r="A1213">
        <f t="shared" si="90"/>
        <v>484</v>
      </c>
      <c r="B1213">
        <v>1210</v>
      </c>
      <c r="C1213">
        <f t="shared" si="91"/>
        <v>43</v>
      </c>
      <c r="D1213" t="str">
        <f>IF(MOD(B1213,5)=0,LOOKUP(A1213,Bestellung!$M$4:$N$803),"")</f>
        <v/>
      </c>
      <c r="E1213">
        <f t="shared" si="92"/>
        <v>4</v>
      </c>
      <c r="F1213" s="10">
        <f>LOOKUP(C1213,Produkt!$T$4:$U$129)</f>
        <v>2.2999999999999998</v>
      </c>
      <c r="G1213" t="str">
        <f t="shared" si="93"/>
        <v>INSERT INTO [Position] ([BestellungID], [PosID], [ProduktID], [SpezLieferAdrID], [Menge], [Preis]) VALUES</v>
      </c>
      <c r="H1213" t="str">
        <f t="shared" si="94"/>
        <v xml:space="preserve"> ('484', '1210', '43', '', '4',  '2.30')</v>
      </c>
    </row>
    <row r="1214" spans="1:8" x14ac:dyDescent="0.3">
      <c r="A1214">
        <f t="shared" si="90"/>
        <v>484</v>
      </c>
      <c r="B1214">
        <v>1211</v>
      </c>
      <c r="C1214">
        <f t="shared" si="91"/>
        <v>19</v>
      </c>
      <c r="D1214" t="str">
        <f>IF(MOD(B1214,5)=0,LOOKUP(A1214,Bestellung!$M$4:$N$803),"")</f>
        <v/>
      </c>
      <c r="E1214">
        <f t="shared" si="92"/>
        <v>8</v>
      </c>
      <c r="F1214" s="10">
        <f>LOOKUP(C1214,Produkt!$T$4:$U$129)</f>
        <v>2</v>
      </c>
      <c r="G1214" t="str">
        <f t="shared" si="93"/>
        <v>INSERT INTO [Position] ([BestellungID], [PosID], [ProduktID], [SpezLieferAdrID], [Menge], [Preis]) VALUES</v>
      </c>
      <c r="H1214" t="str">
        <f t="shared" si="94"/>
        <v xml:space="preserve"> ('484', '1211', '19', '', '8',  '2.00')</v>
      </c>
    </row>
    <row r="1215" spans="1:8" x14ac:dyDescent="0.3">
      <c r="A1215">
        <f t="shared" si="90"/>
        <v>485</v>
      </c>
      <c r="B1215">
        <v>1212</v>
      </c>
      <c r="C1215">
        <f t="shared" si="91"/>
        <v>64</v>
      </c>
      <c r="D1215" t="str">
        <f>IF(MOD(B1215,5)=0,LOOKUP(A1215,Bestellung!$M$4:$N$803),"")</f>
        <v/>
      </c>
      <c r="E1215">
        <f t="shared" si="92"/>
        <v>3</v>
      </c>
      <c r="F1215" s="10">
        <f>LOOKUP(C1215,Produkt!$T$4:$U$129)</f>
        <v>4.5</v>
      </c>
      <c r="G1215" t="str">
        <f t="shared" si="93"/>
        <v>INSERT INTO [Position] ([BestellungID], [PosID], [ProduktID], [SpezLieferAdrID], [Menge], [Preis]) VALUES</v>
      </c>
      <c r="H1215" t="str">
        <f t="shared" si="94"/>
        <v xml:space="preserve"> ('485', '1212', '64', '', '3',  '4.50')</v>
      </c>
    </row>
    <row r="1216" spans="1:8" x14ac:dyDescent="0.3">
      <c r="A1216">
        <f t="shared" si="90"/>
        <v>485</v>
      </c>
      <c r="B1216">
        <v>1213</v>
      </c>
      <c r="C1216">
        <f t="shared" si="91"/>
        <v>41</v>
      </c>
      <c r="D1216" t="str">
        <f>IF(MOD(B1216,5)=0,LOOKUP(A1216,Bestellung!$M$4:$N$803),"")</f>
        <v/>
      </c>
      <c r="E1216">
        <f t="shared" si="92"/>
        <v>1</v>
      </c>
      <c r="F1216" s="10">
        <f>LOOKUP(C1216,Produkt!$T$4:$U$129)</f>
        <v>1.2</v>
      </c>
      <c r="G1216" t="str">
        <f t="shared" si="93"/>
        <v>INSERT INTO [Position] ([BestellungID], [PosID], [ProduktID], [SpezLieferAdrID], [Menge], [Preis]) VALUES</v>
      </c>
      <c r="H1216" t="str">
        <f t="shared" si="94"/>
        <v xml:space="preserve"> ('485', '1213', '41', '', '1',  '1.20')</v>
      </c>
    </row>
    <row r="1217" spans="1:8" x14ac:dyDescent="0.3">
      <c r="A1217">
        <f t="shared" si="90"/>
        <v>486</v>
      </c>
      <c r="B1217">
        <v>1214</v>
      </c>
      <c r="C1217">
        <f t="shared" si="91"/>
        <v>89</v>
      </c>
      <c r="D1217" t="str">
        <f>IF(MOD(B1217,5)=0,LOOKUP(A1217,Bestellung!$M$4:$N$803),"")</f>
        <v/>
      </c>
      <c r="E1217">
        <f t="shared" si="92"/>
        <v>3</v>
      </c>
      <c r="F1217" s="10">
        <f>LOOKUP(C1217,Produkt!$T$4:$U$129)</f>
        <v>0.8</v>
      </c>
      <c r="G1217" t="str">
        <f t="shared" si="93"/>
        <v>INSERT INTO [Position] ([BestellungID], [PosID], [ProduktID], [SpezLieferAdrID], [Menge], [Preis]) VALUES</v>
      </c>
      <c r="H1217" t="str">
        <f t="shared" si="94"/>
        <v xml:space="preserve"> ('486', '1214', '89', '', '3',  '0.80')</v>
      </c>
    </row>
    <row r="1218" spans="1:8" x14ac:dyDescent="0.3">
      <c r="A1218">
        <f t="shared" si="90"/>
        <v>486</v>
      </c>
      <c r="B1218">
        <v>1215</v>
      </c>
      <c r="C1218">
        <f t="shared" si="91"/>
        <v>67</v>
      </c>
      <c r="D1218">
        <f>IF(MOD(B1218,5)=0,LOOKUP(A1218,Bestellung!$M$4:$N$803),"")</f>
        <v>451</v>
      </c>
      <c r="E1218">
        <f t="shared" si="92"/>
        <v>6</v>
      </c>
      <c r="F1218" s="10">
        <f>LOOKUP(C1218,Produkt!$T$4:$U$129)</f>
        <v>3.5</v>
      </c>
      <c r="G1218" t="str">
        <f t="shared" si="93"/>
        <v>INSERT INTO [Position] ([BestellungID], [PosID], [ProduktID], [SpezLieferAdrID], [Menge], [Preis]) VALUES</v>
      </c>
      <c r="H1218" t="str">
        <f t="shared" si="94"/>
        <v xml:space="preserve"> ('486', '1215', '67', '451', '6',  '3.50')</v>
      </c>
    </row>
    <row r="1219" spans="1:8" x14ac:dyDescent="0.3">
      <c r="A1219">
        <f t="shared" si="90"/>
        <v>486</v>
      </c>
      <c r="B1219">
        <v>1216</v>
      </c>
      <c r="C1219">
        <f t="shared" si="91"/>
        <v>45</v>
      </c>
      <c r="D1219" t="str">
        <f>IF(MOD(B1219,5)=0,LOOKUP(A1219,Bestellung!$M$4:$N$803),"")</f>
        <v/>
      </c>
      <c r="E1219">
        <f t="shared" si="92"/>
        <v>3</v>
      </c>
      <c r="F1219" s="10">
        <f>LOOKUP(C1219,Produkt!$T$4:$U$129)</f>
        <v>2</v>
      </c>
      <c r="G1219" t="str">
        <f t="shared" si="93"/>
        <v>INSERT INTO [Position] ([BestellungID], [PosID], [ProduktID], [SpezLieferAdrID], [Menge], [Preis]) VALUES</v>
      </c>
      <c r="H1219" t="str">
        <f t="shared" si="94"/>
        <v xml:space="preserve"> ('486', '1216', '45', '', '3',  '2.00')</v>
      </c>
    </row>
    <row r="1220" spans="1:8" x14ac:dyDescent="0.3">
      <c r="A1220">
        <f t="shared" ref="A1220:A1283" si="95">ROUND(B1220/2.5,0)</f>
        <v>487</v>
      </c>
      <c r="B1220">
        <v>1217</v>
      </c>
      <c r="C1220">
        <f t="shared" si="91"/>
        <v>97</v>
      </c>
      <c r="D1220" t="str">
        <f>IF(MOD(B1220,5)=0,LOOKUP(A1220,Bestellung!$M$4:$N$803),"")</f>
        <v/>
      </c>
      <c r="E1220">
        <f t="shared" si="92"/>
        <v>11</v>
      </c>
      <c r="F1220" s="10">
        <f>LOOKUP(C1220,Produkt!$T$4:$U$129)</f>
        <v>9</v>
      </c>
      <c r="G1220" t="str">
        <f t="shared" si="93"/>
        <v>INSERT INTO [Position] ([BestellungID], [PosID], [ProduktID], [SpezLieferAdrID], [Menge], [Preis]) VALUES</v>
      </c>
      <c r="H1220" t="str">
        <f t="shared" si="94"/>
        <v xml:space="preserve"> ('487', '1217', '97', '', '11',  '9.00')</v>
      </c>
    </row>
    <row r="1221" spans="1:8" x14ac:dyDescent="0.3">
      <c r="A1221">
        <f t="shared" si="95"/>
        <v>487</v>
      </c>
      <c r="B1221">
        <v>1218</v>
      </c>
      <c r="C1221">
        <f t="shared" ref="C1221:C1284" si="96">IF(MOD(A1221*B1221,127)=0,1,MOD(A1221*B1221,127))</f>
        <v>76</v>
      </c>
      <c r="D1221" t="str">
        <f>IF(MOD(B1221,5)=0,LOOKUP(A1221,Bestellung!$M$4:$N$803),"")</f>
        <v/>
      </c>
      <c r="E1221">
        <f t="shared" ref="E1221:E1284" si="97">IF(MOD(A1221*B1221*C1221,12)=0,3,MOD(A1221*B1221*C1221,12))</f>
        <v>3</v>
      </c>
      <c r="F1221" s="10">
        <f>LOOKUP(C1221,Produkt!$T$4:$U$129)</f>
        <v>4</v>
      </c>
      <c r="G1221" t="str">
        <f t="shared" ref="G1221:G1284" si="9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21" t="str">
        <f t="shared" ref="H1221:H1284" si="99">" ('"&amp;A1221&amp;"', '"&amp;B1221&amp;"', '"&amp;C1221&amp;"', '"&amp; D1221&amp;"', '"&amp;E1221&amp;"',  '"&amp; REPLACE(TEXT(F1221,"##0,00"),LEN(TEXT(F1221,"##0,00"))-2,1,".") &amp;"')"</f>
        <v xml:space="preserve"> ('487', '1218', '76', '', '3',  '4.00')</v>
      </c>
    </row>
    <row r="1222" spans="1:8" x14ac:dyDescent="0.3">
      <c r="A1222">
        <f t="shared" si="95"/>
        <v>488</v>
      </c>
      <c r="B1222">
        <v>1219</v>
      </c>
      <c r="C1222">
        <f t="shared" si="96"/>
        <v>4</v>
      </c>
      <c r="D1222" t="str">
        <f>IF(MOD(B1222,5)=0,LOOKUP(A1222,Bestellung!$M$4:$N$803),"")</f>
        <v/>
      </c>
      <c r="E1222">
        <f t="shared" si="97"/>
        <v>8</v>
      </c>
      <c r="F1222" s="10">
        <f>LOOKUP(C1222,Produkt!$T$4:$U$129)</f>
        <v>5</v>
      </c>
      <c r="G1222" t="str">
        <f t="shared" si="98"/>
        <v>INSERT INTO [Position] ([BestellungID], [PosID], [ProduktID], [SpezLieferAdrID], [Menge], [Preis]) VALUES</v>
      </c>
      <c r="H1222" t="str">
        <f t="shared" si="99"/>
        <v xml:space="preserve"> ('488', '1219', '4', '', '8',  '5.00')</v>
      </c>
    </row>
    <row r="1223" spans="1:8" x14ac:dyDescent="0.3">
      <c r="A1223">
        <f t="shared" si="95"/>
        <v>488</v>
      </c>
      <c r="B1223">
        <v>1220</v>
      </c>
      <c r="C1223">
        <f t="shared" si="96"/>
        <v>111</v>
      </c>
      <c r="D1223">
        <f>IF(MOD(B1223,5)=0,LOOKUP(A1223,Bestellung!$M$4:$N$803),"")</f>
        <v>68</v>
      </c>
      <c r="E1223">
        <f t="shared" si="97"/>
        <v>3</v>
      </c>
      <c r="F1223" s="10">
        <f>LOOKUP(C1223,Produkt!$T$4:$U$129)</f>
        <v>8</v>
      </c>
      <c r="G1223" t="str">
        <f t="shared" si="98"/>
        <v>INSERT INTO [Position] ([BestellungID], [PosID], [ProduktID], [SpezLieferAdrID], [Menge], [Preis]) VALUES</v>
      </c>
      <c r="H1223" t="str">
        <f t="shared" si="99"/>
        <v xml:space="preserve"> ('488', '1220', '111', '68', '3',  '8.00')</v>
      </c>
    </row>
    <row r="1224" spans="1:8" x14ac:dyDescent="0.3">
      <c r="A1224">
        <f t="shared" si="95"/>
        <v>488</v>
      </c>
      <c r="B1224">
        <v>1221</v>
      </c>
      <c r="C1224">
        <f t="shared" si="96"/>
        <v>91</v>
      </c>
      <c r="D1224" t="str">
        <f>IF(MOD(B1224,5)=0,LOOKUP(A1224,Bestellung!$M$4:$N$803),"")</f>
        <v/>
      </c>
      <c r="E1224">
        <f t="shared" si="97"/>
        <v>3</v>
      </c>
      <c r="F1224" s="10">
        <f>LOOKUP(C1224,Produkt!$T$4:$U$129)</f>
        <v>1.2</v>
      </c>
      <c r="G1224" t="str">
        <f t="shared" si="98"/>
        <v>INSERT INTO [Position] ([BestellungID], [PosID], [ProduktID], [SpezLieferAdrID], [Menge], [Preis]) VALUES</v>
      </c>
      <c r="H1224" t="str">
        <f t="shared" si="99"/>
        <v xml:space="preserve"> ('488', '1221', '91', '', '3',  '1.20')</v>
      </c>
    </row>
    <row r="1225" spans="1:8" x14ac:dyDescent="0.3">
      <c r="A1225">
        <f t="shared" si="95"/>
        <v>489</v>
      </c>
      <c r="B1225">
        <v>1222</v>
      </c>
      <c r="C1225">
        <f t="shared" si="96"/>
        <v>23</v>
      </c>
      <c r="D1225" t="str">
        <f>IF(MOD(B1225,5)=0,LOOKUP(A1225,Bestellung!$M$4:$N$803),"")</f>
        <v/>
      </c>
      <c r="E1225">
        <f t="shared" si="97"/>
        <v>6</v>
      </c>
      <c r="F1225" s="10">
        <f>LOOKUP(C1225,Produkt!$T$4:$U$129)</f>
        <v>3</v>
      </c>
      <c r="G1225" t="str">
        <f t="shared" si="98"/>
        <v>INSERT INTO [Position] ([BestellungID], [PosID], [ProduktID], [SpezLieferAdrID], [Menge], [Preis]) VALUES</v>
      </c>
      <c r="H1225" t="str">
        <f t="shared" si="99"/>
        <v xml:space="preserve"> ('489', '1222', '23', '', '6',  '3.00')</v>
      </c>
    </row>
    <row r="1226" spans="1:8" x14ac:dyDescent="0.3">
      <c r="A1226">
        <f t="shared" si="95"/>
        <v>489</v>
      </c>
      <c r="B1226">
        <v>1223</v>
      </c>
      <c r="C1226">
        <f t="shared" si="96"/>
        <v>4</v>
      </c>
      <c r="D1226" t="str">
        <f>IF(MOD(B1226,5)=0,LOOKUP(A1226,Bestellung!$M$4:$N$803),"")</f>
        <v/>
      </c>
      <c r="E1226">
        <f t="shared" si="97"/>
        <v>3</v>
      </c>
      <c r="F1226" s="10">
        <f>LOOKUP(C1226,Produkt!$T$4:$U$129)</f>
        <v>5</v>
      </c>
      <c r="G1226" t="str">
        <f t="shared" si="98"/>
        <v>INSERT INTO [Position] ([BestellungID], [PosID], [ProduktID], [SpezLieferAdrID], [Menge], [Preis]) VALUES</v>
      </c>
      <c r="H1226" t="str">
        <f t="shared" si="99"/>
        <v xml:space="preserve"> ('489', '1223', '4', '', '3',  '5.00')</v>
      </c>
    </row>
    <row r="1227" spans="1:8" x14ac:dyDescent="0.3">
      <c r="A1227">
        <f t="shared" si="95"/>
        <v>490</v>
      </c>
      <c r="B1227">
        <v>1224</v>
      </c>
      <c r="C1227">
        <f t="shared" si="96"/>
        <v>66</v>
      </c>
      <c r="D1227" t="str">
        <f>IF(MOD(B1227,5)=0,LOOKUP(A1227,Bestellung!$M$4:$N$803),"")</f>
        <v/>
      </c>
      <c r="E1227">
        <f t="shared" si="97"/>
        <v>3</v>
      </c>
      <c r="F1227" s="10">
        <f>LOOKUP(C1227,Produkt!$T$4:$U$129)</f>
        <v>3</v>
      </c>
      <c r="G1227" t="str">
        <f t="shared" si="98"/>
        <v>INSERT INTO [Position] ([BestellungID], [PosID], [ProduktID], [SpezLieferAdrID], [Menge], [Preis]) VALUES</v>
      </c>
      <c r="H1227" t="str">
        <f t="shared" si="99"/>
        <v xml:space="preserve"> ('490', '1224', '66', '', '3',  '3.00')</v>
      </c>
    </row>
    <row r="1228" spans="1:8" x14ac:dyDescent="0.3">
      <c r="A1228">
        <f t="shared" si="95"/>
        <v>490</v>
      </c>
      <c r="B1228">
        <v>1225</v>
      </c>
      <c r="C1228">
        <f t="shared" si="96"/>
        <v>48</v>
      </c>
      <c r="D1228" t="str">
        <f>IF(MOD(B1228,5)=0,LOOKUP(A1228,Bestellung!$M$4:$N$803),"")</f>
        <v/>
      </c>
      <c r="E1228">
        <f t="shared" si="97"/>
        <v>3</v>
      </c>
      <c r="F1228" s="10">
        <f>LOOKUP(C1228,Produkt!$T$4:$U$129)</f>
        <v>4.5</v>
      </c>
      <c r="G1228" t="str">
        <f t="shared" si="98"/>
        <v>INSERT INTO [Position] ([BestellungID], [PosID], [ProduktID], [SpezLieferAdrID], [Menge], [Preis]) VALUES</v>
      </c>
      <c r="H1228" t="str">
        <f t="shared" si="99"/>
        <v xml:space="preserve"> ('490', '1225', '48', '', '3',  '4.50')</v>
      </c>
    </row>
    <row r="1229" spans="1:8" x14ac:dyDescent="0.3">
      <c r="A1229">
        <f t="shared" si="95"/>
        <v>490</v>
      </c>
      <c r="B1229">
        <v>1226</v>
      </c>
      <c r="C1229">
        <f t="shared" si="96"/>
        <v>30</v>
      </c>
      <c r="D1229" t="str">
        <f>IF(MOD(B1229,5)=0,LOOKUP(A1229,Bestellung!$M$4:$N$803),"")</f>
        <v/>
      </c>
      <c r="E1229">
        <f t="shared" si="97"/>
        <v>3</v>
      </c>
      <c r="F1229" s="10">
        <f>LOOKUP(C1229,Produkt!$T$4:$U$129)</f>
        <v>4</v>
      </c>
      <c r="G1229" t="str">
        <f t="shared" si="98"/>
        <v>INSERT INTO [Position] ([BestellungID], [PosID], [ProduktID], [SpezLieferAdrID], [Menge], [Preis]) VALUES</v>
      </c>
      <c r="H1229" t="str">
        <f t="shared" si="99"/>
        <v xml:space="preserve"> ('490', '1226', '30', '', '3',  '4.00')</v>
      </c>
    </row>
    <row r="1230" spans="1:8" x14ac:dyDescent="0.3">
      <c r="A1230">
        <f t="shared" si="95"/>
        <v>491</v>
      </c>
      <c r="B1230">
        <v>1227</v>
      </c>
      <c r="C1230">
        <f t="shared" si="96"/>
        <v>96</v>
      </c>
      <c r="D1230" t="str">
        <f>IF(MOD(B1230,5)=0,LOOKUP(A1230,Bestellung!$M$4:$N$803),"")</f>
        <v/>
      </c>
      <c r="E1230">
        <f t="shared" si="97"/>
        <v>3</v>
      </c>
      <c r="F1230" s="10">
        <f>LOOKUP(C1230,Produkt!$T$4:$U$129)</f>
        <v>8</v>
      </c>
      <c r="G1230" t="str">
        <f t="shared" si="98"/>
        <v>INSERT INTO [Position] ([BestellungID], [PosID], [ProduktID], [SpezLieferAdrID], [Menge], [Preis]) VALUES</v>
      </c>
      <c r="H1230" t="str">
        <f t="shared" si="99"/>
        <v xml:space="preserve"> ('491', '1227', '96', '', '3',  '8.00')</v>
      </c>
    </row>
    <row r="1231" spans="1:8" x14ac:dyDescent="0.3">
      <c r="A1231">
        <f t="shared" si="95"/>
        <v>491</v>
      </c>
      <c r="B1231">
        <v>1228</v>
      </c>
      <c r="C1231">
        <f t="shared" si="96"/>
        <v>79</v>
      </c>
      <c r="D1231" t="str">
        <f>IF(MOD(B1231,5)=0,LOOKUP(A1231,Bestellung!$M$4:$N$803),"")</f>
        <v/>
      </c>
      <c r="E1231">
        <f t="shared" si="97"/>
        <v>8</v>
      </c>
      <c r="F1231" s="10">
        <f>LOOKUP(C1231,Produkt!$T$4:$U$129)</f>
        <v>1.5</v>
      </c>
      <c r="G1231" t="str">
        <f t="shared" si="98"/>
        <v>INSERT INTO [Position] ([BestellungID], [PosID], [ProduktID], [SpezLieferAdrID], [Menge], [Preis]) VALUES</v>
      </c>
      <c r="H1231" t="str">
        <f t="shared" si="99"/>
        <v xml:space="preserve"> ('491', '1228', '79', '', '8',  '1.50')</v>
      </c>
    </row>
    <row r="1232" spans="1:8" x14ac:dyDescent="0.3">
      <c r="A1232">
        <f t="shared" si="95"/>
        <v>492</v>
      </c>
      <c r="B1232">
        <v>1229</v>
      </c>
      <c r="C1232">
        <f t="shared" si="96"/>
        <v>21</v>
      </c>
      <c r="D1232" t="str">
        <f>IF(MOD(B1232,5)=0,LOOKUP(A1232,Bestellung!$M$4:$N$803),"")</f>
        <v/>
      </c>
      <c r="E1232">
        <f t="shared" si="97"/>
        <v>3</v>
      </c>
      <c r="F1232" s="10">
        <f>LOOKUP(C1232,Produkt!$T$4:$U$129)</f>
        <v>4</v>
      </c>
      <c r="G1232" t="str">
        <f t="shared" si="98"/>
        <v>INSERT INTO [Position] ([BestellungID], [PosID], [ProduktID], [SpezLieferAdrID], [Menge], [Preis]) VALUES</v>
      </c>
      <c r="H1232" t="str">
        <f t="shared" si="99"/>
        <v xml:space="preserve"> ('492', '1229', '21', '', '3',  '4.00')</v>
      </c>
    </row>
    <row r="1233" spans="1:8" x14ac:dyDescent="0.3">
      <c r="A1233">
        <f t="shared" si="95"/>
        <v>492</v>
      </c>
      <c r="B1233">
        <v>1230</v>
      </c>
      <c r="C1233">
        <f t="shared" si="96"/>
        <v>5</v>
      </c>
      <c r="D1233">
        <f>IF(MOD(B1233,5)=0,LOOKUP(A1233,Bestellung!$M$4:$N$803),"")</f>
        <v>602</v>
      </c>
      <c r="E1233">
        <f t="shared" si="97"/>
        <v>3</v>
      </c>
      <c r="F1233" s="10">
        <f>LOOKUP(C1233,Produkt!$T$4:$U$129)</f>
        <v>5</v>
      </c>
      <c r="G1233" t="str">
        <f t="shared" si="98"/>
        <v>INSERT INTO [Position] ([BestellungID], [PosID], [ProduktID], [SpezLieferAdrID], [Menge], [Preis]) VALUES</v>
      </c>
      <c r="H1233" t="str">
        <f t="shared" si="99"/>
        <v xml:space="preserve"> ('492', '1230', '5', '602', '3',  '5.00')</v>
      </c>
    </row>
    <row r="1234" spans="1:8" x14ac:dyDescent="0.3">
      <c r="A1234">
        <f t="shared" si="95"/>
        <v>492</v>
      </c>
      <c r="B1234">
        <v>1231</v>
      </c>
      <c r="C1234">
        <f t="shared" si="96"/>
        <v>116</v>
      </c>
      <c r="D1234" t="str">
        <f>IF(MOD(B1234,5)=0,LOOKUP(A1234,Bestellung!$M$4:$N$803),"")</f>
        <v/>
      </c>
      <c r="E1234">
        <f t="shared" si="97"/>
        <v>3</v>
      </c>
      <c r="F1234" s="10">
        <f>LOOKUP(C1234,Produkt!$T$4:$U$129)</f>
        <v>3</v>
      </c>
      <c r="G1234" t="str">
        <f t="shared" si="98"/>
        <v>INSERT INTO [Position] ([BestellungID], [PosID], [ProduktID], [SpezLieferAdrID], [Menge], [Preis]) VALUES</v>
      </c>
      <c r="H1234" t="str">
        <f t="shared" si="99"/>
        <v xml:space="preserve"> ('492', '1231', '116', '', '3',  '3.00')</v>
      </c>
    </row>
    <row r="1235" spans="1:8" x14ac:dyDescent="0.3">
      <c r="A1235">
        <f t="shared" si="95"/>
        <v>493</v>
      </c>
      <c r="B1235">
        <v>1232</v>
      </c>
      <c r="C1235">
        <f t="shared" si="96"/>
        <v>62</v>
      </c>
      <c r="D1235" t="str">
        <f>IF(MOD(B1235,5)=0,LOOKUP(A1235,Bestellung!$M$4:$N$803),"")</f>
        <v/>
      </c>
      <c r="E1235">
        <f t="shared" si="97"/>
        <v>4</v>
      </c>
      <c r="F1235" s="10">
        <f>LOOKUP(C1235,Produkt!$T$4:$U$129)</f>
        <v>4</v>
      </c>
      <c r="G1235" t="str">
        <f t="shared" si="98"/>
        <v>INSERT INTO [Position] ([BestellungID], [PosID], [ProduktID], [SpezLieferAdrID], [Menge], [Preis]) VALUES</v>
      </c>
      <c r="H1235" t="str">
        <f t="shared" si="99"/>
        <v xml:space="preserve"> ('493', '1232', '62', '', '4',  '4.00')</v>
      </c>
    </row>
    <row r="1236" spans="1:8" x14ac:dyDescent="0.3">
      <c r="A1236">
        <f t="shared" si="95"/>
        <v>493</v>
      </c>
      <c r="B1236">
        <v>1233</v>
      </c>
      <c r="C1236">
        <f t="shared" si="96"/>
        <v>47</v>
      </c>
      <c r="D1236" t="str">
        <f>IF(MOD(B1236,5)=0,LOOKUP(A1236,Bestellung!$M$4:$N$803),"")</f>
        <v/>
      </c>
      <c r="E1236">
        <f t="shared" si="97"/>
        <v>3</v>
      </c>
      <c r="F1236" s="10">
        <f>LOOKUP(C1236,Produkt!$T$4:$U$129)</f>
        <v>9</v>
      </c>
      <c r="G1236" t="str">
        <f t="shared" si="98"/>
        <v>INSERT INTO [Position] ([BestellungID], [PosID], [ProduktID], [SpezLieferAdrID], [Menge], [Preis]) VALUES</v>
      </c>
      <c r="H1236" t="str">
        <f t="shared" si="99"/>
        <v xml:space="preserve"> ('493', '1233', '47', '', '3',  '9.00')</v>
      </c>
    </row>
    <row r="1237" spans="1:8" x14ac:dyDescent="0.3">
      <c r="A1237">
        <f t="shared" si="95"/>
        <v>494</v>
      </c>
      <c r="B1237">
        <v>1234</v>
      </c>
      <c r="C1237">
        <f t="shared" si="96"/>
        <v>123</v>
      </c>
      <c r="D1237" t="str">
        <f>IF(MOD(B1237,5)=0,LOOKUP(A1237,Bestellung!$M$4:$N$803),"")</f>
        <v/>
      </c>
      <c r="E1237">
        <f t="shared" si="97"/>
        <v>3</v>
      </c>
      <c r="F1237" s="10">
        <f>LOOKUP(C1237,Produkt!$T$4:$U$129)</f>
        <v>3</v>
      </c>
      <c r="G1237" t="str">
        <f t="shared" si="98"/>
        <v>INSERT INTO [Position] ([BestellungID], [PosID], [ProduktID], [SpezLieferAdrID], [Menge], [Preis]) VALUES</v>
      </c>
      <c r="H1237" t="str">
        <f t="shared" si="99"/>
        <v xml:space="preserve"> ('494', '1234', '123', '', '3',  '3.00')</v>
      </c>
    </row>
    <row r="1238" spans="1:8" x14ac:dyDescent="0.3">
      <c r="A1238">
        <f t="shared" si="95"/>
        <v>494</v>
      </c>
      <c r="B1238">
        <v>1235</v>
      </c>
      <c r="C1238">
        <f t="shared" si="96"/>
        <v>109</v>
      </c>
      <c r="D1238">
        <f>IF(MOD(B1238,5)=0,LOOKUP(A1238,Bestellung!$M$4:$N$803),"")</f>
        <v>108</v>
      </c>
      <c r="E1238">
        <f t="shared" si="97"/>
        <v>10</v>
      </c>
      <c r="F1238" s="10">
        <f>LOOKUP(C1238,Produkt!$T$4:$U$129)</f>
        <v>3</v>
      </c>
      <c r="G1238" t="str">
        <f t="shared" si="98"/>
        <v>INSERT INTO [Position] ([BestellungID], [PosID], [ProduktID], [SpezLieferAdrID], [Menge], [Preis]) VALUES</v>
      </c>
      <c r="H1238" t="str">
        <f t="shared" si="99"/>
        <v xml:space="preserve"> ('494', '1235', '109', '108', '10',  '3.00')</v>
      </c>
    </row>
    <row r="1239" spans="1:8" x14ac:dyDescent="0.3">
      <c r="A1239">
        <f t="shared" si="95"/>
        <v>494</v>
      </c>
      <c r="B1239">
        <v>1236</v>
      </c>
      <c r="C1239">
        <f t="shared" si="96"/>
        <v>95</v>
      </c>
      <c r="D1239" t="str">
        <f>IF(MOD(B1239,5)=0,LOOKUP(A1239,Bestellung!$M$4:$N$803),"")</f>
        <v/>
      </c>
      <c r="E1239">
        <f t="shared" si="97"/>
        <v>3</v>
      </c>
      <c r="F1239" s="10">
        <f>LOOKUP(C1239,Produkt!$T$4:$U$129)</f>
        <v>2</v>
      </c>
      <c r="G1239" t="str">
        <f t="shared" si="98"/>
        <v>INSERT INTO [Position] ([BestellungID], [PosID], [ProduktID], [SpezLieferAdrID], [Menge], [Preis]) VALUES</v>
      </c>
      <c r="H1239" t="str">
        <f t="shared" si="99"/>
        <v xml:space="preserve"> ('494', '1236', '95', '', '3',  '2.00')</v>
      </c>
    </row>
    <row r="1240" spans="1:8" x14ac:dyDescent="0.3">
      <c r="A1240">
        <f t="shared" si="95"/>
        <v>495</v>
      </c>
      <c r="B1240">
        <v>1237</v>
      </c>
      <c r="C1240">
        <f t="shared" si="96"/>
        <v>48</v>
      </c>
      <c r="D1240" t="str">
        <f>IF(MOD(B1240,5)=0,LOOKUP(A1240,Bestellung!$M$4:$N$803),"")</f>
        <v/>
      </c>
      <c r="E1240">
        <f t="shared" si="97"/>
        <v>3</v>
      </c>
      <c r="F1240" s="10">
        <f>LOOKUP(C1240,Produkt!$T$4:$U$129)</f>
        <v>4.5</v>
      </c>
      <c r="G1240" t="str">
        <f t="shared" si="98"/>
        <v>INSERT INTO [Position] ([BestellungID], [PosID], [ProduktID], [SpezLieferAdrID], [Menge], [Preis]) VALUES</v>
      </c>
      <c r="H1240" t="str">
        <f t="shared" si="99"/>
        <v xml:space="preserve"> ('495', '1237', '48', '', '3',  '4.50')</v>
      </c>
    </row>
    <row r="1241" spans="1:8" x14ac:dyDescent="0.3">
      <c r="A1241">
        <f t="shared" si="95"/>
        <v>495</v>
      </c>
      <c r="B1241">
        <v>1238</v>
      </c>
      <c r="C1241">
        <f t="shared" si="96"/>
        <v>35</v>
      </c>
      <c r="D1241" t="str">
        <f>IF(MOD(B1241,5)=0,LOOKUP(A1241,Bestellung!$M$4:$N$803),"")</f>
        <v/>
      </c>
      <c r="E1241">
        <f t="shared" si="97"/>
        <v>6</v>
      </c>
      <c r="F1241" s="10">
        <f>LOOKUP(C1241,Produkt!$T$4:$U$129)</f>
        <v>1</v>
      </c>
      <c r="G1241" t="str">
        <f t="shared" si="98"/>
        <v>INSERT INTO [Position] ([BestellungID], [PosID], [ProduktID], [SpezLieferAdrID], [Menge], [Preis]) VALUES</v>
      </c>
      <c r="H1241" t="str">
        <f t="shared" si="99"/>
        <v xml:space="preserve"> ('495', '1238', '35', '', '6',  '1.00')</v>
      </c>
    </row>
    <row r="1242" spans="1:8" x14ac:dyDescent="0.3">
      <c r="A1242">
        <f t="shared" si="95"/>
        <v>496</v>
      </c>
      <c r="B1242">
        <v>1239</v>
      </c>
      <c r="C1242">
        <f t="shared" si="96"/>
        <v>118</v>
      </c>
      <c r="D1242" t="str">
        <f>IF(MOD(B1242,5)=0,LOOKUP(A1242,Bestellung!$M$4:$N$803),"")</f>
        <v/>
      </c>
      <c r="E1242">
        <f t="shared" si="97"/>
        <v>3</v>
      </c>
      <c r="F1242" s="10">
        <f>LOOKUP(C1242,Produkt!$T$4:$U$129)</f>
        <v>6</v>
      </c>
      <c r="G1242" t="str">
        <f t="shared" si="98"/>
        <v>INSERT INTO [Position] ([BestellungID], [PosID], [ProduktID], [SpezLieferAdrID], [Menge], [Preis]) VALUES</v>
      </c>
      <c r="H1242" t="str">
        <f t="shared" si="99"/>
        <v xml:space="preserve"> ('496', '1239', '118', '', '3',  '6.00')</v>
      </c>
    </row>
    <row r="1243" spans="1:8" x14ac:dyDescent="0.3">
      <c r="A1243">
        <f t="shared" si="95"/>
        <v>496</v>
      </c>
      <c r="B1243">
        <v>1240</v>
      </c>
      <c r="C1243">
        <f t="shared" si="96"/>
        <v>106</v>
      </c>
      <c r="D1243" t="str">
        <f>IF(MOD(B1243,5)=0,LOOKUP(A1243,Bestellung!$M$4:$N$803),"")</f>
        <v/>
      </c>
      <c r="E1243">
        <f t="shared" si="97"/>
        <v>4</v>
      </c>
      <c r="F1243" s="10">
        <f>LOOKUP(C1243,Produkt!$T$4:$U$129)</f>
        <v>7</v>
      </c>
      <c r="G1243" t="str">
        <f t="shared" si="98"/>
        <v>INSERT INTO [Position] ([BestellungID], [PosID], [ProduktID], [SpezLieferAdrID], [Menge], [Preis]) VALUES</v>
      </c>
      <c r="H1243" t="str">
        <f t="shared" si="99"/>
        <v xml:space="preserve"> ('496', '1240', '106', '', '4',  '7.00')</v>
      </c>
    </row>
    <row r="1244" spans="1:8" x14ac:dyDescent="0.3">
      <c r="A1244">
        <f t="shared" si="95"/>
        <v>496</v>
      </c>
      <c r="B1244">
        <v>1241</v>
      </c>
      <c r="C1244">
        <f t="shared" si="96"/>
        <v>94</v>
      </c>
      <c r="D1244" t="str">
        <f>IF(MOD(B1244,5)=0,LOOKUP(A1244,Bestellung!$M$4:$N$803),"")</f>
        <v/>
      </c>
      <c r="E1244">
        <f t="shared" si="97"/>
        <v>8</v>
      </c>
      <c r="F1244" s="10">
        <f>LOOKUP(C1244,Produkt!$T$4:$U$129)</f>
        <v>4</v>
      </c>
      <c r="G1244" t="str">
        <f t="shared" si="98"/>
        <v>INSERT INTO [Position] ([BestellungID], [PosID], [ProduktID], [SpezLieferAdrID], [Menge], [Preis]) VALUES</v>
      </c>
      <c r="H1244" t="str">
        <f t="shared" si="99"/>
        <v xml:space="preserve"> ('496', '1241', '94', '', '8',  '4.00')</v>
      </c>
    </row>
    <row r="1245" spans="1:8" x14ac:dyDescent="0.3">
      <c r="A1245">
        <f t="shared" si="95"/>
        <v>497</v>
      </c>
      <c r="B1245">
        <v>1242</v>
      </c>
      <c r="C1245">
        <f t="shared" si="96"/>
        <v>54</v>
      </c>
      <c r="D1245" t="str">
        <f>IF(MOD(B1245,5)=0,LOOKUP(A1245,Bestellung!$M$4:$N$803),"")</f>
        <v/>
      </c>
      <c r="E1245">
        <f t="shared" si="97"/>
        <v>3</v>
      </c>
      <c r="F1245" s="10">
        <f>LOOKUP(C1245,Produkt!$T$4:$U$129)</f>
        <v>5</v>
      </c>
      <c r="G1245" t="str">
        <f t="shared" si="98"/>
        <v>INSERT INTO [Position] ([BestellungID], [PosID], [ProduktID], [SpezLieferAdrID], [Menge], [Preis]) VALUES</v>
      </c>
      <c r="H1245" t="str">
        <f t="shared" si="99"/>
        <v xml:space="preserve"> ('497', '1242', '54', '', '3',  '5.00')</v>
      </c>
    </row>
    <row r="1246" spans="1:8" x14ac:dyDescent="0.3">
      <c r="A1246">
        <f t="shared" si="95"/>
        <v>497</v>
      </c>
      <c r="B1246">
        <v>1243</v>
      </c>
      <c r="C1246">
        <f t="shared" si="96"/>
        <v>43</v>
      </c>
      <c r="D1246" t="str">
        <f>IF(MOD(B1246,5)=0,LOOKUP(A1246,Bestellung!$M$4:$N$803),"")</f>
        <v/>
      </c>
      <c r="E1246">
        <f t="shared" si="97"/>
        <v>5</v>
      </c>
      <c r="F1246" s="10">
        <f>LOOKUP(C1246,Produkt!$T$4:$U$129)</f>
        <v>2.2999999999999998</v>
      </c>
      <c r="G1246" t="str">
        <f t="shared" si="98"/>
        <v>INSERT INTO [Position] ([BestellungID], [PosID], [ProduktID], [SpezLieferAdrID], [Menge], [Preis]) VALUES</v>
      </c>
      <c r="H1246" t="str">
        <f t="shared" si="99"/>
        <v xml:space="preserve"> ('497', '1243', '43', '', '5',  '2.30')</v>
      </c>
    </row>
    <row r="1247" spans="1:8" x14ac:dyDescent="0.3">
      <c r="A1247">
        <f t="shared" si="95"/>
        <v>498</v>
      </c>
      <c r="B1247">
        <v>1244</v>
      </c>
      <c r="C1247">
        <f t="shared" si="96"/>
        <v>6</v>
      </c>
      <c r="D1247" t="str">
        <f>IF(MOD(B1247,5)=0,LOOKUP(A1247,Bestellung!$M$4:$N$803),"")</f>
        <v/>
      </c>
      <c r="E1247">
        <f t="shared" si="97"/>
        <v>3</v>
      </c>
      <c r="F1247" s="10">
        <f>LOOKUP(C1247,Produkt!$T$4:$U$129)</f>
        <v>7</v>
      </c>
      <c r="G1247" t="str">
        <f t="shared" si="98"/>
        <v>INSERT INTO [Position] ([BestellungID], [PosID], [ProduktID], [SpezLieferAdrID], [Menge], [Preis]) VALUES</v>
      </c>
      <c r="H1247" t="str">
        <f t="shared" si="99"/>
        <v xml:space="preserve"> ('498', '1244', '6', '', '3',  '7.00')</v>
      </c>
    </row>
    <row r="1248" spans="1:8" x14ac:dyDescent="0.3">
      <c r="A1248">
        <f t="shared" si="95"/>
        <v>498</v>
      </c>
      <c r="B1248">
        <v>1245</v>
      </c>
      <c r="C1248">
        <f t="shared" si="96"/>
        <v>123</v>
      </c>
      <c r="D1248">
        <f>IF(MOD(B1248,5)=0,LOOKUP(A1248,Bestellung!$M$4:$N$803),"")</f>
        <v>129</v>
      </c>
      <c r="E1248">
        <f t="shared" si="97"/>
        <v>6</v>
      </c>
      <c r="F1248" s="10">
        <f>LOOKUP(C1248,Produkt!$T$4:$U$129)</f>
        <v>3</v>
      </c>
      <c r="G1248" t="str">
        <f t="shared" si="98"/>
        <v>INSERT INTO [Position] ([BestellungID], [PosID], [ProduktID], [SpezLieferAdrID], [Menge], [Preis]) VALUES</v>
      </c>
      <c r="H1248" t="str">
        <f t="shared" si="99"/>
        <v xml:space="preserve"> ('498', '1245', '123', '129', '6',  '3.00')</v>
      </c>
    </row>
    <row r="1249" spans="1:8" x14ac:dyDescent="0.3">
      <c r="A1249">
        <f t="shared" si="95"/>
        <v>498</v>
      </c>
      <c r="B1249">
        <v>1246</v>
      </c>
      <c r="C1249">
        <f t="shared" si="96"/>
        <v>113</v>
      </c>
      <c r="D1249" t="str">
        <f>IF(MOD(B1249,5)=0,LOOKUP(A1249,Bestellung!$M$4:$N$803),"")</f>
        <v/>
      </c>
      <c r="E1249">
        <f t="shared" si="97"/>
        <v>3</v>
      </c>
      <c r="F1249" s="10">
        <f>LOOKUP(C1249,Produkt!$T$4:$U$129)</f>
        <v>4.5</v>
      </c>
      <c r="G1249" t="str">
        <f t="shared" si="98"/>
        <v>INSERT INTO [Position] ([BestellungID], [PosID], [ProduktID], [SpezLieferAdrID], [Menge], [Preis]) VALUES</v>
      </c>
      <c r="H1249" t="str">
        <f t="shared" si="99"/>
        <v xml:space="preserve"> ('498', '1246', '113', '', '3',  '4.50')</v>
      </c>
    </row>
    <row r="1250" spans="1:8" x14ac:dyDescent="0.3">
      <c r="A1250">
        <f t="shared" si="95"/>
        <v>499</v>
      </c>
      <c r="B1250">
        <v>1247</v>
      </c>
      <c r="C1250">
        <f t="shared" si="96"/>
        <v>80</v>
      </c>
      <c r="D1250" t="str">
        <f>IF(MOD(B1250,5)=0,LOOKUP(A1250,Bestellung!$M$4:$N$803),"")</f>
        <v/>
      </c>
      <c r="E1250">
        <f t="shared" si="97"/>
        <v>4</v>
      </c>
      <c r="F1250" s="10">
        <f>LOOKUP(C1250,Produkt!$T$4:$U$129)</f>
        <v>4</v>
      </c>
      <c r="G1250" t="str">
        <f t="shared" si="98"/>
        <v>INSERT INTO [Position] ([BestellungID], [PosID], [ProduktID], [SpezLieferAdrID], [Menge], [Preis]) VALUES</v>
      </c>
      <c r="H1250" t="str">
        <f t="shared" si="99"/>
        <v xml:space="preserve"> ('499', '1247', '80', '', '4',  '4.00')</v>
      </c>
    </row>
    <row r="1251" spans="1:8" x14ac:dyDescent="0.3">
      <c r="A1251">
        <f t="shared" si="95"/>
        <v>499</v>
      </c>
      <c r="B1251">
        <v>1248</v>
      </c>
      <c r="C1251">
        <f t="shared" si="96"/>
        <v>71</v>
      </c>
      <c r="D1251" t="str">
        <f>IF(MOD(B1251,5)=0,LOOKUP(A1251,Bestellung!$M$4:$N$803),"")</f>
        <v/>
      </c>
      <c r="E1251">
        <f t="shared" si="97"/>
        <v>3</v>
      </c>
      <c r="F1251" s="10">
        <f>LOOKUP(C1251,Produkt!$T$4:$U$129)</f>
        <v>4</v>
      </c>
      <c r="G1251" t="str">
        <f t="shared" si="98"/>
        <v>INSERT INTO [Position] ([BestellungID], [PosID], [ProduktID], [SpezLieferAdrID], [Menge], [Preis]) VALUES</v>
      </c>
      <c r="H1251" t="str">
        <f t="shared" si="99"/>
        <v xml:space="preserve"> ('499', '1248', '71', '', '3',  '4.00')</v>
      </c>
    </row>
    <row r="1252" spans="1:8" x14ac:dyDescent="0.3">
      <c r="A1252">
        <f t="shared" si="95"/>
        <v>500</v>
      </c>
      <c r="B1252">
        <v>1249</v>
      </c>
      <c r="C1252">
        <f t="shared" si="96"/>
        <v>41</v>
      </c>
      <c r="D1252" t="str">
        <f>IF(MOD(B1252,5)=0,LOOKUP(A1252,Bestellung!$M$4:$N$803),"")</f>
        <v/>
      </c>
      <c r="E1252">
        <f t="shared" si="97"/>
        <v>4</v>
      </c>
      <c r="F1252" s="10">
        <f>LOOKUP(C1252,Produkt!$T$4:$U$129)</f>
        <v>1.2</v>
      </c>
      <c r="G1252" t="str">
        <f t="shared" si="98"/>
        <v>INSERT INTO [Position] ([BestellungID], [PosID], [ProduktID], [SpezLieferAdrID], [Menge], [Preis]) VALUES</v>
      </c>
      <c r="H1252" t="str">
        <f t="shared" si="99"/>
        <v xml:space="preserve"> ('500', '1249', '41', '', '4',  '1.20')</v>
      </c>
    </row>
    <row r="1253" spans="1:8" x14ac:dyDescent="0.3">
      <c r="A1253">
        <f t="shared" si="95"/>
        <v>500</v>
      </c>
      <c r="B1253">
        <v>1250</v>
      </c>
      <c r="C1253">
        <f t="shared" si="96"/>
        <v>33</v>
      </c>
      <c r="D1253">
        <f>IF(MOD(B1253,5)=0,LOOKUP(A1253,Bestellung!$M$4:$N$803),"")</f>
        <v>369</v>
      </c>
      <c r="E1253">
        <f t="shared" si="97"/>
        <v>3</v>
      </c>
      <c r="F1253" s="10">
        <f>LOOKUP(C1253,Produkt!$T$4:$U$129)</f>
        <v>0.8</v>
      </c>
      <c r="G1253" t="str">
        <f t="shared" si="98"/>
        <v>INSERT INTO [Position] ([BestellungID], [PosID], [ProduktID], [SpezLieferAdrID], [Menge], [Preis]) VALUES</v>
      </c>
      <c r="H1253" t="str">
        <f t="shared" si="99"/>
        <v xml:space="preserve"> ('500', '1250', '33', '369', '3',  '0.80')</v>
      </c>
    </row>
    <row r="1254" spans="1:8" x14ac:dyDescent="0.3">
      <c r="A1254">
        <f t="shared" si="95"/>
        <v>500</v>
      </c>
      <c r="B1254">
        <v>1251</v>
      </c>
      <c r="C1254">
        <f t="shared" si="96"/>
        <v>25</v>
      </c>
      <c r="D1254" t="str">
        <f>IF(MOD(B1254,5)=0,LOOKUP(A1254,Bestellung!$M$4:$N$803),"")</f>
        <v/>
      </c>
      <c r="E1254">
        <f t="shared" si="97"/>
        <v>3</v>
      </c>
      <c r="F1254" s="10">
        <f>LOOKUP(C1254,Produkt!$T$4:$U$129)</f>
        <v>7</v>
      </c>
      <c r="G1254" t="str">
        <f t="shared" si="98"/>
        <v>INSERT INTO [Position] ([BestellungID], [PosID], [ProduktID], [SpezLieferAdrID], [Menge], [Preis]) VALUES</v>
      </c>
      <c r="H1254" t="str">
        <f t="shared" si="99"/>
        <v xml:space="preserve"> ('500', '1251', '25', '', '3',  '7.00')</v>
      </c>
    </row>
    <row r="1255" spans="1:8" x14ac:dyDescent="0.3">
      <c r="A1255">
        <f t="shared" si="95"/>
        <v>501</v>
      </c>
      <c r="B1255">
        <v>1252</v>
      </c>
      <c r="C1255">
        <f t="shared" si="96"/>
        <v>126</v>
      </c>
      <c r="D1255" t="str">
        <f>IF(MOD(B1255,5)=0,LOOKUP(A1255,Bestellung!$M$4:$N$803),"")</f>
        <v/>
      </c>
      <c r="E1255">
        <f t="shared" si="97"/>
        <v>3</v>
      </c>
      <c r="F1255" s="10">
        <f>LOOKUP(C1255,Produkt!$T$4:$U$129)</f>
        <v>4</v>
      </c>
      <c r="G1255" t="str">
        <f t="shared" si="98"/>
        <v>INSERT INTO [Position] ([BestellungID], [PosID], [ProduktID], [SpezLieferAdrID], [Menge], [Preis]) VALUES</v>
      </c>
      <c r="H1255" t="str">
        <f t="shared" si="99"/>
        <v xml:space="preserve"> ('501', '1252', '126', '', '3',  '4.00')</v>
      </c>
    </row>
    <row r="1256" spans="1:8" x14ac:dyDescent="0.3">
      <c r="A1256">
        <f t="shared" si="95"/>
        <v>501</v>
      </c>
      <c r="B1256">
        <v>1253</v>
      </c>
      <c r="C1256">
        <f t="shared" si="96"/>
        <v>119</v>
      </c>
      <c r="D1256" t="str">
        <f>IF(MOD(B1256,5)=0,LOOKUP(A1256,Bestellung!$M$4:$N$803),"")</f>
        <v/>
      </c>
      <c r="E1256">
        <f t="shared" si="97"/>
        <v>3</v>
      </c>
      <c r="F1256" s="10">
        <f>LOOKUP(C1256,Produkt!$T$4:$U$129)</f>
        <v>2</v>
      </c>
      <c r="G1256" t="str">
        <f t="shared" si="98"/>
        <v>INSERT INTO [Position] ([BestellungID], [PosID], [ProduktID], [SpezLieferAdrID], [Menge], [Preis]) VALUES</v>
      </c>
      <c r="H1256" t="str">
        <f t="shared" si="99"/>
        <v xml:space="preserve"> ('501', '1253', '119', '', '3',  '2.00')</v>
      </c>
    </row>
    <row r="1257" spans="1:8" x14ac:dyDescent="0.3">
      <c r="A1257">
        <f t="shared" si="95"/>
        <v>502</v>
      </c>
      <c r="B1257">
        <v>1254</v>
      </c>
      <c r="C1257">
        <f t="shared" si="96"/>
        <v>96</v>
      </c>
      <c r="D1257" t="str">
        <f>IF(MOD(B1257,5)=0,LOOKUP(A1257,Bestellung!$M$4:$N$803),"")</f>
        <v/>
      </c>
      <c r="E1257">
        <f t="shared" si="97"/>
        <v>3</v>
      </c>
      <c r="F1257" s="10">
        <f>LOOKUP(C1257,Produkt!$T$4:$U$129)</f>
        <v>8</v>
      </c>
      <c r="G1257" t="str">
        <f t="shared" si="98"/>
        <v>INSERT INTO [Position] ([BestellungID], [PosID], [ProduktID], [SpezLieferAdrID], [Menge], [Preis]) VALUES</v>
      </c>
      <c r="H1257" t="str">
        <f t="shared" si="99"/>
        <v xml:space="preserve"> ('502', '1254', '96', '', '3',  '8.00')</v>
      </c>
    </row>
    <row r="1258" spans="1:8" x14ac:dyDescent="0.3">
      <c r="A1258">
        <f t="shared" si="95"/>
        <v>502</v>
      </c>
      <c r="B1258">
        <v>1255</v>
      </c>
      <c r="C1258">
        <f t="shared" si="96"/>
        <v>90</v>
      </c>
      <c r="D1258" t="str">
        <f>IF(MOD(B1258,5)=0,LOOKUP(A1258,Bestellung!$M$4:$N$803),"")</f>
        <v/>
      </c>
      <c r="E1258">
        <f t="shared" si="97"/>
        <v>3</v>
      </c>
      <c r="F1258" s="10">
        <f>LOOKUP(C1258,Produkt!$T$4:$U$129)</f>
        <v>1</v>
      </c>
      <c r="G1258" t="str">
        <f t="shared" si="98"/>
        <v>INSERT INTO [Position] ([BestellungID], [PosID], [ProduktID], [SpezLieferAdrID], [Menge], [Preis]) VALUES</v>
      </c>
      <c r="H1258" t="str">
        <f t="shared" si="99"/>
        <v xml:space="preserve"> ('502', '1255', '90', '', '3',  '1.00')</v>
      </c>
    </row>
    <row r="1259" spans="1:8" x14ac:dyDescent="0.3">
      <c r="A1259">
        <f t="shared" si="95"/>
        <v>502</v>
      </c>
      <c r="B1259">
        <v>1256</v>
      </c>
      <c r="C1259">
        <f t="shared" si="96"/>
        <v>84</v>
      </c>
      <c r="D1259" t="str">
        <f>IF(MOD(B1259,5)=0,LOOKUP(A1259,Bestellung!$M$4:$N$803),"")</f>
        <v/>
      </c>
      <c r="E1259">
        <f t="shared" si="97"/>
        <v>3</v>
      </c>
      <c r="F1259" s="10">
        <f>LOOKUP(C1259,Produkt!$T$4:$U$129)</f>
        <v>0.75</v>
      </c>
      <c r="G1259" t="str">
        <f t="shared" si="98"/>
        <v>INSERT INTO [Position] ([BestellungID], [PosID], [ProduktID], [SpezLieferAdrID], [Menge], [Preis]) VALUES</v>
      </c>
      <c r="H1259" t="str">
        <f t="shared" si="99"/>
        <v xml:space="preserve"> ('502', '1256', '84', '', '3',  '0.75')</v>
      </c>
    </row>
    <row r="1260" spans="1:8" x14ac:dyDescent="0.3">
      <c r="A1260">
        <f t="shared" si="95"/>
        <v>503</v>
      </c>
      <c r="B1260">
        <v>1257</v>
      </c>
      <c r="C1260">
        <f t="shared" si="96"/>
        <v>65</v>
      </c>
      <c r="D1260" t="str">
        <f>IF(MOD(B1260,5)=0,LOOKUP(A1260,Bestellung!$M$4:$N$803),"")</f>
        <v/>
      </c>
      <c r="E1260">
        <f t="shared" si="97"/>
        <v>3</v>
      </c>
      <c r="F1260" s="10">
        <f>LOOKUP(C1260,Produkt!$T$4:$U$129)</f>
        <v>4.5</v>
      </c>
      <c r="G1260" t="str">
        <f t="shared" si="98"/>
        <v>INSERT INTO [Position] ([BestellungID], [PosID], [ProduktID], [SpezLieferAdrID], [Menge], [Preis]) VALUES</v>
      </c>
      <c r="H1260" t="str">
        <f t="shared" si="99"/>
        <v xml:space="preserve"> ('503', '1257', '65', '', '3',  '4.50')</v>
      </c>
    </row>
    <row r="1261" spans="1:8" x14ac:dyDescent="0.3">
      <c r="A1261">
        <f t="shared" si="95"/>
        <v>503</v>
      </c>
      <c r="B1261">
        <v>1258</v>
      </c>
      <c r="C1261">
        <f t="shared" si="96"/>
        <v>60</v>
      </c>
      <c r="D1261" t="str">
        <f>IF(MOD(B1261,5)=0,LOOKUP(A1261,Bestellung!$M$4:$N$803),"")</f>
        <v/>
      </c>
      <c r="E1261">
        <f t="shared" si="97"/>
        <v>3</v>
      </c>
      <c r="F1261" s="10">
        <f>LOOKUP(C1261,Produkt!$T$4:$U$129)</f>
        <v>0.5</v>
      </c>
      <c r="G1261" t="str">
        <f t="shared" si="98"/>
        <v>INSERT INTO [Position] ([BestellungID], [PosID], [ProduktID], [SpezLieferAdrID], [Menge], [Preis]) VALUES</v>
      </c>
      <c r="H1261" t="str">
        <f t="shared" si="99"/>
        <v xml:space="preserve"> ('503', '1258', '60', '', '3',  '0.50')</v>
      </c>
    </row>
    <row r="1262" spans="1:8" x14ac:dyDescent="0.3">
      <c r="A1262">
        <f t="shared" si="95"/>
        <v>504</v>
      </c>
      <c r="B1262">
        <v>1259</v>
      </c>
      <c r="C1262">
        <f t="shared" si="96"/>
        <v>44</v>
      </c>
      <c r="D1262" t="str">
        <f>IF(MOD(B1262,5)=0,LOOKUP(A1262,Bestellung!$M$4:$N$803),"")</f>
        <v/>
      </c>
      <c r="E1262">
        <f t="shared" si="97"/>
        <v>3</v>
      </c>
      <c r="F1262" s="10">
        <f>LOOKUP(C1262,Produkt!$T$4:$U$129)</f>
        <v>4</v>
      </c>
      <c r="G1262" t="str">
        <f t="shared" si="98"/>
        <v>INSERT INTO [Position] ([BestellungID], [PosID], [ProduktID], [SpezLieferAdrID], [Menge], [Preis]) VALUES</v>
      </c>
      <c r="H1262" t="str">
        <f t="shared" si="99"/>
        <v xml:space="preserve"> ('504', '1259', '44', '', '3',  '4.00')</v>
      </c>
    </row>
    <row r="1263" spans="1:8" x14ac:dyDescent="0.3">
      <c r="A1263">
        <f t="shared" si="95"/>
        <v>504</v>
      </c>
      <c r="B1263">
        <v>1260</v>
      </c>
      <c r="C1263">
        <f t="shared" si="96"/>
        <v>40</v>
      </c>
      <c r="D1263">
        <f>IF(MOD(B1263,5)=0,LOOKUP(A1263,Bestellung!$M$4:$N$803),"")</f>
        <v>648</v>
      </c>
      <c r="E1263">
        <f t="shared" si="97"/>
        <v>3</v>
      </c>
      <c r="F1263" s="10">
        <f>LOOKUP(C1263,Produkt!$T$4:$U$129)</f>
        <v>1</v>
      </c>
      <c r="G1263" t="str">
        <f t="shared" si="98"/>
        <v>INSERT INTO [Position] ([BestellungID], [PosID], [ProduktID], [SpezLieferAdrID], [Menge], [Preis]) VALUES</v>
      </c>
      <c r="H1263" t="str">
        <f t="shared" si="99"/>
        <v xml:space="preserve"> ('504', '1260', '40', '648', '3',  '1.00')</v>
      </c>
    </row>
    <row r="1264" spans="1:8" x14ac:dyDescent="0.3">
      <c r="A1264">
        <f t="shared" si="95"/>
        <v>504</v>
      </c>
      <c r="B1264">
        <v>1261</v>
      </c>
      <c r="C1264">
        <f t="shared" si="96"/>
        <v>36</v>
      </c>
      <c r="D1264" t="str">
        <f>IF(MOD(B1264,5)=0,LOOKUP(A1264,Bestellung!$M$4:$N$803),"")</f>
        <v/>
      </c>
      <c r="E1264">
        <f t="shared" si="97"/>
        <v>3</v>
      </c>
      <c r="F1264" s="10">
        <f>LOOKUP(C1264,Produkt!$T$4:$U$129)</f>
        <v>0.5</v>
      </c>
      <c r="G1264" t="str">
        <f t="shared" si="98"/>
        <v>INSERT INTO [Position] ([BestellungID], [PosID], [ProduktID], [SpezLieferAdrID], [Menge], [Preis]) VALUES</v>
      </c>
      <c r="H1264" t="str">
        <f t="shared" si="99"/>
        <v xml:space="preserve"> ('504', '1261', '36', '', '3',  '0.50')</v>
      </c>
    </row>
    <row r="1265" spans="1:8" x14ac:dyDescent="0.3">
      <c r="A1265">
        <f t="shared" si="95"/>
        <v>505</v>
      </c>
      <c r="B1265">
        <v>1262</v>
      </c>
      <c r="C1265">
        <f t="shared" si="96"/>
        <v>24</v>
      </c>
      <c r="D1265" t="str">
        <f>IF(MOD(B1265,5)=0,LOOKUP(A1265,Bestellung!$M$4:$N$803),"")</f>
        <v/>
      </c>
      <c r="E1265">
        <f t="shared" si="97"/>
        <v>3</v>
      </c>
      <c r="F1265" s="10">
        <f>LOOKUP(C1265,Produkt!$T$4:$U$129)</f>
        <v>3</v>
      </c>
      <c r="G1265" t="str">
        <f t="shared" si="98"/>
        <v>INSERT INTO [Position] ([BestellungID], [PosID], [ProduktID], [SpezLieferAdrID], [Menge], [Preis]) VALUES</v>
      </c>
      <c r="H1265" t="str">
        <f t="shared" si="99"/>
        <v xml:space="preserve"> ('505', '1262', '24', '', '3',  '3.00')</v>
      </c>
    </row>
    <row r="1266" spans="1:8" x14ac:dyDescent="0.3">
      <c r="A1266">
        <f t="shared" si="95"/>
        <v>505</v>
      </c>
      <c r="B1266">
        <v>1263</v>
      </c>
      <c r="C1266">
        <f t="shared" si="96"/>
        <v>21</v>
      </c>
      <c r="D1266" t="str">
        <f>IF(MOD(B1266,5)=0,LOOKUP(A1266,Bestellung!$M$4:$N$803),"")</f>
        <v/>
      </c>
      <c r="E1266">
        <f t="shared" si="97"/>
        <v>3</v>
      </c>
      <c r="F1266" s="10">
        <f>LOOKUP(C1266,Produkt!$T$4:$U$129)</f>
        <v>4</v>
      </c>
      <c r="G1266" t="str">
        <f t="shared" si="98"/>
        <v>INSERT INTO [Position] ([BestellungID], [PosID], [ProduktID], [SpezLieferAdrID], [Menge], [Preis]) VALUES</v>
      </c>
      <c r="H1266" t="str">
        <f t="shared" si="99"/>
        <v xml:space="preserve"> ('505', '1263', '21', '', '3',  '4.00')</v>
      </c>
    </row>
    <row r="1267" spans="1:8" x14ac:dyDescent="0.3">
      <c r="A1267">
        <f t="shared" si="95"/>
        <v>506</v>
      </c>
      <c r="B1267">
        <v>1264</v>
      </c>
      <c r="C1267">
        <f t="shared" si="96"/>
        <v>12</v>
      </c>
      <c r="D1267" t="str">
        <f>IF(MOD(B1267,5)=0,LOOKUP(A1267,Bestellung!$M$4:$N$803),"")</f>
        <v/>
      </c>
      <c r="E1267">
        <f t="shared" si="97"/>
        <v>3</v>
      </c>
      <c r="F1267" s="10">
        <f>LOOKUP(C1267,Produkt!$T$4:$U$129)</f>
        <v>4</v>
      </c>
      <c r="G1267" t="str">
        <f t="shared" si="98"/>
        <v>INSERT INTO [Position] ([BestellungID], [PosID], [ProduktID], [SpezLieferAdrID], [Menge], [Preis]) VALUES</v>
      </c>
      <c r="H1267" t="str">
        <f t="shared" si="99"/>
        <v xml:space="preserve"> ('506', '1264', '12', '', '3',  '4.00')</v>
      </c>
    </row>
    <row r="1268" spans="1:8" x14ac:dyDescent="0.3">
      <c r="A1268">
        <f t="shared" si="95"/>
        <v>506</v>
      </c>
      <c r="B1268">
        <v>1265</v>
      </c>
      <c r="C1268">
        <f t="shared" si="96"/>
        <v>10</v>
      </c>
      <c r="D1268">
        <f>IF(MOD(B1268,5)=0,LOOKUP(A1268,Bestellung!$M$4:$N$803),"")</f>
        <v>244</v>
      </c>
      <c r="E1268">
        <f t="shared" si="97"/>
        <v>4</v>
      </c>
      <c r="F1268" s="10">
        <f>LOOKUP(C1268,Produkt!$T$4:$U$129)</f>
        <v>0.5</v>
      </c>
      <c r="G1268" t="str">
        <f t="shared" si="98"/>
        <v>INSERT INTO [Position] ([BestellungID], [PosID], [ProduktID], [SpezLieferAdrID], [Menge], [Preis]) VALUES</v>
      </c>
      <c r="H1268" t="str">
        <f t="shared" si="99"/>
        <v xml:space="preserve"> ('506', '1265', '10', '244', '4',  '0.50')</v>
      </c>
    </row>
    <row r="1269" spans="1:8" x14ac:dyDescent="0.3">
      <c r="A1269">
        <f t="shared" si="95"/>
        <v>506</v>
      </c>
      <c r="B1269">
        <v>1266</v>
      </c>
      <c r="C1269">
        <f t="shared" si="96"/>
        <v>8</v>
      </c>
      <c r="D1269" t="str">
        <f>IF(MOD(B1269,5)=0,LOOKUP(A1269,Bestellung!$M$4:$N$803),"")</f>
        <v/>
      </c>
      <c r="E1269">
        <f t="shared" si="97"/>
        <v>3</v>
      </c>
      <c r="F1269" s="10">
        <f>LOOKUP(C1269,Produkt!$T$4:$U$129)</f>
        <v>8</v>
      </c>
      <c r="G1269" t="str">
        <f t="shared" si="98"/>
        <v>INSERT INTO [Position] ([BestellungID], [PosID], [ProduktID], [SpezLieferAdrID], [Menge], [Preis]) VALUES</v>
      </c>
      <c r="H1269" t="str">
        <f t="shared" si="99"/>
        <v xml:space="preserve"> ('506', '1266', '8', '', '3',  '8.00')</v>
      </c>
    </row>
    <row r="1270" spans="1:8" x14ac:dyDescent="0.3">
      <c r="A1270">
        <f t="shared" si="95"/>
        <v>507</v>
      </c>
      <c r="B1270">
        <v>1267</v>
      </c>
      <c r="C1270">
        <f t="shared" si="96"/>
        <v>3</v>
      </c>
      <c r="D1270" t="str">
        <f>IF(MOD(B1270,5)=0,LOOKUP(A1270,Bestellung!$M$4:$N$803),"")</f>
        <v/>
      </c>
      <c r="E1270">
        <f t="shared" si="97"/>
        <v>3</v>
      </c>
      <c r="F1270" s="10">
        <f>LOOKUP(C1270,Produkt!$T$4:$U$129)</f>
        <v>5</v>
      </c>
      <c r="G1270" t="str">
        <f t="shared" si="98"/>
        <v>INSERT INTO [Position] ([BestellungID], [PosID], [ProduktID], [SpezLieferAdrID], [Menge], [Preis]) VALUES</v>
      </c>
      <c r="H1270" t="str">
        <f t="shared" si="99"/>
        <v xml:space="preserve"> ('507', '1267', '3', '', '3',  '5.00')</v>
      </c>
    </row>
    <row r="1271" spans="1:8" x14ac:dyDescent="0.3">
      <c r="A1271">
        <f t="shared" si="95"/>
        <v>507</v>
      </c>
      <c r="B1271">
        <v>1268</v>
      </c>
      <c r="C1271">
        <f t="shared" si="96"/>
        <v>2</v>
      </c>
      <c r="D1271" t="str">
        <f>IF(MOD(B1271,5)=0,LOOKUP(A1271,Bestellung!$M$4:$N$803),"")</f>
        <v/>
      </c>
      <c r="E1271">
        <f t="shared" si="97"/>
        <v>3</v>
      </c>
      <c r="F1271" s="10">
        <f>LOOKUP(C1271,Produkt!$T$4:$U$129)</f>
        <v>4</v>
      </c>
      <c r="G1271" t="str">
        <f t="shared" si="98"/>
        <v>INSERT INTO [Position] ([BestellungID], [PosID], [ProduktID], [SpezLieferAdrID], [Menge], [Preis]) VALUES</v>
      </c>
      <c r="H1271" t="str">
        <f t="shared" si="99"/>
        <v xml:space="preserve"> ('507', '1268', '2', '', '3',  '4.00')</v>
      </c>
    </row>
    <row r="1272" spans="1:8" x14ac:dyDescent="0.3">
      <c r="A1272">
        <f t="shared" si="95"/>
        <v>508</v>
      </c>
      <c r="B1272">
        <v>1269</v>
      </c>
      <c r="C1272">
        <f t="shared" si="96"/>
        <v>1</v>
      </c>
      <c r="D1272" t="str">
        <f>IF(MOD(B1272,5)=0,LOOKUP(A1272,Bestellung!$M$4:$N$803),"")</f>
        <v/>
      </c>
      <c r="E1272">
        <f t="shared" si="97"/>
        <v>3</v>
      </c>
      <c r="F1272" s="10">
        <f>LOOKUP(C1272,Produkt!$T$4:$U$129)</f>
        <v>2</v>
      </c>
      <c r="G1272" t="str">
        <f t="shared" si="98"/>
        <v>INSERT INTO [Position] ([BestellungID], [PosID], [ProduktID], [SpezLieferAdrID], [Menge], [Preis]) VALUES</v>
      </c>
      <c r="H1272" t="str">
        <f t="shared" si="99"/>
        <v xml:space="preserve"> ('508', '1269', '1', '', '3',  '2.00')</v>
      </c>
    </row>
    <row r="1273" spans="1:8" x14ac:dyDescent="0.3">
      <c r="A1273">
        <f t="shared" si="95"/>
        <v>508</v>
      </c>
      <c r="B1273">
        <v>1270</v>
      </c>
      <c r="C1273">
        <f t="shared" si="96"/>
        <v>1</v>
      </c>
      <c r="D1273" t="str">
        <f>IF(MOD(B1273,5)=0,LOOKUP(A1273,Bestellung!$M$4:$N$803),"")</f>
        <v/>
      </c>
      <c r="E1273">
        <f t="shared" si="97"/>
        <v>4</v>
      </c>
      <c r="F1273" s="10">
        <f>LOOKUP(C1273,Produkt!$T$4:$U$129)</f>
        <v>2</v>
      </c>
      <c r="G1273" t="str">
        <f t="shared" si="98"/>
        <v>INSERT INTO [Position] ([BestellungID], [PosID], [ProduktID], [SpezLieferAdrID], [Menge], [Preis]) VALUES</v>
      </c>
      <c r="H1273" t="str">
        <f t="shared" si="99"/>
        <v xml:space="preserve"> ('508', '1270', '1', '', '4',  '2.00')</v>
      </c>
    </row>
    <row r="1274" spans="1:8" x14ac:dyDescent="0.3">
      <c r="A1274">
        <f t="shared" si="95"/>
        <v>508</v>
      </c>
      <c r="B1274">
        <v>1271</v>
      </c>
      <c r="C1274">
        <f t="shared" si="96"/>
        <v>1</v>
      </c>
      <c r="D1274" t="str">
        <f>IF(MOD(B1274,5)=0,LOOKUP(A1274,Bestellung!$M$4:$N$803),"")</f>
        <v/>
      </c>
      <c r="E1274">
        <f t="shared" si="97"/>
        <v>8</v>
      </c>
      <c r="F1274" s="10">
        <f>LOOKUP(C1274,Produkt!$T$4:$U$129)</f>
        <v>2</v>
      </c>
      <c r="G1274" t="str">
        <f t="shared" si="98"/>
        <v>INSERT INTO [Position] ([BestellungID], [PosID], [ProduktID], [SpezLieferAdrID], [Menge], [Preis]) VALUES</v>
      </c>
      <c r="H1274" t="str">
        <f t="shared" si="99"/>
        <v xml:space="preserve"> ('508', '1271', '1', '', '8',  '2.00')</v>
      </c>
    </row>
    <row r="1275" spans="1:8" x14ac:dyDescent="0.3">
      <c r="A1275">
        <f t="shared" si="95"/>
        <v>509</v>
      </c>
      <c r="B1275">
        <v>1272</v>
      </c>
      <c r="C1275">
        <f t="shared" si="96"/>
        <v>2</v>
      </c>
      <c r="D1275" t="str">
        <f>IF(MOD(B1275,5)=0,LOOKUP(A1275,Bestellung!$M$4:$N$803),"")</f>
        <v/>
      </c>
      <c r="E1275">
        <f t="shared" si="97"/>
        <v>3</v>
      </c>
      <c r="F1275" s="10">
        <f>LOOKUP(C1275,Produkt!$T$4:$U$129)</f>
        <v>4</v>
      </c>
      <c r="G1275" t="str">
        <f t="shared" si="98"/>
        <v>INSERT INTO [Position] ([BestellungID], [PosID], [ProduktID], [SpezLieferAdrID], [Menge], [Preis]) VALUES</v>
      </c>
      <c r="H1275" t="str">
        <f t="shared" si="99"/>
        <v xml:space="preserve"> ('509', '1272', '2', '', '3',  '4.00')</v>
      </c>
    </row>
    <row r="1276" spans="1:8" x14ac:dyDescent="0.3">
      <c r="A1276">
        <f t="shared" si="95"/>
        <v>509</v>
      </c>
      <c r="B1276">
        <v>1273</v>
      </c>
      <c r="C1276">
        <f t="shared" si="96"/>
        <v>3</v>
      </c>
      <c r="D1276" t="str">
        <f>IF(MOD(B1276,5)=0,LOOKUP(A1276,Bestellung!$M$4:$N$803),"")</f>
        <v/>
      </c>
      <c r="E1276">
        <f t="shared" si="97"/>
        <v>3</v>
      </c>
      <c r="F1276" s="10">
        <f>LOOKUP(C1276,Produkt!$T$4:$U$129)</f>
        <v>5</v>
      </c>
      <c r="G1276" t="str">
        <f t="shared" si="98"/>
        <v>INSERT INTO [Position] ([BestellungID], [PosID], [ProduktID], [SpezLieferAdrID], [Menge], [Preis]) VALUES</v>
      </c>
      <c r="H1276" t="str">
        <f t="shared" si="99"/>
        <v xml:space="preserve"> ('509', '1273', '3', '', '3',  '5.00')</v>
      </c>
    </row>
    <row r="1277" spans="1:8" x14ac:dyDescent="0.3">
      <c r="A1277">
        <f t="shared" si="95"/>
        <v>510</v>
      </c>
      <c r="B1277">
        <v>1274</v>
      </c>
      <c r="C1277">
        <f t="shared" si="96"/>
        <v>8</v>
      </c>
      <c r="D1277" t="str">
        <f>IF(MOD(B1277,5)=0,LOOKUP(A1277,Bestellung!$M$4:$N$803),"")</f>
        <v/>
      </c>
      <c r="E1277">
        <f t="shared" si="97"/>
        <v>3</v>
      </c>
      <c r="F1277" s="10">
        <f>LOOKUP(C1277,Produkt!$T$4:$U$129)</f>
        <v>8</v>
      </c>
      <c r="G1277" t="str">
        <f t="shared" si="98"/>
        <v>INSERT INTO [Position] ([BestellungID], [PosID], [ProduktID], [SpezLieferAdrID], [Menge], [Preis]) VALUES</v>
      </c>
      <c r="H1277" t="str">
        <f t="shared" si="99"/>
        <v xml:space="preserve"> ('510', '1274', '8', '', '3',  '8.00')</v>
      </c>
    </row>
    <row r="1278" spans="1:8" x14ac:dyDescent="0.3">
      <c r="A1278">
        <f t="shared" si="95"/>
        <v>510</v>
      </c>
      <c r="B1278">
        <v>1275</v>
      </c>
      <c r="C1278">
        <f t="shared" si="96"/>
        <v>10</v>
      </c>
      <c r="D1278">
        <f>IF(MOD(B1278,5)=0,LOOKUP(A1278,Bestellung!$M$4:$N$803),"")</f>
        <v>486</v>
      </c>
      <c r="E1278">
        <f t="shared" si="97"/>
        <v>3</v>
      </c>
      <c r="F1278" s="10">
        <f>LOOKUP(C1278,Produkt!$T$4:$U$129)</f>
        <v>0.5</v>
      </c>
      <c r="G1278" t="str">
        <f t="shared" si="98"/>
        <v>INSERT INTO [Position] ([BestellungID], [PosID], [ProduktID], [SpezLieferAdrID], [Menge], [Preis]) VALUES</v>
      </c>
      <c r="H1278" t="str">
        <f t="shared" si="99"/>
        <v xml:space="preserve"> ('510', '1275', '10', '486', '3',  '0.50')</v>
      </c>
    </row>
    <row r="1279" spans="1:8" x14ac:dyDescent="0.3">
      <c r="A1279">
        <f t="shared" si="95"/>
        <v>510</v>
      </c>
      <c r="B1279">
        <v>1276</v>
      </c>
      <c r="C1279">
        <f t="shared" si="96"/>
        <v>12</v>
      </c>
      <c r="D1279" t="str">
        <f>IF(MOD(B1279,5)=0,LOOKUP(A1279,Bestellung!$M$4:$N$803),"")</f>
        <v/>
      </c>
      <c r="E1279">
        <f t="shared" si="97"/>
        <v>3</v>
      </c>
      <c r="F1279" s="10">
        <f>LOOKUP(C1279,Produkt!$T$4:$U$129)</f>
        <v>4</v>
      </c>
      <c r="G1279" t="str">
        <f t="shared" si="98"/>
        <v>INSERT INTO [Position] ([BestellungID], [PosID], [ProduktID], [SpezLieferAdrID], [Menge], [Preis]) VALUES</v>
      </c>
      <c r="H1279" t="str">
        <f t="shared" si="99"/>
        <v xml:space="preserve"> ('510', '1276', '12', '', '3',  '4.00')</v>
      </c>
    </row>
    <row r="1280" spans="1:8" x14ac:dyDescent="0.3">
      <c r="A1280">
        <f t="shared" si="95"/>
        <v>511</v>
      </c>
      <c r="B1280">
        <v>1277</v>
      </c>
      <c r="C1280">
        <f t="shared" si="96"/>
        <v>21</v>
      </c>
      <c r="D1280" t="str">
        <f>IF(MOD(B1280,5)=0,LOOKUP(A1280,Bestellung!$M$4:$N$803),"")</f>
        <v/>
      </c>
      <c r="E1280">
        <f t="shared" si="97"/>
        <v>3</v>
      </c>
      <c r="F1280" s="10">
        <f>LOOKUP(C1280,Produkt!$T$4:$U$129)</f>
        <v>4</v>
      </c>
      <c r="G1280" t="str">
        <f t="shared" si="98"/>
        <v>INSERT INTO [Position] ([BestellungID], [PosID], [ProduktID], [SpezLieferAdrID], [Menge], [Preis]) VALUES</v>
      </c>
      <c r="H1280" t="str">
        <f t="shared" si="99"/>
        <v xml:space="preserve"> ('511', '1277', '21', '', '3',  '4.00')</v>
      </c>
    </row>
    <row r="1281" spans="1:8" x14ac:dyDescent="0.3">
      <c r="A1281">
        <f t="shared" si="95"/>
        <v>511</v>
      </c>
      <c r="B1281">
        <v>1278</v>
      </c>
      <c r="C1281">
        <f t="shared" si="96"/>
        <v>24</v>
      </c>
      <c r="D1281" t="str">
        <f>IF(MOD(B1281,5)=0,LOOKUP(A1281,Bestellung!$M$4:$N$803),"")</f>
        <v/>
      </c>
      <c r="E1281">
        <f t="shared" si="97"/>
        <v>3</v>
      </c>
      <c r="F1281" s="10">
        <f>LOOKUP(C1281,Produkt!$T$4:$U$129)</f>
        <v>3</v>
      </c>
      <c r="G1281" t="str">
        <f t="shared" si="98"/>
        <v>INSERT INTO [Position] ([BestellungID], [PosID], [ProduktID], [SpezLieferAdrID], [Menge], [Preis]) VALUES</v>
      </c>
      <c r="H1281" t="str">
        <f t="shared" si="99"/>
        <v xml:space="preserve"> ('511', '1278', '24', '', '3',  '3.00')</v>
      </c>
    </row>
    <row r="1282" spans="1:8" x14ac:dyDescent="0.3">
      <c r="A1282">
        <f t="shared" si="95"/>
        <v>512</v>
      </c>
      <c r="B1282">
        <v>1279</v>
      </c>
      <c r="C1282">
        <f t="shared" si="96"/>
        <v>36</v>
      </c>
      <c r="D1282" t="str">
        <f>IF(MOD(B1282,5)=0,LOOKUP(A1282,Bestellung!$M$4:$N$803),"")</f>
        <v/>
      </c>
      <c r="E1282">
        <f t="shared" si="97"/>
        <v>3</v>
      </c>
      <c r="F1282" s="10">
        <f>LOOKUP(C1282,Produkt!$T$4:$U$129)</f>
        <v>0.5</v>
      </c>
      <c r="G1282" t="str">
        <f t="shared" si="98"/>
        <v>INSERT INTO [Position] ([BestellungID], [PosID], [ProduktID], [SpezLieferAdrID], [Menge], [Preis]) VALUES</v>
      </c>
      <c r="H1282" t="str">
        <f t="shared" si="99"/>
        <v xml:space="preserve"> ('512', '1279', '36', '', '3',  '0.50')</v>
      </c>
    </row>
    <row r="1283" spans="1:8" x14ac:dyDescent="0.3">
      <c r="A1283">
        <f t="shared" si="95"/>
        <v>512</v>
      </c>
      <c r="B1283">
        <v>1280</v>
      </c>
      <c r="C1283">
        <f t="shared" si="96"/>
        <v>40</v>
      </c>
      <c r="D1283">
        <f>IF(MOD(B1283,5)=0,LOOKUP(A1283,Bestellung!$M$4:$N$803),"")</f>
        <v>33</v>
      </c>
      <c r="E1283">
        <f t="shared" si="97"/>
        <v>4</v>
      </c>
      <c r="F1283" s="10">
        <f>LOOKUP(C1283,Produkt!$T$4:$U$129)</f>
        <v>1</v>
      </c>
      <c r="G1283" t="str">
        <f t="shared" si="98"/>
        <v>INSERT INTO [Position] ([BestellungID], [PosID], [ProduktID], [SpezLieferAdrID], [Menge], [Preis]) VALUES</v>
      </c>
      <c r="H1283" t="str">
        <f t="shared" si="99"/>
        <v xml:space="preserve"> ('512', '1280', '40', '33', '4',  '1.00')</v>
      </c>
    </row>
    <row r="1284" spans="1:8" x14ac:dyDescent="0.3">
      <c r="A1284">
        <f t="shared" ref="A1284:A1347" si="100">ROUND(B1284/2.5,0)</f>
        <v>512</v>
      </c>
      <c r="B1284">
        <v>1281</v>
      </c>
      <c r="C1284">
        <f t="shared" si="96"/>
        <v>44</v>
      </c>
      <c r="D1284" t="str">
        <f>IF(MOD(B1284,5)=0,LOOKUP(A1284,Bestellung!$M$4:$N$803),"")</f>
        <v/>
      </c>
      <c r="E1284">
        <f t="shared" si="97"/>
        <v>3</v>
      </c>
      <c r="F1284" s="10">
        <f>LOOKUP(C1284,Produkt!$T$4:$U$129)</f>
        <v>4</v>
      </c>
      <c r="G1284" t="str">
        <f t="shared" si="98"/>
        <v>INSERT INTO [Position] ([BestellungID], [PosID], [ProduktID], [SpezLieferAdrID], [Menge], [Preis]) VALUES</v>
      </c>
      <c r="H1284" t="str">
        <f t="shared" si="99"/>
        <v xml:space="preserve"> ('512', '1281', '44', '', '3',  '4.00')</v>
      </c>
    </row>
    <row r="1285" spans="1:8" x14ac:dyDescent="0.3">
      <c r="A1285">
        <f t="shared" si="100"/>
        <v>513</v>
      </c>
      <c r="B1285">
        <v>1282</v>
      </c>
      <c r="C1285">
        <f t="shared" ref="C1285:C1348" si="101">IF(MOD(A1285*B1285,127)=0,1,MOD(A1285*B1285,127))</f>
        <v>60</v>
      </c>
      <c r="D1285" t="str">
        <f>IF(MOD(B1285,5)=0,LOOKUP(A1285,Bestellung!$M$4:$N$803),"")</f>
        <v/>
      </c>
      <c r="E1285">
        <f t="shared" ref="E1285:E1348" si="102">IF(MOD(A1285*B1285*C1285,12)=0,3,MOD(A1285*B1285*C1285,12))</f>
        <v>3</v>
      </c>
      <c r="F1285" s="10">
        <f>LOOKUP(C1285,Produkt!$T$4:$U$129)</f>
        <v>0.5</v>
      </c>
      <c r="G1285" t="str">
        <f t="shared" ref="G1285:G1348" si="10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85" t="str">
        <f t="shared" ref="H1285:H1348" si="104">" ('"&amp;A1285&amp;"', '"&amp;B1285&amp;"', '"&amp;C1285&amp;"', '"&amp; D1285&amp;"', '"&amp;E1285&amp;"',  '"&amp; REPLACE(TEXT(F1285,"##0,00"),LEN(TEXT(F1285,"##0,00"))-2,1,".") &amp;"')"</f>
        <v xml:space="preserve"> ('513', '1282', '60', '', '3',  '0.50')</v>
      </c>
    </row>
    <row r="1286" spans="1:8" x14ac:dyDescent="0.3">
      <c r="A1286">
        <f t="shared" si="100"/>
        <v>513</v>
      </c>
      <c r="B1286">
        <v>1283</v>
      </c>
      <c r="C1286">
        <f t="shared" si="101"/>
        <v>65</v>
      </c>
      <c r="D1286" t="str">
        <f>IF(MOD(B1286,5)=0,LOOKUP(A1286,Bestellung!$M$4:$N$803),"")</f>
        <v/>
      </c>
      <c r="E1286">
        <f t="shared" si="102"/>
        <v>3</v>
      </c>
      <c r="F1286" s="10">
        <f>LOOKUP(C1286,Produkt!$T$4:$U$129)</f>
        <v>4.5</v>
      </c>
      <c r="G1286" t="str">
        <f t="shared" si="103"/>
        <v>INSERT INTO [Position] ([BestellungID], [PosID], [ProduktID], [SpezLieferAdrID], [Menge], [Preis]) VALUES</v>
      </c>
      <c r="H1286" t="str">
        <f t="shared" si="104"/>
        <v xml:space="preserve"> ('513', '1283', '65', '', '3',  '4.50')</v>
      </c>
    </row>
    <row r="1287" spans="1:8" x14ac:dyDescent="0.3">
      <c r="A1287">
        <f t="shared" si="100"/>
        <v>514</v>
      </c>
      <c r="B1287">
        <v>1284</v>
      </c>
      <c r="C1287">
        <f t="shared" si="101"/>
        <v>84</v>
      </c>
      <c r="D1287" t="str">
        <f>IF(MOD(B1287,5)=0,LOOKUP(A1287,Bestellung!$M$4:$N$803),"")</f>
        <v/>
      </c>
      <c r="E1287">
        <f t="shared" si="102"/>
        <v>3</v>
      </c>
      <c r="F1287" s="10">
        <f>LOOKUP(C1287,Produkt!$T$4:$U$129)</f>
        <v>0.75</v>
      </c>
      <c r="G1287" t="str">
        <f t="shared" si="103"/>
        <v>INSERT INTO [Position] ([BestellungID], [PosID], [ProduktID], [SpezLieferAdrID], [Menge], [Preis]) VALUES</v>
      </c>
      <c r="H1287" t="str">
        <f t="shared" si="104"/>
        <v xml:space="preserve"> ('514', '1284', '84', '', '3',  '0.75')</v>
      </c>
    </row>
    <row r="1288" spans="1:8" x14ac:dyDescent="0.3">
      <c r="A1288">
        <f t="shared" si="100"/>
        <v>514</v>
      </c>
      <c r="B1288">
        <v>1285</v>
      </c>
      <c r="C1288">
        <f t="shared" si="101"/>
        <v>90</v>
      </c>
      <c r="D1288" t="str">
        <f>IF(MOD(B1288,5)=0,LOOKUP(A1288,Bestellung!$M$4:$N$803),"")</f>
        <v/>
      </c>
      <c r="E1288">
        <f t="shared" si="102"/>
        <v>3</v>
      </c>
      <c r="F1288" s="10">
        <f>LOOKUP(C1288,Produkt!$T$4:$U$129)</f>
        <v>1</v>
      </c>
      <c r="G1288" t="str">
        <f t="shared" si="103"/>
        <v>INSERT INTO [Position] ([BestellungID], [PosID], [ProduktID], [SpezLieferAdrID], [Menge], [Preis]) VALUES</v>
      </c>
      <c r="H1288" t="str">
        <f t="shared" si="104"/>
        <v xml:space="preserve"> ('514', '1285', '90', '', '3',  '1.00')</v>
      </c>
    </row>
    <row r="1289" spans="1:8" x14ac:dyDescent="0.3">
      <c r="A1289">
        <f t="shared" si="100"/>
        <v>514</v>
      </c>
      <c r="B1289">
        <v>1286</v>
      </c>
      <c r="C1289">
        <f t="shared" si="101"/>
        <v>96</v>
      </c>
      <c r="D1289" t="str">
        <f>IF(MOD(B1289,5)=0,LOOKUP(A1289,Bestellung!$M$4:$N$803),"")</f>
        <v/>
      </c>
      <c r="E1289">
        <f t="shared" si="102"/>
        <v>3</v>
      </c>
      <c r="F1289" s="10">
        <f>LOOKUP(C1289,Produkt!$T$4:$U$129)</f>
        <v>8</v>
      </c>
      <c r="G1289" t="str">
        <f t="shared" si="103"/>
        <v>INSERT INTO [Position] ([BestellungID], [PosID], [ProduktID], [SpezLieferAdrID], [Menge], [Preis]) VALUES</v>
      </c>
      <c r="H1289" t="str">
        <f t="shared" si="104"/>
        <v xml:space="preserve"> ('514', '1286', '96', '', '3',  '8.00')</v>
      </c>
    </row>
    <row r="1290" spans="1:8" x14ac:dyDescent="0.3">
      <c r="A1290">
        <f t="shared" si="100"/>
        <v>515</v>
      </c>
      <c r="B1290">
        <v>1287</v>
      </c>
      <c r="C1290">
        <f t="shared" si="101"/>
        <v>119</v>
      </c>
      <c r="D1290" t="str">
        <f>IF(MOD(B1290,5)=0,LOOKUP(A1290,Bestellung!$M$4:$N$803),"")</f>
        <v/>
      </c>
      <c r="E1290">
        <f t="shared" si="102"/>
        <v>3</v>
      </c>
      <c r="F1290" s="10">
        <f>LOOKUP(C1290,Produkt!$T$4:$U$129)</f>
        <v>2</v>
      </c>
      <c r="G1290" t="str">
        <f t="shared" si="103"/>
        <v>INSERT INTO [Position] ([BestellungID], [PosID], [ProduktID], [SpezLieferAdrID], [Menge], [Preis]) VALUES</v>
      </c>
      <c r="H1290" t="str">
        <f t="shared" si="104"/>
        <v xml:space="preserve"> ('515', '1287', '119', '', '3',  '2.00')</v>
      </c>
    </row>
    <row r="1291" spans="1:8" x14ac:dyDescent="0.3">
      <c r="A1291">
        <f t="shared" si="100"/>
        <v>515</v>
      </c>
      <c r="B1291">
        <v>1288</v>
      </c>
      <c r="C1291">
        <f t="shared" si="101"/>
        <v>126</v>
      </c>
      <c r="D1291" t="str">
        <f>IF(MOD(B1291,5)=0,LOOKUP(A1291,Bestellung!$M$4:$N$803),"")</f>
        <v/>
      </c>
      <c r="E1291">
        <f t="shared" si="102"/>
        <v>3</v>
      </c>
      <c r="F1291" s="10">
        <f>LOOKUP(C1291,Produkt!$T$4:$U$129)</f>
        <v>4</v>
      </c>
      <c r="G1291" t="str">
        <f t="shared" si="103"/>
        <v>INSERT INTO [Position] ([BestellungID], [PosID], [ProduktID], [SpezLieferAdrID], [Menge], [Preis]) VALUES</v>
      </c>
      <c r="H1291" t="str">
        <f t="shared" si="104"/>
        <v xml:space="preserve"> ('515', '1288', '126', '', '3',  '4.00')</v>
      </c>
    </row>
    <row r="1292" spans="1:8" x14ac:dyDescent="0.3">
      <c r="A1292">
        <f t="shared" si="100"/>
        <v>516</v>
      </c>
      <c r="B1292">
        <v>1289</v>
      </c>
      <c r="C1292">
        <f t="shared" si="101"/>
        <v>25</v>
      </c>
      <c r="D1292" t="str">
        <f>IF(MOD(B1292,5)=0,LOOKUP(A1292,Bestellung!$M$4:$N$803),"")</f>
        <v/>
      </c>
      <c r="E1292">
        <f t="shared" si="102"/>
        <v>3</v>
      </c>
      <c r="F1292" s="10">
        <f>LOOKUP(C1292,Produkt!$T$4:$U$129)</f>
        <v>7</v>
      </c>
      <c r="G1292" t="str">
        <f t="shared" si="103"/>
        <v>INSERT INTO [Position] ([BestellungID], [PosID], [ProduktID], [SpezLieferAdrID], [Menge], [Preis]) VALUES</v>
      </c>
      <c r="H1292" t="str">
        <f t="shared" si="104"/>
        <v xml:space="preserve"> ('516', '1289', '25', '', '3',  '7.00')</v>
      </c>
    </row>
    <row r="1293" spans="1:8" x14ac:dyDescent="0.3">
      <c r="A1293">
        <f t="shared" si="100"/>
        <v>516</v>
      </c>
      <c r="B1293">
        <v>1290</v>
      </c>
      <c r="C1293">
        <f t="shared" si="101"/>
        <v>33</v>
      </c>
      <c r="D1293">
        <f>IF(MOD(B1293,5)=0,LOOKUP(A1293,Bestellung!$M$4:$N$803),"")</f>
        <v>190</v>
      </c>
      <c r="E1293">
        <f t="shared" si="102"/>
        <v>3</v>
      </c>
      <c r="F1293" s="10">
        <f>LOOKUP(C1293,Produkt!$T$4:$U$129)</f>
        <v>0.8</v>
      </c>
      <c r="G1293" t="str">
        <f t="shared" si="103"/>
        <v>INSERT INTO [Position] ([BestellungID], [PosID], [ProduktID], [SpezLieferAdrID], [Menge], [Preis]) VALUES</v>
      </c>
      <c r="H1293" t="str">
        <f t="shared" si="104"/>
        <v xml:space="preserve"> ('516', '1290', '33', '190', '3',  '0.80')</v>
      </c>
    </row>
    <row r="1294" spans="1:8" x14ac:dyDescent="0.3">
      <c r="A1294">
        <f t="shared" si="100"/>
        <v>516</v>
      </c>
      <c r="B1294">
        <v>1291</v>
      </c>
      <c r="C1294">
        <f t="shared" si="101"/>
        <v>41</v>
      </c>
      <c r="D1294" t="str">
        <f>IF(MOD(B1294,5)=0,LOOKUP(A1294,Bestellung!$M$4:$N$803),"")</f>
        <v/>
      </c>
      <c r="E1294">
        <f t="shared" si="102"/>
        <v>3</v>
      </c>
      <c r="F1294" s="10">
        <f>LOOKUP(C1294,Produkt!$T$4:$U$129)</f>
        <v>1.2</v>
      </c>
      <c r="G1294" t="str">
        <f t="shared" si="103"/>
        <v>INSERT INTO [Position] ([BestellungID], [PosID], [ProduktID], [SpezLieferAdrID], [Menge], [Preis]) VALUES</v>
      </c>
      <c r="H1294" t="str">
        <f t="shared" si="104"/>
        <v xml:space="preserve"> ('516', '1291', '41', '', '3',  '1.20')</v>
      </c>
    </row>
    <row r="1295" spans="1:8" x14ac:dyDescent="0.3">
      <c r="A1295">
        <f t="shared" si="100"/>
        <v>517</v>
      </c>
      <c r="B1295">
        <v>1292</v>
      </c>
      <c r="C1295">
        <f t="shared" si="101"/>
        <v>71</v>
      </c>
      <c r="D1295" t="str">
        <f>IF(MOD(B1295,5)=0,LOOKUP(A1295,Bestellung!$M$4:$N$803),"")</f>
        <v/>
      </c>
      <c r="E1295">
        <f t="shared" si="102"/>
        <v>4</v>
      </c>
      <c r="F1295" s="10">
        <f>LOOKUP(C1295,Produkt!$T$4:$U$129)</f>
        <v>4</v>
      </c>
      <c r="G1295" t="str">
        <f t="shared" si="103"/>
        <v>INSERT INTO [Position] ([BestellungID], [PosID], [ProduktID], [SpezLieferAdrID], [Menge], [Preis]) VALUES</v>
      </c>
      <c r="H1295" t="str">
        <f t="shared" si="104"/>
        <v xml:space="preserve"> ('517', '1292', '71', '', '4',  '4.00')</v>
      </c>
    </row>
    <row r="1296" spans="1:8" x14ac:dyDescent="0.3">
      <c r="A1296">
        <f t="shared" si="100"/>
        <v>517</v>
      </c>
      <c r="B1296">
        <v>1293</v>
      </c>
      <c r="C1296">
        <f t="shared" si="101"/>
        <v>80</v>
      </c>
      <c r="D1296" t="str">
        <f>IF(MOD(B1296,5)=0,LOOKUP(A1296,Bestellung!$M$4:$N$803),"")</f>
        <v/>
      </c>
      <c r="E1296">
        <f t="shared" si="102"/>
        <v>3</v>
      </c>
      <c r="F1296" s="10">
        <f>LOOKUP(C1296,Produkt!$T$4:$U$129)</f>
        <v>4</v>
      </c>
      <c r="G1296" t="str">
        <f t="shared" si="103"/>
        <v>INSERT INTO [Position] ([BestellungID], [PosID], [ProduktID], [SpezLieferAdrID], [Menge], [Preis]) VALUES</v>
      </c>
      <c r="H1296" t="str">
        <f t="shared" si="104"/>
        <v xml:space="preserve"> ('517', '1293', '80', '', '3',  '4.00')</v>
      </c>
    </row>
    <row r="1297" spans="1:8" x14ac:dyDescent="0.3">
      <c r="A1297">
        <f t="shared" si="100"/>
        <v>518</v>
      </c>
      <c r="B1297">
        <v>1294</v>
      </c>
      <c r="C1297">
        <f t="shared" si="101"/>
        <v>113</v>
      </c>
      <c r="D1297" t="str">
        <f>IF(MOD(B1297,5)=0,LOOKUP(A1297,Bestellung!$M$4:$N$803),"")</f>
        <v/>
      </c>
      <c r="E1297">
        <f t="shared" si="102"/>
        <v>4</v>
      </c>
      <c r="F1297" s="10">
        <f>LOOKUP(C1297,Produkt!$T$4:$U$129)</f>
        <v>4.5</v>
      </c>
      <c r="G1297" t="str">
        <f t="shared" si="103"/>
        <v>INSERT INTO [Position] ([BestellungID], [PosID], [ProduktID], [SpezLieferAdrID], [Menge], [Preis]) VALUES</v>
      </c>
      <c r="H1297" t="str">
        <f t="shared" si="104"/>
        <v xml:space="preserve"> ('518', '1294', '113', '', '4',  '4.50')</v>
      </c>
    </row>
    <row r="1298" spans="1:8" x14ac:dyDescent="0.3">
      <c r="A1298">
        <f t="shared" si="100"/>
        <v>518</v>
      </c>
      <c r="B1298">
        <v>1295</v>
      </c>
      <c r="C1298">
        <f t="shared" si="101"/>
        <v>123</v>
      </c>
      <c r="D1298">
        <f>IF(MOD(B1298,5)=0,LOOKUP(A1298,Bestellung!$M$4:$N$803),"")</f>
        <v>410</v>
      </c>
      <c r="E1298">
        <f t="shared" si="102"/>
        <v>6</v>
      </c>
      <c r="F1298" s="10">
        <f>LOOKUP(C1298,Produkt!$T$4:$U$129)</f>
        <v>3</v>
      </c>
      <c r="G1298" t="str">
        <f t="shared" si="103"/>
        <v>INSERT INTO [Position] ([BestellungID], [PosID], [ProduktID], [SpezLieferAdrID], [Menge], [Preis]) VALUES</v>
      </c>
      <c r="H1298" t="str">
        <f t="shared" si="104"/>
        <v xml:space="preserve"> ('518', '1295', '123', '410', '6',  '3.00')</v>
      </c>
    </row>
    <row r="1299" spans="1:8" x14ac:dyDescent="0.3">
      <c r="A1299">
        <f t="shared" si="100"/>
        <v>518</v>
      </c>
      <c r="B1299">
        <v>1296</v>
      </c>
      <c r="C1299">
        <f t="shared" si="101"/>
        <v>6</v>
      </c>
      <c r="D1299" t="str">
        <f>IF(MOD(B1299,5)=0,LOOKUP(A1299,Bestellung!$M$4:$N$803),"")</f>
        <v/>
      </c>
      <c r="E1299">
        <f t="shared" si="102"/>
        <v>3</v>
      </c>
      <c r="F1299" s="10">
        <f>LOOKUP(C1299,Produkt!$T$4:$U$129)</f>
        <v>7</v>
      </c>
      <c r="G1299" t="str">
        <f t="shared" si="103"/>
        <v>INSERT INTO [Position] ([BestellungID], [PosID], [ProduktID], [SpezLieferAdrID], [Menge], [Preis]) VALUES</v>
      </c>
      <c r="H1299" t="str">
        <f t="shared" si="104"/>
        <v xml:space="preserve"> ('518', '1296', '6', '', '3',  '7.00')</v>
      </c>
    </row>
    <row r="1300" spans="1:8" x14ac:dyDescent="0.3">
      <c r="A1300">
        <f t="shared" si="100"/>
        <v>519</v>
      </c>
      <c r="B1300">
        <v>1297</v>
      </c>
      <c r="C1300">
        <f t="shared" si="101"/>
        <v>43</v>
      </c>
      <c r="D1300" t="str">
        <f>IF(MOD(B1300,5)=0,LOOKUP(A1300,Bestellung!$M$4:$N$803),"")</f>
        <v/>
      </c>
      <c r="E1300">
        <f t="shared" si="102"/>
        <v>9</v>
      </c>
      <c r="F1300" s="10">
        <f>LOOKUP(C1300,Produkt!$T$4:$U$129)</f>
        <v>2.2999999999999998</v>
      </c>
      <c r="G1300" t="str">
        <f t="shared" si="103"/>
        <v>INSERT INTO [Position] ([BestellungID], [PosID], [ProduktID], [SpezLieferAdrID], [Menge], [Preis]) VALUES</v>
      </c>
      <c r="H1300" t="str">
        <f t="shared" si="104"/>
        <v xml:space="preserve"> ('519', '1297', '43', '', '9',  '2.30')</v>
      </c>
    </row>
    <row r="1301" spans="1:8" x14ac:dyDescent="0.3">
      <c r="A1301">
        <f t="shared" si="100"/>
        <v>519</v>
      </c>
      <c r="B1301">
        <v>1298</v>
      </c>
      <c r="C1301">
        <f t="shared" si="101"/>
        <v>54</v>
      </c>
      <c r="D1301" t="str">
        <f>IF(MOD(B1301,5)=0,LOOKUP(A1301,Bestellung!$M$4:$N$803),"")</f>
        <v/>
      </c>
      <c r="E1301">
        <f t="shared" si="102"/>
        <v>3</v>
      </c>
      <c r="F1301" s="10">
        <f>LOOKUP(C1301,Produkt!$T$4:$U$129)</f>
        <v>5</v>
      </c>
      <c r="G1301" t="str">
        <f t="shared" si="103"/>
        <v>INSERT INTO [Position] ([BestellungID], [PosID], [ProduktID], [SpezLieferAdrID], [Menge], [Preis]) VALUES</v>
      </c>
      <c r="H1301" t="str">
        <f t="shared" si="104"/>
        <v xml:space="preserve"> ('519', '1298', '54', '', '3',  '5.00')</v>
      </c>
    </row>
    <row r="1302" spans="1:8" x14ac:dyDescent="0.3">
      <c r="A1302">
        <f t="shared" si="100"/>
        <v>520</v>
      </c>
      <c r="B1302">
        <v>1299</v>
      </c>
      <c r="C1302">
        <f t="shared" si="101"/>
        <v>94</v>
      </c>
      <c r="D1302" t="str">
        <f>IF(MOD(B1302,5)=0,LOOKUP(A1302,Bestellung!$M$4:$N$803),"")</f>
        <v/>
      </c>
      <c r="E1302">
        <f t="shared" si="102"/>
        <v>3</v>
      </c>
      <c r="F1302" s="10">
        <f>LOOKUP(C1302,Produkt!$T$4:$U$129)</f>
        <v>4</v>
      </c>
      <c r="G1302" t="str">
        <f t="shared" si="103"/>
        <v>INSERT INTO [Position] ([BestellungID], [PosID], [ProduktID], [SpezLieferAdrID], [Menge], [Preis]) VALUES</v>
      </c>
      <c r="H1302" t="str">
        <f t="shared" si="104"/>
        <v xml:space="preserve"> ('520', '1299', '94', '', '3',  '4.00')</v>
      </c>
    </row>
    <row r="1303" spans="1:8" x14ac:dyDescent="0.3">
      <c r="A1303">
        <f t="shared" si="100"/>
        <v>520</v>
      </c>
      <c r="B1303">
        <v>1300</v>
      </c>
      <c r="C1303">
        <f t="shared" si="101"/>
        <v>106</v>
      </c>
      <c r="D1303" t="str">
        <f>IF(MOD(B1303,5)=0,LOOKUP(A1303,Bestellung!$M$4:$N$803),"")</f>
        <v/>
      </c>
      <c r="E1303">
        <f t="shared" si="102"/>
        <v>4</v>
      </c>
      <c r="F1303" s="10">
        <f>LOOKUP(C1303,Produkt!$T$4:$U$129)</f>
        <v>7</v>
      </c>
      <c r="G1303" t="str">
        <f t="shared" si="103"/>
        <v>INSERT INTO [Position] ([BestellungID], [PosID], [ProduktID], [SpezLieferAdrID], [Menge], [Preis]) VALUES</v>
      </c>
      <c r="H1303" t="str">
        <f t="shared" si="104"/>
        <v xml:space="preserve"> ('520', '1300', '106', '', '4',  '7.00')</v>
      </c>
    </row>
    <row r="1304" spans="1:8" x14ac:dyDescent="0.3">
      <c r="A1304">
        <f t="shared" si="100"/>
        <v>520</v>
      </c>
      <c r="B1304">
        <v>1301</v>
      </c>
      <c r="C1304">
        <f t="shared" si="101"/>
        <v>118</v>
      </c>
      <c r="D1304" t="str">
        <f>IF(MOD(B1304,5)=0,LOOKUP(A1304,Bestellung!$M$4:$N$803),"")</f>
        <v/>
      </c>
      <c r="E1304">
        <f t="shared" si="102"/>
        <v>8</v>
      </c>
      <c r="F1304" s="10">
        <f>LOOKUP(C1304,Produkt!$T$4:$U$129)</f>
        <v>6</v>
      </c>
      <c r="G1304" t="str">
        <f t="shared" si="103"/>
        <v>INSERT INTO [Position] ([BestellungID], [PosID], [ProduktID], [SpezLieferAdrID], [Menge], [Preis]) VALUES</v>
      </c>
      <c r="H1304" t="str">
        <f t="shared" si="104"/>
        <v xml:space="preserve"> ('520', '1301', '118', '', '8',  '6.00')</v>
      </c>
    </row>
    <row r="1305" spans="1:8" x14ac:dyDescent="0.3">
      <c r="A1305">
        <f t="shared" si="100"/>
        <v>521</v>
      </c>
      <c r="B1305">
        <v>1302</v>
      </c>
      <c r="C1305">
        <f t="shared" si="101"/>
        <v>35</v>
      </c>
      <c r="D1305" t="str">
        <f>IF(MOD(B1305,5)=0,LOOKUP(A1305,Bestellung!$M$4:$N$803),"")</f>
        <v/>
      </c>
      <c r="E1305">
        <f t="shared" si="102"/>
        <v>6</v>
      </c>
      <c r="F1305" s="10">
        <f>LOOKUP(C1305,Produkt!$T$4:$U$129)</f>
        <v>1</v>
      </c>
      <c r="G1305" t="str">
        <f t="shared" si="103"/>
        <v>INSERT INTO [Position] ([BestellungID], [PosID], [ProduktID], [SpezLieferAdrID], [Menge], [Preis]) VALUES</v>
      </c>
      <c r="H1305" t="str">
        <f t="shared" si="104"/>
        <v xml:space="preserve"> ('521', '1302', '35', '', '6',  '1.00')</v>
      </c>
    </row>
    <row r="1306" spans="1:8" x14ac:dyDescent="0.3">
      <c r="A1306">
        <f t="shared" si="100"/>
        <v>521</v>
      </c>
      <c r="B1306">
        <v>1303</v>
      </c>
      <c r="C1306">
        <f t="shared" si="101"/>
        <v>48</v>
      </c>
      <c r="D1306" t="str">
        <f>IF(MOD(B1306,5)=0,LOOKUP(A1306,Bestellung!$M$4:$N$803),"")</f>
        <v/>
      </c>
      <c r="E1306">
        <f t="shared" si="102"/>
        <v>3</v>
      </c>
      <c r="F1306" s="10">
        <f>LOOKUP(C1306,Produkt!$T$4:$U$129)</f>
        <v>4.5</v>
      </c>
      <c r="G1306" t="str">
        <f t="shared" si="103"/>
        <v>INSERT INTO [Position] ([BestellungID], [PosID], [ProduktID], [SpezLieferAdrID], [Menge], [Preis]) VALUES</v>
      </c>
      <c r="H1306" t="str">
        <f t="shared" si="104"/>
        <v xml:space="preserve"> ('521', '1303', '48', '', '3',  '4.50')</v>
      </c>
    </row>
    <row r="1307" spans="1:8" x14ac:dyDescent="0.3">
      <c r="A1307">
        <f t="shared" si="100"/>
        <v>522</v>
      </c>
      <c r="B1307">
        <v>1304</v>
      </c>
      <c r="C1307">
        <f t="shared" si="101"/>
        <v>95</v>
      </c>
      <c r="D1307" t="str">
        <f>IF(MOD(B1307,5)=0,LOOKUP(A1307,Bestellung!$M$4:$N$803),"")</f>
        <v/>
      </c>
      <c r="E1307">
        <f t="shared" si="102"/>
        <v>3</v>
      </c>
      <c r="F1307" s="10">
        <f>LOOKUP(C1307,Produkt!$T$4:$U$129)</f>
        <v>2</v>
      </c>
      <c r="G1307" t="str">
        <f t="shared" si="103"/>
        <v>INSERT INTO [Position] ([BestellungID], [PosID], [ProduktID], [SpezLieferAdrID], [Menge], [Preis]) VALUES</v>
      </c>
      <c r="H1307" t="str">
        <f t="shared" si="104"/>
        <v xml:space="preserve"> ('522', '1304', '95', '', '3',  '2.00')</v>
      </c>
    </row>
    <row r="1308" spans="1:8" x14ac:dyDescent="0.3">
      <c r="A1308">
        <f t="shared" si="100"/>
        <v>522</v>
      </c>
      <c r="B1308">
        <v>1305</v>
      </c>
      <c r="C1308">
        <f t="shared" si="101"/>
        <v>109</v>
      </c>
      <c r="D1308">
        <f>IF(MOD(B1308,5)=0,LOOKUP(A1308,Bestellung!$M$4:$N$803),"")</f>
        <v>427</v>
      </c>
      <c r="E1308">
        <f t="shared" si="102"/>
        <v>6</v>
      </c>
      <c r="F1308" s="10">
        <f>LOOKUP(C1308,Produkt!$T$4:$U$129)</f>
        <v>3</v>
      </c>
      <c r="G1308" t="str">
        <f t="shared" si="103"/>
        <v>INSERT INTO [Position] ([BestellungID], [PosID], [ProduktID], [SpezLieferAdrID], [Menge], [Preis]) VALUES</v>
      </c>
      <c r="H1308" t="str">
        <f t="shared" si="104"/>
        <v xml:space="preserve"> ('522', '1305', '109', '427', '6',  '3.00')</v>
      </c>
    </row>
    <row r="1309" spans="1:8" x14ac:dyDescent="0.3">
      <c r="A1309">
        <f t="shared" si="100"/>
        <v>522</v>
      </c>
      <c r="B1309">
        <v>1306</v>
      </c>
      <c r="C1309">
        <f t="shared" si="101"/>
        <v>123</v>
      </c>
      <c r="D1309" t="str">
        <f>IF(MOD(B1309,5)=0,LOOKUP(A1309,Bestellung!$M$4:$N$803),"")</f>
        <v/>
      </c>
      <c r="E1309">
        <f t="shared" si="102"/>
        <v>3</v>
      </c>
      <c r="F1309" s="10">
        <f>LOOKUP(C1309,Produkt!$T$4:$U$129)</f>
        <v>3</v>
      </c>
      <c r="G1309" t="str">
        <f t="shared" si="103"/>
        <v>INSERT INTO [Position] ([BestellungID], [PosID], [ProduktID], [SpezLieferAdrID], [Menge], [Preis]) VALUES</v>
      </c>
      <c r="H1309" t="str">
        <f t="shared" si="104"/>
        <v xml:space="preserve"> ('522', '1306', '123', '', '3',  '3.00')</v>
      </c>
    </row>
    <row r="1310" spans="1:8" x14ac:dyDescent="0.3">
      <c r="A1310">
        <f t="shared" si="100"/>
        <v>523</v>
      </c>
      <c r="B1310">
        <v>1307</v>
      </c>
      <c r="C1310">
        <f t="shared" si="101"/>
        <v>47</v>
      </c>
      <c r="D1310" t="str">
        <f>IF(MOD(B1310,5)=0,LOOKUP(A1310,Bestellung!$M$4:$N$803),"")</f>
        <v/>
      </c>
      <c r="E1310">
        <f t="shared" si="102"/>
        <v>7</v>
      </c>
      <c r="F1310" s="10">
        <f>LOOKUP(C1310,Produkt!$T$4:$U$129)</f>
        <v>9</v>
      </c>
      <c r="G1310" t="str">
        <f t="shared" si="103"/>
        <v>INSERT INTO [Position] ([BestellungID], [PosID], [ProduktID], [SpezLieferAdrID], [Menge], [Preis]) VALUES</v>
      </c>
      <c r="H1310" t="str">
        <f t="shared" si="104"/>
        <v xml:space="preserve"> ('523', '1307', '47', '', '7',  '9.00')</v>
      </c>
    </row>
    <row r="1311" spans="1:8" x14ac:dyDescent="0.3">
      <c r="A1311">
        <f t="shared" si="100"/>
        <v>523</v>
      </c>
      <c r="B1311">
        <v>1308</v>
      </c>
      <c r="C1311">
        <f t="shared" si="101"/>
        <v>62</v>
      </c>
      <c r="D1311" t="str">
        <f>IF(MOD(B1311,5)=0,LOOKUP(A1311,Bestellung!$M$4:$N$803),"")</f>
        <v/>
      </c>
      <c r="E1311">
        <f t="shared" si="102"/>
        <v>3</v>
      </c>
      <c r="F1311" s="10">
        <f>LOOKUP(C1311,Produkt!$T$4:$U$129)</f>
        <v>4</v>
      </c>
      <c r="G1311" t="str">
        <f t="shared" si="103"/>
        <v>INSERT INTO [Position] ([BestellungID], [PosID], [ProduktID], [SpezLieferAdrID], [Menge], [Preis]) VALUES</v>
      </c>
      <c r="H1311" t="str">
        <f t="shared" si="104"/>
        <v xml:space="preserve"> ('523', '1308', '62', '', '3',  '4.00')</v>
      </c>
    </row>
    <row r="1312" spans="1:8" x14ac:dyDescent="0.3">
      <c r="A1312">
        <f t="shared" si="100"/>
        <v>524</v>
      </c>
      <c r="B1312">
        <v>1309</v>
      </c>
      <c r="C1312">
        <f t="shared" si="101"/>
        <v>116</v>
      </c>
      <c r="D1312" t="str">
        <f>IF(MOD(B1312,5)=0,LOOKUP(A1312,Bestellung!$M$4:$N$803),"")</f>
        <v/>
      </c>
      <c r="E1312">
        <f t="shared" si="102"/>
        <v>4</v>
      </c>
      <c r="F1312" s="10">
        <f>LOOKUP(C1312,Produkt!$T$4:$U$129)</f>
        <v>3</v>
      </c>
      <c r="G1312" t="str">
        <f t="shared" si="103"/>
        <v>INSERT INTO [Position] ([BestellungID], [PosID], [ProduktID], [SpezLieferAdrID], [Menge], [Preis]) VALUES</v>
      </c>
      <c r="H1312" t="str">
        <f t="shared" si="104"/>
        <v xml:space="preserve"> ('524', '1309', '116', '', '4',  '3.00')</v>
      </c>
    </row>
    <row r="1313" spans="1:8" x14ac:dyDescent="0.3">
      <c r="A1313">
        <f t="shared" si="100"/>
        <v>524</v>
      </c>
      <c r="B1313">
        <v>1310</v>
      </c>
      <c r="C1313">
        <f t="shared" si="101"/>
        <v>5</v>
      </c>
      <c r="D1313">
        <f>IF(MOD(B1313,5)=0,LOOKUP(A1313,Bestellung!$M$4:$N$803),"")</f>
        <v>218</v>
      </c>
      <c r="E1313">
        <f t="shared" si="102"/>
        <v>8</v>
      </c>
      <c r="F1313" s="10">
        <f>LOOKUP(C1313,Produkt!$T$4:$U$129)</f>
        <v>5</v>
      </c>
      <c r="G1313" t="str">
        <f t="shared" si="103"/>
        <v>INSERT INTO [Position] ([BestellungID], [PosID], [ProduktID], [SpezLieferAdrID], [Menge], [Preis]) VALUES</v>
      </c>
      <c r="H1313" t="str">
        <f t="shared" si="104"/>
        <v xml:space="preserve"> ('524', '1310', '5', '218', '8',  '5.00')</v>
      </c>
    </row>
    <row r="1314" spans="1:8" x14ac:dyDescent="0.3">
      <c r="A1314">
        <f t="shared" si="100"/>
        <v>524</v>
      </c>
      <c r="B1314">
        <v>1311</v>
      </c>
      <c r="C1314">
        <f t="shared" si="101"/>
        <v>21</v>
      </c>
      <c r="D1314" t="str">
        <f>IF(MOD(B1314,5)=0,LOOKUP(A1314,Bestellung!$M$4:$N$803),"")</f>
        <v/>
      </c>
      <c r="E1314">
        <f t="shared" si="102"/>
        <v>3</v>
      </c>
      <c r="F1314" s="10">
        <f>LOOKUP(C1314,Produkt!$T$4:$U$129)</f>
        <v>4</v>
      </c>
      <c r="G1314" t="str">
        <f t="shared" si="103"/>
        <v>INSERT INTO [Position] ([BestellungID], [PosID], [ProduktID], [SpezLieferAdrID], [Menge], [Preis]) VALUES</v>
      </c>
      <c r="H1314" t="str">
        <f t="shared" si="104"/>
        <v xml:space="preserve"> ('524', '1311', '21', '', '3',  '4.00')</v>
      </c>
    </row>
    <row r="1315" spans="1:8" x14ac:dyDescent="0.3">
      <c r="A1315">
        <f t="shared" si="100"/>
        <v>525</v>
      </c>
      <c r="B1315">
        <v>1312</v>
      </c>
      <c r="C1315">
        <f t="shared" si="101"/>
        <v>79</v>
      </c>
      <c r="D1315" t="str">
        <f>IF(MOD(B1315,5)=0,LOOKUP(A1315,Bestellung!$M$4:$N$803),"")</f>
        <v/>
      </c>
      <c r="E1315">
        <f t="shared" si="102"/>
        <v>3</v>
      </c>
      <c r="F1315" s="10">
        <f>LOOKUP(C1315,Produkt!$T$4:$U$129)</f>
        <v>1.5</v>
      </c>
      <c r="G1315" t="str">
        <f t="shared" si="103"/>
        <v>INSERT INTO [Position] ([BestellungID], [PosID], [ProduktID], [SpezLieferAdrID], [Menge], [Preis]) VALUES</v>
      </c>
      <c r="H1315" t="str">
        <f t="shared" si="104"/>
        <v xml:space="preserve"> ('525', '1312', '79', '', '3',  '1.50')</v>
      </c>
    </row>
    <row r="1316" spans="1:8" x14ac:dyDescent="0.3">
      <c r="A1316">
        <f t="shared" si="100"/>
        <v>525</v>
      </c>
      <c r="B1316">
        <v>1313</v>
      </c>
      <c r="C1316">
        <f t="shared" si="101"/>
        <v>96</v>
      </c>
      <c r="D1316" t="str">
        <f>IF(MOD(B1316,5)=0,LOOKUP(A1316,Bestellung!$M$4:$N$803),"")</f>
        <v/>
      </c>
      <c r="E1316">
        <f t="shared" si="102"/>
        <v>3</v>
      </c>
      <c r="F1316" s="10">
        <f>LOOKUP(C1316,Produkt!$T$4:$U$129)</f>
        <v>8</v>
      </c>
      <c r="G1316" t="str">
        <f t="shared" si="103"/>
        <v>INSERT INTO [Position] ([BestellungID], [PosID], [ProduktID], [SpezLieferAdrID], [Menge], [Preis]) VALUES</v>
      </c>
      <c r="H1316" t="str">
        <f t="shared" si="104"/>
        <v xml:space="preserve"> ('525', '1313', '96', '', '3',  '8.00')</v>
      </c>
    </row>
    <row r="1317" spans="1:8" x14ac:dyDescent="0.3">
      <c r="A1317">
        <f t="shared" si="100"/>
        <v>526</v>
      </c>
      <c r="B1317">
        <v>1314</v>
      </c>
      <c r="C1317">
        <f t="shared" si="101"/>
        <v>30</v>
      </c>
      <c r="D1317" t="str">
        <f>IF(MOD(B1317,5)=0,LOOKUP(A1317,Bestellung!$M$4:$N$803),"")</f>
        <v/>
      </c>
      <c r="E1317">
        <f t="shared" si="102"/>
        <v>3</v>
      </c>
      <c r="F1317" s="10">
        <f>LOOKUP(C1317,Produkt!$T$4:$U$129)</f>
        <v>4</v>
      </c>
      <c r="G1317" t="str">
        <f t="shared" si="103"/>
        <v>INSERT INTO [Position] ([BestellungID], [PosID], [ProduktID], [SpezLieferAdrID], [Menge], [Preis]) VALUES</v>
      </c>
      <c r="H1317" t="str">
        <f t="shared" si="104"/>
        <v xml:space="preserve"> ('526', '1314', '30', '', '3',  '4.00')</v>
      </c>
    </row>
    <row r="1318" spans="1:8" x14ac:dyDescent="0.3">
      <c r="A1318">
        <f t="shared" si="100"/>
        <v>526</v>
      </c>
      <c r="B1318">
        <v>1315</v>
      </c>
      <c r="C1318">
        <f t="shared" si="101"/>
        <v>48</v>
      </c>
      <c r="D1318" t="str">
        <f>IF(MOD(B1318,5)=0,LOOKUP(A1318,Bestellung!$M$4:$N$803),"")</f>
        <v/>
      </c>
      <c r="E1318">
        <f t="shared" si="102"/>
        <v>3</v>
      </c>
      <c r="F1318" s="10">
        <f>LOOKUP(C1318,Produkt!$T$4:$U$129)</f>
        <v>4.5</v>
      </c>
      <c r="G1318" t="str">
        <f t="shared" si="103"/>
        <v>INSERT INTO [Position] ([BestellungID], [PosID], [ProduktID], [SpezLieferAdrID], [Menge], [Preis]) VALUES</v>
      </c>
      <c r="H1318" t="str">
        <f t="shared" si="104"/>
        <v xml:space="preserve"> ('526', '1315', '48', '', '3',  '4.50')</v>
      </c>
    </row>
    <row r="1319" spans="1:8" x14ac:dyDescent="0.3">
      <c r="A1319">
        <f t="shared" si="100"/>
        <v>526</v>
      </c>
      <c r="B1319">
        <v>1316</v>
      </c>
      <c r="C1319">
        <f t="shared" si="101"/>
        <v>66</v>
      </c>
      <c r="D1319" t="str">
        <f>IF(MOD(B1319,5)=0,LOOKUP(A1319,Bestellung!$M$4:$N$803),"")</f>
        <v/>
      </c>
      <c r="E1319">
        <f t="shared" si="102"/>
        <v>3</v>
      </c>
      <c r="F1319" s="10">
        <f>LOOKUP(C1319,Produkt!$T$4:$U$129)</f>
        <v>3</v>
      </c>
      <c r="G1319" t="str">
        <f t="shared" si="103"/>
        <v>INSERT INTO [Position] ([BestellungID], [PosID], [ProduktID], [SpezLieferAdrID], [Menge], [Preis]) VALUES</v>
      </c>
      <c r="H1319" t="str">
        <f t="shared" si="104"/>
        <v xml:space="preserve"> ('526', '1316', '66', '', '3',  '3.00')</v>
      </c>
    </row>
    <row r="1320" spans="1:8" x14ac:dyDescent="0.3">
      <c r="A1320">
        <f t="shared" si="100"/>
        <v>527</v>
      </c>
      <c r="B1320">
        <v>1317</v>
      </c>
      <c r="C1320">
        <f t="shared" si="101"/>
        <v>4</v>
      </c>
      <c r="D1320" t="str">
        <f>IF(MOD(B1320,5)=0,LOOKUP(A1320,Bestellung!$M$4:$N$803),"")</f>
        <v/>
      </c>
      <c r="E1320">
        <f t="shared" si="102"/>
        <v>3</v>
      </c>
      <c r="F1320" s="10">
        <f>LOOKUP(C1320,Produkt!$T$4:$U$129)</f>
        <v>5</v>
      </c>
      <c r="G1320" t="str">
        <f t="shared" si="103"/>
        <v>INSERT INTO [Position] ([BestellungID], [PosID], [ProduktID], [SpezLieferAdrID], [Menge], [Preis]) VALUES</v>
      </c>
      <c r="H1320" t="str">
        <f t="shared" si="104"/>
        <v xml:space="preserve"> ('527', '1317', '4', '', '3',  '5.00')</v>
      </c>
    </row>
    <row r="1321" spans="1:8" x14ac:dyDescent="0.3">
      <c r="A1321">
        <f t="shared" si="100"/>
        <v>527</v>
      </c>
      <c r="B1321">
        <v>1318</v>
      </c>
      <c r="C1321">
        <f t="shared" si="101"/>
        <v>23</v>
      </c>
      <c r="D1321" t="str">
        <f>IF(MOD(B1321,5)=0,LOOKUP(A1321,Bestellung!$M$4:$N$803),"")</f>
        <v/>
      </c>
      <c r="E1321">
        <f t="shared" si="102"/>
        <v>10</v>
      </c>
      <c r="F1321" s="10">
        <f>LOOKUP(C1321,Produkt!$T$4:$U$129)</f>
        <v>3</v>
      </c>
      <c r="G1321" t="str">
        <f t="shared" si="103"/>
        <v>INSERT INTO [Position] ([BestellungID], [PosID], [ProduktID], [SpezLieferAdrID], [Menge], [Preis]) VALUES</v>
      </c>
      <c r="H1321" t="str">
        <f t="shared" si="104"/>
        <v xml:space="preserve"> ('527', '1318', '23', '', '10',  '3.00')</v>
      </c>
    </row>
    <row r="1322" spans="1:8" x14ac:dyDescent="0.3">
      <c r="A1322">
        <f t="shared" si="100"/>
        <v>528</v>
      </c>
      <c r="B1322">
        <v>1319</v>
      </c>
      <c r="C1322">
        <f t="shared" si="101"/>
        <v>91</v>
      </c>
      <c r="D1322" t="str">
        <f>IF(MOD(B1322,5)=0,LOOKUP(A1322,Bestellung!$M$4:$N$803),"")</f>
        <v/>
      </c>
      <c r="E1322">
        <f t="shared" si="102"/>
        <v>3</v>
      </c>
      <c r="F1322" s="10">
        <f>LOOKUP(C1322,Produkt!$T$4:$U$129)</f>
        <v>1.2</v>
      </c>
      <c r="G1322" t="str">
        <f t="shared" si="103"/>
        <v>INSERT INTO [Position] ([BestellungID], [PosID], [ProduktID], [SpezLieferAdrID], [Menge], [Preis]) VALUES</v>
      </c>
      <c r="H1322" t="str">
        <f t="shared" si="104"/>
        <v xml:space="preserve"> ('528', '1319', '91', '', '3',  '1.20')</v>
      </c>
    </row>
    <row r="1323" spans="1:8" x14ac:dyDescent="0.3">
      <c r="A1323">
        <f t="shared" si="100"/>
        <v>528</v>
      </c>
      <c r="B1323">
        <v>1320</v>
      </c>
      <c r="C1323">
        <f t="shared" si="101"/>
        <v>111</v>
      </c>
      <c r="D1323">
        <f>IF(MOD(B1323,5)=0,LOOKUP(A1323,Bestellung!$M$4:$N$803),"")</f>
        <v>587</v>
      </c>
      <c r="E1323">
        <f t="shared" si="102"/>
        <v>3</v>
      </c>
      <c r="F1323" s="10">
        <f>LOOKUP(C1323,Produkt!$T$4:$U$129)</f>
        <v>8</v>
      </c>
      <c r="G1323" t="str">
        <f t="shared" si="103"/>
        <v>INSERT INTO [Position] ([BestellungID], [PosID], [ProduktID], [SpezLieferAdrID], [Menge], [Preis]) VALUES</v>
      </c>
      <c r="H1323" t="str">
        <f t="shared" si="104"/>
        <v xml:space="preserve"> ('528', '1320', '111', '587', '3',  '8.00')</v>
      </c>
    </row>
    <row r="1324" spans="1:8" x14ac:dyDescent="0.3">
      <c r="A1324">
        <f t="shared" si="100"/>
        <v>528</v>
      </c>
      <c r="B1324">
        <v>1321</v>
      </c>
      <c r="C1324">
        <f t="shared" si="101"/>
        <v>4</v>
      </c>
      <c r="D1324" t="str">
        <f>IF(MOD(B1324,5)=0,LOOKUP(A1324,Bestellung!$M$4:$N$803),"")</f>
        <v/>
      </c>
      <c r="E1324">
        <f t="shared" si="102"/>
        <v>3</v>
      </c>
      <c r="F1324" s="10">
        <f>LOOKUP(C1324,Produkt!$T$4:$U$129)</f>
        <v>5</v>
      </c>
      <c r="G1324" t="str">
        <f t="shared" si="103"/>
        <v>INSERT INTO [Position] ([BestellungID], [PosID], [ProduktID], [SpezLieferAdrID], [Menge], [Preis]) VALUES</v>
      </c>
      <c r="H1324" t="str">
        <f t="shared" si="104"/>
        <v xml:space="preserve"> ('528', '1321', '4', '', '3',  '5.00')</v>
      </c>
    </row>
    <row r="1325" spans="1:8" x14ac:dyDescent="0.3">
      <c r="A1325">
        <f t="shared" si="100"/>
        <v>529</v>
      </c>
      <c r="B1325">
        <v>1322</v>
      </c>
      <c r="C1325">
        <f t="shared" si="101"/>
        <v>76</v>
      </c>
      <c r="D1325" t="str">
        <f>IF(MOD(B1325,5)=0,LOOKUP(A1325,Bestellung!$M$4:$N$803),"")</f>
        <v/>
      </c>
      <c r="E1325">
        <f t="shared" si="102"/>
        <v>8</v>
      </c>
      <c r="F1325" s="10">
        <f>LOOKUP(C1325,Produkt!$T$4:$U$129)</f>
        <v>4</v>
      </c>
      <c r="G1325" t="str">
        <f t="shared" si="103"/>
        <v>INSERT INTO [Position] ([BestellungID], [PosID], [ProduktID], [SpezLieferAdrID], [Menge], [Preis]) VALUES</v>
      </c>
      <c r="H1325" t="str">
        <f t="shared" si="104"/>
        <v xml:space="preserve"> ('529', '1322', '76', '', '8',  '4.00')</v>
      </c>
    </row>
    <row r="1326" spans="1:8" x14ac:dyDescent="0.3">
      <c r="A1326">
        <f t="shared" si="100"/>
        <v>529</v>
      </c>
      <c r="B1326">
        <v>1323</v>
      </c>
      <c r="C1326">
        <f t="shared" si="101"/>
        <v>97</v>
      </c>
      <c r="D1326" t="str">
        <f>IF(MOD(B1326,5)=0,LOOKUP(A1326,Bestellung!$M$4:$N$803),"")</f>
        <v/>
      </c>
      <c r="E1326">
        <f t="shared" si="102"/>
        <v>3</v>
      </c>
      <c r="F1326" s="10">
        <f>LOOKUP(C1326,Produkt!$T$4:$U$129)</f>
        <v>9</v>
      </c>
      <c r="G1326" t="str">
        <f t="shared" si="103"/>
        <v>INSERT INTO [Position] ([BestellungID], [PosID], [ProduktID], [SpezLieferAdrID], [Menge], [Preis]) VALUES</v>
      </c>
      <c r="H1326" t="str">
        <f t="shared" si="104"/>
        <v xml:space="preserve"> ('529', '1323', '97', '', '3',  '9.00')</v>
      </c>
    </row>
    <row r="1327" spans="1:8" x14ac:dyDescent="0.3">
      <c r="A1327">
        <f t="shared" si="100"/>
        <v>530</v>
      </c>
      <c r="B1327">
        <v>1324</v>
      </c>
      <c r="C1327">
        <f t="shared" si="101"/>
        <v>45</v>
      </c>
      <c r="D1327" t="str">
        <f>IF(MOD(B1327,5)=0,LOOKUP(A1327,Bestellung!$M$4:$N$803),"")</f>
        <v/>
      </c>
      <c r="E1327">
        <f t="shared" si="102"/>
        <v>3</v>
      </c>
      <c r="F1327" s="10">
        <f>LOOKUP(C1327,Produkt!$T$4:$U$129)</f>
        <v>2</v>
      </c>
      <c r="G1327" t="str">
        <f t="shared" si="103"/>
        <v>INSERT INTO [Position] ([BestellungID], [PosID], [ProduktID], [SpezLieferAdrID], [Menge], [Preis]) VALUES</v>
      </c>
      <c r="H1327" t="str">
        <f t="shared" si="104"/>
        <v xml:space="preserve"> ('530', '1324', '45', '', '3',  '2.00')</v>
      </c>
    </row>
    <row r="1328" spans="1:8" x14ac:dyDescent="0.3">
      <c r="A1328">
        <f t="shared" si="100"/>
        <v>530</v>
      </c>
      <c r="B1328">
        <v>1325</v>
      </c>
      <c r="C1328">
        <f t="shared" si="101"/>
        <v>67</v>
      </c>
      <c r="D1328">
        <f>IF(MOD(B1328,5)=0,LOOKUP(A1328,Bestellung!$M$4:$N$803),"")</f>
        <v>17</v>
      </c>
      <c r="E1328">
        <f t="shared" si="102"/>
        <v>10</v>
      </c>
      <c r="F1328" s="10">
        <f>LOOKUP(C1328,Produkt!$T$4:$U$129)</f>
        <v>3.5</v>
      </c>
      <c r="G1328" t="str">
        <f t="shared" si="103"/>
        <v>INSERT INTO [Position] ([BestellungID], [PosID], [ProduktID], [SpezLieferAdrID], [Menge], [Preis]) VALUES</v>
      </c>
      <c r="H1328" t="str">
        <f t="shared" si="104"/>
        <v xml:space="preserve"> ('530', '1325', '67', '17', '10',  '3.50')</v>
      </c>
    </row>
    <row r="1329" spans="1:8" x14ac:dyDescent="0.3">
      <c r="A1329">
        <f t="shared" si="100"/>
        <v>530</v>
      </c>
      <c r="B1329">
        <v>1326</v>
      </c>
      <c r="C1329">
        <f t="shared" si="101"/>
        <v>89</v>
      </c>
      <c r="D1329" t="str">
        <f>IF(MOD(B1329,5)=0,LOOKUP(A1329,Bestellung!$M$4:$N$803),"")</f>
        <v/>
      </c>
      <c r="E1329">
        <f t="shared" si="102"/>
        <v>3</v>
      </c>
      <c r="F1329" s="10">
        <f>LOOKUP(C1329,Produkt!$T$4:$U$129)</f>
        <v>0.8</v>
      </c>
      <c r="G1329" t="str">
        <f t="shared" si="103"/>
        <v>INSERT INTO [Position] ([BestellungID], [PosID], [ProduktID], [SpezLieferAdrID], [Menge], [Preis]) VALUES</v>
      </c>
      <c r="H1329" t="str">
        <f t="shared" si="104"/>
        <v xml:space="preserve"> ('530', '1326', '89', '', '3',  '0.80')</v>
      </c>
    </row>
    <row r="1330" spans="1:8" x14ac:dyDescent="0.3">
      <c r="A1330">
        <f t="shared" si="100"/>
        <v>531</v>
      </c>
      <c r="B1330">
        <v>1327</v>
      </c>
      <c r="C1330">
        <f t="shared" si="101"/>
        <v>41</v>
      </c>
      <c r="D1330" t="str">
        <f>IF(MOD(B1330,5)=0,LOOKUP(A1330,Bestellung!$M$4:$N$803),"")</f>
        <v/>
      </c>
      <c r="E1330">
        <f t="shared" si="102"/>
        <v>9</v>
      </c>
      <c r="F1330" s="10">
        <f>LOOKUP(C1330,Produkt!$T$4:$U$129)</f>
        <v>1.2</v>
      </c>
      <c r="G1330" t="str">
        <f t="shared" si="103"/>
        <v>INSERT INTO [Position] ([BestellungID], [PosID], [ProduktID], [SpezLieferAdrID], [Menge], [Preis]) VALUES</v>
      </c>
      <c r="H1330" t="str">
        <f t="shared" si="104"/>
        <v xml:space="preserve"> ('531', '1327', '41', '', '9',  '1.20')</v>
      </c>
    </row>
    <row r="1331" spans="1:8" x14ac:dyDescent="0.3">
      <c r="A1331">
        <f t="shared" si="100"/>
        <v>531</v>
      </c>
      <c r="B1331">
        <v>1328</v>
      </c>
      <c r="C1331">
        <f t="shared" si="101"/>
        <v>64</v>
      </c>
      <c r="D1331" t="str">
        <f>IF(MOD(B1331,5)=0,LOOKUP(A1331,Bestellung!$M$4:$N$803),"")</f>
        <v/>
      </c>
      <c r="E1331">
        <f t="shared" si="102"/>
        <v>3</v>
      </c>
      <c r="F1331" s="10">
        <f>LOOKUP(C1331,Produkt!$T$4:$U$129)</f>
        <v>4.5</v>
      </c>
      <c r="G1331" t="str">
        <f t="shared" si="103"/>
        <v>INSERT INTO [Position] ([BestellungID], [PosID], [ProduktID], [SpezLieferAdrID], [Menge], [Preis]) VALUES</v>
      </c>
      <c r="H1331" t="str">
        <f t="shared" si="104"/>
        <v xml:space="preserve"> ('531', '1328', '64', '', '3',  '4.50')</v>
      </c>
    </row>
    <row r="1332" spans="1:8" x14ac:dyDescent="0.3">
      <c r="A1332">
        <f t="shared" si="100"/>
        <v>532</v>
      </c>
      <c r="B1332">
        <v>1329</v>
      </c>
      <c r="C1332">
        <f t="shared" si="101"/>
        <v>19</v>
      </c>
      <c r="D1332" t="str">
        <f>IF(MOD(B1332,5)=0,LOOKUP(A1332,Bestellung!$M$4:$N$803),"")</f>
        <v/>
      </c>
      <c r="E1332">
        <f t="shared" si="102"/>
        <v>3</v>
      </c>
      <c r="F1332" s="10">
        <f>LOOKUP(C1332,Produkt!$T$4:$U$129)</f>
        <v>2</v>
      </c>
      <c r="G1332" t="str">
        <f t="shared" si="103"/>
        <v>INSERT INTO [Position] ([BestellungID], [PosID], [ProduktID], [SpezLieferAdrID], [Menge], [Preis]) VALUES</v>
      </c>
      <c r="H1332" t="str">
        <f t="shared" si="104"/>
        <v xml:space="preserve"> ('532', '1329', '19', '', '3',  '2.00')</v>
      </c>
    </row>
    <row r="1333" spans="1:8" x14ac:dyDescent="0.3">
      <c r="A1333">
        <f t="shared" si="100"/>
        <v>532</v>
      </c>
      <c r="B1333">
        <v>1330</v>
      </c>
      <c r="C1333">
        <f t="shared" si="101"/>
        <v>43</v>
      </c>
      <c r="D1333" t="str">
        <f>IF(MOD(B1333,5)=0,LOOKUP(A1333,Bestellung!$M$4:$N$803),"")</f>
        <v/>
      </c>
      <c r="E1333">
        <f t="shared" si="102"/>
        <v>4</v>
      </c>
      <c r="F1333" s="10">
        <f>LOOKUP(C1333,Produkt!$T$4:$U$129)</f>
        <v>2.2999999999999998</v>
      </c>
      <c r="G1333" t="str">
        <f t="shared" si="103"/>
        <v>INSERT INTO [Position] ([BestellungID], [PosID], [ProduktID], [SpezLieferAdrID], [Menge], [Preis]) VALUES</v>
      </c>
      <c r="H1333" t="str">
        <f t="shared" si="104"/>
        <v xml:space="preserve"> ('532', '1330', '43', '', '4',  '2.30')</v>
      </c>
    </row>
    <row r="1334" spans="1:8" x14ac:dyDescent="0.3">
      <c r="A1334">
        <f t="shared" si="100"/>
        <v>532</v>
      </c>
      <c r="B1334">
        <v>1331</v>
      </c>
      <c r="C1334">
        <f t="shared" si="101"/>
        <v>67</v>
      </c>
      <c r="D1334" t="str">
        <f>IF(MOD(B1334,5)=0,LOOKUP(A1334,Bestellung!$M$4:$N$803),"")</f>
        <v/>
      </c>
      <c r="E1334">
        <f t="shared" si="102"/>
        <v>8</v>
      </c>
      <c r="F1334" s="10">
        <f>LOOKUP(C1334,Produkt!$T$4:$U$129)</f>
        <v>3.5</v>
      </c>
      <c r="G1334" t="str">
        <f t="shared" si="103"/>
        <v>INSERT INTO [Position] ([BestellungID], [PosID], [ProduktID], [SpezLieferAdrID], [Menge], [Preis]) VALUES</v>
      </c>
      <c r="H1334" t="str">
        <f t="shared" si="104"/>
        <v xml:space="preserve"> ('532', '1331', '67', '', '8',  '3.50')</v>
      </c>
    </row>
    <row r="1335" spans="1:8" x14ac:dyDescent="0.3">
      <c r="A1335">
        <f t="shared" si="100"/>
        <v>533</v>
      </c>
      <c r="B1335">
        <v>1332</v>
      </c>
      <c r="C1335">
        <f t="shared" si="101"/>
        <v>26</v>
      </c>
      <c r="D1335" t="str">
        <f>IF(MOD(B1335,5)=0,LOOKUP(A1335,Bestellung!$M$4:$N$803),"")</f>
        <v/>
      </c>
      <c r="E1335">
        <f t="shared" si="102"/>
        <v>3</v>
      </c>
      <c r="F1335" s="10">
        <f>LOOKUP(C1335,Produkt!$T$4:$U$129)</f>
        <v>4</v>
      </c>
      <c r="G1335" t="str">
        <f t="shared" si="103"/>
        <v>INSERT INTO [Position] ([BestellungID], [PosID], [ProduktID], [SpezLieferAdrID], [Menge], [Preis]) VALUES</v>
      </c>
      <c r="H1335" t="str">
        <f t="shared" si="104"/>
        <v xml:space="preserve"> ('533', '1332', '26', '', '3',  '4.00')</v>
      </c>
    </row>
    <row r="1336" spans="1:8" x14ac:dyDescent="0.3">
      <c r="A1336">
        <f t="shared" si="100"/>
        <v>533</v>
      </c>
      <c r="B1336">
        <v>1333</v>
      </c>
      <c r="C1336">
        <f t="shared" si="101"/>
        <v>51</v>
      </c>
      <c r="D1336" t="str">
        <f>IF(MOD(B1336,5)=0,LOOKUP(A1336,Bestellung!$M$4:$N$803),"")</f>
        <v/>
      </c>
      <c r="E1336">
        <f t="shared" si="102"/>
        <v>3</v>
      </c>
      <c r="F1336" s="10">
        <f>LOOKUP(C1336,Produkt!$T$4:$U$129)</f>
        <v>2</v>
      </c>
      <c r="G1336" t="str">
        <f t="shared" si="103"/>
        <v>INSERT INTO [Position] ([BestellungID], [PosID], [ProduktID], [SpezLieferAdrID], [Menge], [Preis]) VALUES</v>
      </c>
      <c r="H1336" t="str">
        <f t="shared" si="104"/>
        <v xml:space="preserve"> ('533', '1333', '51', '', '3',  '2.00')</v>
      </c>
    </row>
    <row r="1337" spans="1:8" x14ac:dyDescent="0.3">
      <c r="A1337">
        <f t="shared" si="100"/>
        <v>534</v>
      </c>
      <c r="B1337">
        <v>1334</v>
      </c>
      <c r="C1337">
        <f t="shared" si="101"/>
        <v>13</v>
      </c>
      <c r="D1337" t="str">
        <f>IF(MOD(B1337,5)=0,LOOKUP(A1337,Bestellung!$M$4:$N$803),"")</f>
        <v/>
      </c>
      <c r="E1337">
        <f t="shared" si="102"/>
        <v>3</v>
      </c>
      <c r="F1337" s="10">
        <f>LOOKUP(C1337,Produkt!$T$4:$U$129)</f>
        <v>4.5</v>
      </c>
      <c r="G1337" t="str">
        <f t="shared" si="103"/>
        <v>INSERT INTO [Position] ([BestellungID], [PosID], [ProduktID], [SpezLieferAdrID], [Menge], [Preis]) VALUES</v>
      </c>
      <c r="H1337" t="str">
        <f t="shared" si="104"/>
        <v xml:space="preserve"> ('534', '1334', '13', '', '3',  '4.50')</v>
      </c>
    </row>
    <row r="1338" spans="1:8" x14ac:dyDescent="0.3">
      <c r="A1338">
        <f t="shared" si="100"/>
        <v>534</v>
      </c>
      <c r="B1338">
        <v>1335</v>
      </c>
      <c r="C1338">
        <f t="shared" si="101"/>
        <v>39</v>
      </c>
      <c r="D1338">
        <f>IF(MOD(B1338,5)=0,LOOKUP(A1338,Bestellung!$M$4:$N$803),"")</f>
        <v>316</v>
      </c>
      <c r="E1338">
        <f t="shared" si="102"/>
        <v>6</v>
      </c>
      <c r="F1338" s="10">
        <f>LOOKUP(C1338,Produkt!$T$4:$U$129)</f>
        <v>0.8</v>
      </c>
      <c r="G1338" t="str">
        <f t="shared" si="103"/>
        <v>INSERT INTO [Position] ([BestellungID], [PosID], [ProduktID], [SpezLieferAdrID], [Menge], [Preis]) VALUES</v>
      </c>
      <c r="H1338" t="str">
        <f t="shared" si="104"/>
        <v xml:space="preserve"> ('534', '1335', '39', '316', '6',  '0.80')</v>
      </c>
    </row>
    <row r="1339" spans="1:8" x14ac:dyDescent="0.3">
      <c r="A1339">
        <f t="shared" si="100"/>
        <v>534</v>
      </c>
      <c r="B1339">
        <v>1336</v>
      </c>
      <c r="C1339">
        <f t="shared" si="101"/>
        <v>65</v>
      </c>
      <c r="D1339" t="str">
        <f>IF(MOD(B1339,5)=0,LOOKUP(A1339,Bestellung!$M$4:$N$803),"")</f>
        <v/>
      </c>
      <c r="E1339">
        <f t="shared" si="102"/>
        <v>3</v>
      </c>
      <c r="F1339" s="10">
        <f>LOOKUP(C1339,Produkt!$T$4:$U$129)</f>
        <v>4.5</v>
      </c>
      <c r="G1339" t="str">
        <f t="shared" si="103"/>
        <v>INSERT INTO [Position] ([BestellungID], [PosID], [ProduktID], [SpezLieferAdrID], [Menge], [Preis]) VALUES</v>
      </c>
      <c r="H1339" t="str">
        <f t="shared" si="104"/>
        <v xml:space="preserve"> ('534', '1336', '65', '', '3',  '4.50')</v>
      </c>
    </row>
    <row r="1340" spans="1:8" x14ac:dyDescent="0.3">
      <c r="A1340">
        <f t="shared" si="100"/>
        <v>535</v>
      </c>
      <c r="B1340">
        <v>1337</v>
      </c>
      <c r="C1340">
        <f t="shared" si="101"/>
        <v>31</v>
      </c>
      <c r="D1340" t="str">
        <f>IF(MOD(B1340,5)=0,LOOKUP(A1340,Bestellung!$M$4:$N$803),"")</f>
        <v/>
      </c>
      <c r="E1340">
        <f t="shared" si="102"/>
        <v>5</v>
      </c>
      <c r="F1340" s="10">
        <f>LOOKUP(C1340,Produkt!$T$4:$U$129)</f>
        <v>2</v>
      </c>
      <c r="G1340" t="str">
        <f t="shared" si="103"/>
        <v>INSERT INTO [Position] ([BestellungID], [PosID], [ProduktID], [SpezLieferAdrID], [Menge], [Preis]) VALUES</v>
      </c>
      <c r="H1340" t="str">
        <f t="shared" si="104"/>
        <v xml:space="preserve"> ('535', '1337', '31', '', '5',  '2.00')</v>
      </c>
    </row>
    <row r="1341" spans="1:8" x14ac:dyDescent="0.3">
      <c r="A1341">
        <f t="shared" si="100"/>
        <v>535</v>
      </c>
      <c r="B1341">
        <v>1338</v>
      </c>
      <c r="C1341">
        <f t="shared" si="101"/>
        <v>58</v>
      </c>
      <c r="D1341" t="str">
        <f>IF(MOD(B1341,5)=0,LOOKUP(A1341,Bestellung!$M$4:$N$803),"")</f>
        <v/>
      </c>
      <c r="E1341">
        <f t="shared" si="102"/>
        <v>3</v>
      </c>
      <c r="F1341" s="10">
        <f>LOOKUP(C1341,Produkt!$T$4:$U$129)</f>
        <v>8</v>
      </c>
      <c r="G1341" t="str">
        <f t="shared" si="103"/>
        <v>INSERT INTO [Position] ([BestellungID], [PosID], [ProduktID], [SpezLieferAdrID], [Menge], [Preis]) VALUES</v>
      </c>
      <c r="H1341" t="str">
        <f t="shared" si="104"/>
        <v xml:space="preserve"> ('535', '1338', '58', '', '3',  '8.00')</v>
      </c>
    </row>
    <row r="1342" spans="1:8" x14ac:dyDescent="0.3">
      <c r="A1342">
        <f t="shared" si="100"/>
        <v>536</v>
      </c>
      <c r="B1342">
        <v>1339</v>
      </c>
      <c r="C1342">
        <f t="shared" si="101"/>
        <v>27</v>
      </c>
      <c r="D1342" t="str">
        <f>IF(MOD(B1342,5)=0,LOOKUP(A1342,Bestellung!$M$4:$N$803),"")</f>
        <v/>
      </c>
      <c r="E1342">
        <f t="shared" si="102"/>
        <v>3</v>
      </c>
      <c r="F1342" s="10">
        <f>LOOKUP(C1342,Produkt!$T$4:$U$129)</f>
        <v>2</v>
      </c>
      <c r="G1342" t="str">
        <f t="shared" si="103"/>
        <v>INSERT INTO [Position] ([BestellungID], [PosID], [ProduktID], [SpezLieferAdrID], [Menge], [Preis]) VALUES</v>
      </c>
      <c r="H1342" t="str">
        <f t="shared" si="104"/>
        <v xml:space="preserve"> ('536', '1339', '27', '', '3',  '2.00')</v>
      </c>
    </row>
    <row r="1343" spans="1:8" x14ac:dyDescent="0.3">
      <c r="A1343">
        <f t="shared" si="100"/>
        <v>536</v>
      </c>
      <c r="B1343">
        <v>1340</v>
      </c>
      <c r="C1343">
        <f t="shared" si="101"/>
        <v>55</v>
      </c>
      <c r="D1343">
        <f>IF(MOD(B1343,5)=0,LOOKUP(A1343,Bestellung!$M$4:$N$803),"")</f>
        <v>14</v>
      </c>
      <c r="E1343">
        <f t="shared" si="102"/>
        <v>4</v>
      </c>
      <c r="F1343" s="10">
        <f>LOOKUP(C1343,Produkt!$T$4:$U$129)</f>
        <v>5</v>
      </c>
      <c r="G1343" t="str">
        <f t="shared" si="103"/>
        <v>INSERT INTO [Position] ([BestellungID], [PosID], [ProduktID], [SpezLieferAdrID], [Menge], [Preis]) VALUES</v>
      </c>
      <c r="H1343" t="str">
        <f t="shared" si="104"/>
        <v xml:space="preserve"> ('536', '1340', '55', '14', '4',  '5.00')</v>
      </c>
    </row>
    <row r="1344" spans="1:8" x14ac:dyDescent="0.3">
      <c r="A1344">
        <f t="shared" si="100"/>
        <v>536</v>
      </c>
      <c r="B1344">
        <v>1341</v>
      </c>
      <c r="C1344">
        <f t="shared" si="101"/>
        <v>83</v>
      </c>
      <c r="D1344" t="str">
        <f>IF(MOD(B1344,5)=0,LOOKUP(A1344,Bestellung!$M$4:$N$803),"")</f>
        <v/>
      </c>
      <c r="E1344">
        <f t="shared" si="102"/>
        <v>3</v>
      </c>
      <c r="F1344" s="10">
        <f>LOOKUP(C1344,Produkt!$T$4:$U$129)</f>
        <v>0.8</v>
      </c>
      <c r="G1344" t="str">
        <f t="shared" si="103"/>
        <v>INSERT INTO [Position] ([BestellungID], [PosID], [ProduktID], [SpezLieferAdrID], [Menge], [Preis]) VALUES</v>
      </c>
      <c r="H1344" t="str">
        <f t="shared" si="104"/>
        <v xml:space="preserve"> ('536', '1341', '83', '', '3',  '0.80')</v>
      </c>
    </row>
    <row r="1345" spans="1:8" x14ac:dyDescent="0.3">
      <c r="A1345">
        <f t="shared" si="100"/>
        <v>537</v>
      </c>
      <c r="B1345">
        <v>1342</v>
      </c>
      <c r="C1345">
        <f t="shared" si="101"/>
        <v>56</v>
      </c>
      <c r="D1345" t="str">
        <f>IF(MOD(B1345,5)=0,LOOKUP(A1345,Bestellung!$M$4:$N$803),"")</f>
        <v/>
      </c>
      <c r="E1345">
        <f t="shared" si="102"/>
        <v>3</v>
      </c>
      <c r="F1345" s="10">
        <f>LOOKUP(C1345,Produkt!$T$4:$U$129)</f>
        <v>7</v>
      </c>
      <c r="G1345" t="str">
        <f t="shared" si="103"/>
        <v>INSERT INTO [Position] ([BestellungID], [PosID], [ProduktID], [SpezLieferAdrID], [Menge], [Preis]) VALUES</v>
      </c>
      <c r="H1345" t="str">
        <f t="shared" si="104"/>
        <v xml:space="preserve"> ('537', '1342', '56', '', '3',  '7.00')</v>
      </c>
    </row>
    <row r="1346" spans="1:8" x14ac:dyDescent="0.3">
      <c r="A1346">
        <f t="shared" si="100"/>
        <v>537</v>
      </c>
      <c r="B1346">
        <v>1343</v>
      </c>
      <c r="C1346">
        <f t="shared" si="101"/>
        <v>85</v>
      </c>
      <c r="D1346" t="str">
        <f>IF(MOD(B1346,5)=0,LOOKUP(A1346,Bestellung!$M$4:$N$803),"")</f>
        <v/>
      </c>
      <c r="E1346">
        <f t="shared" si="102"/>
        <v>3</v>
      </c>
      <c r="F1346" s="10">
        <f>LOOKUP(C1346,Produkt!$T$4:$U$129)</f>
        <v>1</v>
      </c>
      <c r="G1346" t="str">
        <f t="shared" si="103"/>
        <v>INSERT INTO [Position] ([BestellungID], [PosID], [ProduktID], [SpezLieferAdrID], [Menge], [Preis]) VALUES</v>
      </c>
      <c r="H1346" t="str">
        <f t="shared" si="104"/>
        <v xml:space="preserve"> ('537', '1343', '85', '', '3',  '1.00')</v>
      </c>
    </row>
    <row r="1347" spans="1:8" x14ac:dyDescent="0.3">
      <c r="A1347">
        <f t="shared" si="100"/>
        <v>538</v>
      </c>
      <c r="B1347">
        <v>1344</v>
      </c>
      <c r="C1347">
        <f t="shared" si="101"/>
        <v>61</v>
      </c>
      <c r="D1347" t="str">
        <f>IF(MOD(B1347,5)=0,LOOKUP(A1347,Bestellung!$M$4:$N$803),"")</f>
        <v/>
      </c>
      <c r="E1347">
        <f t="shared" si="102"/>
        <v>3</v>
      </c>
      <c r="F1347" s="10">
        <f>LOOKUP(C1347,Produkt!$T$4:$U$129)</f>
        <v>8</v>
      </c>
      <c r="G1347" t="str">
        <f t="shared" si="103"/>
        <v>INSERT INTO [Position] ([BestellungID], [PosID], [ProduktID], [SpezLieferAdrID], [Menge], [Preis]) VALUES</v>
      </c>
      <c r="H1347" t="str">
        <f t="shared" si="104"/>
        <v xml:space="preserve"> ('538', '1344', '61', '', '3',  '8.00')</v>
      </c>
    </row>
    <row r="1348" spans="1:8" x14ac:dyDescent="0.3">
      <c r="A1348">
        <f t="shared" ref="A1348:A1411" si="105">ROUND(B1348/2.5,0)</f>
        <v>538</v>
      </c>
      <c r="B1348">
        <v>1345</v>
      </c>
      <c r="C1348">
        <f t="shared" si="101"/>
        <v>91</v>
      </c>
      <c r="D1348" t="str">
        <f>IF(MOD(B1348,5)=0,LOOKUP(A1348,Bestellung!$M$4:$N$803),"")</f>
        <v/>
      </c>
      <c r="E1348">
        <f t="shared" si="102"/>
        <v>10</v>
      </c>
      <c r="F1348" s="10">
        <f>LOOKUP(C1348,Produkt!$T$4:$U$129)</f>
        <v>1.2</v>
      </c>
      <c r="G1348" t="str">
        <f t="shared" si="103"/>
        <v>INSERT INTO [Position] ([BestellungID], [PosID], [ProduktID], [SpezLieferAdrID], [Menge], [Preis]) VALUES</v>
      </c>
      <c r="H1348" t="str">
        <f t="shared" si="104"/>
        <v xml:space="preserve"> ('538', '1345', '91', '', '10',  '1.20')</v>
      </c>
    </row>
    <row r="1349" spans="1:8" x14ac:dyDescent="0.3">
      <c r="A1349">
        <f t="shared" si="105"/>
        <v>538</v>
      </c>
      <c r="B1349">
        <v>1346</v>
      </c>
      <c r="C1349">
        <f t="shared" ref="C1349:C1412" si="106">IF(MOD(A1349*B1349,127)=0,1,MOD(A1349*B1349,127))</f>
        <v>121</v>
      </c>
      <c r="D1349" t="str">
        <f>IF(MOD(B1349,5)=0,LOOKUP(A1349,Bestellung!$M$4:$N$803),"")</f>
        <v/>
      </c>
      <c r="E1349">
        <f t="shared" ref="E1349:E1412" si="107">IF(MOD(A1349*B1349*C1349,12)=0,3,MOD(A1349*B1349*C1349,12))</f>
        <v>8</v>
      </c>
      <c r="F1349" s="10">
        <f>LOOKUP(C1349,Produkt!$T$4:$U$129)</f>
        <v>4</v>
      </c>
      <c r="G1349" t="str">
        <f t="shared" ref="G1349:G1412" si="10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49" t="str">
        <f t="shared" ref="H1349:H1412" si="109">" ('"&amp;A1349&amp;"', '"&amp;B1349&amp;"', '"&amp;C1349&amp;"', '"&amp; D1349&amp;"', '"&amp;E1349&amp;"',  '"&amp; REPLACE(TEXT(F1349,"##0,00"),LEN(TEXT(F1349,"##0,00"))-2,1,".") &amp;"')"</f>
        <v xml:space="preserve"> ('538', '1346', '121', '', '8',  '4.00')</v>
      </c>
    </row>
    <row r="1350" spans="1:8" x14ac:dyDescent="0.3">
      <c r="A1350">
        <f t="shared" si="105"/>
        <v>539</v>
      </c>
      <c r="B1350">
        <v>1347</v>
      </c>
      <c r="C1350">
        <f t="shared" si="106"/>
        <v>101</v>
      </c>
      <c r="D1350" t="str">
        <f>IF(MOD(B1350,5)=0,LOOKUP(A1350,Bestellung!$M$4:$N$803),"")</f>
        <v/>
      </c>
      <c r="E1350">
        <f t="shared" si="107"/>
        <v>9</v>
      </c>
      <c r="F1350" s="10">
        <f>LOOKUP(C1350,Produkt!$T$4:$U$129)</f>
        <v>2</v>
      </c>
      <c r="G1350" t="str">
        <f t="shared" si="108"/>
        <v>INSERT INTO [Position] ([BestellungID], [PosID], [ProduktID], [SpezLieferAdrID], [Menge], [Preis]) VALUES</v>
      </c>
      <c r="H1350" t="str">
        <f t="shared" si="109"/>
        <v xml:space="preserve"> ('539', '1347', '101', '', '9',  '2.00')</v>
      </c>
    </row>
    <row r="1351" spans="1:8" x14ac:dyDescent="0.3">
      <c r="A1351">
        <f t="shared" si="105"/>
        <v>539</v>
      </c>
      <c r="B1351">
        <v>1348</v>
      </c>
      <c r="C1351">
        <f t="shared" si="106"/>
        <v>5</v>
      </c>
      <c r="D1351" t="str">
        <f>IF(MOD(B1351,5)=0,LOOKUP(A1351,Bestellung!$M$4:$N$803),"")</f>
        <v/>
      </c>
      <c r="E1351">
        <f t="shared" si="107"/>
        <v>4</v>
      </c>
      <c r="F1351" s="10">
        <f>LOOKUP(C1351,Produkt!$T$4:$U$129)</f>
        <v>5</v>
      </c>
      <c r="G1351" t="str">
        <f t="shared" si="108"/>
        <v>INSERT INTO [Position] ([BestellungID], [PosID], [ProduktID], [SpezLieferAdrID], [Menge], [Preis]) VALUES</v>
      </c>
      <c r="H1351" t="str">
        <f t="shared" si="109"/>
        <v xml:space="preserve"> ('539', '1348', '5', '', '4',  '5.00')</v>
      </c>
    </row>
    <row r="1352" spans="1:8" x14ac:dyDescent="0.3">
      <c r="A1352">
        <f t="shared" si="105"/>
        <v>540</v>
      </c>
      <c r="B1352">
        <v>1349</v>
      </c>
      <c r="C1352">
        <f t="shared" si="106"/>
        <v>115</v>
      </c>
      <c r="D1352" t="str">
        <f>IF(MOD(B1352,5)=0,LOOKUP(A1352,Bestellung!$M$4:$N$803),"")</f>
        <v/>
      </c>
      <c r="E1352">
        <f t="shared" si="107"/>
        <v>3</v>
      </c>
      <c r="F1352" s="10">
        <f>LOOKUP(C1352,Produkt!$T$4:$U$129)</f>
        <v>4.5</v>
      </c>
      <c r="G1352" t="str">
        <f t="shared" si="108"/>
        <v>INSERT INTO [Position] ([BestellungID], [PosID], [ProduktID], [SpezLieferAdrID], [Menge], [Preis]) VALUES</v>
      </c>
      <c r="H1352" t="str">
        <f t="shared" si="109"/>
        <v xml:space="preserve"> ('540', '1349', '115', '', '3',  '4.50')</v>
      </c>
    </row>
    <row r="1353" spans="1:8" x14ac:dyDescent="0.3">
      <c r="A1353">
        <f t="shared" si="105"/>
        <v>540</v>
      </c>
      <c r="B1353">
        <v>1350</v>
      </c>
      <c r="C1353">
        <f t="shared" si="106"/>
        <v>20</v>
      </c>
      <c r="D1353">
        <f>IF(MOD(B1353,5)=0,LOOKUP(A1353,Bestellung!$M$4:$N$803),"")</f>
        <v>298</v>
      </c>
      <c r="E1353">
        <f t="shared" si="107"/>
        <v>3</v>
      </c>
      <c r="F1353" s="10">
        <f>LOOKUP(C1353,Produkt!$T$4:$U$129)</f>
        <v>8</v>
      </c>
      <c r="G1353" t="str">
        <f t="shared" si="108"/>
        <v>INSERT INTO [Position] ([BestellungID], [PosID], [ProduktID], [SpezLieferAdrID], [Menge], [Preis]) VALUES</v>
      </c>
      <c r="H1353" t="str">
        <f t="shared" si="109"/>
        <v xml:space="preserve"> ('540', '1350', '20', '298', '3',  '8.00')</v>
      </c>
    </row>
    <row r="1354" spans="1:8" x14ac:dyDescent="0.3">
      <c r="A1354">
        <f t="shared" si="105"/>
        <v>540</v>
      </c>
      <c r="B1354">
        <v>1351</v>
      </c>
      <c r="C1354">
        <f t="shared" si="106"/>
        <v>52</v>
      </c>
      <c r="D1354" t="str">
        <f>IF(MOD(B1354,5)=0,LOOKUP(A1354,Bestellung!$M$4:$N$803),"")</f>
        <v/>
      </c>
      <c r="E1354">
        <f t="shared" si="107"/>
        <v>3</v>
      </c>
      <c r="F1354" s="10">
        <f>LOOKUP(C1354,Produkt!$T$4:$U$129)</f>
        <v>4</v>
      </c>
      <c r="G1354" t="str">
        <f t="shared" si="108"/>
        <v>INSERT INTO [Position] ([BestellungID], [PosID], [ProduktID], [SpezLieferAdrID], [Menge], [Preis]) VALUES</v>
      </c>
      <c r="H1354" t="str">
        <f t="shared" si="109"/>
        <v xml:space="preserve"> ('540', '1351', '52', '', '3',  '4.00')</v>
      </c>
    </row>
    <row r="1355" spans="1:8" x14ac:dyDescent="0.3">
      <c r="A1355">
        <f t="shared" si="105"/>
        <v>541</v>
      </c>
      <c r="B1355">
        <v>1352</v>
      </c>
      <c r="C1355">
        <f t="shared" si="106"/>
        <v>39</v>
      </c>
      <c r="D1355" t="str">
        <f>IF(MOD(B1355,5)=0,LOOKUP(A1355,Bestellung!$M$4:$N$803),"")</f>
        <v/>
      </c>
      <c r="E1355">
        <f t="shared" si="107"/>
        <v>3</v>
      </c>
      <c r="F1355" s="10">
        <f>LOOKUP(C1355,Produkt!$T$4:$U$129)</f>
        <v>0.8</v>
      </c>
      <c r="G1355" t="str">
        <f t="shared" si="108"/>
        <v>INSERT INTO [Position] ([BestellungID], [PosID], [ProduktID], [SpezLieferAdrID], [Menge], [Preis]) VALUES</v>
      </c>
      <c r="H1355" t="str">
        <f t="shared" si="109"/>
        <v xml:space="preserve"> ('541', '1352', '39', '', '3',  '0.80')</v>
      </c>
    </row>
    <row r="1356" spans="1:8" x14ac:dyDescent="0.3">
      <c r="A1356">
        <f t="shared" si="105"/>
        <v>541</v>
      </c>
      <c r="B1356">
        <v>1353</v>
      </c>
      <c r="C1356">
        <f t="shared" si="106"/>
        <v>72</v>
      </c>
      <c r="D1356" t="str">
        <f>IF(MOD(B1356,5)=0,LOOKUP(A1356,Bestellung!$M$4:$N$803),"")</f>
        <v/>
      </c>
      <c r="E1356">
        <f t="shared" si="107"/>
        <v>3</v>
      </c>
      <c r="F1356" s="10">
        <f>LOOKUP(C1356,Produkt!$T$4:$U$129)</f>
        <v>2</v>
      </c>
      <c r="G1356" t="str">
        <f t="shared" si="108"/>
        <v>INSERT INTO [Position] ([BestellungID], [PosID], [ProduktID], [SpezLieferAdrID], [Menge], [Preis]) VALUES</v>
      </c>
      <c r="H1356" t="str">
        <f t="shared" si="109"/>
        <v xml:space="preserve"> ('541', '1353', '72', '', '3',  '2.00')</v>
      </c>
    </row>
    <row r="1357" spans="1:8" x14ac:dyDescent="0.3">
      <c r="A1357">
        <f t="shared" si="105"/>
        <v>542</v>
      </c>
      <c r="B1357">
        <v>1354</v>
      </c>
      <c r="C1357">
        <f t="shared" si="106"/>
        <v>62</v>
      </c>
      <c r="D1357" t="str">
        <f>IF(MOD(B1357,5)=0,LOOKUP(A1357,Bestellung!$M$4:$N$803),"")</f>
        <v/>
      </c>
      <c r="E1357">
        <f t="shared" si="107"/>
        <v>4</v>
      </c>
      <c r="F1357" s="10">
        <f>LOOKUP(C1357,Produkt!$T$4:$U$129)</f>
        <v>4</v>
      </c>
      <c r="G1357" t="str">
        <f t="shared" si="108"/>
        <v>INSERT INTO [Position] ([BestellungID], [PosID], [ProduktID], [SpezLieferAdrID], [Menge], [Preis]) VALUES</v>
      </c>
      <c r="H1357" t="str">
        <f t="shared" si="109"/>
        <v xml:space="preserve"> ('542', '1354', '62', '', '4',  '4.00')</v>
      </c>
    </row>
    <row r="1358" spans="1:8" x14ac:dyDescent="0.3">
      <c r="A1358">
        <f t="shared" si="105"/>
        <v>542</v>
      </c>
      <c r="B1358">
        <v>1355</v>
      </c>
      <c r="C1358">
        <f t="shared" si="106"/>
        <v>96</v>
      </c>
      <c r="D1358">
        <f>IF(MOD(B1358,5)=0,LOOKUP(A1358,Bestellung!$M$4:$N$803),"")</f>
        <v>96</v>
      </c>
      <c r="E1358">
        <f t="shared" si="107"/>
        <v>3</v>
      </c>
      <c r="F1358" s="10">
        <f>LOOKUP(C1358,Produkt!$T$4:$U$129)</f>
        <v>8</v>
      </c>
      <c r="G1358" t="str">
        <f t="shared" si="108"/>
        <v>INSERT INTO [Position] ([BestellungID], [PosID], [ProduktID], [SpezLieferAdrID], [Menge], [Preis]) VALUES</v>
      </c>
      <c r="H1358" t="str">
        <f t="shared" si="109"/>
        <v xml:space="preserve"> ('542', '1355', '96', '96', '3',  '8.00')</v>
      </c>
    </row>
    <row r="1359" spans="1:8" x14ac:dyDescent="0.3">
      <c r="A1359">
        <f t="shared" si="105"/>
        <v>542</v>
      </c>
      <c r="B1359">
        <v>1356</v>
      </c>
      <c r="C1359">
        <f t="shared" si="106"/>
        <v>3</v>
      </c>
      <c r="D1359" t="str">
        <f>IF(MOD(B1359,5)=0,LOOKUP(A1359,Bestellung!$M$4:$N$803),"")</f>
        <v/>
      </c>
      <c r="E1359">
        <f t="shared" si="107"/>
        <v>3</v>
      </c>
      <c r="F1359" s="10">
        <f>LOOKUP(C1359,Produkt!$T$4:$U$129)</f>
        <v>5</v>
      </c>
      <c r="G1359" t="str">
        <f t="shared" si="108"/>
        <v>INSERT INTO [Position] ([BestellungID], [PosID], [ProduktID], [SpezLieferAdrID], [Menge], [Preis]) VALUES</v>
      </c>
      <c r="H1359" t="str">
        <f t="shared" si="109"/>
        <v xml:space="preserve"> ('542', '1356', '3', '', '3',  '5.00')</v>
      </c>
    </row>
    <row r="1360" spans="1:8" x14ac:dyDescent="0.3">
      <c r="A1360">
        <f t="shared" si="105"/>
        <v>543</v>
      </c>
      <c r="B1360">
        <v>1357</v>
      </c>
      <c r="C1360">
        <f t="shared" si="106"/>
        <v>124</v>
      </c>
      <c r="D1360" t="str">
        <f>IF(MOD(B1360,5)=0,LOOKUP(A1360,Bestellung!$M$4:$N$803),"")</f>
        <v/>
      </c>
      <c r="E1360">
        <f t="shared" si="107"/>
        <v>3</v>
      </c>
      <c r="F1360" s="10">
        <f>LOOKUP(C1360,Produkt!$T$4:$U$129)</f>
        <v>3</v>
      </c>
      <c r="G1360" t="str">
        <f t="shared" si="108"/>
        <v>INSERT INTO [Position] ([BestellungID], [PosID], [ProduktID], [SpezLieferAdrID], [Menge], [Preis]) VALUES</v>
      </c>
      <c r="H1360" t="str">
        <f t="shared" si="109"/>
        <v xml:space="preserve"> ('543', '1357', '124', '', '3',  '3.00')</v>
      </c>
    </row>
    <row r="1361" spans="1:8" x14ac:dyDescent="0.3">
      <c r="A1361">
        <f t="shared" si="105"/>
        <v>543</v>
      </c>
      <c r="B1361">
        <v>1358</v>
      </c>
      <c r="C1361">
        <f t="shared" si="106"/>
        <v>32</v>
      </c>
      <c r="D1361" t="str">
        <f>IF(MOD(B1361,5)=0,LOOKUP(A1361,Bestellung!$M$4:$N$803),"")</f>
        <v/>
      </c>
      <c r="E1361">
        <f t="shared" si="107"/>
        <v>3</v>
      </c>
      <c r="F1361" s="10">
        <f>LOOKUP(C1361,Produkt!$T$4:$U$129)</f>
        <v>5</v>
      </c>
      <c r="G1361" t="str">
        <f t="shared" si="108"/>
        <v>INSERT INTO [Position] ([BestellungID], [PosID], [ProduktID], [SpezLieferAdrID], [Menge], [Preis]) VALUES</v>
      </c>
      <c r="H1361" t="str">
        <f t="shared" si="109"/>
        <v xml:space="preserve"> ('543', '1358', '32', '', '3',  '5.00')</v>
      </c>
    </row>
    <row r="1362" spans="1:8" x14ac:dyDescent="0.3">
      <c r="A1362">
        <f t="shared" si="105"/>
        <v>544</v>
      </c>
      <c r="B1362">
        <v>1359</v>
      </c>
      <c r="C1362">
        <f t="shared" si="106"/>
        <v>29</v>
      </c>
      <c r="D1362" t="str">
        <f>IF(MOD(B1362,5)=0,LOOKUP(A1362,Bestellung!$M$4:$N$803),"")</f>
        <v/>
      </c>
      <c r="E1362">
        <f t="shared" si="107"/>
        <v>3</v>
      </c>
      <c r="F1362" s="10">
        <f>LOOKUP(C1362,Produkt!$T$4:$U$129)</f>
        <v>1.5</v>
      </c>
      <c r="G1362" t="str">
        <f t="shared" si="108"/>
        <v>INSERT INTO [Position] ([BestellungID], [PosID], [ProduktID], [SpezLieferAdrID], [Menge], [Preis]) VALUES</v>
      </c>
      <c r="H1362" t="str">
        <f t="shared" si="109"/>
        <v xml:space="preserve"> ('544', '1359', '29', '', '3',  '1.50')</v>
      </c>
    </row>
    <row r="1363" spans="1:8" x14ac:dyDescent="0.3">
      <c r="A1363">
        <f t="shared" si="105"/>
        <v>544</v>
      </c>
      <c r="B1363">
        <v>1360</v>
      </c>
      <c r="C1363">
        <f t="shared" si="106"/>
        <v>65</v>
      </c>
      <c r="D1363" t="str">
        <f>IF(MOD(B1363,5)=0,LOOKUP(A1363,Bestellung!$M$4:$N$803),"")</f>
        <v/>
      </c>
      <c r="E1363">
        <f t="shared" si="107"/>
        <v>8</v>
      </c>
      <c r="F1363" s="10">
        <f>LOOKUP(C1363,Produkt!$T$4:$U$129)</f>
        <v>4.5</v>
      </c>
      <c r="G1363" t="str">
        <f t="shared" si="108"/>
        <v>INSERT INTO [Position] ([BestellungID], [PosID], [ProduktID], [SpezLieferAdrID], [Menge], [Preis]) VALUES</v>
      </c>
      <c r="H1363" t="str">
        <f t="shared" si="109"/>
        <v xml:space="preserve"> ('544', '1360', '65', '', '8',  '4.50')</v>
      </c>
    </row>
    <row r="1364" spans="1:8" x14ac:dyDescent="0.3">
      <c r="A1364">
        <f t="shared" si="105"/>
        <v>544</v>
      </c>
      <c r="B1364">
        <v>1361</v>
      </c>
      <c r="C1364">
        <f t="shared" si="106"/>
        <v>101</v>
      </c>
      <c r="D1364" t="str">
        <f>IF(MOD(B1364,5)=0,LOOKUP(A1364,Bestellung!$M$4:$N$803),"")</f>
        <v/>
      </c>
      <c r="E1364">
        <f t="shared" si="107"/>
        <v>4</v>
      </c>
      <c r="F1364" s="10">
        <f>LOOKUP(C1364,Produkt!$T$4:$U$129)</f>
        <v>2</v>
      </c>
      <c r="G1364" t="str">
        <f t="shared" si="108"/>
        <v>INSERT INTO [Position] ([BestellungID], [PosID], [ProduktID], [SpezLieferAdrID], [Menge], [Preis]) VALUES</v>
      </c>
      <c r="H1364" t="str">
        <f t="shared" si="109"/>
        <v xml:space="preserve"> ('544', '1361', '101', '', '4',  '2.00')</v>
      </c>
    </row>
    <row r="1365" spans="1:8" x14ac:dyDescent="0.3">
      <c r="A1365">
        <f t="shared" si="105"/>
        <v>545</v>
      </c>
      <c r="B1365">
        <v>1362</v>
      </c>
      <c r="C1365">
        <f t="shared" si="106"/>
        <v>102</v>
      </c>
      <c r="D1365" t="str">
        <f>IF(MOD(B1365,5)=0,LOOKUP(A1365,Bestellung!$M$4:$N$803),"")</f>
        <v/>
      </c>
      <c r="E1365">
        <f t="shared" si="107"/>
        <v>3</v>
      </c>
      <c r="F1365" s="10">
        <f>LOOKUP(C1365,Produkt!$T$4:$U$129)</f>
        <v>4</v>
      </c>
      <c r="G1365" t="str">
        <f t="shared" si="108"/>
        <v>INSERT INTO [Position] ([BestellungID], [PosID], [ProduktID], [SpezLieferAdrID], [Menge], [Preis]) VALUES</v>
      </c>
      <c r="H1365" t="str">
        <f t="shared" si="109"/>
        <v xml:space="preserve"> ('545', '1362', '102', '', '3',  '4.00')</v>
      </c>
    </row>
    <row r="1366" spans="1:8" x14ac:dyDescent="0.3">
      <c r="A1366">
        <f t="shared" si="105"/>
        <v>545</v>
      </c>
      <c r="B1366">
        <v>1363</v>
      </c>
      <c r="C1366">
        <f t="shared" si="106"/>
        <v>12</v>
      </c>
      <c r="D1366" t="str">
        <f>IF(MOD(B1366,5)=0,LOOKUP(A1366,Bestellung!$M$4:$N$803),"")</f>
        <v/>
      </c>
      <c r="E1366">
        <f t="shared" si="107"/>
        <v>3</v>
      </c>
      <c r="F1366" s="10">
        <f>LOOKUP(C1366,Produkt!$T$4:$U$129)</f>
        <v>4</v>
      </c>
      <c r="G1366" t="str">
        <f t="shared" si="108"/>
        <v>INSERT INTO [Position] ([BestellungID], [PosID], [ProduktID], [SpezLieferAdrID], [Menge], [Preis]) VALUES</v>
      </c>
      <c r="H1366" t="str">
        <f t="shared" si="109"/>
        <v xml:space="preserve"> ('545', '1363', '12', '', '3',  '4.00')</v>
      </c>
    </row>
    <row r="1367" spans="1:8" x14ac:dyDescent="0.3">
      <c r="A1367">
        <f t="shared" si="105"/>
        <v>546</v>
      </c>
      <c r="B1367">
        <v>1364</v>
      </c>
      <c r="C1367">
        <f t="shared" si="106"/>
        <v>16</v>
      </c>
      <c r="D1367" t="str">
        <f>IF(MOD(B1367,5)=0,LOOKUP(A1367,Bestellung!$M$4:$N$803),"")</f>
        <v/>
      </c>
      <c r="E1367">
        <f t="shared" si="107"/>
        <v>3</v>
      </c>
      <c r="F1367" s="10">
        <f>LOOKUP(C1367,Produkt!$T$4:$U$129)</f>
        <v>3</v>
      </c>
      <c r="G1367" t="str">
        <f t="shared" si="108"/>
        <v>INSERT INTO [Position] ([BestellungID], [PosID], [ProduktID], [SpezLieferAdrID], [Menge], [Preis]) VALUES</v>
      </c>
      <c r="H1367" t="str">
        <f t="shared" si="109"/>
        <v xml:space="preserve"> ('546', '1364', '16', '', '3',  '3.00')</v>
      </c>
    </row>
    <row r="1368" spans="1:8" x14ac:dyDescent="0.3">
      <c r="A1368">
        <f t="shared" si="105"/>
        <v>546</v>
      </c>
      <c r="B1368">
        <v>1365</v>
      </c>
      <c r="C1368">
        <f t="shared" si="106"/>
        <v>54</v>
      </c>
      <c r="D1368">
        <f>IF(MOD(B1368,5)=0,LOOKUP(A1368,Bestellung!$M$4:$N$803),"")</f>
        <v>226</v>
      </c>
      <c r="E1368">
        <f t="shared" si="107"/>
        <v>3</v>
      </c>
      <c r="F1368" s="10">
        <f>LOOKUP(C1368,Produkt!$T$4:$U$129)</f>
        <v>5</v>
      </c>
      <c r="G1368" t="str">
        <f t="shared" si="108"/>
        <v>INSERT INTO [Position] ([BestellungID], [PosID], [ProduktID], [SpezLieferAdrID], [Menge], [Preis]) VALUES</v>
      </c>
      <c r="H1368" t="str">
        <f t="shared" si="109"/>
        <v xml:space="preserve"> ('546', '1365', '54', '226', '3',  '5.00')</v>
      </c>
    </row>
    <row r="1369" spans="1:8" x14ac:dyDescent="0.3">
      <c r="A1369">
        <f t="shared" si="105"/>
        <v>546</v>
      </c>
      <c r="B1369">
        <v>1366</v>
      </c>
      <c r="C1369">
        <f t="shared" si="106"/>
        <v>92</v>
      </c>
      <c r="D1369" t="str">
        <f>IF(MOD(B1369,5)=0,LOOKUP(A1369,Bestellung!$M$4:$N$803),"")</f>
        <v/>
      </c>
      <c r="E1369">
        <f t="shared" si="107"/>
        <v>3</v>
      </c>
      <c r="F1369" s="10">
        <f>LOOKUP(C1369,Produkt!$T$4:$U$129)</f>
        <v>2.4</v>
      </c>
      <c r="G1369" t="str">
        <f t="shared" si="108"/>
        <v>INSERT INTO [Position] ([BestellungID], [PosID], [ProduktID], [SpezLieferAdrID], [Menge], [Preis]) VALUES</v>
      </c>
      <c r="H1369" t="str">
        <f t="shared" si="109"/>
        <v xml:space="preserve"> ('546', '1366', '92', '', '3',  '2.40')</v>
      </c>
    </row>
    <row r="1370" spans="1:8" x14ac:dyDescent="0.3">
      <c r="A1370">
        <f t="shared" si="105"/>
        <v>547</v>
      </c>
      <c r="B1370">
        <v>1367</v>
      </c>
      <c r="C1370">
        <f t="shared" si="106"/>
        <v>100</v>
      </c>
      <c r="D1370" t="str">
        <f>IF(MOD(B1370,5)=0,LOOKUP(A1370,Bestellung!$M$4:$N$803),"")</f>
        <v/>
      </c>
      <c r="E1370">
        <f t="shared" si="107"/>
        <v>8</v>
      </c>
      <c r="F1370" s="10">
        <f>LOOKUP(C1370,Produkt!$T$4:$U$129)</f>
        <v>5.6</v>
      </c>
      <c r="G1370" t="str">
        <f t="shared" si="108"/>
        <v>INSERT INTO [Position] ([BestellungID], [PosID], [ProduktID], [SpezLieferAdrID], [Menge], [Preis]) VALUES</v>
      </c>
      <c r="H1370" t="str">
        <f t="shared" si="109"/>
        <v xml:space="preserve"> ('547', '1367', '100', '', '8',  '5.60')</v>
      </c>
    </row>
    <row r="1371" spans="1:8" x14ac:dyDescent="0.3">
      <c r="A1371">
        <f t="shared" si="105"/>
        <v>547</v>
      </c>
      <c r="B1371">
        <v>1368</v>
      </c>
      <c r="C1371">
        <f t="shared" si="106"/>
        <v>12</v>
      </c>
      <c r="D1371" t="str">
        <f>IF(MOD(B1371,5)=0,LOOKUP(A1371,Bestellung!$M$4:$N$803),"")</f>
        <v/>
      </c>
      <c r="E1371">
        <f t="shared" si="107"/>
        <v>3</v>
      </c>
      <c r="F1371" s="10">
        <f>LOOKUP(C1371,Produkt!$T$4:$U$129)</f>
        <v>4</v>
      </c>
      <c r="G1371" t="str">
        <f t="shared" si="108"/>
        <v>INSERT INTO [Position] ([BestellungID], [PosID], [ProduktID], [SpezLieferAdrID], [Menge], [Preis]) VALUES</v>
      </c>
      <c r="H1371" t="str">
        <f t="shared" si="109"/>
        <v xml:space="preserve"> ('547', '1368', '12', '', '3',  '4.00')</v>
      </c>
    </row>
    <row r="1372" spans="1:8" x14ac:dyDescent="0.3">
      <c r="A1372">
        <f t="shared" si="105"/>
        <v>548</v>
      </c>
      <c r="B1372">
        <v>1369</v>
      </c>
      <c r="C1372">
        <f t="shared" si="106"/>
        <v>23</v>
      </c>
      <c r="D1372" t="str">
        <f>IF(MOD(B1372,5)=0,LOOKUP(A1372,Bestellung!$M$4:$N$803),"")</f>
        <v/>
      </c>
      <c r="E1372">
        <f t="shared" si="107"/>
        <v>4</v>
      </c>
      <c r="F1372" s="10">
        <f>LOOKUP(C1372,Produkt!$T$4:$U$129)</f>
        <v>3</v>
      </c>
      <c r="G1372" t="str">
        <f t="shared" si="108"/>
        <v>INSERT INTO [Position] ([BestellungID], [PosID], [ProduktID], [SpezLieferAdrID], [Menge], [Preis]) VALUES</v>
      </c>
      <c r="H1372" t="str">
        <f t="shared" si="109"/>
        <v xml:space="preserve"> ('548', '1369', '23', '', '4',  '3.00')</v>
      </c>
    </row>
    <row r="1373" spans="1:8" x14ac:dyDescent="0.3">
      <c r="A1373">
        <f t="shared" si="105"/>
        <v>548</v>
      </c>
      <c r="B1373">
        <v>1370</v>
      </c>
      <c r="C1373">
        <f t="shared" si="106"/>
        <v>63</v>
      </c>
      <c r="D1373">
        <f>IF(MOD(B1373,5)=0,LOOKUP(A1373,Bestellung!$M$4:$N$803),"")</f>
        <v>75</v>
      </c>
      <c r="E1373">
        <f t="shared" si="107"/>
        <v>3</v>
      </c>
      <c r="F1373" s="10">
        <f>LOOKUP(C1373,Produkt!$T$4:$U$129)</f>
        <v>4.5</v>
      </c>
      <c r="G1373" t="str">
        <f t="shared" si="108"/>
        <v>INSERT INTO [Position] ([BestellungID], [PosID], [ProduktID], [SpezLieferAdrID], [Menge], [Preis]) VALUES</v>
      </c>
      <c r="H1373" t="str">
        <f t="shared" si="109"/>
        <v xml:space="preserve"> ('548', '1370', '63', '75', '3',  '4.50')</v>
      </c>
    </row>
    <row r="1374" spans="1:8" x14ac:dyDescent="0.3">
      <c r="A1374">
        <f t="shared" si="105"/>
        <v>548</v>
      </c>
      <c r="B1374">
        <v>1371</v>
      </c>
      <c r="C1374">
        <f t="shared" si="106"/>
        <v>103</v>
      </c>
      <c r="D1374" t="str">
        <f>IF(MOD(B1374,5)=0,LOOKUP(A1374,Bestellung!$M$4:$N$803),"")</f>
        <v/>
      </c>
      <c r="E1374">
        <f t="shared" si="107"/>
        <v>3</v>
      </c>
      <c r="F1374" s="10">
        <f>LOOKUP(C1374,Produkt!$T$4:$U$129)</f>
        <v>5</v>
      </c>
      <c r="G1374" t="str">
        <f t="shared" si="108"/>
        <v>INSERT INTO [Position] ([BestellungID], [PosID], [ProduktID], [SpezLieferAdrID], [Menge], [Preis]) VALUES</v>
      </c>
      <c r="H1374" t="str">
        <f t="shared" si="109"/>
        <v xml:space="preserve"> ('548', '1371', '103', '', '3',  '5.00')</v>
      </c>
    </row>
    <row r="1375" spans="1:8" x14ac:dyDescent="0.3">
      <c r="A1375">
        <f t="shared" si="105"/>
        <v>549</v>
      </c>
      <c r="B1375">
        <v>1372</v>
      </c>
      <c r="C1375">
        <f t="shared" si="106"/>
        <v>118</v>
      </c>
      <c r="D1375" t="str">
        <f>IF(MOD(B1375,5)=0,LOOKUP(A1375,Bestellung!$M$4:$N$803),"")</f>
        <v/>
      </c>
      <c r="E1375">
        <f t="shared" si="107"/>
        <v>3</v>
      </c>
      <c r="F1375" s="10">
        <f>LOOKUP(C1375,Produkt!$T$4:$U$129)</f>
        <v>6</v>
      </c>
      <c r="G1375" t="str">
        <f t="shared" si="108"/>
        <v>INSERT INTO [Position] ([BestellungID], [PosID], [ProduktID], [SpezLieferAdrID], [Menge], [Preis]) VALUES</v>
      </c>
      <c r="H1375" t="str">
        <f t="shared" si="109"/>
        <v xml:space="preserve"> ('549', '1372', '118', '', '3',  '6.00')</v>
      </c>
    </row>
    <row r="1376" spans="1:8" x14ac:dyDescent="0.3">
      <c r="A1376">
        <f t="shared" si="105"/>
        <v>549</v>
      </c>
      <c r="B1376">
        <v>1373</v>
      </c>
      <c r="C1376">
        <f t="shared" si="106"/>
        <v>32</v>
      </c>
      <c r="D1376" t="str">
        <f>IF(MOD(B1376,5)=0,LOOKUP(A1376,Bestellung!$M$4:$N$803),"")</f>
        <v/>
      </c>
      <c r="E1376">
        <f t="shared" si="107"/>
        <v>3</v>
      </c>
      <c r="F1376" s="10">
        <f>LOOKUP(C1376,Produkt!$T$4:$U$129)</f>
        <v>5</v>
      </c>
      <c r="G1376" t="str">
        <f t="shared" si="108"/>
        <v>INSERT INTO [Position] ([BestellungID], [PosID], [ProduktID], [SpezLieferAdrID], [Menge], [Preis]) VALUES</v>
      </c>
      <c r="H1376" t="str">
        <f t="shared" si="109"/>
        <v xml:space="preserve"> ('549', '1373', '32', '', '3',  '5.00')</v>
      </c>
    </row>
    <row r="1377" spans="1:8" x14ac:dyDescent="0.3">
      <c r="A1377">
        <f t="shared" si="105"/>
        <v>550</v>
      </c>
      <c r="B1377">
        <v>1374</v>
      </c>
      <c r="C1377">
        <f t="shared" si="106"/>
        <v>50</v>
      </c>
      <c r="D1377" t="str">
        <f>IF(MOD(B1377,5)=0,LOOKUP(A1377,Bestellung!$M$4:$N$803),"")</f>
        <v/>
      </c>
      <c r="E1377">
        <f t="shared" si="107"/>
        <v>3</v>
      </c>
      <c r="F1377" s="10">
        <f>LOOKUP(C1377,Produkt!$T$4:$U$129)</f>
        <v>5.6</v>
      </c>
      <c r="G1377" t="str">
        <f t="shared" si="108"/>
        <v>INSERT INTO [Position] ([BestellungID], [PosID], [ProduktID], [SpezLieferAdrID], [Menge], [Preis]) VALUES</v>
      </c>
      <c r="H1377" t="str">
        <f t="shared" si="109"/>
        <v xml:space="preserve"> ('550', '1374', '50', '', '3',  '5.60')</v>
      </c>
    </row>
    <row r="1378" spans="1:8" x14ac:dyDescent="0.3">
      <c r="A1378">
        <f t="shared" si="105"/>
        <v>550</v>
      </c>
      <c r="B1378">
        <v>1375</v>
      </c>
      <c r="C1378">
        <f t="shared" si="106"/>
        <v>92</v>
      </c>
      <c r="D1378" t="str">
        <f>IF(MOD(B1378,5)=0,LOOKUP(A1378,Bestellung!$M$4:$N$803),"")</f>
        <v/>
      </c>
      <c r="E1378">
        <f t="shared" si="107"/>
        <v>8</v>
      </c>
      <c r="F1378" s="10">
        <f>LOOKUP(C1378,Produkt!$T$4:$U$129)</f>
        <v>2.4</v>
      </c>
      <c r="G1378" t="str">
        <f t="shared" si="108"/>
        <v>INSERT INTO [Position] ([BestellungID], [PosID], [ProduktID], [SpezLieferAdrID], [Menge], [Preis]) VALUES</v>
      </c>
      <c r="H1378" t="str">
        <f t="shared" si="109"/>
        <v xml:space="preserve"> ('550', '1375', '92', '', '8',  '2.40')</v>
      </c>
    </row>
    <row r="1379" spans="1:8" x14ac:dyDescent="0.3">
      <c r="A1379">
        <f t="shared" si="105"/>
        <v>550</v>
      </c>
      <c r="B1379">
        <v>1376</v>
      </c>
      <c r="C1379">
        <f t="shared" si="106"/>
        <v>7</v>
      </c>
      <c r="D1379" t="str">
        <f>IF(MOD(B1379,5)=0,LOOKUP(A1379,Bestellung!$M$4:$N$803),"")</f>
        <v/>
      </c>
      <c r="E1379">
        <f t="shared" si="107"/>
        <v>8</v>
      </c>
      <c r="F1379" s="10">
        <f>LOOKUP(C1379,Produkt!$T$4:$U$129)</f>
        <v>8</v>
      </c>
      <c r="G1379" t="str">
        <f t="shared" si="108"/>
        <v>INSERT INTO [Position] ([BestellungID], [PosID], [ProduktID], [SpezLieferAdrID], [Menge], [Preis]) VALUES</v>
      </c>
      <c r="H1379" t="str">
        <f t="shared" si="109"/>
        <v xml:space="preserve"> ('550', '1376', '7', '', '8',  '8.00')</v>
      </c>
    </row>
    <row r="1380" spans="1:8" x14ac:dyDescent="0.3">
      <c r="A1380">
        <f t="shared" si="105"/>
        <v>551</v>
      </c>
      <c r="B1380">
        <v>1377</v>
      </c>
      <c r="C1380">
        <f t="shared" si="106"/>
        <v>29</v>
      </c>
      <c r="D1380" t="str">
        <f>IF(MOD(B1380,5)=0,LOOKUP(A1380,Bestellung!$M$4:$N$803),"")</f>
        <v/>
      </c>
      <c r="E1380">
        <f t="shared" si="107"/>
        <v>3</v>
      </c>
      <c r="F1380" s="10">
        <f>LOOKUP(C1380,Produkt!$T$4:$U$129)</f>
        <v>1.5</v>
      </c>
      <c r="G1380" t="str">
        <f t="shared" si="108"/>
        <v>INSERT INTO [Position] ([BestellungID], [PosID], [ProduktID], [SpezLieferAdrID], [Menge], [Preis]) VALUES</v>
      </c>
      <c r="H1380" t="str">
        <f t="shared" si="109"/>
        <v xml:space="preserve"> ('551', '1377', '29', '', '3',  '1.50')</v>
      </c>
    </row>
    <row r="1381" spans="1:8" x14ac:dyDescent="0.3">
      <c r="A1381">
        <f t="shared" si="105"/>
        <v>551</v>
      </c>
      <c r="B1381">
        <v>1378</v>
      </c>
      <c r="C1381">
        <f t="shared" si="106"/>
        <v>72</v>
      </c>
      <c r="D1381" t="str">
        <f>IF(MOD(B1381,5)=0,LOOKUP(A1381,Bestellung!$M$4:$N$803),"")</f>
        <v/>
      </c>
      <c r="E1381">
        <f t="shared" si="107"/>
        <v>3</v>
      </c>
      <c r="F1381" s="10">
        <f>LOOKUP(C1381,Produkt!$T$4:$U$129)</f>
        <v>2</v>
      </c>
      <c r="G1381" t="str">
        <f t="shared" si="108"/>
        <v>INSERT INTO [Position] ([BestellungID], [PosID], [ProduktID], [SpezLieferAdrID], [Menge], [Preis]) VALUES</v>
      </c>
      <c r="H1381" t="str">
        <f t="shared" si="109"/>
        <v xml:space="preserve"> ('551', '1378', '72', '', '3',  '2.00')</v>
      </c>
    </row>
    <row r="1382" spans="1:8" x14ac:dyDescent="0.3">
      <c r="A1382">
        <f t="shared" si="105"/>
        <v>552</v>
      </c>
      <c r="B1382">
        <v>1379</v>
      </c>
      <c r="C1382">
        <f t="shared" si="106"/>
        <v>97</v>
      </c>
      <c r="D1382" t="str">
        <f>IF(MOD(B1382,5)=0,LOOKUP(A1382,Bestellung!$M$4:$N$803),"")</f>
        <v/>
      </c>
      <c r="E1382">
        <f t="shared" si="107"/>
        <v>3</v>
      </c>
      <c r="F1382" s="10">
        <f>LOOKUP(C1382,Produkt!$T$4:$U$129)</f>
        <v>9</v>
      </c>
      <c r="G1382" t="str">
        <f t="shared" si="108"/>
        <v>INSERT INTO [Position] ([BestellungID], [PosID], [ProduktID], [SpezLieferAdrID], [Menge], [Preis]) VALUES</v>
      </c>
      <c r="H1382" t="str">
        <f t="shared" si="109"/>
        <v xml:space="preserve"> ('552', '1379', '97', '', '3',  '9.00')</v>
      </c>
    </row>
    <row r="1383" spans="1:8" x14ac:dyDescent="0.3">
      <c r="A1383">
        <f t="shared" si="105"/>
        <v>552</v>
      </c>
      <c r="B1383">
        <v>1380</v>
      </c>
      <c r="C1383">
        <f t="shared" si="106"/>
        <v>14</v>
      </c>
      <c r="D1383">
        <f>IF(MOD(B1383,5)=0,LOOKUP(A1383,Bestellung!$M$4:$N$803),"")</f>
        <v>534</v>
      </c>
      <c r="E1383">
        <f t="shared" si="107"/>
        <v>3</v>
      </c>
      <c r="F1383" s="10">
        <f>LOOKUP(C1383,Produkt!$T$4:$U$129)</f>
        <v>4.5</v>
      </c>
      <c r="G1383" t="str">
        <f t="shared" si="108"/>
        <v>INSERT INTO [Position] ([BestellungID], [PosID], [ProduktID], [SpezLieferAdrID], [Menge], [Preis]) VALUES</v>
      </c>
      <c r="H1383" t="str">
        <f t="shared" si="109"/>
        <v xml:space="preserve"> ('552', '1380', '14', '534', '3',  '4.50')</v>
      </c>
    </row>
    <row r="1384" spans="1:8" x14ac:dyDescent="0.3">
      <c r="A1384">
        <f t="shared" si="105"/>
        <v>552</v>
      </c>
      <c r="B1384">
        <v>1381</v>
      </c>
      <c r="C1384">
        <f t="shared" si="106"/>
        <v>58</v>
      </c>
      <c r="D1384" t="str">
        <f>IF(MOD(B1384,5)=0,LOOKUP(A1384,Bestellung!$M$4:$N$803),"")</f>
        <v/>
      </c>
      <c r="E1384">
        <f t="shared" si="107"/>
        <v>3</v>
      </c>
      <c r="F1384" s="10">
        <f>LOOKUP(C1384,Produkt!$T$4:$U$129)</f>
        <v>8</v>
      </c>
      <c r="G1384" t="str">
        <f t="shared" si="108"/>
        <v>INSERT INTO [Position] ([BestellungID], [PosID], [ProduktID], [SpezLieferAdrID], [Menge], [Preis]) VALUES</v>
      </c>
      <c r="H1384" t="str">
        <f t="shared" si="109"/>
        <v xml:space="preserve"> ('552', '1381', '58', '', '3',  '8.00')</v>
      </c>
    </row>
    <row r="1385" spans="1:8" x14ac:dyDescent="0.3">
      <c r="A1385">
        <f t="shared" si="105"/>
        <v>553</v>
      </c>
      <c r="B1385">
        <v>1382</v>
      </c>
      <c r="C1385">
        <f t="shared" si="106"/>
        <v>87</v>
      </c>
      <c r="D1385" t="str">
        <f>IF(MOD(B1385,5)=0,LOOKUP(A1385,Bestellung!$M$4:$N$803),"")</f>
        <v/>
      </c>
      <c r="E1385">
        <f t="shared" si="107"/>
        <v>6</v>
      </c>
      <c r="F1385" s="10">
        <f>LOOKUP(C1385,Produkt!$T$4:$U$129)</f>
        <v>0.5</v>
      </c>
      <c r="G1385" t="str">
        <f t="shared" si="108"/>
        <v>INSERT INTO [Position] ([BestellungID], [PosID], [ProduktID], [SpezLieferAdrID], [Menge], [Preis]) VALUES</v>
      </c>
      <c r="H1385" t="str">
        <f t="shared" si="109"/>
        <v xml:space="preserve"> ('553', '1382', '87', '', '6',  '0.50')</v>
      </c>
    </row>
    <row r="1386" spans="1:8" x14ac:dyDescent="0.3">
      <c r="A1386">
        <f t="shared" si="105"/>
        <v>553</v>
      </c>
      <c r="B1386">
        <v>1383</v>
      </c>
      <c r="C1386">
        <f t="shared" si="106"/>
        <v>5</v>
      </c>
      <c r="D1386" t="str">
        <f>IF(MOD(B1386,5)=0,LOOKUP(A1386,Bestellung!$M$4:$N$803),"")</f>
        <v/>
      </c>
      <c r="E1386">
        <f t="shared" si="107"/>
        <v>3</v>
      </c>
      <c r="F1386" s="10">
        <f>LOOKUP(C1386,Produkt!$T$4:$U$129)</f>
        <v>5</v>
      </c>
      <c r="G1386" t="str">
        <f t="shared" si="108"/>
        <v>INSERT INTO [Position] ([BestellungID], [PosID], [ProduktID], [SpezLieferAdrID], [Menge], [Preis]) VALUES</v>
      </c>
      <c r="H1386" t="str">
        <f t="shared" si="109"/>
        <v xml:space="preserve"> ('553', '1383', '5', '', '3',  '5.00')</v>
      </c>
    </row>
    <row r="1387" spans="1:8" x14ac:dyDescent="0.3">
      <c r="A1387">
        <f t="shared" si="105"/>
        <v>554</v>
      </c>
      <c r="B1387">
        <v>1384</v>
      </c>
      <c r="C1387">
        <f t="shared" si="106"/>
        <v>37</v>
      </c>
      <c r="D1387" t="str">
        <f>IF(MOD(B1387,5)=0,LOOKUP(A1387,Bestellung!$M$4:$N$803),"")</f>
        <v/>
      </c>
      <c r="E1387">
        <f t="shared" si="107"/>
        <v>8</v>
      </c>
      <c r="F1387" s="10">
        <f>LOOKUP(C1387,Produkt!$T$4:$U$129)</f>
        <v>0.5</v>
      </c>
      <c r="G1387" t="str">
        <f t="shared" si="108"/>
        <v>INSERT INTO [Position] ([BestellungID], [PosID], [ProduktID], [SpezLieferAdrID], [Menge], [Preis]) VALUES</v>
      </c>
      <c r="H1387" t="str">
        <f t="shared" si="109"/>
        <v xml:space="preserve"> ('554', '1384', '37', '', '8',  '0.50')</v>
      </c>
    </row>
    <row r="1388" spans="1:8" x14ac:dyDescent="0.3">
      <c r="A1388">
        <f t="shared" si="105"/>
        <v>554</v>
      </c>
      <c r="B1388">
        <v>1385</v>
      </c>
      <c r="C1388">
        <f t="shared" si="106"/>
        <v>83</v>
      </c>
      <c r="D1388">
        <f>IF(MOD(B1388,5)=0,LOOKUP(A1388,Bestellung!$M$4:$N$803),"")</f>
        <v>233</v>
      </c>
      <c r="E1388">
        <f t="shared" si="107"/>
        <v>2</v>
      </c>
      <c r="F1388" s="10">
        <f>LOOKUP(C1388,Produkt!$T$4:$U$129)</f>
        <v>0.8</v>
      </c>
      <c r="G1388" t="str">
        <f t="shared" si="108"/>
        <v>INSERT INTO [Position] ([BestellungID], [PosID], [ProduktID], [SpezLieferAdrID], [Menge], [Preis]) VALUES</v>
      </c>
      <c r="H1388" t="str">
        <f t="shared" si="109"/>
        <v xml:space="preserve"> ('554', '1385', '83', '233', '2',  '0.80')</v>
      </c>
    </row>
    <row r="1389" spans="1:8" x14ac:dyDescent="0.3">
      <c r="A1389">
        <f t="shared" si="105"/>
        <v>554</v>
      </c>
      <c r="B1389">
        <v>1386</v>
      </c>
      <c r="C1389">
        <f t="shared" si="106"/>
        <v>2</v>
      </c>
      <c r="D1389" t="str">
        <f>IF(MOD(B1389,5)=0,LOOKUP(A1389,Bestellung!$M$4:$N$803),"")</f>
        <v/>
      </c>
      <c r="E1389">
        <f t="shared" si="107"/>
        <v>3</v>
      </c>
      <c r="F1389" s="10">
        <f>LOOKUP(C1389,Produkt!$T$4:$U$129)</f>
        <v>4</v>
      </c>
      <c r="G1389" t="str">
        <f t="shared" si="108"/>
        <v>INSERT INTO [Position] ([BestellungID], [PosID], [ProduktID], [SpezLieferAdrID], [Menge], [Preis]) VALUES</v>
      </c>
      <c r="H1389" t="str">
        <f t="shared" si="109"/>
        <v xml:space="preserve"> ('554', '1386', '2', '', '3',  '4.00')</v>
      </c>
    </row>
    <row r="1390" spans="1:8" x14ac:dyDescent="0.3">
      <c r="A1390">
        <f t="shared" si="105"/>
        <v>555</v>
      </c>
      <c r="B1390">
        <v>1387</v>
      </c>
      <c r="C1390">
        <f t="shared" si="106"/>
        <v>38</v>
      </c>
      <c r="D1390" t="str">
        <f>IF(MOD(B1390,5)=0,LOOKUP(A1390,Bestellung!$M$4:$N$803),"")</f>
        <v/>
      </c>
      <c r="E1390">
        <f t="shared" si="107"/>
        <v>6</v>
      </c>
      <c r="F1390" s="10">
        <f>LOOKUP(C1390,Produkt!$T$4:$U$129)</f>
        <v>0.5</v>
      </c>
      <c r="G1390" t="str">
        <f t="shared" si="108"/>
        <v>INSERT INTO [Position] ([BestellungID], [PosID], [ProduktID], [SpezLieferAdrID], [Menge], [Preis]) VALUES</v>
      </c>
      <c r="H1390" t="str">
        <f t="shared" si="109"/>
        <v xml:space="preserve"> ('555', '1387', '38', '', '6',  '0.50')</v>
      </c>
    </row>
    <row r="1391" spans="1:8" x14ac:dyDescent="0.3">
      <c r="A1391">
        <f t="shared" si="105"/>
        <v>555</v>
      </c>
      <c r="B1391">
        <v>1388</v>
      </c>
      <c r="C1391">
        <f t="shared" si="106"/>
        <v>85</v>
      </c>
      <c r="D1391" t="str">
        <f>IF(MOD(B1391,5)=0,LOOKUP(A1391,Bestellung!$M$4:$N$803),"")</f>
        <v/>
      </c>
      <c r="E1391">
        <f t="shared" si="107"/>
        <v>3</v>
      </c>
      <c r="F1391" s="10">
        <f>LOOKUP(C1391,Produkt!$T$4:$U$129)</f>
        <v>1</v>
      </c>
      <c r="G1391" t="str">
        <f t="shared" si="108"/>
        <v>INSERT INTO [Position] ([BestellungID], [PosID], [ProduktID], [SpezLieferAdrID], [Menge], [Preis]) VALUES</v>
      </c>
      <c r="H1391" t="str">
        <f t="shared" si="109"/>
        <v xml:space="preserve"> ('555', '1388', '85', '', '3',  '1.00')</v>
      </c>
    </row>
    <row r="1392" spans="1:8" x14ac:dyDescent="0.3">
      <c r="A1392">
        <f t="shared" si="105"/>
        <v>556</v>
      </c>
      <c r="B1392">
        <v>1389</v>
      </c>
      <c r="C1392">
        <f t="shared" si="106"/>
        <v>124</v>
      </c>
      <c r="D1392" t="str">
        <f>IF(MOD(B1392,5)=0,LOOKUP(A1392,Bestellung!$M$4:$N$803),"")</f>
        <v/>
      </c>
      <c r="E1392">
        <f t="shared" si="107"/>
        <v>3</v>
      </c>
      <c r="F1392" s="10">
        <f>LOOKUP(C1392,Produkt!$T$4:$U$129)</f>
        <v>3</v>
      </c>
      <c r="G1392" t="str">
        <f t="shared" si="108"/>
        <v>INSERT INTO [Position] ([BestellungID], [PosID], [ProduktID], [SpezLieferAdrID], [Menge], [Preis]) VALUES</v>
      </c>
      <c r="H1392" t="str">
        <f t="shared" si="109"/>
        <v xml:space="preserve"> ('556', '1389', '124', '', '3',  '3.00')</v>
      </c>
    </row>
    <row r="1393" spans="1:8" x14ac:dyDescent="0.3">
      <c r="A1393">
        <f t="shared" si="105"/>
        <v>556</v>
      </c>
      <c r="B1393">
        <v>1390</v>
      </c>
      <c r="C1393">
        <f t="shared" si="106"/>
        <v>45</v>
      </c>
      <c r="D1393" t="str">
        <f>IF(MOD(B1393,5)=0,LOOKUP(A1393,Bestellung!$M$4:$N$803),"")</f>
        <v/>
      </c>
      <c r="E1393">
        <f t="shared" si="107"/>
        <v>3</v>
      </c>
      <c r="F1393" s="10">
        <f>LOOKUP(C1393,Produkt!$T$4:$U$129)</f>
        <v>2</v>
      </c>
      <c r="G1393" t="str">
        <f t="shared" si="108"/>
        <v>INSERT INTO [Position] ([BestellungID], [PosID], [ProduktID], [SpezLieferAdrID], [Menge], [Preis]) VALUES</v>
      </c>
      <c r="H1393" t="str">
        <f t="shared" si="109"/>
        <v xml:space="preserve"> ('556', '1390', '45', '', '3',  '2.00')</v>
      </c>
    </row>
    <row r="1394" spans="1:8" x14ac:dyDescent="0.3">
      <c r="A1394">
        <f t="shared" si="105"/>
        <v>556</v>
      </c>
      <c r="B1394">
        <v>1391</v>
      </c>
      <c r="C1394">
        <f t="shared" si="106"/>
        <v>93</v>
      </c>
      <c r="D1394" t="str">
        <f>IF(MOD(B1394,5)=0,LOOKUP(A1394,Bestellung!$M$4:$N$803),"")</f>
        <v/>
      </c>
      <c r="E1394">
        <f t="shared" si="107"/>
        <v>3</v>
      </c>
      <c r="F1394" s="10">
        <f>LOOKUP(C1394,Produkt!$T$4:$U$129)</f>
        <v>2.2999999999999998</v>
      </c>
      <c r="G1394" t="str">
        <f t="shared" si="108"/>
        <v>INSERT INTO [Position] ([BestellungID], [PosID], [ProduktID], [SpezLieferAdrID], [Menge], [Preis]) VALUES</v>
      </c>
      <c r="H1394" t="str">
        <f t="shared" si="109"/>
        <v xml:space="preserve"> ('556', '1391', '93', '', '3',  '2.30')</v>
      </c>
    </row>
    <row r="1395" spans="1:8" x14ac:dyDescent="0.3">
      <c r="A1395">
        <f t="shared" si="105"/>
        <v>557</v>
      </c>
      <c r="B1395">
        <v>1392</v>
      </c>
      <c r="C1395">
        <f t="shared" si="106"/>
        <v>9</v>
      </c>
      <c r="D1395" t="str">
        <f>IF(MOD(B1395,5)=0,LOOKUP(A1395,Bestellung!$M$4:$N$803),"")</f>
        <v/>
      </c>
      <c r="E1395">
        <f t="shared" si="107"/>
        <v>3</v>
      </c>
      <c r="F1395" s="10">
        <f>LOOKUP(C1395,Produkt!$T$4:$U$129)</f>
        <v>3</v>
      </c>
      <c r="G1395" t="str">
        <f t="shared" si="108"/>
        <v>INSERT INTO [Position] ([BestellungID], [PosID], [ProduktID], [SpezLieferAdrID], [Menge], [Preis]) VALUES</v>
      </c>
      <c r="H1395" t="str">
        <f t="shared" si="109"/>
        <v xml:space="preserve"> ('557', '1392', '9', '', '3',  '3.00')</v>
      </c>
    </row>
    <row r="1396" spans="1:8" x14ac:dyDescent="0.3">
      <c r="A1396">
        <f t="shared" si="105"/>
        <v>557</v>
      </c>
      <c r="B1396">
        <v>1393</v>
      </c>
      <c r="C1396">
        <f t="shared" si="106"/>
        <v>58</v>
      </c>
      <c r="D1396" t="str">
        <f>IF(MOD(B1396,5)=0,LOOKUP(A1396,Bestellung!$M$4:$N$803),"")</f>
        <v/>
      </c>
      <c r="E1396">
        <f t="shared" si="107"/>
        <v>2</v>
      </c>
      <c r="F1396" s="10">
        <f>LOOKUP(C1396,Produkt!$T$4:$U$129)</f>
        <v>8</v>
      </c>
      <c r="G1396" t="str">
        <f t="shared" si="108"/>
        <v>INSERT INTO [Position] ([BestellungID], [PosID], [ProduktID], [SpezLieferAdrID], [Menge], [Preis]) VALUES</v>
      </c>
      <c r="H1396" t="str">
        <f t="shared" si="109"/>
        <v xml:space="preserve"> ('557', '1393', '58', '', '2',  '8.00')</v>
      </c>
    </row>
    <row r="1397" spans="1:8" x14ac:dyDescent="0.3">
      <c r="A1397">
        <f t="shared" si="105"/>
        <v>558</v>
      </c>
      <c r="B1397">
        <v>1394</v>
      </c>
      <c r="C1397">
        <f t="shared" si="106"/>
        <v>104</v>
      </c>
      <c r="D1397" t="str">
        <f>IF(MOD(B1397,5)=0,LOOKUP(A1397,Bestellung!$M$4:$N$803),"")</f>
        <v/>
      </c>
      <c r="E1397">
        <f t="shared" si="107"/>
        <v>3</v>
      </c>
      <c r="F1397" s="10">
        <f>LOOKUP(C1397,Produkt!$T$4:$U$129)</f>
        <v>5</v>
      </c>
      <c r="G1397" t="str">
        <f t="shared" si="108"/>
        <v>INSERT INTO [Position] ([BestellungID], [PosID], [ProduktID], [SpezLieferAdrID], [Menge], [Preis]) VALUES</v>
      </c>
      <c r="H1397" t="str">
        <f t="shared" si="109"/>
        <v xml:space="preserve"> ('558', '1394', '104', '', '3',  '5.00')</v>
      </c>
    </row>
    <row r="1398" spans="1:8" x14ac:dyDescent="0.3">
      <c r="A1398">
        <f t="shared" si="105"/>
        <v>558</v>
      </c>
      <c r="B1398">
        <v>1395</v>
      </c>
      <c r="C1398">
        <f t="shared" si="106"/>
        <v>27</v>
      </c>
      <c r="D1398">
        <f>IF(MOD(B1398,5)=0,LOOKUP(A1398,Bestellung!$M$4:$N$803),"")</f>
        <v>493</v>
      </c>
      <c r="E1398">
        <f t="shared" si="107"/>
        <v>6</v>
      </c>
      <c r="F1398" s="10">
        <f>LOOKUP(C1398,Produkt!$T$4:$U$129)</f>
        <v>2</v>
      </c>
      <c r="G1398" t="str">
        <f t="shared" si="108"/>
        <v>INSERT INTO [Position] ([BestellungID], [PosID], [ProduktID], [SpezLieferAdrID], [Menge], [Preis]) VALUES</v>
      </c>
      <c r="H1398" t="str">
        <f t="shared" si="109"/>
        <v xml:space="preserve"> ('558', '1395', '27', '493', '6',  '2.00')</v>
      </c>
    </row>
    <row r="1399" spans="1:8" x14ac:dyDescent="0.3">
      <c r="A1399">
        <f t="shared" si="105"/>
        <v>558</v>
      </c>
      <c r="B1399">
        <v>1396</v>
      </c>
      <c r="C1399">
        <f t="shared" si="106"/>
        <v>77</v>
      </c>
      <c r="D1399" t="str">
        <f>IF(MOD(B1399,5)=0,LOOKUP(A1399,Bestellung!$M$4:$N$803),"")</f>
        <v/>
      </c>
      <c r="E1399">
        <f t="shared" si="107"/>
        <v>3</v>
      </c>
      <c r="F1399" s="10">
        <f>LOOKUP(C1399,Produkt!$T$4:$U$129)</f>
        <v>2</v>
      </c>
      <c r="G1399" t="str">
        <f t="shared" si="108"/>
        <v>INSERT INTO [Position] ([BestellungID], [PosID], [ProduktID], [SpezLieferAdrID], [Menge], [Preis]) VALUES</v>
      </c>
      <c r="H1399" t="str">
        <f t="shared" si="109"/>
        <v xml:space="preserve"> ('558', '1396', '77', '', '3',  '2.00')</v>
      </c>
    </row>
    <row r="1400" spans="1:8" x14ac:dyDescent="0.3">
      <c r="A1400">
        <f t="shared" si="105"/>
        <v>559</v>
      </c>
      <c r="B1400">
        <v>1397</v>
      </c>
      <c r="C1400">
        <f t="shared" si="106"/>
        <v>1</v>
      </c>
      <c r="D1400" t="str">
        <f>IF(MOD(B1400,5)=0,LOOKUP(A1400,Bestellung!$M$4:$N$803),"")</f>
        <v/>
      </c>
      <c r="E1400">
        <f t="shared" si="107"/>
        <v>11</v>
      </c>
      <c r="F1400" s="10">
        <f>LOOKUP(C1400,Produkt!$T$4:$U$129)</f>
        <v>2</v>
      </c>
      <c r="G1400" t="str">
        <f t="shared" si="108"/>
        <v>INSERT INTO [Position] ([BestellungID], [PosID], [ProduktID], [SpezLieferAdrID], [Menge], [Preis]) VALUES</v>
      </c>
      <c r="H1400" t="str">
        <f t="shared" si="109"/>
        <v xml:space="preserve"> ('559', '1397', '1', '', '11',  '2.00')</v>
      </c>
    </row>
    <row r="1401" spans="1:8" x14ac:dyDescent="0.3">
      <c r="A1401">
        <f t="shared" si="105"/>
        <v>559</v>
      </c>
      <c r="B1401">
        <v>1398</v>
      </c>
      <c r="C1401">
        <f t="shared" si="106"/>
        <v>51</v>
      </c>
      <c r="D1401" t="str">
        <f>IF(MOD(B1401,5)=0,LOOKUP(A1401,Bestellung!$M$4:$N$803),"")</f>
        <v/>
      </c>
      <c r="E1401">
        <f t="shared" si="107"/>
        <v>6</v>
      </c>
      <c r="F1401" s="10">
        <f>LOOKUP(C1401,Produkt!$T$4:$U$129)</f>
        <v>2</v>
      </c>
      <c r="G1401" t="str">
        <f t="shared" si="108"/>
        <v>INSERT INTO [Position] ([BestellungID], [PosID], [ProduktID], [SpezLieferAdrID], [Menge], [Preis]) VALUES</v>
      </c>
      <c r="H1401" t="str">
        <f t="shared" si="109"/>
        <v xml:space="preserve"> ('559', '1398', '51', '', '6',  '2.00')</v>
      </c>
    </row>
    <row r="1402" spans="1:8" x14ac:dyDescent="0.3">
      <c r="A1402">
        <f t="shared" si="105"/>
        <v>560</v>
      </c>
      <c r="B1402">
        <v>1399</v>
      </c>
      <c r="C1402">
        <f t="shared" si="106"/>
        <v>104</v>
      </c>
      <c r="D1402" t="str">
        <f>IF(MOD(B1402,5)=0,LOOKUP(A1402,Bestellung!$M$4:$N$803),"")</f>
        <v/>
      </c>
      <c r="E1402">
        <f t="shared" si="107"/>
        <v>4</v>
      </c>
      <c r="F1402" s="10">
        <f>LOOKUP(C1402,Produkt!$T$4:$U$129)</f>
        <v>5</v>
      </c>
      <c r="G1402" t="str">
        <f t="shared" si="108"/>
        <v>INSERT INTO [Position] ([BestellungID], [PosID], [ProduktID], [SpezLieferAdrID], [Menge], [Preis]) VALUES</v>
      </c>
      <c r="H1402" t="str">
        <f t="shared" si="109"/>
        <v xml:space="preserve"> ('560', '1399', '104', '', '4',  '5.00')</v>
      </c>
    </row>
    <row r="1403" spans="1:8" x14ac:dyDescent="0.3">
      <c r="A1403">
        <f t="shared" si="105"/>
        <v>560</v>
      </c>
      <c r="B1403">
        <v>1400</v>
      </c>
      <c r="C1403">
        <f t="shared" si="106"/>
        <v>29</v>
      </c>
      <c r="D1403">
        <f>IF(MOD(B1403,5)=0,LOOKUP(A1403,Bestellung!$M$4:$N$803),"")</f>
        <v>35</v>
      </c>
      <c r="E1403">
        <f t="shared" si="107"/>
        <v>8</v>
      </c>
      <c r="F1403" s="10">
        <f>LOOKUP(C1403,Produkt!$T$4:$U$129)</f>
        <v>1.5</v>
      </c>
      <c r="G1403" t="str">
        <f t="shared" si="108"/>
        <v>INSERT INTO [Position] ([BestellungID], [PosID], [ProduktID], [SpezLieferAdrID], [Menge], [Preis]) VALUES</v>
      </c>
      <c r="H1403" t="str">
        <f t="shared" si="109"/>
        <v xml:space="preserve"> ('560', '1400', '29', '35', '8',  '1.50')</v>
      </c>
    </row>
    <row r="1404" spans="1:8" x14ac:dyDescent="0.3">
      <c r="A1404">
        <f t="shared" si="105"/>
        <v>560</v>
      </c>
      <c r="B1404">
        <v>1401</v>
      </c>
      <c r="C1404">
        <f t="shared" si="106"/>
        <v>81</v>
      </c>
      <c r="D1404" t="str">
        <f>IF(MOD(B1404,5)=0,LOOKUP(A1404,Bestellung!$M$4:$N$803),"")</f>
        <v/>
      </c>
      <c r="E1404">
        <f t="shared" si="107"/>
        <v>3</v>
      </c>
      <c r="F1404" s="10">
        <f>LOOKUP(C1404,Produkt!$T$4:$U$129)</f>
        <v>2</v>
      </c>
      <c r="G1404" t="str">
        <f t="shared" si="108"/>
        <v>INSERT INTO [Position] ([BestellungID], [PosID], [ProduktID], [SpezLieferAdrID], [Menge], [Preis]) VALUES</v>
      </c>
      <c r="H1404" t="str">
        <f t="shared" si="109"/>
        <v xml:space="preserve"> ('560', '1401', '81', '', '3',  '2.00')</v>
      </c>
    </row>
    <row r="1405" spans="1:8" x14ac:dyDescent="0.3">
      <c r="A1405">
        <f t="shared" si="105"/>
        <v>561</v>
      </c>
      <c r="B1405">
        <v>1402</v>
      </c>
      <c r="C1405">
        <f t="shared" si="106"/>
        <v>11</v>
      </c>
      <c r="D1405" t="str">
        <f>IF(MOD(B1405,5)=0,LOOKUP(A1405,Bestellung!$M$4:$N$803),"")</f>
        <v/>
      </c>
      <c r="E1405">
        <f t="shared" si="107"/>
        <v>6</v>
      </c>
      <c r="F1405" s="10">
        <f>LOOKUP(C1405,Produkt!$T$4:$U$129)</f>
        <v>8</v>
      </c>
      <c r="G1405" t="str">
        <f t="shared" si="108"/>
        <v>INSERT INTO [Position] ([BestellungID], [PosID], [ProduktID], [SpezLieferAdrID], [Menge], [Preis]) VALUES</v>
      </c>
      <c r="H1405" t="str">
        <f t="shared" si="109"/>
        <v xml:space="preserve"> ('561', '1402', '11', '', '6',  '8.00')</v>
      </c>
    </row>
    <row r="1406" spans="1:8" x14ac:dyDescent="0.3">
      <c r="A1406">
        <f t="shared" si="105"/>
        <v>561</v>
      </c>
      <c r="B1406">
        <v>1403</v>
      </c>
      <c r="C1406">
        <f t="shared" si="106"/>
        <v>64</v>
      </c>
      <c r="D1406" t="str">
        <f>IF(MOD(B1406,5)=0,LOOKUP(A1406,Bestellung!$M$4:$N$803),"")</f>
        <v/>
      </c>
      <c r="E1406">
        <f t="shared" si="107"/>
        <v>3</v>
      </c>
      <c r="F1406" s="10">
        <f>LOOKUP(C1406,Produkt!$T$4:$U$129)</f>
        <v>4.5</v>
      </c>
      <c r="G1406" t="str">
        <f t="shared" si="108"/>
        <v>INSERT INTO [Position] ([BestellungID], [PosID], [ProduktID], [SpezLieferAdrID], [Menge], [Preis]) VALUES</v>
      </c>
      <c r="H1406" t="str">
        <f t="shared" si="109"/>
        <v xml:space="preserve"> ('561', '1403', '64', '', '3',  '4.50')</v>
      </c>
    </row>
    <row r="1407" spans="1:8" x14ac:dyDescent="0.3">
      <c r="A1407">
        <f t="shared" si="105"/>
        <v>562</v>
      </c>
      <c r="B1407">
        <v>1404</v>
      </c>
      <c r="C1407">
        <f t="shared" si="106"/>
        <v>124</v>
      </c>
      <c r="D1407" t="str">
        <f>IF(MOD(B1407,5)=0,LOOKUP(A1407,Bestellung!$M$4:$N$803),"")</f>
        <v/>
      </c>
      <c r="E1407">
        <f t="shared" si="107"/>
        <v>3</v>
      </c>
      <c r="F1407" s="10">
        <f>LOOKUP(C1407,Produkt!$T$4:$U$129)</f>
        <v>3</v>
      </c>
      <c r="G1407" t="str">
        <f t="shared" si="108"/>
        <v>INSERT INTO [Position] ([BestellungID], [PosID], [ProduktID], [SpezLieferAdrID], [Menge], [Preis]) VALUES</v>
      </c>
      <c r="H1407" t="str">
        <f t="shared" si="109"/>
        <v xml:space="preserve"> ('562', '1404', '124', '', '3',  '3.00')</v>
      </c>
    </row>
    <row r="1408" spans="1:8" x14ac:dyDescent="0.3">
      <c r="A1408">
        <f t="shared" si="105"/>
        <v>562</v>
      </c>
      <c r="B1408">
        <v>1405</v>
      </c>
      <c r="C1408">
        <f t="shared" si="106"/>
        <v>51</v>
      </c>
      <c r="D1408" t="str">
        <f>IF(MOD(B1408,5)=0,LOOKUP(A1408,Bestellung!$M$4:$N$803),"")</f>
        <v/>
      </c>
      <c r="E1408">
        <f t="shared" si="107"/>
        <v>6</v>
      </c>
      <c r="F1408" s="10">
        <f>LOOKUP(C1408,Produkt!$T$4:$U$129)</f>
        <v>2</v>
      </c>
      <c r="G1408" t="str">
        <f t="shared" si="108"/>
        <v>INSERT INTO [Position] ([BestellungID], [PosID], [ProduktID], [SpezLieferAdrID], [Menge], [Preis]) VALUES</v>
      </c>
      <c r="H1408" t="str">
        <f t="shared" si="109"/>
        <v xml:space="preserve"> ('562', '1405', '51', '', '6',  '2.00')</v>
      </c>
    </row>
    <row r="1409" spans="1:8" x14ac:dyDescent="0.3">
      <c r="A1409">
        <f t="shared" si="105"/>
        <v>562</v>
      </c>
      <c r="B1409">
        <v>1406</v>
      </c>
      <c r="C1409">
        <f t="shared" si="106"/>
        <v>105</v>
      </c>
      <c r="D1409" t="str">
        <f>IF(MOD(B1409,5)=0,LOOKUP(A1409,Bestellung!$M$4:$N$803),"")</f>
        <v/>
      </c>
      <c r="E1409">
        <f t="shared" si="107"/>
        <v>3</v>
      </c>
      <c r="F1409" s="10">
        <f>LOOKUP(C1409,Produkt!$T$4:$U$129)</f>
        <v>5</v>
      </c>
      <c r="G1409" t="str">
        <f t="shared" si="108"/>
        <v>INSERT INTO [Position] ([BestellungID], [PosID], [ProduktID], [SpezLieferAdrID], [Menge], [Preis]) VALUES</v>
      </c>
      <c r="H1409" t="str">
        <f t="shared" si="109"/>
        <v xml:space="preserve"> ('562', '1406', '105', '', '3',  '5.00')</v>
      </c>
    </row>
    <row r="1410" spans="1:8" x14ac:dyDescent="0.3">
      <c r="A1410">
        <f t="shared" si="105"/>
        <v>563</v>
      </c>
      <c r="B1410">
        <v>1407</v>
      </c>
      <c r="C1410">
        <f t="shared" si="106"/>
        <v>42</v>
      </c>
      <c r="D1410" t="str">
        <f>IF(MOD(B1410,5)=0,LOOKUP(A1410,Bestellung!$M$4:$N$803),"")</f>
        <v/>
      </c>
      <c r="E1410">
        <f t="shared" si="107"/>
        <v>6</v>
      </c>
      <c r="F1410" s="10">
        <f>LOOKUP(C1410,Produkt!$T$4:$U$129)</f>
        <v>2.4</v>
      </c>
      <c r="G1410" t="str">
        <f t="shared" si="108"/>
        <v>INSERT INTO [Position] ([BestellungID], [PosID], [ProduktID], [SpezLieferAdrID], [Menge], [Preis]) VALUES</v>
      </c>
      <c r="H1410" t="str">
        <f t="shared" si="109"/>
        <v xml:space="preserve"> ('563', '1407', '42', '', '6',  '2.40')</v>
      </c>
    </row>
    <row r="1411" spans="1:8" x14ac:dyDescent="0.3">
      <c r="A1411">
        <f t="shared" si="105"/>
        <v>563</v>
      </c>
      <c r="B1411">
        <v>1408</v>
      </c>
      <c r="C1411">
        <f t="shared" si="106"/>
        <v>97</v>
      </c>
      <c r="D1411" t="str">
        <f>IF(MOD(B1411,5)=0,LOOKUP(A1411,Bestellung!$M$4:$N$803),"")</f>
        <v/>
      </c>
      <c r="E1411">
        <f t="shared" si="107"/>
        <v>8</v>
      </c>
      <c r="F1411" s="10">
        <f>LOOKUP(C1411,Produkt!$T$4:$U$129)</f>
        <v>9</v>
      </c>
      <c r="G1411" t="str">
        <f t="shared" si="108"/>
        <v>INSERT INTO [Position] ([BestellungID], [PosID], [ProduktID], [SpezLieferAdrID], [Menge], [Preis]) VALUES</v>
      </c>
      <c r="H1411" t="str">
        <f t="shared" si="109"/>
        <v xml:space="preserve"> ('563', '1408', '97', '', '8',  '9.00')</v>
      </c>
    </row>
    <row r="1412" spans="1:8" x14ac:dyDescent="0.3">
      <c r="A1412">
        <f t="shared" ref="A1412:A1475" si="110">ROUND(B1412/2.5,0)</f>
        <v>564</v>
      </c>
      <c r="B1412">
        <v>1409</v>
      </c>
      <c r="C1412">
        <f t="shared" si="106"/>
        <v>37</v>
      </c>
      <c r="D1412" t="str">
        <f>IF(MOD(B1412,5)=0,LOOKUP(A1412,Bestellung!$M$4:$N$803),"")</f>
        <v/>
      </c>
      <c r="E1412">
        <f t="shared" si="107"/>
        <v>3</v>
      </c>
      <c r="F1412" s="10">
        <f>LOOKUP(C1412,Produkt!$T$4:$U$129)</f>
        <v>0.5</v>
      </c>
      <c r="G1412" t="str">
        <f t="shared" si="108"/>
        <v>INSERT INTO [Position] ([BestellungID], [PosID], [ProduktID], [SpezLieferAdrID], [Menge], [Preis]) VALUES</v>
      </c>
      <c r="H1412" t="str">
        <f t="shared" si="109"/>
        <v xml:space="preserve"> ('564', '1409', '37', '', '3',  '0.50')</v>
      </c>
    </row>
    <row r="1413" spans="1:8" x14ac:dyDescent="0.3">
      <c r="A1413">
        <f t="shared" si="110"/>
        <v>564</v>
      </c>
      <c r="B1413">
        <v>1410</v>
      </c>
      <c r="C1413">
        <f t="shared" ref="C1413:C1476" si="111">IF(MOD(A1413*B1413,127)=0,1,MOD(A1413*B1413,127))</f>
        <v>93</v>
      </c>
      <c r="D1413">
        <f>IF(MOD(B1413,5)=0,LOOKUP(A1413,Bestellung!$M$4:$N$803),"")</f>
        <v>698</v>
      </c>
      <c r="E1413">
        <f t="shared" ref="E1413:E1476" si="112">IF(MOD(A1413*B1413*C1413,12)=0,3,MOD(A1413*B1413*C1413,12))</f>
        <v>3</v>
      </c>
      <c r="F1413" s="10">
        <f>LOOKUP(C1413,Produkt!$T$4:$U$129)</f>
        <v>2.2999999999999998</v>
      </c>
      <c r="G1413" t="str">
        <f t="shared" ref="G1413:G1476" si="11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13" t="str">
        <f t="shared" ref="H1413:H1476" si="114">" ('"&amp;A1413&amp;"', '"&amp;B1413&amp;"', '"&amp;C1413&amp;"', '"&amp; D1413&amp;"', '"&amp;E1413&amp;"',  '"&amp; REPLACE(TEXT(F1413,"##0,00"),LEN(TEXT(F1413,"##0,00"))-2,1,".") &amp;"')"</f>
        <v xml:space="preserve"> ('564', '1410', '93', '698', '3',  '2.30')</v>
      </c>
    </row>
    <row r="1414" spans="1:8" x14ac:dyDescent="0.3">
      <c r="A1414">
        <f t="shared" si="110"/>
        <v>564</v>
      </c>
      <c r="B1414">
        <v>1411</v>
      </c>
      <c r="C1414">
        <f t="shared" si="111"/>
        <v>22</v>
      </c>
      <c r="D1414" t="str">
        <f>IF(MOD(B1414,5)=0,LOOKUP(A1414,Bestellung!$M$4:$N$803),"")</f>
        <v/>
      </c>
      <c r="E1414">
        <f t="shared" si="112"/>
        <v>3</v>
      </c>
      <c r="F1414" s="10">
        <f>LOOKUP(C1414,Produkt!$T$4:$U$129)</f>
        <v>2</v>
      </c>
      <c r="G1414" t="str">
        <f t="shared" si="113"/>
        <v>INSERT INTO [Position] ([BestellungID], [PosID], [ProduktID], [SpezLieferAdrID], [Menge], [Preis]) VALUES</v>
      </c>
      <c r="H1414" t="str">
        <f t="shared" si="114"/>
        <v xml:space="preserve"> ('564', '1411', '22', '', '3',  '2.00')</v>
      </c>
    </row>
    <row r="1415" spans="1:8" x14ac:dyDescent="0.3">
      <c r="A1415">
        <f t="shared" si="110"/>
        <v>565</v>
      </c>
      <c r="B1415">
        <v>1412</v>
      </c>
      <c r="C1415">
        <f t="shared" si="111"/>
        <v>93</v>
      </c>
      <c r="D1415" t="str">
        <f>IF(MOD(B1415,5)=0,LOOKUP(A1415,Bestellung!$M$4:$N$803),"")</f>
        <v/>
      </c>
      <c r="E1415">
        <f t="shared" si="112"/>
        <v>3</v>
      </c>
      <c r="F1415" s="10">
        <f>LOOKUP(C1415,Produkt!$T$4:$U$129)</f>
        <v>2.2999999999999998</v>
      </c>
      <c r="G1415" t="str">
        <f t="shared" si="113"/>
        <v>INSERT INTO [Position] ([BestellungID], [PosID], [ProduktID], [SpezLieferAdrID], [Menge], [Preis]) VALUES</v>
      </c>
      <c r="H1415" t="str">
        <f t="shared" si="114"/>
        <v xml:space="preserve"> ('565', '1412', '93', '', '3',  '2.30')</v>
      </c>
    </row>
    <row r="1416" spans="1:8" x14ac:dyDescent="0.3">
      <c r="A1416">
        <f t="shared" si="110"/>
        <v>565</v>
      </c>
      <c r="B1416">
        <v>1413</v>
      </c>
      <c r="C1416">
        <f t="shared" si="111"/>
        <v>23</v>
      </c>
      <c r="D1416" t="str">
        <f>IF(MOD(B1416,5)=0,LOOKUP(A1416,Bestellung!$M$4:$N$803),"")</f>
        <v/>
      </c>
      <c r="E1416">
        <f t="shared" si="112"/>
        <v>3</v>
      </c>
      <c r="F1416" s="10">
        <f>LOOKUP(C1416,Produkt!$T$4:$U$129)</f>
        <v>3</v>
      </c>
      <c r="G1416" t="str">
        <f t="shared" si="113"/>
        <v>INSERT INTO [Position] ([BestellungID], [PosID], [ProduktID], [SpezLieferAdrID], [Menge], [Preis]) VALUES</v>
      </c>
      <c r="H1416" t="str">
        <f t="shared" si="114"/>
        <v xml:space="preserve"> ('565', '1413', '23', '', '3',  '3.00')</v>
      </c>
    </row>
    <row r="1417" spans="1:8" x14ac:dyDescent="0.3">
      <c r="A1417">
        <f t="shared" si="110"/>
        <v>566</v>
      </c>
      <c r="B1417">
        <v>1414</v>
      </c>
      <c r="C1417">
        <f t="shared" si="111"/>
        <v>97</v>
      </c>
      <c r="D1417" t="str">
        <f>IF(MOD(B1417,5)=0,LOOKUP(A1417,Bestellung!$M$4:$N$803),"")</f>
        <v/>
      </c>
      <c r="E1417">
        <f t="shared" si="112"/>
        <v>8</v>
      </c>
      <c r="F1417" s="10">
        <f>LOOKUP(C1417,Produkt!$T$4:$U$129)</f>
        <v>9</v>
      </c>
      <c r="G1417" t="str">
        <f t="shared" si="113"/>
        <v>INSERT INTO [Position] ([BestellungID], [PosID], [ProduktID], [SpezLieferAdrID], [Menge], [Preis]) VALUES</v>
      </c>
      <c r="H1417" t="str">
        <f t="shared" si="114"/>
        <v xml:space="preserve"> ('566', '1414', '97', '', '8',  '9.00')</v>
      </c>
    </row>
    <row r="1418" spans="1:8" x14ac:dyDescent="0.3">
      <c r="A1418">
        <f t="shared" si="110"/>
        <v>566</v>
      </c>
      <c r="B1418">
        <v>1415</v>
      </c>
      <c r="C1418">
        <f t="shared" si="111"/>
        <v>28</v>
      </c>
      <c r="D1418">
        <f>IF(MOD(B1418,5)=0,LOOKUP(A1418,Bestellung!$M$4:$N$803),"")</f>
        <v>52</v>
      </c>
      <c r="E1418">
        <f t="shared" si="112"/>
        <v>4</v>
      </c>
      <c r="F1418" s="10">
        <f>LOOKUP(C1418,Produkt!$T$4:$U$129)</f>
        <v>2</v>
      </c>
      <c r="G1418" t="str">
        <f t="shared" si="113"/>
        <v>INSERT INTO [Position] ([BestellungID], [PosID], [ProduktID], [SpezLieferAdrID], [Menge], [Preis]) VALUES</v>
      </c>
      <c r="H1418" t="str">
        <f t="shared" si="114"/>
        <v xml:space="preserve"> ('566', '1415', '28', '52', '4',  '2.00')</v>
      </c>
    </row>
    <row r="1419" spans="1:8" x14ac:dyDescent="0.3">
      <c r="A1419">
        <f t="shared" si="110"/>
        <v>566</v>
      </c>
      <c r="B1419">
        <v>1416</v>
      </c>
      <c r="C1419">
        <f t="shared" si="111"/>
        <v>86</v>
      </c>
      <c r="D1419" t="str">
        <f>IF(MOD(B1419,5)=0,LOOKUP(A1419,Bestellung!$M$4:$N$803),"")</f>
        <v/>
      </c>
      <c r="E1419">
        <f t="shared" si="112"/>
        <v>3</v>
      </c>
      <c r="F1419" s="10">
        <f>LOOKUP(C1419,Produkt!$T$4:$U$129)</f>
        <v>0.5</v>
      </c>
      <c r="G1419" t="str">
        <f t="shared" si="113"/>
        <v>INSERT INTO [Position] ([BestellungID], [PosID], [ProduktID], [SpezLieferAdrID], [Menge], [Preis]) VALUES</v>
      </c>
      <c r="H1419" t="str">
        <f t="shared" si="114"/>
        <v xml:space="preserve"> ('566', '1416', '86', '', '3',  '0.50')</v>
      </c>
    </row>
    <row r="1420" spans="1:8" x14ac:dyDescent="0.3">
      <c r="A1420">
        <f t="shared" si="110"/>
        <v>567</v>
      </c>
      <c r="B1420">
        <v>1417</v>
      </c>
      <c r="C1420">
        <f t="shared" si="111"/>
        <v>37</v>
      </c>
      <c r="D1420" t="str">
        <f>IF(MOD(B1420,5)=0,LOOKUP(A1420,Bestellung!$M$4:$N$803),"")</f>
        <v/>
      </c>
      <c r="E1420">
        <f t="shared" si="112"/>
        <v>3</v>
      </c>
      <c r="F1420" s="10">
        <f>LOOKUP(C1420,Produkt!$T$4:$U$129)</f>
        <v>0.5</v>
      </c>
      <c r="G1420" t="str">
        <f t="shared" si="113"/>
        <v>INSERT INTO [Position] ([BestellungID], [PosID], [ProduktID], [SpezLieferAdrID], [Menge], [Preis]) VALUES</v>
      </c>
      <c r="H1420" t="str">
        <f t="shared" si="114"/>
        <v xml:space="preserve"> ('567', '1417', '37', '', '3',  '0.50')</v>
      </c>
    </row>
    <row r="1421" spans="1:8" x14ac:dyDescent="0.3">
      <c r="A1421">
        <f t="shared" si="110"/>
        <v>567</v>
      </c>
      <c r="B1421">
        <v>1418</v>
      </c>
      <c r="C1421">
        <f t="shared" si="111"/>
        <v>96</v>
      </c>
      <c r="D1421" t="str">
        <f>IF(MOD(B1421,5)=0,LOOKUP(A1421,Bestellung!$M$4:$N$803),"")</f>
        <v/>
      </c>
      <c r="E1421">
        <f t="shared" si="112"/>
        <v>3</v>
      </c>
      <c r="F1421" s="10">
        <f>LOOKUP(C1421,Produkt!$T$4:$U$129)</f>
        <v>8</v>
      </c>
      <c r="G1421" t="str">
        <f t="shared" si="113"/>
        <v>INSERT INTO [Position] ([BestellungID], [PosID], [ProduktID], [SpezLieferAdrID], [Menge], [Preis]) VALUES</v>
      </c>
      <c r="H1421" t="str">
        <f t="shared" si="114"/>
        <v xml:space="preserve"> ('567', '1418', '96', '', '3',  '8.00')</v>
      </c>
    </row>
    <row r="1422" spans="1:8" x14ac:dyDescent="0.3">
      <c r="A1422">
        <f t="shared" si="110"/>
        <v>568</v>
      </c>
      <c r="B1422">
        <v>1419</v>
      </c>
      <c r="C1422">
        <f t="shared" si="111"/>
        <v>50</v>
      </c>
      <c r="D1422" t="str">
        <f>IF(MOD(B1422,5)=0,LOOKUP(A1422,Bestellung!$M$4:$N$803),"")</f>
        <v/>
      </c>
      <c r="E1422">
        <f t="shared" si="112"/>
        <v>3</v>
      </c>
      <c r="F1422" s="10">
        <f>LOOKUP(C1422,Produkt!$T$4:$U$129)</f>
        <v>5.6</v>
      </c>
      <c r="G1422" t="str">
        <f t="shared" si="113"/>
        <v>INSERT INTO [Position] ([BestellungID], [PosID], [ProduktID], [SpezLieferAdrID], [Menge], [Preis]) VALUES</v>
      </c>
      <c r="H1422" t="str">
        <f t="shared" si="114"/>
        <v xml:space="preserve"> ('568', '1419', '50', '', '3',  '5.60')</v>
      </c>
    </row>
    <row r="1423" spans="1:8" x14ac:dyDescent="0.3">
      <c r="A1423">
        <f t="shared" si="110"/>
        <v>568</v>
      </c>
      <c r="B1423">
        <v>1420</v>
      </c>
      <c r="C1423">
        <f t="shared" si="111"/>
        <v>110</v>
      </c>
      <c r="D1423" t="str">
        <f>IF(MOD(B1423,5)=0,LOOKUP(A1423,Bestellung!$M$4:$N$803),"")</f>
        <v/>
      </c>
      <c r="E1423">
        <f t="shared" si="112"/>
        <v>8</v>
      </c>
      <c r="F1423" s="10">
        <f>LOOKUP(C1423,Produkt!$T$4:$U$129)</f>
        <v>0.5</v>
      </c>
      <c r="G1423" t="str">
        <f t="shared" si="113"/>
        <v>INSERT INTO [Position] ([BestellungID], [PosID], [ProduktID], [SpezLieferAdrID], [Menge], [Preis]) VALUES</v>
      </c>
      <c r="H1423" t="str">
        <f t="shared" si="114"/>
        <v xml:space="preserve"> ('568', '1420', '110', '', '8',  '0.50')</v>
      </c>
    </row>
    <row r="1424" spans="1:8" x14ac:dyDescent="0.3">
      <c r="A1424">
        <f t="shared" si="110"/>
        <v>568</v>
      </c>
      <c r="B1424">
        <v>1421</v>
      </c>
      <c r="C1424">
        <f t="shared" si="111"/>
        <v>43</v>
      </c>
      <c r="D1424" t="str">
        <f>IF(MOD(B1424,5)=0,LOOKUP(A1424,Bestellung!$M$4:$N$803),"")</f>
        <v/>
      </c>
      <c r="E1424">
        <f t="shared" si="112"/>
        <v>8</v>
      </c>
      <c r="F1424" s="10">
        <f>LOOKUP(C1424,Produkt!$T$4:$U$129)</f>
        <v>2.2999999999999998</v>
      </c>
      <c r="G1424" t="str">
        <f t="shared" si="113"/>
        <v>INSERT INTO [Position] ([BestellungID], [PosID], [ProduktID], [SpezLieferAdrID], [Menge], [Preis]) VALUES</v>
      </c>
      <c r="H1424" t="str">
        <f t="shared" si="114"/>
        <v xml:space="preserve"> ('568', '1421', '43', '', '8',  '2.30')</v>
      </c>
    </row>
    <row r="1425" spans="1:8" x14ac:dyDescent="0.3">
      <c r="A1425">
        <f t="shared" si="110"/>
        <v>569</v>
      </c>
      <c r="B1425">
        <v>1422</v>
      </c>
      <c r="C1425">
        <f t="shared" si="111"/>
        <v>1</v>
      </c>
      <c r="D1425" t="str">
        <f>IF(MOD(B1425,5)=0,LOOKUP(A1425,Bestellung!$M$4:$N$803),"")</f>
        <v/>
      </c>
      <c r="E1425">
        <f t="shared" si="112"/>
        <v>6</v>
      </c>
      <c r="F1425" s="10">
        <f>LOOKUP(C1425,Produkt!$T$4:$U$129)</f>
        <v>2</v>
      </c>
      <c r="G1425" t="str">
        <f t="shared" si="113"/>
        <v>INSERT INTO [Position] ([BestellungID], [PosID], [ProduktID], [SpezLieferAdrID], [Menge], [Preis]) VALUES</v>
      </c>
      <c r="H1425" t="str">
        <f t="shared" si="114"/>
        <v xml:space="preserve"> ('569', '1422', '1', '', '6',  '2.00')</v>
      </c>
    </row>
    <row r="1426" spans="1:8" x14ac:dyDescent="0.3">
      <c r="A1426">
        <f t="shared" si="110"/>
        <v>569</v>
      </c>
      <c r="B1426">
        <v>1423</v>
      </c>
      <c r="C1426">
        <f t="shared" si="111"/>
        <v>62</v>
      </c>
      <c r="D1426" t="str">
        <f>IF(MOD(B1426,5)=0,LOOKUP(A1426,Bestellung!$M$4:$N$803),"")</f>
        <v/>
      </c>
      <c r="E1426">
        <f t="shared" si="112"/>
        <v>10</v>
      </c>
      <c r="F1426" s="10">
        <f>LOOKUP(C1426,Produkt!$T$4:$U$129)</f>
        <v>4</v>
      </c>
      <c r="G1426" t="str">
        <f t="shared" si="113"/>
        <v>INSERT INTO [Position] ([BestellungID], [PosID], [ProduktID], [SpezLieferAdrID], [Menge], [Preis]) VALUES</v>
      </c>
      <c r="H1426" t="str">
        <f t="shared" si="114"/>
        <v xml:space="preserve"> ('569', '1423', '62', '', '10',  '4.00')</v>
      </c>
    </row>
    <row r="1427" spans="1:8" x14ac:dyDescent="0.3">
      <c r="A1427">
        <f t="shared" si="110"/>
        <v>570</v>
      </c>
      <c r="B1427">
        <v>1424</v>
      </c>
      <c r="C1427">
        <f t="shared" si="111"/>
        <v>23</v>
      </c>
      <c r="D1427" t="str">
        <f>IF(MOD(B1427,5)=0,LOOKUP(A1427,Bestellung!$M$4:$N$803),"")</f>
        <v/>
      </c>
      <c r="E1427">
        <f t="shared" si="112"/>
        <v>3</v>
      </c>
      <c r="F1427" s="10">
        <f>LOOKUP(C1427,Produkt!$T$4:$U$129)</f>
        <v>3</v>
      </c>
      <c r="G1427" t="str">
        <f t="shared" si="113"/>
        <v>INSERT INTO [Position] ([BestellungID], [PosID], [ProduktID], [SpezLieferAdrID], [Menge], [Preis]) VALUES</v>
      </c>
      <c r="H1427" t="str">
        <f t="shared" si="114"/>
        <v xml:space="preserve"> ('570', '1424', '23', '', '3',  '3.00')</v>
      </c>
    </row>
    <row r="1428" spans="1:8" x14ac:dyDescent="0.3">
      <c r="A1428">
        <f t="shared" si="110"/>
        <v>570</v>
      </c>
      <c r="B1428">
        <v>1425</v>
      </c>
      <c r="C1428">
        <f t="shared" si="111"/>
        <v>85</v>
      </c>
      <c r="D1428">
        <f>IF(MOD(B1428,5)=0,LOOKUP(A1428,Bestellung!$M$4:$N$803),"")</f>
        <v>142</v>
      </c>
      <c r="E1428">
        <f t="shared" si="112"/>
        <v>6</v>
      </c>
      <c r="F1428" s="10">
        <f>LOOKUP(C1428,Produkt!$T$4:$U$129)</f>
        <v>1</v>
      </c>
      <c r="G1428" t="str">
        <f t="shared" si="113"/>
        <v>INSERT INTO [Position] ([BestellungID], [PosID], [ProduktID], [SpezLieferAdrID], [Menge], [Preis]) VALUES</v>
      </c>
      <c r="H1428" t="str">
        <f t="shared" si="114"/>
        <v xml:space="preserve"> ('570', '1425', '85', '142', '6',  '1.00')</v>
      </c>
    </row>
    <row r="1429" spans="1:8" x14ac:dyDescent="0.3">
      <c r="A1429">
        <f t="shared" si="110"/>
        <v>570</v>
      </c>
      <c r="B1429">
        <v>1426</v>
      </c>
      <c r="C1429">
        <f t="shared" si="111"/>
        <v>20</v>
      </c>
      <c r="D1429" t="str">
        <f>IF(MOD(B1429,5)=0,LOOKUP(A1429,Bestellung!$M$4:$N$803),"")</f>
        <v/>
      </c>
      <c r="E1429">
        <f t="shared" si="112"/>
        <v>3</v>
      </c>
      <c r="F1429" s="10">
        <f>LOOKUP(C1429,Produkt!$T$4:$U$129)</f>
        <v>8</v>
      </c>
      <c r="G1429" t="str">
        <f t="shared" si="113"/>
        <v>INSERT INTO [Position] ([BestellungID], [PosID], [ProduktID], [SpezLieferAdrID], [Menge], [Preis]) VALUES</v>
      </c>
      <c r="H1429" t="str">
        <f t="shared" si="114"/>
        <v xml:space="preserve"> ('570', '1426', '20', '', '3',  '8.00')</v>
      </c>
    </row>
    <row r="1430" spans="1:8" x14ac:dyDescent="0.3">
      <c r="A1430">
        <f t="shared" si="110"/>
        <v>571</v>
      </c>
      <c r="B1430">
        <v>1427</v>
      </c>
      <c r="C1430">
        <f t="shared" si="111"/>
        <v>112</v>
      </c>
      <c r="D1430" t="str">
        <f>IF(MOD(B1430,5)=0,LOOKUP(A1430,Bestellung!$M$4:$N$803),"")</f>
        <v/>
      </c>
      <c r="E1430">
        <f t="shared" si="112"/>
        <v>8</v>
      </c>
      <c r="F1430" s="10">
        <f>LOOKUP(C1430,Produkt!$T$4:$U$129)</f>
        <v>4</v>
      </c>
      <c r="G1430" t="str">
        <f t="shared" si="113"/>
        <v>INSERT INTO [Position] ([BestellungID], [PosID], [ProduktID], [SpezLieferAdrID], [Menge], [Preis]) VALUES</v>
      </c>
      <c r="H1430" t="str">
        <f t="shared" si="114"/>
        <v xml:space="preserve"> ('571', '1427', '112', '', '8',  '4.00')</v>
      </c>
    </row>
    <row r="1431" spans="1:8" x14ac:dyDescent="0.3">
      <c r="A1431">
        <f t="shared" si="110"/>
        <v>571</v>
      </c>
      <c r="B1431">
        <v>1428</v>
      </c>
      <c r="C1431">
        <f t="shared" si="111"/>
        <v>48</v>
      </c>
      <c r="D1431" t="str">
        <f>IF(MOD(B1431,5)=0,LOOKUP(A1431,Bestellung!$M$4:$N$803),"")</f>
        <v/>
      </c>
      <c r="E1431">
        <f t="shared" si="112"/>
        <v>3</v>
      </c>
      <c r="F1431" s="10">
        <f>LOOKUP(C1431,Produkt!$T$4:$U$129)</f>
        <v>4.5</v>
      </c>
      <c r="G1431" t="str">
        <f t="shared" si="113"/>
        <v>INSERT INTO [Position] ([BestellungID], [PosID], [ProduktID], [SpezLieferAdrID], [Menge], [Preis]) VALUES</v>
      </c>
      <c r="H1431" t="str">
        <f t="shared" si="114"/>
        <v xml:space="preserve"> ('571', '1428', '48', '', '3',  '4.50')</v>
      </c>
    </row>
    <row r="1432" spans="1:8" x14ac:dyDescent="0.3">
      <c r="A1432">
        <f t="shared" si="110"/>
        <v>572</v>
      </c>
      <c r="B1432">
        <v>1429</v>
      </c>
      <c r="C1432">
        <f t="shared" si="111"/>
        <v>16</v>
      </c>
      <c r="D1432" t="str">
        <f>IF(MOD(B1432,5)=0,LOOKUP(A1432,Bestellung!$M$4:$N$803),"")</f>
        <v/>
      </c>
      <c r="E1432">
        <f t="shared" si="112"/>
        <v>8</v>
      </c>
      <c r="F1432" s="10">
        <f>LOOKUP(C1432,Produkt!$T$4:$U$129)</f>
        <v>3</v>
      </c>
      <c r="G1432" t="str">
        <f t="shared" si="113"/>
        <v>INSERT INTO [Position] ([BestellungID], [PosID], [ProduktID], [SpezLieferAdrID], [Menge], [Preis]) VALUES</v>
      </c>
      <c r="H1432" t="str">
        <f t="shared" si="114"/>
        <v xml:space="preserve"> ('572', '1429', '16', '', '8',  '3.00')</v>
      </c>
    </row>
    <row r="1433" spans="1:8" x14ac:dyDescent="0.3">
      <c r="A1433">
        <f t="shared" si="110"/>
        <v>572</v>
      </c>
      <c r="B1433">
        <v>1430</v>
      </c>
      <c r="C1433">
        <f t="shared" si="111"/>
        <v>80</v>
      </c>
      <c r="D1433">
        <f>IF(MOD(B1433,5)=0,LOOKUP(A1433,Bestellung!$M$4:$N$803),"")</f>
        <v>359</v>
      </c>
      <c r="E1433">
        <f t="shared" si="112"/>
        <v>8</v>
      </c>
      <c r="F1433" s="10">
        <f>LOOKUP(C1433,Produkt!$T$4:$U$129)</f>
        <v>4</v>
      </c>
      <c r="G1433" t="str">
        <f t="shared" si="113"/>
        <v>INSERT INTO [Position] ([BestellungID], [PosID], [ProduktID], [SpezLieferAdrID], [Menge], [Preis]) VALUES</v>
      </c>
      <c r="H1433" t="str">
        <f t="shared" si="114"/>
        <v xml:space="preserve"> ('572', '1430', '80', '359', '8',  '4.00')</v>
      </c>
    </row>
    <row r="1434" spans="1:8" x14ac:dyDescent="0.3">
      <c r="A1434">
        <f t="shared" si="110"/>
        <v>572</v>
      </c>
      <c r="B1434">
        <v>1431</v>
      </c>
      <c r="C1434">
        <f t="shared" si="111"/>
        <v>17</v>
      </c>
      <c r="D1434" t="str">
        <f>IF(MOD(B1434,5)=0,LOOKUP(A1434,Bestellung!$M$4:$N$803),"")</f>
        <v/>
      </c>
      <c r="E1434">
        <f t="shared" si="112"/>
        <v>3</v>
      </c>
      <c r="F1434" s="10">
        <f>LOOKUP(C1434,Produkt!$T$4:$U$129)</f>
        <v>3.5</v>
      </c>
      <c r="G1434" t="str">
        <f t="shared" si="113"/>
        <v>INSERT INTO [Position] ([BestellungID], [PosID], [ProduktID], [SpezLieferAdrID], [Menge], [Preis]) VALUES</v>
      </c>
      <c r="H1434" t="str">
        <f t="shared" si="114"/>
        <v xml:space="preserve"> ('572', '1431', '17', '', '3',  '3.50')</v>
      </c>
    </row>
    <row r="1435" spans="1:8" x14ac:dyDescent="0.3">
      <c r="A1435">
        <f t="shared" si="110"/>
        <v>573</v>
      </c>
      <c r="B1435">
        <v>1432</v>
      </c>
      <c r="C1435">
        <f t="shared" si="111"/>
        <v>116</v>
      </c>
      <c r="D1435" t="str">
        <f>IF(MOD(B1435,5)=0,LOOKUP(A1435,Bestellung!$M$4:$N$803),"")</f>
        <v/>
      </c>
      <c r="E1435">
        <f t="shared" si="112"/>
        <v>3</v>
      </c>
      <c r="F1435" s="10">
        <f>LOOKUP(C1435,Produkt!$T$4:$U$129)</f>
        <v>3</v>
      </c>
      <c r="G1435" t="str">
        <f t="shared" si="113"/>
        <v>INSERT INTO [Position] ([BestellungID], [PosID], [ProduktID], [SpezLieferAdrID], [Menge], [Preis]) VALUES</v>
      </c>
      <c r="H1435" t="str">
        <f t="shared" si="114"/>
        <v xml:space="preserve"> ('573', '1432', '116', '', '3',  '3.00')</v>
      </c>
    </row>
    <row r="1436" spans="1:8" x14ac:dyDescent="0.3">
      <c r="A1436">
        <f t="shared" si="110"/>
        <v>573</v>
      </c>
      <c r="B1436">
        <v>1433</v>
      </c>
      <c r="C1436">
        <f t="shared" si="111"/>
        <v>54</v>
      </c>
      <c r="D1436" t="str">
        <f>IF(MOD(B1436,5)=0,LOOKUP(A1436,Bestellung!$M$4:$N$803),"")</f>
        <v/>
      </c>
      <c r="E1436">
        <f t="shared" si="112"/>
        <v>6</v>
      </c>
      <c r="F1436" s="10">
        <f>LOOKUP(C1436,Produkt!$T$4:$U$129)</f>
        <v>5</v>
      </c>
      <c r="G1436" t="str">
        <f t="shared" si="113"/>
        <v>INSERT INTO [Position] ([BestellungID], [PosID], [ProduktID], [SpezLieferAdrID], [Menge], [Preis]) VALUES</v>
      </c>
      <c r="H1436" t="str">
        <f t="shared" si="114"/>
        <v xml:space="preserve"> ('573', '1433', '54', '', '6',  '5.00')</v>
      </c>
    </row>
    <row r="1437" spans="1:8" x14ac:dyDescent="0.3">
      <c r="A1437">
        <f t="shared" si="110"/>
        <v>574</v>
      </c>
      <c r="B1437">
        <v>1434</v>
      </c>
      <c r="C1437">
        <f t="shared" si="111"/>
        <v>29</v>
      </c>
      <c r="D1437" t="str">
        <f>IF(MOD(B1437,5)=0,LOOKUP(A1437,Bestellung!$M$4:$N$803),"")</f>
        <v/>
      </c>
      <c r="E1437">
        <f t="shared" si="112"/>
        <v>3</v>
      </c>
      <c r="F1437" s="10">
        <f>LOOKUP(C1437,Produkt!$T$4:$U$129)</f>
        <v>1.5</v>
      </c>
      <c r="G1437" t="str">
        <f t="shared" si="113"/>
        <v>INSERT INTO [Position] ([BestellungID], [PosID], [ProduktID], [SpezLieferAdrID], [Menge], [Preis]) VALUES</v>
      </c>
      <c r="H1437" t="str">
        <f t="shared" si="114"/>
        <v xml:space="preserve"> ('574', '1434', '29', '', '3',  '1.50')</v>
      </c>
    </row>
    <row r="1438" spans="1:8" x14ac:dyDescent="0.3">
      <c r="A1438">
        <f t="shared" si="110"/>
        <v>574</v>
      </c>
      <c r="B1438">
        <v>1435</v>
      </c>
      <c r="C1438">
        <f t="shared" si="111"/>
        <v>95</v>
      </c>
      <c r="D1438" t="str">
        <f>IF(MOD(B1438,5)=0,LOOKUP(A1438,Bestellung!$M$4:$N$803),"")</f>
        <v/>
      </c>
      <c r="E1438">
        <f t="shared" si="112"/>
        <v>2</v>
      </c>
      <c r="F1438" s="10">
        <f>LOOKUP(C1438,Produkt!$T$4:$U$129)</f>
        <v>2</v>
      </c>
      <c r="G1438" t="str">
        <f t="shared" si="113"/>
        <v>INSERT INTO [Position] ([BestellungID], [PosID], [ProduktID], [SpezLieferAdrID], [Menge], [Preis]) VALUES</v>
      </c>
      <c r="H1438" t="str">
        <f t="shared" si="114"/>
        <v xml:space="preserve"> ('574', '1435', '95', '', '2',  '2.00')</v>
      </c>
    </row>
    <row r="1439" spans="1:8" x14ac:dyDescent="0.3">
      <c r="A1439">
        <f t="shared" si="110"/>
        <v>574</v>
      </c>
      <c r="B1439">
        <v>1436</v>
      </c>
      <c r="C1439">
        <f t="shared" si="111"/>
        <v>34</v>
      </c>
      <c r="D1439" t="str">
        <f>IF(MOD(B1439,5)=0,LOOKUP(A1439,Bestellung!$M$4:$N$803),"")</f>
        <v/>
      </c>
      <c r="E1439">
        <f t="shared" si="112"/>
        <v>8</v>
      </c>
      <c r="F1439" s="10">
        <f>LOOKUP(C1439,Produkt!$T$4:$U$129)</f>
        <v>0.75</v>
      </c>
      <c r="G1439" t="str">
        <f t="shared" si="113"/>
        <v>INSERT INTO [Position] ([BestellungID], [PosID], [ProduktID], [SpezLieferAdrID], [Menge], [Preis]) VALUES</v>
      </c>
      <c r="H1439" t="str">
        <f t="shared" si="114"/>
        <v xml:space="preserve"> ('574', '1436', '34', '', '8',  '0.75')</v>
      </c>
    </row>
    <row r="1440" spans="1:8" x14ac:dyDescent="0.3">
      <c r="A1440">
        <f t="shared" si="110"/>
        <v>575</v>
      </c>
      <c r="B1440">
        <v>1437</v>
      </c>
      <c r="C1440">
        <f t="shared" si="111"/>
        <v>13</v>
      </c>
      <c r="D1440" t="str">
        <f>IF(MOD(B1440,5)=0,LOOKUP(A1440,Bestellung!$M$4:$N$803),"")</f>
        <v/>
      </c>
      <c r="E1440">
        <f t="shared" si="112"/>
        <v>3</v>
      </c>
      <c r="F1440" s="10">
        <f>LOOKUP(C1440,Produkt!$T$4:$U$129)</f>
        <v>4.5</v>
      </c>
      <c r="G1440" t="str">
        <f t="shared" si="113"/>
        <v>INSERT INTO [Position] ([BestellungID], [PosID], [ProduktID], [SpezLieferAdrID], [Menge], [Preis]) VALUES</v>
      </c>
      <c r="H1440" t="str">
        <f t="shared" si="114"/>
        <v xml:space="preserve"> ('575', '1437', '13', '', '3',  '4.50')</v>
      </c>
    </row>
    <row r="1441" spans="1:8" x14ac:dyDescent="0.3">
      <c r="A1441">
        <f t="shared" si="110"/>
        <v>575</v>
      </c>
      <c r="B1441">
        <v>1438</v>
      </c>
      <c r="C1441">
        <f t="shared" si="111"/>
        <v>80</v>
      </c>
      <c r="D1441" t="str">
        <f>IF(MOD(B1441,5)=0,LOOKUP(A1441,Bestellung!$M$4:$N$803),"")</f>
        <v/>
      </c>
      <c r="E1441">
        <f t="shared" si="112"/>
        <v>4</v>
      </c>
      <c r="F1441" s="10">
        <f>LOOKUP(C1441,Produkt!$T$4:$U$129)</f>
        <v>4</v>
      </c>
      <c r="G1441" t="str">
        <f t="shared" si="113"/>
        <v>INSERT INTO [Position] ([BestellungID], [PosID], [ProduktID], [SpezLieferAdrID], [Menge], [Preis]) VALUES</v>
      </c>
      <c r="H1441" t="str">
        <f t="shared" si="114"/>
        <v xml:space="preserve"> ('575', '1438', '80', '', '4',  '4.00')</v>
      </c>
    </row>
    <row r="1442" spans="1:8" x14ac:dyDescent="0.3">
      <c r="A1442">
        <f t="shared" si="110"/>
        <v>576</v>
      </c>
      <c r="B1442">
        <v>1439</v>
      </c>
      <c r="C1442">
        <f t="shared" si="111"/>
        <v>62</v>
      </c>
      <c r="D1442" t="str">
        <f>IF(MOD(B1442,5)=0,LOOKUP(A1442,Bestellung!$M$4:$N$803),"")</f>
        <v/>
      </c>
      <c r="E1442">
        <f t="shared" si="112"/>
        <v>3</v>
      </c>
      <c r="F1442" s="10">
        <f>LOOKUP(C1442,Produkt!$T$4:$U$129)</f>
        <v>4</v>
      </c>
      <c r="G1442" t="str">
        <f t="shared" si="113"/>
        <v>INSERT INTO [Position] ([BestellungID], [PosID], [ProduktID], [SpezLieferAdrID], [Menge], [Preis]) VALUES</v>
      </c>
      <c r="H1442" t="str">
        <f t="shared" si="114"/>
        <v xml:space="preserve"> ('576', '1439', '62', '', '3',  '4.00')</v>
      </c>
    </row>
    <row r="1443" spans="1:8" x14ac:dyDescent="0.3">
      <c r="A1443">
        <f t="shared" si="110"/>
        <v>576</v>
      </c>
      <c r="B1443">
        <v>1440</v>
      </c>
      <c r="C1443">
        <f t="shared" si="111"/>
        <v>3</v>
      </c>
      <c r="D1443">
        <f>IF(MOD(B1443,5)=0,LOOKUP(A1443,Bestellung!$M$4:$N$803),"")</f>
        <v>660</v>
      </c>
      <c r="E1443">
        <f t="shared" si="112"/>
        <v>3</v>
      </c>
      <c r="F1443" s="10">
        <f>LOOKUP(C1443,Produkt!$T$4:$U$129)</f>
        <v>5</v>
      </c>
      <c r="G1443" t="str">
        <f t="shared" si="113"/>
        <v>INSERT INTO [Position] ([BestellungID], [PosID], [ProduktID], [SpezLieferAdrID], [Menge], [Preis]) VALUES</v>
      </c>
      <c r="H1443" t="str">
        <f t="shared" si="114"/>
        <v xml:space="preserve"> ('576', '1440', '3', '660', '3',  '5.00')</v>
      </c>
    </row>
    <row r="1444" spans="1:8" x14ac:dyDescent="0.3">
      <c r="A1444">
        <f t="shared" si="110"/>
        <v>576</v>
      </c>
      <c r="B1444">
        <v>1441</v>
      </c>
      <c r="C1444">
        <f t="shared" si="111"/>
        <v>71</v>
      </c>
      <c r="D1444" t="str">
        <f>IF(MOD(B1444,5)=0,LOOKUP(A1444,Bestellung!$M$4:$N$803),"")</f>
        <v/>
      </c>
      <c r="E1444">
        <f t="shared" si="112"/>
        <v>3</v>
      </c>
      <c r="F1444" s="10">
        <f>LOOKUP(C1444,Produkt!$T$4:$U$129)</f>
        <v>4</v>
      </c>
      <c r="G1444" t="str">
        <f t="shared" si="113"/>
        <v>INSERT INTO [Position] ([BestellungID], [PosID], [ProduktID], [SpezLieferAdrID], [Menge], [Preis]) VALUES</v>
      </c>
      <c r="H1444" t="str">
        <f t="shared" si="114"/>
        <v xml:space="preserve"> ('576', '1441', '71', '', '3',  '4.00')</v>
      </c>
    </row>
    <row r="1445" spans="1:8" x14ac:dyDescent="0.3">
      <c r="A1445">
        <f t="shared" si="110"/>
        <v>577</v>
      </c>
      <c r="B1445">
        <v>1442</v>
      </c>
      <c r="C1445">
        <f t="shared" si="111"/>
        <v>57</v>
      </c>
      <c r="D1445" t="str">
        <f>IF(MOD(B1445,5)=0,LOOKUP(A1445,Bestellung!$M$4:$N$803),"")</f>
        <v/>
      </c>
      <c r="E1445">
        <f t="shared" si="112"/>
        <v>6</v>
      </c>
      <c r="F1445" s="10">
        <f>LOOKUP(C1445,Produkt!$T$4:$U$129)</f>
        <v>8</v>
      </c>
      <c r="G1445" t="str">
        <f t="shared" si="113"/>
        <v>INSERT INTO [Position] ([BestellungID], [PosID], [ProduktID], [SpezLieferAdrID], [Menge], [Preis]) VALUES</v>
      </c>
      <c r="H1445" t="str">
        <f t="shared" si="114"/>
        <v xml:space="preserve"> ('577', '1442', '57', '', '6',  '8.00')</v>
      </c>
    </row>
    <row r="1446" spans="1:8" x14ac:dyDescent="0.3">
      <c r="A1446">
        <f t="shared" si="110"/>
        <v>577</v>
      </c>
      <c r="B1446">
        <v>1443</v>
      </c>
      <c r="C1446">
        <f t="shared" si="111"/>
        <v>126</v>
      </c>
      <c r="D1446" t="str">
        <f>IF(MOD(B1446,5)=0,LOOKUP(A1446,Bestellung!$M$4:$N$803),"")</f>
        <v/>
      </c>
      <c r="E1446">
        <f t="shared" si="112"/>
        <v>6</v>
      </c>
      <c r="F1446" s="10">
        <f>LOOKUP(C1446,Produkt!$T$4:$U$129)</f>
        <v>4</v>
      </c>
      <c r="G1446" t="str">
        <f t="shared" si="113"/>
        <v>INSERT INTO [Position] ([BestellungID], [PosID], [ProduktID], [SpezLieferAdrID], [Menge], [Preis]) VALUES</v>
      </c>
      <c r="H1446" t="str">
        <f t="shared" si="114"/>
        <v xml:space="preserve"> ('577', '1443', '126', '', '6',  '4.00')</v>
      </c>
    </row>
    <row r="1447" spans="1:8" x14ac:dyDescent="0.3">
      <c r="A1447">
        <f t="shared" si="110"/>
        <v>578</v>
      </c>
      <c r="B1447">
        <v>1444</v>
      </c>
      <c r="C1447">
        <f t="shared" si="111"/>
        <v>115</v>
      </c>
      <c r="D1447" t="str">
        <f>IF(MOD(B1447,5)=0,LOOKUP(A1447,Bestellung!$M$4:$N$803),"")</f>
        <v/>
      </c>
      <c r="E1447">
        <f t="shared" si="112"/>
        <v>8</v>
      </c>
      <c r="F1447" s="10">
        <f>LOOKUP(C1447,Produkt!$T$4:$U$129)</f>
        <v>4.5</v>
      </c>
      <c r="G1447" t="str">
        <f t="shared" si="113"/>
        <v>INSERT INTO [Position] ([BestellungID], [PosID], [ProduktID], [SpezLieferAdrID], [Menge], [Preis]) VALUES</v>
      </c>
      <c r="H1447" t="str">
        <f t="shared" si="114"/>
        <v xml:space="preserve"> ('578', '1444', '115', '', '8',  '4.50')</v>
      </c>
    </row>
    <row r="1448" spans="1:8" x14ac:dyDescent="0.3">
      <c r="A1448">
        <f t="shared" si="110"/>
        <v>578</v>
      </c>
      <c r="B1448">
        <v>1445</v>
      </c>
      <c r="C1448">
        <f t="shared" si="111"/>
        <v>58</v>
      </c>
      <c r="D1448">
        <f>IF(MOD(B1448,5)=0,LOOKUP(A1448,Bestellung!$M$4:$N$803),"")</f>
        <v>201</v>
      </c>
      <c r="E1448">
        <f t="shared" si="112"/>
        <v>4</v>
      </c>
      <c r="F1448" s="10">
        <f>LOOKUP(C1448,Produkt!$T$4:$U$129)</f>
        <v>8</v>
      </c>
      <c r="G1448" t="str">
        <f t="shared" si="113"/>
        <v>INSERT INTO [Position] ([BestellungID], [PosID], [ProduktID], [SpezLieferAdrID], [Menge], [Preis]) VALUES</v>
      </c>
      <c r="H1448" t="str">
        <f t="shared" si="114"/>
        <v xml:space="preserve"> ('578', '1445', '58', '201', '4',  '8.00')</v>
      </c>
    </row>
    <row r="1449" spans="1:8" x14ac:dyDescent="0.3">
      <c r="A1449">
        <f t="shared" si="110"/>
        <v>578</v>
      </c>
      <c r="B1449">
        <v>1446</v>
      </c>
      <c r="C1449">
        <f t="shared" si="111"/>
        <v>1</v>
      </c>
      <c r="D1449" t="str">
        <f>IF(MOD(B1449,5)=0,LOOKUP(A1449,Bestellung!$M$4:$N$803),"")</f>
        <v/>
      </c>
      <c r="E1449">
        <f t="shared" si="112"/>
        <v>3</v>
      </c>
      <c r="F1449" s="10">
        <f>LOOKUP(C1449,Produkt!$T$4:$U$129)</f>
        <v>2</v>
      </c>
      <c r="G1449" t="str">
        <f t="shared" si="113"/>
        <v>INSERT INTO [Position] ([BestellungID], [PosID], [ProduktID], [SpezLieferAdrID], [Menge], [Preis]) VALUES</v>
      </c>
      <c r="H1449" t="str">
        <f t="shared" si="114"/>
        <v xml:space="preserve"> ('578', '1446', '1', '', '3',  '2.00')</v>
      </c>
    </row>
    <row r="1450" spans="1:8" x14ac:dyDescent="0.3">
      <c r="A1450">
        <f t="shared" si="110"/>
        <v>579</v>
      </c>
      <c r="B1450">
        <v>1447</v>
      </c>
      <c r="C1450">
        <f t="shared" si="111"/>
        <v>121</v>
      </c>
      <c r="D1450" t="str">
        <f>IF(MOD(B1450,5)=0,LOOKUP(A1450,Bestellung!$M$4:$N$803),"")</f>
        <v/>
      </c>
      <c r="E1450">
        <f t="shared" si="112"/>
        <v>9</v>
      </c>
      <c r="F1450" s="10">
        <f>LOOKUP(C1450,Produkt!$T$4:$U$129)</f>
        <v>4</v>
      </c>
      <c r="G1450" t="str">
        <f t="shared" si="113"/>
        <v>INSERT INTO [Position] ([BestellungID], [PosID], [ProduktID], [SpezLieferAdrID], [Menge], [Preis]) VALUES</v>
      </c>
      <c r="H1450" t="str">
        <f t="shared" si="114"/>
        <v xml:space="preserve"> ('579', '1447', '121', '', '9',  '4.00')</v>
      </c>
    </row>
    <row r="1451" spans="1:8" x14ac:dyDescent="0.3">
      <c r="A1451">
        <f t="shared" si="110"/>
        <v>579</v>
      </c>
      <c r="B1451">
        <v>1448</v>
      </c>
      <c r="C1451">
        <f t="shared" si="111"/>
        <v>65</v>
      </c>
      <c r="D1451" t="str">
        <f>IF(MOD(B1451,5)=0,LOOKUP(A1451,Bestellung!$M$4:$N$803),"")</f>
        <v/>
      </c>
      <c r="E1451">
        <f t="shared" si="112"/>
        <v>3</v>
      </c>
      <c r="F1451" s="10">
        <f>LOOKUP(C1451,Produkt!$T$4:$U$129)</f>
        <v>4.5</v>
      </c>
      <c r="G1451" t="str">
        <f t="shared" si="113"/>
        <v>INSERT INTO [Position] ([BestellungID], [PosID], [ProduktID], [SpezLieferAdrID], [Menge], [Preis]) VALUES</v>
      </c>
      <c r="H1451" t="str">
        <f t="shared" si="114"/>
        <v xml:space="preserve"> ('579', '1448', '65', '', '3',  '4.50')</v>
      </c>
    </row>
    <row r="1452" spans="1:8" x14ac:dyDescent="0.3">
      <c r="A1452">
        <f t="shared" si="110"/>
        <v>580</v>
      </c>
      <c r="B1452">
        <v>1449</v>
      </c>
      <c r="C1452">
        <f t="shared" si="111"/>
        <v>61</v>
      </c>
      <c r="D1452" t="str">
        <f>IF(MOD(B1452,5)=0,LOOKUP(A1452,Bestellung!$M$4:$N$803),"")</f>
        <v/>
      </c>
      <c r="E1452">
        <f t="shared" si="112"/>
        <v>3</v>
      </c>
      <c r="F1452" s="10">
        <f>LOOKUP(C1452,Produkt!$T$4:$U$129)</f>
        <v>8</v>
      </c>
      <c r="G1452" t="str">
        <f t="shared" si="113"/>
        <v>INSERT INTO [Position] ([BestellungID], [PosID], [ProduktID], [SpezLieferAdrID], [Menge], [Preis]) VALUES</v>
      </c>
      <c r="H1452" t="str">
        <f t="shared" si="114"/>
        <v xml:space="preserve"> ('580', '1449', '61', '', '3',  '8.00')</v>
      </c>
    </row>
    <row r="1453" spans="1:8" x14ac:dyDescent="0.3">
      <c r="A1453">
        <f t="shared" si="110"/>
        <v>580</v>
      </c>
      <c r="B1453">
        <v>1450</v>
      </c>
      <c r="C1453">
        <f t="shared" si="111"/>
        <v>6</v>
      </c>
      <c r="D1453" t="str">
        <f>IF(MOD(B1453,5)=0,LOOKUP(A1453,Bestellung!$M$4:$N$803),"")</f>
        <v/>
      </c>
      <c r="E1453">
        <f t="shared" si="112"/>
        <v>3</v>
      </c>
      <c r="F1453" s="10">
        <f>LOOKUP(C1453,Produkt!$T$4:$U$129)</f>
        <v>7</v>
      </c>
      <c r="G1453" t="str">
        <f t="shared" si="113"/>
        <v>INSERT INTO [Position] ([BestellungID], [PosID], [ProduktID], [SpezLieferAdrID], [Menge], [Preis]) VALUES</v>
      </c>
      <c r="H1453" t="str">
        <f t="shared" si="114"/>
        <v xml:space="preserve"> ('580', '1450', '6', '', '3',  '7.00')</v>
      </c>
    </row>
    <row r="1454" spans="1:8" x14ac:dyDescent="0.3">
      <c r="A1454">
        <f t="shared" si="110"/>
        <v>580</v>
      </c>
      <c r="B1454">
        <v>1451</v>
      </c>
      <c r="C1454">
        <f t="shared" si="111"/>
        <v>78</v>
      </c>
      <c r="D1454" t="str">
        <f>IF(MOD(B1454,5)=0,LOOKUP(A1454,Bestellung!$M$4:$N$803),"")</f>
        <v/>
      </c>
      <c r="E1454">
        <f t="shared" si="112"/>
        <v>3</v>
      </c>
      <c r="F1454" s="10">
        <f>LOOKUP(C1454,Produkt!$T$4:$U$129)</f>
        <v>2</v>
      </c>
      <c r="G1454" t="str">
        <f t="shared" si="113"/>
        <v>INSERT INTO [Position] ([BestellungID], [PosID], [ProduktID], [SpezLieferAdrID], [Menge], [Preis]) VALUES</v>
      </c>
      <c r="H1454" t="str">
        <f t="shared" si="114"/>
        <v xml:space="preserve"> ('580', '1451', '78', '', '3',  '2.00')</v>
      </c>
    </row>
    <row r="1455" spans="1:8" x14ac:dyDescent="0.3">
      <c r="A1455">
        <f t="shared" si="110"/>
        <v>581</v>
      </c>
      <c r="B1455">
        <v>1452</v>
      </c>
      <c r="C1455">
        <f t="shared" si="111"/>
        <v>78</v>
      </c>
      <c r="D1455" t="str">
        <f>IF(MOD(B1455,5)=0,LOOKUP(A1455,Bestellung!$M$4:$N$803),"")</f>
        <v/>
      </c>
      <c r="E1455">
        <f t="shared" si="112"/>
        <v>3</v>
      </c>
      <c r="F1455" s="10">
        <f>LOOKUP(C1455,Produkt!$T$4:$U$129)</f>
        <v>2</v>
      </c>
      <c r="G1455" t="str">
        <f t="shared" si="113"/>
        <v>INSERT INTO [Position] ([BestellungID], [PosID], [ProduktID], [SpezLieferAdrID], [Menge], [Preis]) VALUES</v>
      </c>
      <c r="H1455" t="str">
        <f t="shared" si="114"/>
        <v xml:space="preserve"> ('581', '1452', '78', '', '3',  '2.00')</v>
      </c>
    </row>
    <row r="1456" spans="1:8" x14ac:dyDescent="0.3">
      <c r="A1456">
        <f t="shared" si="110"/>
        <v>581</v>
      </c>
      <c r="B1456">
        <v>1453</v>
      </c>
      <c r="C1456">
        <f t="shared" si="111"/>
        <v>24</v>
      </c>
      <c r="D1456" t="str">
        <f>IF(MOD(B1456,5)=0,LOOKUP(A1456,Bestellung!$M$4:$N$803),"")</f>
        <v/>
      </c>
      <c r="E1456">
        <f t="shared" si="112"/>
        <v>3</v>
      </c>
      <c r="F1456" s="10">
        <f>LOOKUP(C1456,Produkt!$T$4:$U$129)</f>
        <v>3</v>
      </c>
      <c r="G1456" t="str">
        <f t="shared" si="113"/>
        <v>INSERT INTO [Position] ([BestellungID], [PosID], [ProduktID], [SpezLieferAdrID], [Menge], [Preis]) VALUES</v>
      </c>
      <c r="H1456" t="str">
        <f t="shared" si="114"/>
        <v xml:space="preserve"> ('581', '1453', '24', '', '3',  '3.00')</v>
      </c>
    </row>
    <row r="1457" spans="1:8" x14ac:dyDescent="0.3">
      <c r="A1457">
        <f t="shared" si="110"/>
        <v>582</v>
      </c>
      <c r="B1457">
        <v>1454</v>
      </c>
      <c r="C1457">
        <f t="shared" si="111"/>
        <v>27</v>
      </c>
      <c r="D1457" t="str">
        <f>IF(MOD(B1457,5)=0,LOOKUP(A1457,Bestellung!$M$4:$N$803),"")</f>
        <v/>
      </c>
      <c r="E1457">
        <f t="shared" si="112"/>
        <v>3</v>
      </c>
      <c r="F1457" s="10">
        <f>LOOKUP(C1457,Produkt!$T$4:$U$129)</f>
        <v>2</v>
      </c>
      <c r="G1457" t="str">
        <f t="shared" si="113"/>
        <v>INSERT INTO [Position] ([BestellungID], [PosID], [ProduktID], [SpezLieferAdrID], [Menge], [Preis]) VALUES</v>
      </c>
      <c r="H1457" t="str">
        <f t="shared" si="114"/>
        <v xml:space="preserve"> ('582', '1454', '27', '', '3',  '2.00')</v>
      </c>
    </row>
    <row r="1458" spans="1:8" x14ac:dyDescent="0.3">
      <c r="A1458">
        <f t="shared" si="110"/>
        <v>582</v>
      </c>
      <c r="B1458">
        <v>1455</v>
      </c>
      <c r="C1458">
        <f t="shared" si="111"/>
        <v>101</v>
      </c>
      <c r="D1458">
        <f>IF(MOD(B1458,5)=0,LOOKUP(A1458,Bestellung!$M$4:$N$803),"")</f>
        <v>406</v>
      </c>
      <c r="E1458">
        <f t="shared" si="112"/>
        <v>6</v>
      </c>
      <c r="F1458" s="10">
        <f>LOOKUP(C1458,Produkt!$T$4:$U$129)</f>
        <v>2</v>
      </c>
      <c r="G1458" t="str">
        <f t="shared" si="113"/>
        <v>INSERT INTO [Position] ([BestellungID], [PosID], [ProduktID], [SpezLieferAdrID], [Menge], [Preis]) VALUES</v>
      </c>
      <c r="H1458" t="str">
        <f t="shared" si="114"/>
        <v xml:space="preserve"> ('582', '1455', '101', '406', '6',  '2.00')</v>
      </c>
    </row>
    <row r="1459" spans="1:8" x14ac:dyDescent="0.3">
      <c r="A1459">
        <f t="shared" si="110"/>
        <v>582</v>
      </c>
      <c r="B1459">
        <v>1456</v>
      </c>
      <c r="C1459">
        <f t="shared" si="111"/>
        <v>48</v>
      </c>
      <c r="D1459" t="str">
        <f>IF(MOD(B1459,5)=0,LOOKUP(A1459,Bestellung!$M$4:$N$803),"")</f>
        <v/>
      </c>
      <c r="E1459">
        <f t="shared" si="112"/>
        <v>3</v>
      </c>
      <c r="F1459" s="10">
        <f>LOOKUP(C1459,Produkt!$T$4:$U$129)</f>
        <v>4.5</v>
      </c>
      <c r="G1459" t="str">
        <f t="shared" si="113"/>
        <v>INSERT INTO [Position] ([BestellungID], [PosID], [ProduktID], [SpezLieferAdrID], [Menge], [Preis]) VALUES</v>
      </c>
      <c r="H1459" t="str">
        <f t="shared" si="114"/>
        <v xml:space="preserve"> ('582', '1456', '48', '', '3',  '4.50')</v>
      </c>
    </row>
    <row r="1460" spans="1:8" x14ac:dyDescent="0.3">
      <c r="A1460">
        <f t="shared" si="110"/>
        <v>583</v>
      </c>
      <c r="B1460">
        <v>1457</v>
      </c>
      <c r="C1460">
        <f t="shared" si="111"/>
        <v>55</v>
      </c>
      <c r="D1460" t="str">
        <f>IF(MOD(B1460,5)=0,LOOKUP(A1460,Bestellung!$M$4:$N$803),"")</f>
        <v/>
      </c>
      <c r="E1460">
        <f t="shared" si="112"/>
        <v>5</v>
      </c>
      <c r="F1460" s="10">
        <f>LOOKUP(C1460,Produkt!$T$4:$U$129)</f>
        <v>5</v>
      </c>
      <c r="G1460" t="str">
        <f t="shared" si="113"/>
        <v>INSERT INTO [Position] ([BestellungID], [PosID], [ProduktID], [SpezLieferAdrID], [Menge], [Preis]) VALUES</v>
      </c>
      <c r="H1460" t="str">
        <f t="shared" si="114"/>
        <v xml:space="preserve"> ('583', '1457', '55', '', '5',  '5.00')</v>
      </c>
    </row>
    <row r="1461" spans="1:8" x14ac:dyDescent="0.3">
      <c r="A1461">
        <f t="shared" si="110"/>
        <v>583</v>
      </c>
      <c r="B1461">
        <v>1458</v>
      </c>
      <c r="C1461">
        <f t="shared" si="111"/>
        <v>3</v>
      </c>
      <c r="D1461" t="str">
        <f>IF(MOD(B1461,5)=0,LOOKUP(A1461,Bestellung!$M$4:$N$803),"")</f>
        <v/>
      </c>
      <c r="E1461">
        <f t="shared" si="112"/>
        <v>6</v>
      </c>
      <c r="F1461" s="10">
        <f>LOOKUP(C1461,Produkt!$T$4:$U$129)</f>
        <v>5</v>
      </c>
      <c r="G1461" t="str">
        <f t="shared" si="113"/>
        <v>INSERT INTO [Position] ([BestellungID], [PosID], [ProduktID], [SpezLieferAdrID], [Menge], [Preis]) VALUES</v>
      </c>
      <c r="H1461" t="str">
        <f t="shared" si="114"/>
        <v xml:space="preserve"> ('583', '1458', '3', '', '6',  '5.00')</v>
      </c>
    </row>
    <row r="1462" spans="1:8" x14ac:dyDescent="0.3">
      <c r="A1462">
        <f t="shared" si="110"/>
        <v>584</v>
      </c>
      <c r="B1462">
        <v>1459</v>
      </c>
      <c r="C1462">
        <f t="shared" si="111"/>
        <v>13</v>
      </c>
      <c r="D1462" t="str">
        <f>IF(MOD(B1462,5)=0,LOOKUP(A1462,Bestellung!$M$4:$N$803),"")</f>
        <v/>
      </c>
      <c r="E1462">
        <f t="shared" si="112"/>
        <v>8</v>
      </c>
      <c r="F1462" s="10">
        <f>LOOKUP(C1462,Produkt!$T$4:$U$129)</f>
        <v>4.5</v>
      </c>
      <c r="G1462" t="str">
        <f t="shared" si="113"/>
        <v>INSERT INTO [Position] ([BestellungID], [PosID], [ProduktID], [SpezLieferAdrID], [Menge], [Preis]) VALUES</v>
      </c>
      <c r="H1462" t="str">
        <f t="shared" si="114"/>
        <v xml:space="preserve"> ('584', '1459', '13', '', '8',  '4.50')</v>
      </c>
    </row>
    <row r="1463" spans="1:8" x14ac:dyDescent="0.3">
      <c r="A1463">
        <f t="shared" si="110"/>
        <v>584</v>
      </c>
      <c r="B1463">
        <v>1460</v>
      </c>
      <c r="C1463">
        <f t="shared" si="111"/>
        <v>89</v>
      </c>
      <c r="D1463">
        <f>IF(MOD(B1463,5)=0,LOOKUP(A1463,Bestellung!$M$4:$N$803),"")</f>
        <v>34</v>
      </c>
      <c r="E1463">
        <f t="shared" si="112"/>
        <v>8</v>
      </c>
      <c r="F1463" s="10">
        <f>LOOKUP(C1463,Produkt!$T$4:$U$129)</f>
        <v>0.8</v>
      </c>
      <c r="G1463" t="str">
        <f t="shared" si="113"/>
        <v>INSERT INTO [Position] ([BestellungID], [PosID], [ProduktID], [SpezLieferAdrID], [Menge], [Preis]) VALUES</v>
      </c>
      <c r="H1463" t="str">
        <f t="shared" si="114"/>
        <v xml:space="preserve"> ('584', '1460', '89', '34', '8',  '0.80')</v>
      </c>
    </row>
    <row r="1464" spans="1:8" x14ac:dyDescent="0.3">
      <c r="A1464">
        <f t="shared" si="110"/>
        <v>584</v>
      </c>
      <c r="B1464">
        <v>1461</v>
      </c>
      <c r="C1464">
        <f t="shared" si="111"/>
        <v>38</v>
      </c>
      <c r="D1464" t="str">
        <f>IF(MOD(B1464,5)=0,LOOKUP(A1464,Bestellung!$M$4:$N$803),"")</f>
        <v/>
      </c>
      <c r="E1464">
        <f t="shared" si="112"/>
        <v>3</v>
      </c>
      <c r="F1464" s="10">
        <f>LOOKUP(C1464,Produkt!$T$4:$U$129)</f>
        <v>0.5</v>
      </c>
      <c r="G1464" t="str">
        <f t="shared" si="113"/>
        <v>INSERT INTO [Position] ([BestellungID], [PosID], [ProduktID], [SpezLieferAdrID], [Menge], [Preis]) VALUES</v>
      </c>
      <c r="H1464" t="str">
        <f t="shared" si="114"/>
        <v xml:space="preserve"> ('584', '1461', '38', '', '3',  '0.50')</v>
      </c>
    </row>
    <row r="1465" spans="1:8" x14ac:dyDescent="0.3">
      <c r="A1465">
        <f t="shared" si="110"/>
        <v>585</v>
      </c>
      <c r="B1465">
        <v>1462</v>
      </c>
      <c r="C1465">
        <f t="shared" si="111"/>
        <v>52</v>
      </c>
      <c r="D1465" t="str">
        <f>IF(MOD(B1465,5)=0,LOOKUP(A1465,Bestellung!$M$4:$N$803),"")</f>
        <v/>
      </c>
      <c r="E1465">
        <f t="shared" si="112"/>
        <v>3</v>
      </c>
      <c r="F1465" s="10">
        <f>LOOKUP(C1465,Produkt!$T$4:$U$129)</f>
        <v>4</v>
      </c>
      <c r="G1465" t="str">
        <f t="shared" si="113"/>
        <v>INSERT INTO [Position] ([BestellungID], [PosID], [ProduktID], [SpezLieferAdrID], [Menge], [Preis]) VALUES</v>
      </c>
      <c r="H1465" t="str">
        <f t="shared" si="114"/>
        <v xml:space="preserve"> ('585', '1462', '52', '', '3',  '4.00')</v>
      </c>
    </row>
    <row r="1466" spans="1:8" x14ac:dyDescent="0.3">
      <c r="A1466">
        <f t="shared" si="110"/>
        <v>585</v>
      </c>
      <c r="B1466">
        <v>1463</v>
      </c>
      <c r="C1466">
        <f t="shared" si="111"/>
        <v>2</v>
      </c>
      <c r="D1466" t="str">
        <f>IF(MOD(B1466,5)=0,LOOKUP(A1466,Bestellung!$M$4:$N$803),"")</f>
        <v/>
      </c>
      <c r="E1466">
        <f t="shared" si="112"/>
        <v>6</v>
      </c>
      <c r="F1466" s="10">
        <f>LOOKUP(C1466,Produkt!$T$4:$U$129)</f>
        <v>4</v>
      </c>
      <c r="G1466" t="str">
        <f t="shared" si="113"/>
        <v>INSERT INTO [Position] ([BestellungID], [PosID], [ProduktID], [SpezLieferAdrID], [Menge], [Preis]) VALUES</v>
      </c>
      <c r="H1466" t="str">
        <f t="shared" si="114"/>
        <v xml:space="preserve"> ('585', '1463', '2', '', '6',  '4.00')</v>
      </c>
    </row>
    <row r="1467" spans="1:8" x14ac:dyDescent="0.3">
      <c r="A1467">
        <f t="shared" si="110"/>
        <v>586</v>
      </c>
      <c r="B1467">
        <v>1464</v>
      </c>
      <c r="C1467">
        <f t="shared" si="111"/>
        <v>19</v>
      </c>
      <c r="D1467" t="str">
        <f>IF(MOD(B1467,5)=0,LOOKUP(A1467,Bestellung!$M$4:$N$803),"")</f>
        <v/>
      </c>
      <c r="E1467">
        <f t="shared" si="112"/>
        <v>3</v>
      </c>
      <c r="F1467" s="10">
        <f>LOOKUP(C1467,Produkt!$T$4:$U$129)</f>
        <v>2</v>
      </c>
      <c r="G1467" t="str">
        <f t="shared" si="113"/>
        <v>INSERT INTO [Position] ([BestellungID], [PosID], [ProduktID], [SpezLieferAdrID], [Menge], [Preis]) VALUES</v>
      </c>
      <c r="H1467" t="str">
        <f t="shared" si="114"/>
        <v xml:space="preserve"> ('586', '1464', '19', '', '3',  '2.00')</v>
      </c>
    </row>
    <row r="1468" spans="1:8" x14ac:dyDescent="0.3">
      <c r="A1468">
        <f t="shared" si="110"/>
        <v>586</v>
      </c>
      <c r="B1468">
        <v>1465</v>
      </c>
      <c r="C1468">
        <f t="shared" si="111"/>
        <v>97</v>
      </c>
      <c r="D1468" t="str">
        <f>IF(MOD(B1468,5)=0,LOOKUP(A1468,Bestellung!$M$4:$N$803),"")</f>
        <v/>
      </c>
      <c r="E1468">
        <f t="shared" si="112"/>
        <v>10</v>
      </c>
      <c r="F1468" s="10">
        <f>LOOKUP(C1468,Produkt!$T$4:$U$129)</f>
        <v>9</v>
      </c>
      <c r="G1468" t="str">
        <f t="shared" si="113"/>
        <v>INSERT INTO [Position] ([BestellungID], [PosID], [ProduktID], [SpezLieferAdrID], [Menge], [Preis]) VALUES</v>
      </c>
      <c r="H1468" t="str">
        <f t="shared" si="114"/>
        <v xml:space="preserve"> ('586', '1465', '97', '', '10',  '9.00')</v>
      </c>
    </row>
    <row r="1469" spans="1:8" x14ac:dyDescent="0.3">
      <c r="A1469">
        <f t="shared" si="110"/>
        <v>586</v>
      </c>
      <c r="B1469">
        <v>1466</v>
      </c>
      <c r="C1469">
        <f t="shared" si="111"/>
        <v>48</v>
      </c>
      <c r="D1469" t="str">
        <f>IF(MOD(B1469,5)=0,LOOKUP(A1469,Bestellung!$M$4:$N$803),"")</f>
        <v/>
      </c>
      <c r="E1469">
        <f t="shared" si="112"/>
        <v>3</v>
      </c>
      <c r="F1469" s="10">
        <f>LOOKUP(C1469,Produkt!$T$4:$U$129)</f>
        <v>4.5</v>
      </c>
      <c r="G1469" t="str">
        <f t="shared" si="113"/>
        <v>INSERT INTO [Position] ([BestellungID], [PosID], [ProduktID], [SpezLieferAdrID], [Menge], [Preis]) VALUES</v>
      </c>
      <c r="H1469" t="str">
        <f t="shared" si="114"/>
        <v xml:space="preserve"> ('586', '1466', '48', '', '3',  '4.50')</v>
      </c>
    </row>
    <row r="1470" spans="1:8" x14ac:dyDescent="0.3">
      <c r="A1470">
        <f t="shared" si="110"/>
        <v>587</v>
      </c>
      <c r="B1470">
        <v>1467</v>
      </c>
      <c r="C1470">
        <f t="shared" si="111"/>
        <v>69</v>
      </c>
      <c r="D1470" t="str">
        <f>IF(MOD(B1470,5)=0,LOOKUP(A1470,Bestellung!$M$4:$N$803),"")</f>
        <v/>
      </c>
      <c r="E1470">
        <f t="shared" si="112"/>
        <v>9</v>
      </c>
      <c r="F1470" s="10">
        <f>LOOKUP(C1470,Produkt!$T$4:$U$129)</f>
        <v>2</v>
      </c>
      <c r="G1470" t="str">
        <f t="shared" si="113"/>
        <v>INSERT INTO [Position] ([BestellungID], [PosID], [ProduktID], [SpezLieferAdrID], [Menge], [Preis]) VALUES</v>
      </c>
      <c r="H1470" t="str">
        <f t="shared" si="114"/>
        <v xml:space="preserve"> ('587', '1467', '69', '', '9',  '2.00')</v>
      </c>
    </row>
    <row r="1471" spans="1:8" x14ac:dyDescent="0.3">
      <c r="A1471">
        <f t="shared" si="110"/>
        <v>587</v>
      </c>
      <c r="B1471">
        <v>1468</v>
      </c>
      <c r="C1471">
        <f t="shared" si="111"/>
        <v>21</v>
      </c>
      <c r="D1471" t="str">
        <f>IF(MOD(B1471,5)=0,LOOKUP(A1471,Bestellung!$M$4:$N$803),"")</f>
        <v/>
      </c>
      <c r="E1471">
        <f t="shared" si="112"/>
        <v>3</v>
      </c>
      <c r="F1471" s="10">
        <f>LOOKUP(C1471,Produkt!$T$4:$U$129)</f>
        <v>4</v>
      </c>
      <c r="G1471" t="str">
        <f t="shared" si="113"/>
        <v>INSERT INTO [Position] ([BestellungID], [PosID], [ProduktID], [SpezLieferAdrID], [Menge], [Preis]) VALUES</v>
      </c>
      <c r="H1471" t="str">
        <f t="shared" si="114"/>
        <v xml:space="preserve"> ('587', '1468', '21', '', '3',  '4.00')</v>
      </c>
    </row>
    <row r="1472" spans="1:8" x14ac:dyDescent="0.3">
      <c r="A1472">
        <f t="shared" si="110"/>
        <v>588</v>
      </c>
      <c r="B1472">
        <v>1469</v>
      </c>
      <c r="C1472">
        <f t="shared" si="111"/>
        <v>45</v>
      </c>
      <c r="D1472" t="str">
        <f>IF(MOD(B1472,5)=0,LOOKUP(A1472,Bestellung!$M$4:$N$803),"")</f>
        <v/>
      </c>
      <c r="E1472">
        <f t="shared" si="112"/>
        <v>3</v>
      </c>
      <c r="F1472" s="10">
        <f>LOOKUP(C1472,Produkt!$T$4:$U$129)</f>
        <v>2</v>
      </c>
      <c r="G1472" t="str">
        <f t="shared" si="113"/>
        <v>INSERT INTO [Position] ([BestellungID], [PosID], [ProduktID], [SpezLieferAdrID], [Menge], [Preis]) VALUES</v>
      </c>
      <c r="H1472" t="str">
        <f t="shared" si="114"/>
        <v xml:space="preserve"> ('588', '1469', '45', '', '3',  '2.00')</v>
      </c>
    </row>
    <row r="1473" spans="1:8" x14ac:dyDescent="0.3">
      <c r="A1473">
        <f t="shared" si="110"/>
        <v>588</v>
      </c>
      <c r="B1473">
        <v>1470</v>
      </c>
      <c r="C1473">
        <f t="shared" si="111"/>
        <v>125</v>
      </c>
      <c r="D1473">
        <f>IF(MOD(B1473,5)=0,LOOKUP(A1473,Bestellung!$M$4:$N$803),"")</f>
        <v>340</v>
      </c>
      <c r="E1473">
        <f t="shared" si="112"/>
        <v>3</v>
      </c>
      <c r="F1473" s="10">
        <f>LOOKUP(C1473,Produkt!$T$4:$U$129)</f>
        <v>7</v>
      </c>
      <c r="G1473" t="str">
        <f t="shared" si="113"/>
        <v>INSERT INTO [Position] ([BestellungID], [PosID], [ProduktID], [SpezLieferAdrID], [Menge], [Preis]) VALUES</v>
      </c>
      <c r="H1473" t="str">
        <f t="shared" si="114"/>
        <v xml:space="preserve"> ('588', '1470', '125', '340', '3',  '7.00')</v>
      </c>
    </row>
    <row r="1474" spans="1:8" x14ac:dyDescent="0.3">
      <c r="A1474">
        <f t="shared" si="110"/>
        <v>588</v>
      </c>
      <c r="B1474">
        <v>1471</v>
      </c>
      <c r="C1474">
        <f t="shared" si="111"/>
        <v>78</v>
      </c>
      <c r="D1474" t="str">
        <f>IF(MOD(B1474,5)=0,LOOKUP(A1474,Bestellung!$M$4:$N$803),"")</f>
        <v/>
      </c>
      <c r="E1474">
        <f t="shared" si="112"/>
        <v>3</v>
      </c>
      <c r="F1474" s="10">
        <f>LOOKUP(C1474,Produkt!$T$4:$U$129)</f>
        <v>2</v>
      </c>
      <c r="G1474" t="str">
        <f t="shared" si="113"/>
        <v>INSERT INTO [Position] ([BestellungID], [PosID], [ProduktID], [SpezLieferAdrID], [Menge], [Preis]) VALUES</v>
      </c>
      <c r="H1474" t="str">
        <f t="shared" si="114"/>
        <v xml:space="preserve"> ('588', '1471', '78', '', '3',  '2.00')</v>
      </c>
    </row>
    <row r="1475" spans="1:8" x14ac:dyDescent="0.3">
      <c r="A1475">
        <f t="shared" si="110"/>
        <v>589</v>
      </c>
      <c r="B1475">
        <v>1472</v>
      </c>
      <c r="C1475">
        <f t="shared" si="111"/>
        <v>106</v>
      </c>
      <c r="D1475" t="str">
        <f>IF(MOD(B1475,5)=0,LOOKUP(A1475,Bestellung!$M$4:$N$803),"")</f>
        <v/>
      </c>
      <c r="E1475">
        <f t="shared" si="112"/>
        <v>8</v>
      </c>
      <c r="F1475" s="10">
        <f>LOOKUP(C1475,Produkt!$T$4:$U$129)</f>
        <v>7</v>
      </c>
      <c r="G1475" t="str">
        <f t="shared" si="113"/>
        <v>INSERT INTO [Position] ([BestellungID], [PosID], [ProduktID], [SpezLieferAdrID], [Menge], [Preis]) VALUES</v>
      </c>
      <c r="H1475" t="str">
        <f t="shared" si="114"/>
        <v xml:space="preserve"> ('589', '1472', '106', '', '8',  '7.00')</v>
      </c>
    </row>
    <row r="1476" spans="1:8" x14ac:dyDescent="0.3">
      <c r="A1476">
        <f t="shared" ref="A1476:A1539" si="115">ROUND(B1476/2.5,0)</f>
        <v>589</v>
      </c>
      <c r="B1476">
        <v>1473</v>
      </c>
      <c r="C1476">
        <f t="shared" si="111"/>
        <v>60</v>
      </c>
      <c r="D1476" t="str">
        <f>IF(MOD(B1476,5)=0,LOOKUP(A1476,Bestellung!$M$4:$N$803),"")</f>
        <v/>
      </c>
      <c r="E1476">
        <f t="shared" si="112"/>
        <v>3</v>
      </c>
      <c r="F1476" s="10">
        <f>LOOKUP(C1476,Produkt!$T$4:$U$129)</f>
        <v>0.5</v>
      </c>
      <c r="G1476" t="str">
        <f t="shared" si="113"/>
        <v>INSERT INTO [Position] ([BestellungID], [PosID], [ProduktID], [SpezLieferAdrID], [Menge], [Preis]) VALUES</v>
      </c>
      <c r="H1476" t="str">
        <f t="shared" si="114"/>
        <v xml:space="preserve"> ('589', '1473', '60', '', '3',  '0.50')</v>
      </c>
    </row>
    <row r="1477" spans="1:8" x14ac:dyDescent="0.3">
      <c r="A1477">
        <f t="shared" si="115"/>
        <v>590</v>
      </c>
      <c r="B1477">
        <v>1474</v>
      </c>
      <c r="C1477">
        <f t="shared" ref="C1477:C1540" si="116">IF(MOD(A1477*B1477,127)=0,1,MOD(A1477*B1477,127))</f>
        <v>91</v>
      </c>
      <c r="D1477" t="str">
        <f>IF(MOD(B1477,5)=0,LOOKUP(A1477,Bestellung!$M$4:$N$803),"")</f>
        <v/>
      </c>
      <c r="E1477">
        <f t="shared" ref="E1477:E1540" si="117">IF(MOD(A1477*B1477*C1477,12)=0,3,MOD(A1477*B1477*C1477,12))</f>
        <v>8</v>
      </c>
      <c r="F1477" s="10">
        <f>LOOKUP(C1477,Produkt!$T$4:$U$129)</f>
        <v>1.2</v>
      </c>
      <c r="G1477" t="str">
        <f t="shared" ref="G1477:G1540" si="1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77" t="str">
        <f t="shared" ref="H1477:H1540" si="119">" ('"&amp;A1477&amp;"', '"&amp;B1477&amp;"', '"&amp;C1477&amp;"', '"&amp; D1477&amp;"', '"&amp;E1477&amp;"',  '"&amp; REPLACE(TEXT(F1477,"##0,00"),LEN(TEXT(F1477,"##0,00"))-2,1,".") &amp;"')"</f>
        <v xml:space="preserve"> ('590', '1474', '91', '', '8',  '1.20')</v>
      </c>
    </row>
    <row r="1478" spans="1:8" x14ac:dyDescent="0.3">
      <c r="A1478">
        <f t="shared" si="115"/>
        <v>590</v>
      </c>
      <c r="B1478">
        <v>1475</v>
      </c>
      <c r="C1478">
        <f t="shared" si="116"/>
        <v>46</v>
      </c>
      <c r="D1478">
        <f>IF(MOD(B1478,5)=0,LOOKUP(A1478,Bestellung!$M$4:$N$803),"")</f>
        <v>258</v>
      </c>
      <c r="E1478">
        <f t="shared" si="117"/>
        <v>4</v>
      </c>
      <c r="F1478" s="10">
        <f>LOOKUP(C1478,Produkt!$T$4:$U$129)</f>
        <v>8</v>
      </c>
      <c r="G1478" t="str">
        <f t="shared" si="118"/>
        <v>INSERT INTO [Position] ([BestellungID], [PosID], [ProduktID], [SpezLieferAdrID], [Menge], [Preis]) VALUES</v>
      </c>
      <c r="H1478" t="str">
        <f t="shared" si="119"/>
        <v xml:space="preserve"> ('590', '1475', '46', '258', '4',  '8.00')</v>
      </c>
    </row>
    <row r="1479" spans="1:8" x14ac:dyDescent="0.3">
      <c r="A1479">
        <f t="shared" si="115"/>
        <v>590</v>
      </c>
      <c r="B1479">
        <v>1476</v>
      </c>
      <c r="C1479">
        <f t="shared" si="116"/>
        <v>1</v>
      </c>
      <c r="D1479" t="str">
        <f>IF(MOD(B1479,5)=0,LOOKUP(A1479,Bestellung!$M$4:$N$803),"")</f>
        <v/>
      </c>
      <c r="E1479">
        <f t="shared" si="117"/>
        <v>3</v>
      </c>
      <c r="F1479" s="10">
        <f>LOOKUP(C1479,Produkt!$T$4:$U$129)</f>
        <v>2</v>
      </c>
      <c r="G1479" t="str">
        <f t="shared" si="118"/>
        <v>INSERT INTO [Position] ([BestellungID], [PosID], [ProduktID], [SpezLieferAdrID], [Menge], [Preis]) VALUES</v>
      </c>
      <c r="H1479" t="str">
        <f t="shared" si="119"/>
        <v xml:space="preserve"> ('590', '1476', '1', '', '3',  '2.00')</v>
      </c>
    </row>
    <row r="1480" spans="1:8" x14ac:dyDescent="0.3">
      <c r="A1480">
        <f t="shared" si="115"/>
        <v>591</v>
      </c>
      <c r="B1480">
        <v>1477</v>
      </c>
      <c r="C1480">
        <f t="shared" si="116"/>
        <v>36</v>
      </c>
      <c r="D1480" t="str">
        <f>IF(MOD(B1480,5)=0,LOOKUP(A1480,Bestellung!$M$4:$N$803),"")</f>
        <v/>
      </c>
      <c r="E1480">
        <f t="shared" si="117"/>
        <v>3</v>
      </c>
      <c r="F1480" s="10">
        <f>LOOKUP(C1480,Produkt!$T$4:$U$129)</f>
        <v>0.5</v>
      </c>
      <c r="G1480" t="str">
        <f t="shared" si="118"/>
        <v>INSERT INTO [Position] ([BestellungID], [PosID], [ProduktID], [SpezLieferAdrID], [Menge], [Preis]) VALUES</v>
      </c>
      <c r="H1480" t="str">
        <f t="shared" si="119"/>
        <v xml:space="preserve"> ('591', '1477', '36', '', '3',  '0.50')</v>
      </c>
    </row>
    <row r="1481" spans="1:8" x14ac:dyDescent="0.3">
      <c r="A1481">
        <f t="shared" si="115"/>
        <v>591</v>
      </c>
      <c r="B1481">
        <v>1478</v>
      </c>
      <c r="C1481">
        <f t="shared" si="116"/>
        <v>119</v>
      </c>
      <c r="D1481" t="str">
        <f>IF(MOD(B1481,5)=0,LOOKUP(A1481,Bestellung!$M$4:$N$803),"")</f>
        <v/>
      </c>
      <c r="E1481">
        <f t="shared" si="117"/>
        <v>6</v>
      </c>
      <c r="F1481" s="10">
        <f>LOOKUP(C1481,Produkt!$T$4:$U$129)</f>
        <v>2</v>
      </c>
      <c r="G1481" t="str">
        <f t="shared" si="118"/>
        <v>INSERT INTO [Position] ([BestellungID], [PosID], [ProduktID], [SpezLieferAdrID], [Menge], [Preis]) VALUES</v>
      </c>
      <c r="H1481" t="str">
        <f t="shared" si="119"/>
        <v xml:space="preserve"> ('591', '1478', '119', '', '6',  '2.00')</v>
      </c>
    </row>
    <row r="1482" spans="1:8" x14ac:dyDescent="0.3">
      <c r="A1482">
        <f t="shared" si="115"/>
        <v>592</v>
      </c>
      <c r="B1482">
        <v>1479</v>
      </c>
      <c r="C1482">
        <f t="shared" si="116"/>
        <v>30</v>
      </c>
      <c r="D1482" t="str">
        <f>IF(MOD(B1482,5)=0,LOOKUP(A1482,Bestellung!$M$4:$N$803),"")</f>
        <v/>
      </c>
      <c r="E1482">
        <f t="shared" si="117"/>
        <v>3</v>
      </c>
      <c r="F1482" s="10">
        <f>LOOKUP(C1482,Produkt!$T$4:$U$129)</f>
        <v>4</v>
      </c>
      <c r="G1482" t="str">
        <f t="shared" si="118"/>
        <v>INSERT INTO [Position] ([BestellungID], [PosID], [ProduktID], [SpezLieferAdrID], [Menge], [Preis]) VALUES</v>
      </c>
      <c r="H1482" t="str">
        <f t="shared" si="119"/>
        <v xml:space="preserve"> ('592', '1479', '30', '', '3',  '4.00')</v>
      </c>
    </row>
    <row r="1483" spans="1:8" x14ac:dyDescent="0.3">
      <c r="A1483">
        <f t="shared" si="115"/>
        <v>592</v>
      </c>
      <c r="B1483">
        <v>1480</v>
      </c>
      <c r="C1483">
        <f t="shared" si="116"/>
        <v>114</v>
      </c>
      <c r="D1483" t="str">
        <f>IF(MOD(B1483,5)=0,LOOKUP(A1483,Bestellung!$M$4:$N$803),"")</f>
        <v/>
      </c>
      <c r="E1483">
        <f t="shared" si="117"/>
        <v>3</v>
      </c>
      <c r="F1483" s="10">
        <f>LOOKUP(C1483,Produkt!$T$4:$U$129)</f>
        <v>4.5</v>
      </c>
      <c r="G1483" t="str">
        <f t="shared" si="118"/>
        <v>INSERT INTO [Position] ([BestellungID], [PosID], [ProduktID], [SpezLieferAdrID], [Menge], [Preis]) VALUES</v>
      </c>
      <c r="H1483" t="str">
        <f t="shared" si="119"/>
        <v xml:space="preserve"> ('592', '1480', '114', '', '3',  '4.50')</v>
      </c>
    </row>
    <row r="1484" spans="1:8" x14ac:dyDescent="0.3">
      <c r="A1484">
        <f t="shared" si="115"/>
        <v>592</v>
      </c>
      <c r="B1484">
        <v>1481</v>
      </c>
      <c r="C1484">
        <f t="shared" si="116"/>
        <v>71</v>
      </c>
      <c r="D1484" t="str">
        <f>IF(MOD(B1484,5)=0,LOOKUP(A1484,Bestellung!$M$4:$N$803),"")</f>
        <v/>
      </c>
      <c r="E1484">
        <f t="shared" si="117"/>
        <v>4</v>
      </c>
      <c r="F1484" s="10">
        <f>LOOKUP(C1484,Produkt!$T$4:$U$129)</f>
        <v>4</v>
      </c>
      <c r="G1484" t="str">
        <f t="shared" si="118"/>
        <v>INSERT INTO [Position] ([BestellungID], [PosID], [ProduktID], [SpezLieferAdrID], [Menge], [Preis]) VALUES</v>
      </c>
      <c r="H1484" t="str">
        <f t="shared" si="119"/>
        <v xml:space="preserve"> ('592', '1481', '71', '', '4',  '4.00')</v>
      </c>
    </row>
    <row r="1485" spans="1:8" x14ac:dyDescent="0.3">
      <c r="A1485">
        <f t="shared" si="115"/>
        <v>593</v>
      </c>
      <c r="B1485">
        <v>1482</v>
      </c>
      <c r="C1485">
        <f t="shared" si="116"/>
        <v>113</v>
      </c>
      <c r="D1485" t="str">
        <f>IF(MOD(B1485,5)=0,LOOKUP(A1485,Bestellung!$M$4:$N$803),"")</f>
        <v/>
      </c>
      <c r="E1485">
        <f t="shared" si="117"/>
        <v>6</v>
      </c>
      <c r="F1485" s="10">
        <f>LOOKUP(C1485,Produkt!$T$4:$U$129)</f>
        <v>4.5</v>
      </c>
      <c r="G1485" t="str">
        <f t="shared" si="118"/>
        <v>INSERT INTO [Position] ([BestellungID], [PosID], [ProduktID], [SpezLieferAdrID], [Menge], [Preis]) VALUES</v>
      </c>
      <c r="H1485" t="str">
        <f t="shared" si="119"/>
        <v xml:space="preserve"> ('593', '1482', '113', '', '6',  '4.50')</v>
      </c>
    </row>
    <row r="1486" spans="1:8" x14ac:dyDescent="0.3">
      <c r="A1486">
        <f t="shared" si="115"/>
        <v>593</v>
      </c>
      <c r="B1486">
        <v>1483</v>
      </c>
      <c r="C1486">
        <f t="shared" si="116"/>
        <v>71</v>
      </c>
      <c r="D1486" t="str">
        <f>IF(MOD(B1486,5)=0,LOOKUP(A1486,Bestellung!$M$4:$N$803),"")</f>
        <v/>
      </c>
      <c r="E1486">
        <f t="shared" si="117"/>
        <v>1</v>
      </c>
      <c r="F1486" s="10">
        <f>LOOKUP(C1486,Produkt!$T$4:$U$129)</f>
        <v>4</v>
      </c>
      <c r="G1486" t="str">
        <f t="shared" si="118"/>
        <v>INSERT INTO [Position] ([BestellungID], [PosID], [ProduktID], [SpezLieferAdrID], [Menge], [Preis]) VALUES</v>
      </c>
      <c r="H1486" t="str">
        <f t="shared" si="119"/>
        <v xml:space="preserve"> ('593', '1483', '71', '', '1',  '4.00')</v>
      </c>
    </row>
    <row r="1487" spans="1:8" x14ac:dyDescent="0.3">
      <c r="A1487">
        <f t="shared" si="115"/>
        <v>594</v>
      </c>
      <c r="B1487">
        <v>1484</v>
      </c>
      <c r="C1487">
        <f t="shared" si="116"/>
        <v>116</v>
      </c>
      <c r="D1487" t="str">
        <f>IF(MOD(B1487,5)=0,LOOKUP(A1487,Bestellung!$M$4:$N$803),"")</f>
        <v/>
      </c>
      <c r="E1487">
        <f t="shared" si="117"/>
        <v>3</v>
      </c>
      <c r="F1487" s="10">
        <f>LOOKUP(C1487,Produkt!$T$4:$U$129)</f>
        <v>3</v>
      </c>
      <c r="G1487" t="str">
        <f t="shared" si="118"/>
        <v>INSERT INTO [Position] ([BestellungID], [PosID], [ProduktID], [SpezLieferAdrID], [Menge], [Preis]) VALUES</v>
      </c>
      <c r="H1487" t="str">
        <f t="shared" si="119"/>
        <v xml:space="preserve"> ('594', '1484', '116', '', '3',  '3.00')</v>
      </c>
    </row>
    <row r="1488" spans="1:8" x14ac:dyDescent="0.3">
      <c r="A1488">
        <f t="shared" si="115"/>
        <v>594</v>
      </c>
      <c r="B1488">
        <v>1485</v>
      </c>
      <c r="C1488">
        <f t="shared" si="116"/>
        <v>75</v>
      </c>
      <c r="D1488">
        <f>IF(MOD(B1488,5)=0,LOOKUP(A1488,Bestellung!$M$4:$N$803),"")</f>
        <v>371</v>
      </c>
      <c r="E1488">
        <f t="shared" si="117"/>
        <v>6</v>
      </c>
      <c r="F1488" s="10">
        <f>LOOKUP(C1488,Produkt!$T$4:$U$129)</f>
        <v>7</v>
      </c>
      <c r="G1488" t="str">
        <f t="shared" si="118"/>
        <v>INSERT INTO [Position] ([BestellungID], [PosID], [ProduktID], [SpezLieferAdrID], [Menge], [Preis]) VALUES</v>
      </c>
      <c r="H1488" t="str">
        <f t="shared" si="119"/>
        <v xml:space="preserve"> ('594', '1485', '75', '371', '6',  '7.00')</v>
      </c>
    </row>
    <row r="1489" spans="1:8" x14ac:dyDescent="0.3">
      <c r="A1489">
        <f t="shared" si="115"/>
        <v>594</v>
      </c>
      <c r="B1489">
        <v>1486</v>
      </c>
      <c r="C1489">
        <f t="shared" si="116"/>
        <v>34</v>
      </c>
      <c r="D1489" t="str">
        <f>IF(MOD(B1489,5)=0,LOOKUP(A1489,Bestellung!$M$4:$N$803),"")</f>
        <v/>
      </c>
      <c r="E1489">
        <f t="shared" si="117"/>
        <v>3</v>
      </c>
      <c r="F1489" s="10">
        <f>LOOKUP(C1489,Produkt!$T$4:$U$129)</f>
        <v>0.75</v>
      </c>
      <c r="G1489" t="str">
        <f t="shared" si="118"/>
        <v>INSERT INTO [Position] ([BestellungID], [PosID], [ProduktID], [SpezLieferAdrID], [Menge], [Preis]) VALUES</v>
      </c>
      <c r="H1489" t="str">
        <f t="shared" si="119"/>
        <v xml:space="preserve"> ('594', '1486', '34', '', '3',  '0.75')</v>
      </c>
    </row>
    <row r="1490" spans="1:8" x14ac:dyDescent="0.3">
      <c r="A1490">
        <f t="shared" si="115"/>
        <v>595</v>
      </c>
      <c r="B1490">
        <v>1487</v>
      </c>
      <c r="C1490">
        <f t="shared" si="116"/>
        <v>83</v>
      </c>
      <c r="D1490" t="str">
        <f>IF(MOD(B1490,5)=0,LOOKUP(A1490,Bestellung!$M$4:$N$803),"")</f>
        <v/>
      </c>
      <c r="E1490">
        <f t="shared" si="117"/>
        <v>7</v>
      </c>
      <c r="F1490" s="10">
        <f>LOOKUP(C1490,Produkt!$T$4:$U$129)</f>
        <v>0.8</v>
      </c>
      <c r="G1490" t="str">
        <f t="shared" si="118"/>
        <v>INSERT INTO [Position] ([BestellungID], [PosID], [ProduktID], [SpezLieferAdrID], [Menge], [Preis]) VALUES</v>
      </c>
      <c r="H1490" t="str">
        <f t="shared" si="119"/>
        <v xml:space="preserve"> ('595', '1487', '83', '', '7',  '0.80')</v>
      </c>
    </row>
    <row r="1491" spans="1:8" x14ac:dyDescent="0.3">
      <c r="A1491">
        <f t="shared" si="115"/>
        <v>595</v>
      </c>
      <c r="B1491">
        <v>1488</v>
      </c>
      <c r="C1491">
        <f t="shared" si="116"/>
        <v>43</v>
      </c>
      <c r="D1491" t="str">
        <f>IF(MOD(B1491,5)=0,LOOKUP(A1491,Bestellung!$M$4:$N$803),"")</f>
        <v/>
      </c>
      <c r="E1491">
        <f t="shared" si="117"/>
        <v>3</v>
      </c>
      <c r="F1491" s="10">
        <f>LOOKUP(C1491,Produkt!$T$4:$U$129)</f>
        <v>2.2999999999999998</v>
      </c>
      <c r="G1491" t="str">
        <f t="shared" si="118"/>
        <v>INSERT INTO [Position] ([BestellungID], [PosID], [ProduktID], [SpezLieferAdrID], [Menge], [Preis]) VALUES</v>
      </c>
      <c r="H1491" t="str">
        <f t="shared" si="119"/>
        <v xml:space="preserve"> ('595', '1488', '43', '', '3',  '2.30')</v>
      </c>
    </row>
    <row r="1492" spans="1:8" x14ac:dyDescent="0.3">
      <c r="A1492">
        <f t="shared" si="115"/>
        <v>596</v>
      </c>
      <c r="B1492">
        <v>1489</v>
      </c>
      <c r="C1492">
        <f t="shared" si="116"/>
        <v>95</v>
      </c>
      <c r="D1492" t="str">
        <f>IF(MOD(B1492,5)=0,LOOKUP(A1492,Bestellung!$M$4:$N$803),"")</f>
        <v/>
      </c>
      <c r="E1492">
        <f t="shared" si="117"/>
        <v>4</v>
      </c>
      <c r="F1492" s="10">
        <f>LOOKUP(C1492,Produkt!$T$4:$U$129)</f>
        <v>2</v>
      </c>
      <c r="G1492" t="str">
        <f t="shared" si="118"/>
        <v>INSERT INTO [Position] ([BestellungID], [PosID], [ProduktID], [SpezLieferAdrID], [Menge], [Preis]) VALUES</v>
      </c>
      <c r="H1492" t="str">
        <f t="shared" si="119"/>
        <v xml:space="preserve"> ('596', '1489', '95', '', '4',  '2.00')</v>
      </c>
    </row>
    <row r="1493" spans="1:8" x14ac:dyDescent="0.3">
      <c r="A1493">
        <f t="shared" si="115"/>
        <v>596</v>
      </c>
      <c r="B1493">
        <v>1490</v>
      </c>
      <c r="C1493">
        <f t="shared" si="116"/>
        <v>56</v>
      </c>
      <c r="D1493">
        <f>IF(MOD(B1493,5)=0,LOOKUP(A1493,Bestellung!$M$4:$N$803),"")</f>
        <v>268</v>
      </c>
      <c r="E1493">
        <f t="shared" si="117"/>
        <v>8</v>
      </c>
      <c r="F1493" s="10">
        <f>LOOKUP(C1493,Produkt!$T$4:$U$129)</f>
        <v>7</v>
      </c>
      <c r="G1493" t="str">
        <f t="shared" si="118"/>
        <v>INSERT INTO [Position] ([BestellungID], [PosID], [ProduktID], [SpezLieferAdrID], [Menge], [Preis]) VALUES</v>
      </c>
      <c r="H1493" t="str">
        <f t="shared" si="119"/>
        <v xml:space="preserve"> ('596', '1490', '56', '268', '8',  '7.00')</v>
      </c>
    </row>
    <row r="1494" spans="1:8" x14ac:dyDescent="0.3">
      <c r="A1494">
        <f t="shared" si="115"/>
        <v>596</v>
      </c>
      <c r="B1494">
        <v>1491</v>
      </c>
      <c r="C1494">
        <f t="shared" si="116"/>
        <v>17</v>
      </c>
      <c r="D1494" t="str">
        <f>IF(MOD(B1494,5)=0,LOOKUP(A1494,Bestellung!$M$4:$N$803),"")</f>
        <v/>
      </c>
      <c r="E1494">
        <f t="shared" si="117"/>
        <v>3</v>
      </c>
      <c r="F1494" s="10">
        <f>LOOKUP(C1494,Produkt!$T$4:$U$129)</f>
        <v>3.5</v>
      </c>
      <c r="G1494" t="str">
        <f t="shared" si="118"/>
        <v>INSERT INTO [Position] ([BestellungID], [PosID], [ProduktID], [SpezLieferAdrID], [Menge], [Preis]) VALUES</v>
      </c>
      <c r="H1494" t="str">
        <f t="shared" si="119"/>
        <v xml:space="preserve"> ('596', '1491', '17', '', '3',  '3.50')</v>
      </c>
    </row>
    <row r="1495" spans="1:8" x14ac:dyDescent="0.3">
      <c r="A1495">
        <f t="shared" si="115"/>
        <v>597</v>
      </c>
      <c r="B1495">
        <v>1492</v>
      </c>
      <c r="C1495">
        <f t="shared" si="116"/>
        <v>73</v>
      </c>
      <c r="D1495" t="str">
        <f>IF(MOD(B1495,5)=0,LOOKUP(A1495,Bestellung!$M$4:$N$803),"")</f>
        <v/>
      </c>
      <c r="E1495">
        <f t="shared" si="117"/>
        <v>3</v>
      </c>
      <c r="F1495" s="10">
        <f>LOOKUP(C1495,Produkt!$T$4:$U$129)</f>
        <v>3</v>
      </c>
      <c r="G1495" t="str">
        <f t="shared" si="118"/>
        <v>INSERT INTO [Position] ([BestellungID], [PosID], [ProduktID], [SpezLieferAdrID], [Menge], [Preis]) VALUES</v>
      </c>
      <c r="H1495" t="str">
        <f t="shared" si="119"/>
        <v xml:space="preserve"> ('597', '1492', '73', '', '3',  '3.00')</v>
      </c>
    </row>
    <row r="1496" spans="1:8" x14ac:dyDescent="0.3">
      <c r="A1496">
        <f t="shared" si="115"/>
        <v>597</v>
      </c>
      <c r="B1496">
        <v>1493</v>
      </c>
      <c r="C1496">
        <f t="shared" si="116"/>
        <v>35</v>
      </c>
      <c r="D1496" t="str">
        <f>IF(MOD(B1496,5)=0,LOOKUP(A1496,Bestellung!$M$4:$N$803),"")</f>
        <v/>
      </c>
      <c r="E1496">
        <f t="shared" si="117"/>
        <v>3</v>
      </c>
      <c r="F1496" s="10">
        <f>LOOKUP(C1496,Produkt!$T$4:$U$129)</f>
        <v>1</v>
      </c>
      <c r="G1496" t="str">
        <f t="shared" si="118"/>
        <v>INSERT INTO [Position] ([BestellungID], [PosID], [ProduktID], [SpezLieferAdrID], [Menge], [Preis]) VALUES</v>
      </c>
      <c r="H1496" t="str">
        <f t="shared" si="119"/>
        <v xml:space="preserve"> ('597', '1493', '35', '', '3',  '1.00')</v>
      </c>
    </row>
    <row r="1497" spans="1:8" x14ac:dyDescent="0.3">
      <c r="A1497">
        <f t="shared" si="115"/>
        <v>598</v>
      </c>
      <c r="B1497">
        <v>1494</v>
      </c>
      <c r="C1497">
        <f t="shared" si="116"/>
        <v>94</v>
      </c>
      <c r="D1497" t="str">
        <f>IF(MOD(B1497,5)=0,LOOKUP(A1497,Bestellung!$M$4:$N$803),"")</f>
        <v/>
      </c>
      <c r="E1497">
        <f t="shared" si="117"/>
        <v>3</v>
      </c>
      <c r="F1497" s="10">
        <f>LOOKUP(C1497,Produkt!$T$4:$U$129)</f>
        <v>4</v>
      </c>
      <c r="G1497" t="str">
        <f t="shared" si="118"/>
        <v>INSERT INTO [Position] ([BestellungID], [PosID], [ProduktID], [SpezLieferAdrID], [Menge], [Preis]) VALUES</v>
      </c>
      <c r="H1497" t="str">
        <f t="shared" si="119"/>
        <v xml:space="preserve"> ('598', '1494', '94', '', '3',  '4.00')</v>
      </c>
    </row>
    <row r="1498" spans="1:8" x14ac:dyDescent="0.3">
      <c r="A1498">
        <f t="shared" si="115"/>
        <v>598</v>
      </c>
      <c r="B1498">
        <v>1495</v>
      </c>
      <c r="C1498">
        <f t="shared" si="116"/>
        <v>57</v>
      </c>
      <c r="D1498" t="str">
        <f>IF(MOD(B1498,5)=0,LOOKUP(A1498,Bestellung!$M$4:$N$803),"")</f>
        <v/>
      </c>
      <c r="E1498">
        <f t="shared" si="117"/>
        <v>6</v>
      </c>
      <c r="F1498" s="10">
        <f>LOOKUP(C1498,Produkt!$T$4:$U$129)</f>
        <v>8</v>
      </c>
      <c r="G1498" t="str">
        <f t="shared" si="118"/>
        <v>INSERT INTO [Position] ([BestellungID], [PosID], [ProduktID], [SpezLieferAdrID], [Menge], [Preis]) VALUES</v>
      </c>
      <c r="H1498" t="str">
        <f t="shared" si="119"/>
        <v xml:space="preserve"> ('598', '1495', '57', '', '6',  '8.00')</v>
      </c>
    </row>
    <row r="1499" spans="1:8" x14ac:dyDescent="0.3">
      <c r="A1499">
        <f t="shared" si="115"/>
        <v>598</v>
      </c>
      <c r="B1499">
        <v>1496</v>
      </c>
      <c r="C1499">
        <f t="shared" si="116"/>
        <v>20</v>
      </c>
      <c r="D1499" t="str">
        <f>IF(MOD(B1499,5)=0,LOOKUP(A1499,Bestellung!$M$4:$N$803),"")</f>
        <v/>
      </c>
      <c r="E1499">
        <f t="shared" si="117"/>
        <v>4</v>
      </c>
      <c r="F1499" s="10">
        <f>LOOKUP(C1499,Produkt!$T$4:$U$129)</f>
        <v>8</v>
      </c>
      <c r="G1499" t="str">
        <f t="shared" si="118"/>
        <v>INSERT INTO [Position] ([BestellungID], [PosID], [ProduktID], [SpezLieferAdrID], [Menge], [Preis]) VALUES</v>
      </c>
      <c r="H1499" t="str">
        <f t="shared" si="119"/>
        <v xml:space="preserve"> ('598', '1496', '20', '', '4',  '8.00')</v>
      </c>
    </row>
    <row r="1500" spans="1:8" x14ac:dyDescent="0.3">
      <c r="A1500">
        <f t="shared" si="115"/>
        <v>599</v>
      </c>
      <c r="B1500">
        <v>1497</v>
      </c>
      <c r="C1500">
        <f t="shared" si="116"/>
        <v>83</v>
      </c>
      <c r="D1500" t="str">
        <f>IF(MOD(B1500,5)=0,LOOKUP(A1500,Bestellung!$M$4:$N$803),"")</f>
        <v/>
      </c>
      <c r="E1500">
        <f t="shared" si="117"/>
        <v>9</v>
      </c>
      <c r="F1500" s="10">
        <f>LOOKUP(C1500,Produkt!$T$4:$U$129)</f>
        <v>0.8</v>
      </c>
      <c r="G1500" t="str">
        <f t="shared" si="118"/>
        <v>INSERT INTO [Position] ([BestellungID], [PosID], [ProduktID], [SpezLieferAdrID], [Menge], [Preis]) VALUES</v>
      </c>
      <c r="H1500" t="str">
        <f t="shared" si="119"/>
        <v xml:space="preserve"> ('599', '1497', '83', '', '9',  '0.80')</v>
      </c>
    </row>
    <row r="1501" spans="1:8" x14ac:dyDescent="0.3">
      <c r="A1501">
        <f t="shared" si="115"/>
        <v>599</v>
      </c>
      <c r="B1501">
        <v>1498</v>
      </c>
      <c r="C1501">
        <f t="shared" si="116"/>
        <v>47</v>
      </c>
      <c r="D1501" t="str">
        <f>IF(MOD(B1501,5)=0,LOOKUP(A1501,Bestellung!$M$4:$N$803),"")</f>
        <v/>
      </c>
      <c r="E1501">
        <f t="shared" si="117"/>
        <v>10</v>
      </c>
      <c r="F1501" s="10">
        <f>LOOKUP(C1501,Produkt!$T$4:$U$129)</f>
        <v>9</v>
      </c>
      <c r="G1501" t="str">
        <f t="shared" si="118"/>
        <v>INSERT INTO [Position] ([BestellungID], [PosID], [ProduktID], [SpezLieferAdrID], [Menge], [Preis]) VALUES</v>
      </c>
      <c r="H1501" t="str">
        <f t="shared" si="119"/>
        <v xml:space="preserve"> ('599', '1498', '47', '', '10',  '9.00')</v>
      </c>
    </row>
    <row r="1502" spans="1:8" x14ac:dyDescent="0.3">
      <c r="A1502">
        <f t="shared" si="115"/>
        <v>600</v>
      </c>
      <c r="B1502">
        <v>1499</v>
      </c>
      <c r="C1502">
        <f t="shared" si="116"/>
        <v>113</v>
      </c>
      <c r="D1502" t="str">
        <f>IF(MOD(B1502,5)=0,LOOKUP(A1502,Bestellung!$M$4:$N$803),"")</f>
        <v/>
      </c>
      <c r="E1502">
        <f t="shared" si="117"/>
        <v>3</v>
      </c>
      <c r="F1502" s="10">
        <f>LOOKUP(C1502,Produkt!$T$4:$U$129)</f>
        <v>4.5</v>
      </c>
      <c r="G1502" t="str">
        <f t="shared" si="118"/>
        <v>INSERT INTO [Position] ([BestellungID], [PosID], [ProduktID], [SpezLieferAdrID], [Menge], [Preis]) VALUES</v>
      </c>
      <c r="H1502" t="str">
        <f t="shared" si="119"/>
        <v xml:space="preserve"> ('600', '1499', '113', '', '3',  '4.50')</v>
      </c>
    </row>
    <row r="1503" spans="1:8" x14ac:dyDescent="0.3">
      <c r="A1503">
        <f t="shared" si="115"/>
        <v>600</v>
      </c>
      <c r="B1503">
        <v>1500</v>
      </c>
      <c r="C1503">
        <f t="shared" si="116"/>
        <v>78</v>
      </c>
      <c r="D1503">
        <f>IF(MOD(B1503,5)=0,LOOKUP(A1503,Bestellung!$M$4:$N$803),"")</f>
        <v>470</v>
      </c>
      <c r="E1503">
        <f t="shared" si="117"/>
        <v>3</v>
      </c>
      <c r="F1503" s="10">
        <f>LOOKUP(C1503,Produkt!$T$4:$U$129)</f>
        <v>2</v>
      </c>
      <c r="G1503" t="str">
        <f t="shared" si="118"/>
        <v>INSERT INTO [Position] ([BestellungID], [PosID], [ProduktID], [SpezLieferAdrID], [Menge], [Preis]) VALUES</v>
      </c>
      <c r="H1503" t="str">
        <f t="shared" si="119"/>
        <v xml:space="preserve"> ('600', '1500', '78', '470', '3',  '2.00')</v>
      </c>
    </row>
    <row r="1504" spans="1:8" x14ac:dyDescent="0.3">
      <c r="A1504">
        <f t="shared" si="115"/>
        <v>600</v>
      </c>
      <c r="B1504">
        <v>1501</v>
      </c>
      <c r="C1504">
        <f t="shared" si="116"/>
        <v>43</v>
      </c>
      <c r="D1504" t="str">
        <f>IF(MOD(B1504,5)=0,LOOKUP(A1504,Bestellung!$M$4:$N$803),"")</f>
        <v/>
      </c>
      <c r="E1504">
        <f t="shared" si="117"/>
        <v>3</v>
      </c>
      <c r="F1504" s="10">
        <f>LOOKUP(C1504,Produkt!$T$4:$U$129)</f>
        <v>2.2999999999999998</v>
      </c>
      <c r="G1504" t="str">
        <f t="shared" si="118"/>
        <v>INSERT INTO [Position] ([BestellungID], [PosID], [ProduktID], [SpezLieferAdrID], [Menge], [Preis]) VALUES</v>
      </c>
      <c r="H1504" t="str">
        <f t="shared" si="119"/>
        <v xml:space="preserve"> ('600', '1501', '43', '', '3',  '2.30')</v>
      </c>
    </row>
    <row r="1505" spans="1:8" x14ac:dyDescent="0.3">
      <c r="A1505">
        <f t="shared" si="115"/>
        <v>601</v>
      </c>
      <c r="B1505">
        <v>1502</v>
      </c>
      <c r="C1505">
        <f t="shared" si="116"/>
        <v>113</v>
      </c>
      <c r="D1505" t="str">
        <f>IF(MOD(B1505,5)=0,LOOKUP(A1505,Bestellung!$M$4:$N$803),"")</f>
        <v/>
      </c>
      <c r="E1505">
        <f t="shared" si="117"/>
        <v>10</v>
      </c>
      <c r="F1505" s="10">
        <f>LOOKUP(C1505,Produkt!$T$4:$U$129)</f>
        <v>4.5</v>
      </c>
      <c r="G1505" t="str">
        <f t="shared" si="118"/>
        <v>INSERT INTO [Position] ([BestellungID], [PosID], [ProduktID], [SpezLieferAdrID], [Menge], [Preis]) VALUES</v>
      </c>
      <c r="H1505" t="str">
        <f t="shared" si="119"/>
        <v xml:space="preserve"> ('601', '1502', '113', '', '10',  '4.50')</v>
      </c>
    </row>
    <row r="1506" spans="1:8" x14ac:dyDescent="0.3">
      <c r="A1506">
        <f t="shared" si="115"/>
        <v>601</v>
      </c>
      <c r="B1506">
        <v>1503</v>
      </c>
      <c r="C1506">
        <f t="shared" si="116"/>
        <v>79</v>
      </c>
      <c r="D1506" t="str">
        <f>IF(MOD(B1506,5)=0,LOOKUP(A1506,Bestellung!$M$4:$N$803),"")</f>
        <v/>
      </c>
      <c r="E1506">
        <f t="shared" si="117"/>
        <v>9</v>
      </c>
      <c r="F1506" s="10">
        <f>LOOKUP(C1506,Produkt!$T$4:$U$129)</f>
        <v>1.5</v>
      </c>
      <c r="G1506" t="str">
        <f t="shared" si="118"/>
        <v>INSERT INTO [Position] ([BestellungID], [PosID], [ProduktID], [SpezLieferAdrID], [Menge], [Preis]) VALUES</v>
      </c>
      <c r="H1506" t="str">
        <f t="shared" si="119"/>
        <v xml:space="preserve"> ('601', '1503', '79', '', '9',  '1.50')</v>
      </c>
    </row>
    <row r="1507" spans="1:8" x14ac:dyDescent="0.3">
      <c r="A1507">
        <f t="shared" si="115"/>
        <v>602</v>
      </c>
      <c r="B1507">
        <v>1504</v>
      </c>
      <c r="C1507">
        <f t="shared" si="116"/>
        <v>25</v>
      </c>
      <c r="D1507" t="str">
        <f>IF(MOD(B1507,5)=0,LOOKUP(A1507,Bestellung!$M$4:$N$803),"")</f>
        <v/>
      </c>
      <c r="E1507">
        <f t="shared" si="117"/>
        <v>8</v>
      </c>
      <c r="F1507" s="10">
        <f>LOOKUP(C1507,Produkt!$T$4:$U$129)</f>
        <v>7</v>
      </c>
      <c r="G1507" t="str">
        <f t="shared" si="118"/>
        <v>INSERT INTO [Position] ([BestellungID], [PosID], [ProduktID], [SpezLieferAdrID], [Menge], [Preis]) VALUES</v>
      </c>
      <c r="H1507" t="str">
        <f t="shared" si="119"/>
        <v xml:space="preserve"> ('602', '1504', '25', '', '8',  '7.00')</v>
      </c>
    </row>
    <row r="1508" spans="1:8" x14ac:dyDescent="0.3">
      <c r="A1508">
        <f t="shared" si="115"/>
        <v>602</v>
      </c>
      <c r="B1508">
        <v>1505</v>
      </c>
      <c r="C1508">
        <f t="shared" si="116"/>
        <v>119</v>
      </c>
      <c r="D1508">
        <f>IF(MOD(B1508,5)=0,LOOKUP(A1508,Bestellung!$M$4:$N$803),"")</f>
        <v>441</v>
      </c>
      <c r="E1508">
        <f t="shared" si="117"/>
        <v>2</v>
      </c>
      <c r="F1508" s="10">
        <f>LOOKUP(C1508,Produkt!$T$4:$U$129)</f>
        <v>2</v>
      </c>
      <c r="G1508" t="str">
        <f t="shared" si="118"/>
        <v>INSERT INTO [Position] ([BestellungID], [PosID], [ProduktID], [SpezLieferAdrID], [Menge], [Preis]) VALUES</v>
      </c>
      <c r="H1508" t="str">
        <f t="shared" si="119"/>
        <v xml:space="preserve"> ('602', '1505', '119', '441', '2',  '2.00')</v>
      </c>
    </row>
    <row r="1509" spans="1:8" x14ac:dyDescent="0.3">
      <c r="A1509">
        <f t="shared" si="115"/>
        <v>602</v>
      </c>
      <c r="B1509">
        <v>1506</v>
      </c>
      <c r="C1509">
        <f t="shared" si="116"/>
        <v>86</v>
      </c>
      <c r="D1509" t="str">
        <f>IF(MOD(B1509,5)=0,LOOKUP(A1509,Bestellung!$M$4:$N$803),"")</f>
        <v/>
      </c>
      <c r="E1509">
        <f t="shared" si="117"/>
        <v>3</v>
      </c>
      <c r="F1509" s="10">
        <f>LOOKUP(C1509,Produkt!$T$4:$U$129)</f>
        <v>0.5</v>
      </c>
      <c r="G1509" t="str">
        <f t="shared" si="118"/>
        <v>INSERT INTO [Position] ([BestellungID], [PosID], [ProduktID], [SpezLieferAdrID], [Menge], [Preis]) VALUES</v>
      </c>
      <c r="H1509" t="str">
        <f t="shared" si="119"/>
        <v xml:space="preserve"> ('602', '1506', '86', '', '3',  '0.50')</v>
      </c>
    </row>
    <row r="1510" spans="1:8" x14ac:dyDescent="0.3">
      <c r="A1510">
        <f t="shared" si="115"/>
        <v>603</v>
      </c>
      <c r="B1510">
        <v>1507</v>
      </c>
      <c r="C1510">
        <f t="shared" si="116"/>
        <v>36</v>
      </c>
      <c r="D1510" t="str">
        <f>IF(MOD(B1510,5)=0,LOOKUP(A1510,Bestellung!$M$4:$N$803),"")</f>
        <v/>
      </c>
      <c r="E1510">
        <f t="shared" si="117"/>
        <v>3</v>
      </c>
      <c r="F1510" s="10">
        <f>LOOKUP(C1510,Produkt!$T$4:$U$129)</f>
        <v>0.5</v>
      </c>
      <c r="G1510" t="str">
        <f t="shared" si="118"/>
        <v>INSERT INTO [Position] ([BestellungID], [PosID], [ProduktID], [SpezLieferAdrID], [Menge], [Preis]) VALUES</v>
      </c>
      <c r="H1510" t="str">
        <f t="shared" si="119"/>
        <v xml:space="preserve"> ('603', '1507', '36', '', '3',  '0.50')</v>
      </c>
    </row>
    <row r="1511" spans="1:8" x14ac:dyDescent="0.3">
      <c r="A1511">
        <f t="shared" si="115"/>
        <v>603</v>
      </c>
      <c r="B1511">
        <v>1508</v>
      </c>
      <c r="C1511">
        <f t="shared" si="116"/>
        <v>4</v>
      </c>
      <c r="D1511" t="str">
        <f>IF(MOD(B1511,5)=0,LOOKUP(A1511,Bestellung!$M$4:$N$803),"")</f>
        <v/>
      </c>
      <c r="E1511">
        <f t="shared" si="117"/>
        <v>3</v>
      </c>
      <c r="F1511" s="10">
        <f>LOOKUP(C1511,Produkt!$T$4:$U$129)</f>
        <v>5</v>
      </c>
      <c r="G1511" t="str">
        <f t="shared" si="118"/>
        <v>INSERT INTO [Position] ([BestellungID], [PosID], [ProduktID], [SpezLieferAdrID], [Menge], [Preis]) VALUES</v>
      </c>
      <c r="H1511" t="str">
        <f t="shared" si="119"/>
        <v xml:space="preserve"> ('603', '1508', '4', '', '3',  '5.00')</v>
      </c>
    </row>
    <row r="1512" spans="1:8" x14ac:dyDescent="0.3">
      <c r="A1512">
        <f t="shared" si="115"/>
        <v>604</v>
      </c>
      <c r="B1512">
        <v>1509</v>
      </c>
      <c r="C1512">
        <f t="shared" si="116"/>
        <v>84</v>
      </c>
      <c r="D1512" t="str">
        <f>IF(MOD(B1512,5)=0,LOOKUP(A1512,Bestellung!$M$4:$N$803),"")</f>
        <v/>
      </c>
      <c r="E1512">
        <f t="shared" si="117"/>
        <v>3</v>
      </c>
      <c r="F1512" s="10">
        <f>LOOKUP(C1512,Produkt!$T$4:$U$129)</f>
        <v>0.75</v>
      </c>
      <c r="G1512" t="str">
        <f t="shared" si="118"/>
        <v>INSERT INTO [Position] ([BestellungID], [PosID], [ProduktID], [SpezLieferAdrID], [Menge], [Preis]) VALUES</v>
      </c>
      <c r="H1512" t="str">
        <f t="shared" si="119"/>
        <v xml:space="preserve"> ('604', '1509', '84', '', '3',  '0.75')</v>
      </c>
    </row>
    <row r="1513" spans="1:8" x14ac:dyDescent="0.3">
      <c r="A1513">
        <f t="shared" si="115"/>
        <v>604</v>
      </c>
      <c r="B1513">
        <v>1510</v>
      </c>
      <c r="C1513">
        <f t="shared" si="116"/>
        <v>53</v>
      </c>
      <c r="D1513">
        <f>IF(MOD(B1513,5)=0,LOOKUP(A1513,Bestellung!$M$4:$N$803),"")</f>
        <v>279</v>
      </c>
      <c r="E1513">
        <f t="shared" si="117"/>
        <v>8</v>
      </c>
      <c r="F1513" s="10">
        <f>LOOKUP(C1513,Produkt!$T$4:$U$129)</f>
        <v>5</v>
      </c>
      <c r="G1513" t="str">
        <f t="shared" si="118"/>
        <v>INSERT INTO [Position] ([BestellungID], [PosID], [ProduktID], [SpezLieferAdrID], [Menge], [Preis]) VALUES</v>
      </c>
      <c r="H1513" t="str">
        <f t="shared" si="119"/>
        <v xml:space="preserve"> ('604', '1510', '53', '279', '8',  '5.00')</v>
      </c>
    </row>
    <row r="1514" spans="1:8" x14ac:dyDescent="0.3">
      <c r="A1514">
        <f t="shared" si="115"/>
        <v>604</v>
      </c>
      <c r="B1514">
        <v>1511</v>
      </c>
      <c r="C1514">
        <f t="shared" si="116"/>
        <v>22</v>
      </c>
      <c r="D1514" t="str">
        <f>IF(MOD(B1514,5)=0,LOOKUP(A1514,Bestellung!$M$4:$N$803),"")</f>
        <v/>
      </c>
      <c r="E1514">
        <f t="shared" si="117"/>
        <v>8</v>
      </c>
      <c r="F1514" s="10">
        <f>LOOKUP(C1514,Produkt!$T$4:$U$129)</f>
        <v>2</v>
      </c>
      <c r="G1514" t="str">
        <f t="shared" si="118"/>
        <v>INSERT INTO [Position] ([BestellungID], [PosID], [ProduktID], [SpezLieferAdrID], [Menge], [Preis]) VALUES</v>
      </c>
      <c r="H1514" t="str">
        <f t="shared" si="119"/>
        <v xml:space="preserve"> ('604', '1511', '22', '', '8',  '2.00')</v>
      </c>
    </row>
    <row r="1515" spans="1:8" x14ac:dyDescent="0.3">
      <c r="A1515">
        <f t="shared" si="115"/>
        <v>605</v>
      </c>
      <c r="B1515">
        <v>1512</v>
      </c>
      <c r="C1515">
        <f t="shared" si="116"/>
        <v>106</v>
      </c>
      <c r="D1515" t="str">
        <f>IF(MOD(B1515,5)=0,LOOKUP(A1515,Bestellung!$M$4:$N$803),"")</f>
        <v/>
      </c>
      <c r="E1515">
        <f t="shared" si="117"/>
        <v>3</v>
      </c>
      <c r="F1515" s="10">
        <f>LOOKUP(C1515,Produkt!$T$4:$U$129)</f>
        <v>7</v>
      </c>
      <c r="G1515" t="str">
        <f t="shared" si="118"/>
        <v>INSERT INTO [Position] ([BestellungID], [PosID], [ProduktID], [SpezLieferAdrID], [Menge], [Preis]) VALUES</v>
      </c>
      <c r="H1515" t="str">
        <f t="shared" si="119"/>
        <v xml:space="preserve"> ('605', '1512', '106', '', '3',  '7.00')</v>
      </c>
    </row>
    <row r="1516" spans="1:8" x14ac:dyDescent="0.3">
      <c r="A1516">
        <f t="shared" si="115"/>
        <v>605</v>
      </c>
      <c r="B1516">
        <v>1513</v>
      </c>
      <c r="C1516">
        <f t="shared" si="116"/>
        <v>76</v>
      </c>
      <c r="D1516" t="str">
        <f>IF(MOD(B1516,5)=0,LOOKUP(A1516,Bestellung!$M$4:$N$803),"")</f>
        <v/>
      </c>
      <c r="E1516">
        <f t="shared" si="117"/>
        <v>8</v>
      </c>
      <c r="F1516" s="10">
        <f>LOOKUP(C1516,Produkt!$T$4:$U$129)</f>
        <v>4</v>
      </c>
      <c r="G1516" t="str">
        <f t="shared" si="118"/>
        <v>INSERT INTO [Position] ([BestellungID], [PosID], [ProduktID], [SpezLieferAdrID], [Menge], [Preis]) VALUES</v>
      </c>
      <c r="H1516" t="str">
        <f t="shared" si="119"/>
        <v xml:space="preserve"> ('605', '1513', '76', '', '8',  '4.00')</v>
      </c>
    </row>
    <row r="1517" spans="1:8" x14ac:dyDescent="0.3">
      <c r="A1517">
        <f t="shared" si="115"/>
        <v>606</v>
      </c>
      <c r="B1517">
        <v>1514</v>
      </c>
      <c r="C1517">
        <f t="shared" si="116"/>
        <v>36</v>
      </c>
      <c r="D1517" t="str">
        <f>IF(MOD(B1517,5)=0,LOOKUP(A1517,Bestellung!$M$4:$N$803),"")</f>
        <v/>
      </c>
      <c r="E1517">
        <f t="shared" si="117"/>
        <v>3</v>
      </c>
      <c r="F1517" s="10">
        <f>LOOKUP(C1517,Produkt!$T$4:$U$129)</f>
        <v>0.5</v>
      </c>
      <c r="G1517" t="str">
        <f t="shared" si="118"/>
        <v>INSERT INTO [Position] ([BestellungID], [PosID], [ProduktID], [SpezLieferAdrID], [Menge], [Preis]) VALUES</v>
      </c>
      <c r="H1517" t="str">
        <f t="shared" si="119"/>
        <v xml:space="preserve"> ('606', '1514', '36', '', '3',  '0.50')</v>
      </c>
    </row>
    <row r="1518" spans="1:8" x14ac:dyDescent="0.3">
      <c r="A1518">
        <f t="shared" si="115"/>
        <v>606</v>
      </c>
      <c r="B1518">
        <v>1515</v>
      </c>
      <c r="C1518">
        <f t="shared" si="116"/>
        <v>7</v>
      </c>
      <c r="D1518">
        <f>IF(MOD(B1518,5)=0,LOOKUP(A1518,Bestellung!$M$4:$N$803),"")</f>
        <v>450</v>
      </c>
      <c r="E1518">
        <f t="shared" si="117"/>
        <v>6</v>
      </c>
      <c r="F1518" s="10">
        <f>LOOKUP(C1518,Produkt!$T$4:$U$129)</f>
        <v>8</v>
      </c>
      <c r="G1518" t="str">
        <f t="shared" si="118"/>
        <v>INSERT INTO [Position] ([BestellungID], [PosID], [ProduktID], [SpezLieferAdrID], [Menge], [Preis]) VALUES</v>
      </c>
      <c r="H1518" t="str">
        <f t="shared" si="119"/>
        <v xml:space="preserve"> ('606', '1515', '7', '450', '6',  '8.00')</v>
      </c>
    </row>
    <row r="1519" spans="1:8" x14ac:dyDescent="0.3">
      <c r="A1519">
        <f t="shared" si="115"/>
        <v>606</v>
      </c>
      <c r="B1519">
        <v>1516</v>
      </c>
      <c r="C1519">
        <f t="shared" si="116"/>
        <v>105</v>
      </c>
      <c r="D1519" t="str">
        <f>IF(MOD(B1519,5)=0,LOOKUP(A1519,Bestellung!$M$4:$N$803),"")</f>
        <v/>
      </c>
      <c r="E1519">
        <f t="shared" si="117"/>
        <v>3</v>
      </c>
      <c r="F1519" s="10">
        <f>LOOKUP(C1519,Produkt!$T$4:$U$129)</f>
        <v>5</v>
      </c>
      <c r="G1519" t="str">
        <f t="shared" si="118"/>
        <v>INSERT INTO [Position] ([BestellungID], [PosID], [ProduktID], [SpezLieferAdrID], [Menge], [Preis]) VALUES</v>
      </c>
      <c r="H1519" t="str">
        <f t="shared" si="119"/>
        <v xml:space="preserve"> ('606', '1516', '105', '', '3',  '5.00')</v>
      </c>
    </row>
    <row r="1520" spans="1:8" x14ac:dyDescent="0.3">
      <c r="A1520">
        <f t="shared" si="115"/>
        <v>607</v>
      </c>
      <c r="B1520">
        <v>1517</v>
      </c>
      <c r="C1520">
        <f t="shared" si="116"/>
        <v>69</v>
      </c>
      <c r="D1520" t="str">
        <f>IF(MOD(B1520,5)=0,LOOKUP(A1520,Bestellung!$M$4:$N$803),"")</f>
        <v/>
      </c>
      <c r="E1520">
        <f t="shared" si="117"/>
        <v>3</v>
      </c>
      <c r="F1520" s="10">
        <f>LOOKUP(C1520,Produkt!$T$4:$U$129)</f>
        <v>2</v>
      </c>
      <c r="G1520" t="str">
        <f t="shared" si="118"/>
        <v>INSERT INTO [Position] ([BestellungID], [PosID], [ProduktID], [SpezLieferAdrID], [Menge], [Preis]) VALUES</v>
      </c>
      <c r="H1520" t="str">
        <f t="shared" si="119"/>
        <v xml:space="preserve"> ('607', '1517', '69', '', '3',  '2.00')</v>
      </c>
    </row>
    <row r="1521" spans="1:8" x14ac:dyDescent="0.3">
      <c r="A1521">
        <f t="shared" si="115"/>
        <v>607</v>
      </c>
      <c r="B1521">
        <v>1518</v>
      </c>
      <c r="C1521">
        <f t="shared" si="116"/>
        <v>41</v>
      </c>
      <c r="D1521" t="str">
        <f>IF(MOD(B1521,5)=0,LOOKUP(A1521,Bestellung!$M$4:$N$803),"")</f>
        <v/>
      </c>
      <c r="E1521">
        <f t="shared" si="117"/>
        <v>6</v>
      </c>
      <c r="F1521" s="10">
        <f>LOOKUP(C1521,Produkt!$T$4:$U$129)</f>
        <v>1.2</v>
      </c>
      <c r="G1521" t="str">
        <f t="shared" si="118"/>
        <v>INSERT INTO [Position] ([BestellungID], [PosID], [ProduktID], [SpezLieferAdrID], [Menge], [Preis]) VALUES</v>
      </c>
      <c r="H1521" t="str">
        <f t="shared" si="119"/>
        <v xml:space="preserve"> ('607', '1518', '41', '', '6',  '1.20')</v>
      </c>
    </row>
    <row r="1522" spans="1:8" x14ac:dyDescent="0.3">
      <c r="A1522">
        <f t="shared" si="115"/>
        <v>608</v>
      </c>
      <c r="B1522">
        <v>1519</v>
      </c>
      <c r="C1522">
        <f t="shared" si="116"/>
        <v>8</v>
      </c>
      <c r="D1522" t="str">
        <f>IF(MOD(B1522,5)=0,LOOKUP(A1522,Bestellung!$M$4:$N$803),"")</f>
        <v/>
      </c>
      <c r="E1522">
        <f t="shared" si="117"/>
        <v>4</v>
      </c>
      <c r="F1522" s="10">
        <f>LOOKUP(C1522,Produkt!$T$4:$U$129)</f>
        <v>8</v>
      </c>
      <c r="G1522" t="str">
        <f t="shared" si="118"/>
        <v>INSERT INTO [Position] ([BestellungID], [PosID], [ProduktID], [SpezLieferAdrID], [Menge], [Preis]) VALUES</v>
      </c>
      <c r="H1522" t="str">
        <f t="shared" si="119"/>
        <v xml:space="preserve"> ('608', '1519', '8', '', '4',  '8.00')</v>
      </c>
    </row>
    <row r="1523" spans="1:8" x14ac:dyDescent="0.3">
      <c r="A1523">
        <f t="shared" si="115"/>
        <v>608</v>
      </c>
      <c r="B1523">
        <v>1520</v>
      </c>
      <c r="C1523">
        <f t="shared" si="116"/>
        <v>108</v>
      </c>
      <c r="D1523">
        <f>IF(MOD(B1523,5)=0,LOOKUP(A1523,Bestellung!$M$4:$N$803),"")</f>
        <v>522</v>
      </c>
      <c r="E1523">
        <f t="shared" si="117"/>
        <v>3</v>
      </c>
      <c r="F1523" s="10">
        <f>LOOKUP(C1523,Produkt!$T$4:$U$129)</f>
        <v>8</v>
      </c>
      <c r="G1523" t="str">
        <f t="shared" si="118"/>
        <v>INSERT INTO [Position] ([BestellungID], [PosID], [ProduktID], [SpezLieferAdrID], [Menge], [Preis]) VALUES</v>
      </c>
      <c r="H1523" t="str">
        <f t="shared" si="119"/>
        <v xml:space="preserve"> ('608', '1520', '108', '522', '3',  '8.00')</v>
      </c>
    </row>
    <row r="1524" spans="1:8" x14ac:dyDescent="0.3">
      <c r="A1524">
        <f t="shared" si="115"/>
        <v>608</v>
      </c>
      <c r="B1524">
        <v>1521</v>
      </c>
      <c r="C1524">
        <f t="shared" si="116"/>
        <v>81</v>
      </c>
      <c r="D1524" t="str">
        <f>IF(MOD(B1524,5)=0,LOOKUP(A1524,Bestellung!$M$4:$N$803),"")</f>
        <v/>
      </c>
      <c r="E1524">
        <f t="shared" si="117"/>
        <v>3</v>
      </c>
      <c r="F1524" s="10">
        <f>LOOKUP(C1524,Produkt!$T$4:$U$129)</f>
        <v>2</v>
      </c>
      <c r="G1524" t="str">
        <f t="shared" si="118"/>
        <v>INSERT INTO [Position] ([BestellungID], [PosID], [ProduktID], [SpezLieferAdrID], [Menge], [Preis]) VALUES</v>
      </c>
      <c r="H1524" t="str">
        <f t="shared" si="119"/>
        <v xml:space="preserve"> ('608', '1521', '81', '', '3',  '2.00')</v>
      </c>
    </row>
    <row r="1525" spans="1:8" x14ac:dyDescent="0.3">
      <c r="A1525">
        <f t="shared" si="115"/>
        <v>609</v>
      </c>
      <c r="B1525">
        <v>1522</v>
      </c>
      <c r="C1525">
        <f t="shared" si="116"/>
        <v>52</v>
      </c>
      <c r="D1525" t="str">
        <f>IF(MOD(B1525,5)=0,LOOKUP(A1525,Bestellung!$M$4:$N$803),"")</f>
        <v/>
      </c>
      <c r="E1525">
        <f t="shared" si="117"/>
        <v>3</v>
      </c>
      <c r="F1525" s="10">
        <f>LOOKUP(C1525,Produkt!$T$4:$U$129)</f>
        <v>4</v>
      </c>
      <c r="G1525" t="str">
        <f t="shared" si="118"/>
        <v>INSERT INTO [Position] ([BestellungID], [PosID], [ProduktID], [SpezLieferAdrID], [Menge], [Preis]) VALUES</v>
      </c>
      <c r="H1525" t="str">
        <f t="shared" si="119"/>
        <v xml:space="preserve"> ('609', '1522', '52', '', '3',  '4.00')</v>
      </c>
    </row>
    <row r="1526" spans="1:8" x14ac:dyDescent="0.3">
      <c r="A1526">
        <f t="shared" si="115"/>
        <v>609</v>
      </c>
      <c r="B1526">
        <v>1523</v>
      </c>
      <c r="C1526">
        <f t="shared" si="116"/>
        <v>26</v>
      </c>
      <c r="D1526" t="str">
        <f>IF(MOD(B1526,5)=0,LOOKUP(A1526,Bestellung!$M$4:$N$803),"")</f>
        <v/>
      </c>
      <c r="E1526">
        <f t="shared" si="117"/>
        <v>6</v>
      </c>
      <c r="F1526" s="10">
        <f>LOOKUP(C1526,Produkt!$T$4:$U$129)</f>
        <v>4</v>
      </c>
      <c r="G1526" t="str">
        <f t="shared" si="118"/>
        <v>INSERT INTO [Position] ([BestellungID], [PosID], [ProduktID], [SpezLieferAdrID], [Menge], [Preis]) VALUES</v>
      </c>
      <c r="H1526" t="str">
        <f t="shared" si="119"/>
        <v xml:space="preserve"> ('609', '1523', '26', '', '6',  '4.00')</v>
      </c>
    </row>
    <row r="1527" spans="1:8" x14ac:dyDescent="0.3">
      <c r="A1527">
        <f t="shared" si="115"/>
        <v>610</v>
      </c>
      <c r="B1527">
        <v>1524</v>
      </c>
      <c r="C1527">
        <f t="shared" si="116"/>
        <v>1</v>
      </c>
      <c r="D1527" t="str">
        <f>IF(MOD(B1527,5)=0,LOOKUP(A1527,Bestellung!$M$4:$N$803),"")</f>
        <v/>
      </c>
      <c r="E1527">
        <f t="shared" si="117"/>
        <v>3</v>
      </c>
      <c r="F1527" s="10">
        <f>LOOKUP(C1527,Produkt!$T$4:$U$129)</f>
        <v>2</v>
      </c>
      <c r="G1527" t="str">
        <f t="shared" si="118"/>
        <v>INSERT INTO [Position] ([BestellungID], [PosID], [ProduktID], [SpezLieferAdrID], [Menge], [Preis]) VALUES</v>
      </c>
      <c r="H1527" t="str">
        <f t="shared" si="119"/>
        <v xml:space="preserve"> ('610', '1524', '1', '', '3',  '2.00')</v>
      </c>
    </row>
    <row r="1528" spans="1:8" x14ac:dyDescent="0.3">
      <c r="A1528">
        <f t="shared" si="115"/>
        <v>610</v>
      </c>
      <c r="B1528">
        <v>1525</v>
      </c>
      <c r="C1528">
        <f t="shared" si="116"/>
        <v>102</v>
      </c>
      <c r="D1528">
        <f>IF(MOD(B1528,5)=0,LOOKUP(A1528,Bestellung!$M$4:$N$803),"")</f>
        <v>97</v>
      </c>
      <c r="E1528">
        <f t="shared" si="117"/>
        <v>3</v>
      </c>
      <c r="F1528" s="10">
        <f>LOOKUP(C1528,Produkt!$T$4:$U$129)</f>
        <v>4</v>
      </c>
      <c r="G1528" t="str">
        <f t="shared" si="118"/>
        <v>INSERT INTO [Position] ([BestellungID], [PosID], [ProduktID], [SpezLieferAdrID], [Menge], [Preis]) VALUES</v>
      </c>
      <c r="H1528" t="str">
        <f t="shared" si="119"/>
        <v xml:space="preserve"> ('610', '1525', '102', '97', '3',  '4.00')</v>
      </c>
    </row>
    <row r="1529" spans="1:8" x14ac:dyDescent="0.3">
      <c r="A1529">
        <f t="shared" si="115"/>
        <v>610</v>
      </c>
      <c r="B1529">
        <v>1526</v>
      </c>
      <c r="C1529">
        <f t="shared" si="116"/>
        <v>77</v>
      </c>
      <c r="D1529" t="str">
        <f>IF(MOD(B1529,5)=0,LOOKUP(A1529,Bestellung!$M$4:$N$803),"")</f>
        <v/>
      </c>
      <c r="E1529">
        <f t="shared" si="117"/>
        <v>4</v>
      </c>
      <c r="F1529" s="10">
        <f>LOOKUP(C1529,Produkt!$T$4:$U$129)</f>
        <v>2</v>
      </c>
      <c r="G1529" t="str">
        <f t="shared" si="118"/>
        <v>INSERT INTO [Position] ([BestellungID], [PosID], [ProduktID], [SpezLieferAdrID], [Menge], [Preis]) VALUES</v>
      </c>
      <c r="H1529" t="str">
        <f t="shared" si="119"/>
        <v xml:space="preserve"> ('610', '1526', '77', '', '4',  '2.00')</v>
      </c>
    </row>
    <row r="1530" spans="1:8" x14ac:dyDescent="0.3">
      <c r="A1530">
        <f t="shared" si="115"/>
        <v>611</v>
      </c>
      <c r="B1530">
        <v>1527</v>
      </c>
      <c r="C1530">
        <f t="shared" si="116"/>
        <v>55</v>
      </c>
      <c r="D1530" t="str">
        <f>IF(MOD(B1530,5)=0,LOOKUP(A1530,Bestellung!$M$4:$N$803),"")</f>
        <v/>
      </c>
      <c r="E1530">
        <f t="shared" si="117"/>
        <v>3</v>
      </c>
      <c r="F1530" s="10">
        <f>LOOKUP(C1530,Produkt!$T$4:$U$129)</f>
        <v>5</v>
      </c>
      <c r="G1530" t="str">
        <f t="shared" si="118"/>
        <v>INSERT INTO [Position] ([BestellungID], [PosID], [ProduktID], [SpezLieferAdrID], [Menge], [Preis]) VALUES</v>
      </c>
      <c r="H1530" t="str">
        <f t="shared" si="119"/>
        <v xml:space="preserve"> ('611', '1527', '55', '', '3',  '5.00')</v>
      </c>
    </row>
    <row r="1531" spans="1:8" x14ac:dyDescent="0.3">
      <c r="A1531">
        <f t="shared" si="115"/>
        <v>611</v>
      </c>
      <c r="B1531">
        <v>1528</v>
      </c>
      <c r="C1531">
        <f t="shared" si="116"/>
        <v>31</v>
      </c>
      <c r="D1531" t="str">
        <f>IF(MOD(B1531,5)=0,LOOKUP(A1531,Bestellung!$M$4:$N$803),"")</f>
        <v/>
      </c>
      <c r="E1531">
        <f t="shared" si="117"/>
        <v>8</v>
      </c>
      <c r="F1531" s="10">
        <f>LOOKUP(C1531,Produkt!$T$4:$U$129)</f>
        <v>2</v>
      </c>
      <c r="G1531" t="str">
        <f t="shared" si="118"/>
        <v>INSERT INTO [Position] ([BestellungID], [PosID], [ProduktID], [SpezLieferAdrID], [Menge], [Preis]) VALUES</v>
      </c>
      <c r="H1531" t="str">
        <f t="shared" si="119"/>
        <v xml:space="preserve"> ('611', '1528', '31', '', '8',  '2.00')</v>
      </c>
    </row>
    <row r="1532" spans="1:8" x14ac:dyDescent="0.3">
      <c r="A1532">
        <f t="shared" si="115"/>
        <v>612</v>
      </c>
      <c r="B1532">
        <v>1529</v>
      </c>
      <c r="C1532">
        <f t="shared" si="116"/>
        <v>12</v>
      </c>
      <c r="D1532" t="str">
        <f>IF(MOD(B1532,5)=0,LOOKUP(A1532,Bestellung!$M$4:$N$803),"")</f>
        <v/>
      </c>
      <c r="E1532">
        <f t="shared" si="117"/>
        <v>3</v>
      </c>
      <c r="F1532" s="10">
        <f>LOOKUP(C1532,Produkt!$T$4:$U$129)</f>
        <v>4</v>
      </c>
      <c r="G1532" t="str">
        <f t="shared" si="118"/>
        <v>INSERT INTO [Position] ([BestellungID], [PosID], [ProduktID], [SpezLieferAdrID], [Menge], [Preis]) VALUES</v>
      </c>
      <c r="H1532" t="str">
        <f t="shared" si="119"/>
        <v xml:space="preserve"> ('612', '1529', '12', '', '3',  '4.00')</v>
      </c>
    </row>
    <row r="1533" spans="1:8" x14ac:dyDescent="0.3">
      <c r="A1533">
        <f t="shared" si="115"/>
        <v>612</v>
      </c>
      <c r="B1533">
        <v>1530</v>
      </c>
      <c r="C1533">
        <f t="shared" si="116"/>
        <v>116</v>
      </c>
      <c r="D1533">
        <f>IF(MOD(B1533,5)=0,LOOKUP(A1533,Bestellung!$M$4:$N$803),"")</f>
        <v>65</v>
      </c>
      <c r="E1533">
        <f t="shared" si="117"/>
        <v>3</v>
      </c>
      <c r="F1533" s="10">
        <f>LOOKUP(C1533,Produkt!$T$4:$U$129)</f>
        <v>3</v>
      </c>
      <c r="G1533" t="str">
        <f t="shared" si="118"/>
        <v>INSERT INTO [Position] ([BestellungID], [PosID], [ProduktID], [SpezLieferAdrID], [Menge], [Preis]) VALUES</v>
      </c>
      <c r="H1533" t="str">
        <f t="shared" si="119"/>
        <v xml:space="preserve"> ('612', '1530', '116', '65', '3',  '3.00')</v>
      </c>
    </row>
    <row r="1534" spans="1:8" x14ac:dyDescent="0.3">
      <c r="A1534">
        <f t="shared" si="115"/>
        <v>612</v>
      </c>
      <c r="B1534">
        <v>1531</v>
      </c>
      <c r="C1534">
        <f t="shared" si="116"/>
        <v>93</v>
      </c>
      <c r="D1534" t="str">
        <f>IF(MOD(B1534,5)=0,LOOKUP(A1534,Bestellung!$M$4:$N$803),"")</f>
        <v/>
      </c>
      <c r="E1534">
        <f t="shared" si="117"/>
        <v>3</v>
      </c>
      <c r="F1534" s="10">
        <f>LOOKUP(C1534,Produkt!$T$4:$U$129)</f>
        <v>2.2999999999999998</v>
      </c>
      <c r="G1534" t="str">
        <f t="shared" si="118"/>
        <v>INSERT INTO [Position] ([BestellungID], [PosID], [ProduktID], [SpezLieferAdrID], [Menge], [Preis]) VALUES</v>
      </c>
      <c r="H1534" t="str">
        <f t="shared" si="119"/>
        <v xml:space="preserve"> ('612', '1531', '93', '', '3',  '2.30')</v>
      </c>
    </row>
    <row r="1535" spans="1:8" x14ac:dyDescent="0.3">
      <c r="A1535">
        <f t="shared" si="115"/>
        <v>613</v>
      </c>
      <c r="B1535">
        <v>1532</v>
      </c>
      <c r="C1535">
        <f t="shared" si="116"/>
        <v>78</v>
      </c>
      <c r="D1535" t="str">
        <f>IF(MOD(B1535,5)=0,LOOKUP(A1535,Bestellung!$M$4:$N$803),"")</f>
        <v/>
      </c>
      <c r="E1535">
        <f t="shared" si="117"/>
        <v>3</v>
      </c>
      <c r="F1535" s="10">
        <f>LOOKUP(C1535,Produkt!$T$4:$U$129)</f>
        <v>2</v>
      </c>
      <c r="G1535" t="str">
        <f t="shared" si="118"/>
        <v>INSERT INTO [Position] ([BestellungID], [PosID], [ProduktID], [SpezLieferAdrID], [Menge], [Preis]) VALUES</v>
      </c>
      <c r="H1535" t="str">
        <f t="shared" si="119"/>
        <v xml:space="preserve"> ('613', '1532', '78', '', '3',  '2.00')</v>
      </c>
    </row>
    <row r="1536" spans="1:8" x14ac:dyDescent="0.3">
      <c r="A1536">
        <f t="shared" si="115"/>
        <v>613</v>
      </c>
      <c r="B1536">
        <v>1533</v>
      </c>
      <c r="C1536">
        <f t="shared" si="116"/>
        <v>56</v>
      </c>
      <c r="D1536" t="str">
        <f>IF(MOD(B1536,5)=0,LOOKUP(A1536,Bestellung!$M$4:$N$803),"")</f>
        <v/>
      </c>
      <c r="E1536">
        <f t="shared" si="117"/>
        <v>3</v>
      </c>
      <c r="F1536" s="10">
        <f>LOOKUP(C1536,Produkt!$T$4:$U$129)</f>
        <v>7</v>
      </c>
      <c r="G1536" t="str">
        <f t="shared" si="118"/>
        <v>INSERT INTO [Position] ([BestellungID], [PosID], [ProduktID], [SpezLieferAdrID], [Menge], [Preis]) VALUES</v>
      </c>
      <c r="H1536" t="str">
        <f t="shared" si="119"/>
        <v xml:space="preserve"> ('613', '1533', '56', '', '3',  '7.00')</v>
      </c>
    </row>
    <row r="1537" spans="1:8" x14ac:dyDescent="0.3">
      <c r="A1537">
        <f t="shared" si="115"/>
        <v>614</v>
      </c>
      <c r="B1537">
        <v>1534</v>
      </c>
      <c r="C1537">
        <f t="shared" si="116"/>
        <v>44</v>
      </c>
      <c r="D1537" t="str">
        <f>IF(MOD(B1537,5)=0,LOOKUP(A1537,Bestellung!$M$4:$N$803),"")</f>
        <v/>
      </c>
      <c r="E1537">
        <f t="shared" si="117"/>
        <v>4</v>
      </c>
      <c r="F1537" s="10">
        <f>LOOKUP(C1537,Produkt!$T$4:$U$129)</f>
        <v>4</v>
      </c>
      <c r="G1537" t="str">
        <f t="shared" si="118"/>
        <v>INSERT INTO [Position] ([BestellungID], [PosID], [ProduktID], [SpezLieferAdrID], [Menge], [Preis]) VALUES</v>
      </c>
      <c r="H1537" t="str">
        <f t="shared" si="119"/>
        <v xml:space="preserve"> ('614', '1534', '44', '', '4',  '4.00')</v>
      </c>
    </row>
    <row r="1538" spans="1:8" x14ac:dyDescent="0.3">
      <c r="A1538">
        <f t="shared" si="115"/>
        <v>614</v>
      </c>
      <c r="B1538">
        <v>1535</v>
      </c>
      <c r="C1538">
        <f t="shared" si="116"/>
        <v>23</v>
      </c>
      <c r="D1538">
        <f>IF(MOD(B1538,5)=0,LOOKUP(A1538,Bestellung!$M$4:$N$803),"")</f>
        <v>15</v>
      </c>
      <c r="E1538">
        <f t="shared" si="117"/>
        <v>2</v>
      </c>
      <c r="F1538" s="10">
        <f>LOOKUP(C1538,Produkt!$T$4:$U$129)</f>
        <v>3</v>
      </c>
      <c r="G1538" t="str">
        <f t="shared" si="118"/>
        <v>INSERT INTO [Position] ([BestellungID], [PosID], [ProduktID], [SpezLieferAdrID], [Menge], [Preis]) VALUES</v>
      </c>
      <c r="H1538" t="str">
        <f t="shared" si="119"/>
        <v xml:space="preserve"> ('614', '1535', '23', '15', '2',  '3.00')</v>
      </c>
    </row>
    <row r="1539" spans="1:8" x14ac:dyDescent="0.3">
      <c r="A1539">
        <f t="shared" si="115"/>
        <v>614</v>
      </c>
      <c r="B1539">
        <v>1536</v>
      </c>
      <c r="C1539">
        <f t="shared" si="116"/>
        <v>2</v>
      </c>
      <c r="D1539" t="str">
        <f>IF(MOD(B1539,5)=0,LOOKUP(A1539,Bestellung!$M$4:$N$803),"")</f>
        <v/>
      </c>
      <c r="E1539">
        <f t="shared" si="117"/>
        <v>3</v>
      </c>
      <c r="F1539" s="10">
        <f>LOOKUP(C1539,Produkt!$T$4:$U$129)</f>
        <v>4</v>
      </c>
      <c r="G1539" t="str">
        <f t="shared" si="118"/>
        <v>INSERT INTO [Position] ([BestellungID], [PosID], [ProduktID], [SpezLieferAdrID], [Menge], [Preis]) VALUES</v>
      </c>
      <c r="H1539" t="str">
        <f t="shared" si="119"/>
        <v xml:space="preserve"> ('614', '1536', '2', '', '3',  '4.00')</v>
      </c>
    </row>
    <row r="1540" spans="1:8" x14ac:dyDescent="0.3">
      <c r="A1540">
        <f t="shared" ref="A1540:A1603" si="120">ROUND(B1540/2.5,0)</f>
        <v>615</v>
      </c>
      <c r="B1540">
        <v>1537</v>
      </c>
      <c r="C1540">
        <f t="shared" si="116"/>
        <v>121</v>
      </c>
      <c r="D1540" t="str">
        <f>IF(MOD(B1540,5)=0,LOOKUP(A1540,Bestellung!$M$4:$N$803),"")</f>
        <v/>
      </c>
      <c r="E1540">
        <f t="shared" si="117"/>
        <v>3</v>
      </c>
      <c r="F1540" s="10">
        <f>LOOKUP(C1540,Produkt!$T$4:$U$129)</f>
        <v>4</v>
      </c>
      <c r="G1540" t="str">
        <f t="shared" si="118"/>
        <v>INSERT INTO [Position] ([BestellungID], [PosID], [ProduktID], [SpezLieferAdrID], [Menge], [Preis]) VALUES</v>
      </c>
      <c r="H1540" t="str">
        <f t="shared" si="119"/>
        <v xml:space="preserve"> ('615', '1537', '121', '', '3',  '4.00')</v>
      </c>
    </row>
    <row r="1541" spans="1:8" x14ac:dyDescent="0.3">
      <c r="A1541">
        <f t="shared" si="120"/>
        <v>615</v>
      </c>
      <c r="B1541">
        <v>1538</v>
      </c>
      <c r="C1541">
        <f t="shared" ref="C1541:C1604" si="121">IF(MOD(A1541*B1541,127)=0,1,MOD(A1541*B1541,127))</f>
        <v>101</v>
      </c>
      <c r="D1541" t="str">
        <f>IF(MOD(B1541,5)=0,LOOKUP(A1541,Bestellung!$M$4:$N$803),"")</f>
        <v/>
      </c>
      <c r="E1541">
        <f t="shared" ref="E1541:E1604" si="122">IF(MOD(A1541*B1541*C1541,12)=0,3,MOD(A1541*B1541*C1541,12))</f>
        <v>6</v>
      </c>
      <c r="F1541" s="10">
        <f>LOOKUP(C1541,Produkt!$T$4:$U$129)</f>
        <v>2</v>
      </c>
      <c r="G1541" t="str">
        <f t="shared" ref="G1541:G1604" si="12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541" t="str">
        <f t="shared" ref="H1541:H1604" si="124">" ('"&amp;A1541&amp;"', '"&amp;B1541&amp;"', '"&amp;C1541&amp;"', '"&amp; D1541&amp;"', '"&amp;E1541&amp;"',  '"&amp; REPLACE(TEXT(F1541,"##0,00"),LEN(TEXT(F1541,"##0,00"))-2,1,".") &amp;"')"</f>
        <v xml:space="preserve"> ('615', '1538', '101', '', '6',  '2.00')</v>
      </c>
    </row>
    <row r="1542" spans="1:8" x14ac:dyDescent="0.3">
      <c r="A1542">
        <f t="shared" si="120"/>
        <v>616</v>
      </c>
      <c r="B1542">
        <v>1539</v>
      </c>
      <c r="C1542">
        <f t="shared" si="121"/>
        <v>96</v>
      </c>
      <c r="D1542" t="str">
        <f>IF(MOD(B1542,5)=0,LOOKUP(A1542,Bestellung!$M$4:$N$803),"")</f>
        <v/>
      </c>
      <c r="E1542">
        <f t="shared" si="122"/>
        <v>3</v>
      </c>
      <c r="F1542" s="10">
        <f>LOOKUP(C1542,Produkt!$T$4:$U$129)</f>
        <v>8</v>
      </c>
      <c r="G1542" t="str">
        <f t="shared" si="123"/>
        <v>INSERT INTO [Position] ([BestellungID], [PosID], [ProduktID], [SpezLieferAdrID], [Menge], [Preis]) VALUES</v>
      </c>
      <c r="H1542" t="str">
        <f t="shared" si="124"/>
        <v xml:space="preserve"> ('616', '1539', '96', '', '3',  '8.00')</v>
      </c>
    </row>
    <row r="1543" spans="1:8" x14ac:dyDescent="0.3">
      <c r="A1543">
        <f t="shared" si="120"/>
        <v>616</v>
      </c>
      <c r="B1543">
        <v>1540</v>
      </c>
      <c r="C1543">
        <f t="shared" si="121"/>
        <v>77</v>
      </c>
      <c r="D1543">
        <f>IF(MOD(B1543,5)=0,LOOKUP(A1543,Bestellung!$M$4:$N$803),"")</f>
        <v>379</v>
      </c>
      <c r="E1543">
        <f t="shared" si="122"/>
        <v>8</v>
      </c>
      <c r="F1543" s="10">
        <f>LOOKUP(C1543,Produkt!$T$4:$U$129)</f>
        <v>2</v>
      </c>
      <c r="G1543" t="str">
        <f t="shared" si="123"/>
        <v>INSERT INTO [Position] ([BestellungID], [PosID], [ProduktID], [SpezLieferAdrID], [Menge], [Preis]) VALUES</v>
      </c>
      <c r="H1543" t="str">
        <f t="shared" si="124"/>
        <v xml:space="preserve"> ('616', '1540', '77', '379', '8',  '2.00')</v>
      </c>
    </row>
    <row r="1544" spans="1:8" x14ac:dyDescent="0.3">
      <c r="A1544">
        <f t="shared" si="120"/>
        <v>616</v>
      </c>
      <c r="B1544">
        <v>1541</v>
      </c>
      <c r="C1544">
        <f t="shared" si="121"/>
        <v>58</v>
      </c>
      <c r="D1544" t="str">
        <f>IF(MOD(B1544,5)=0,LOOKUP(A1544,Bestellung!$M$4:$N$803),"")</f>
        <v/>
      </c>
      <c r="E1544">
        <f t="shared" si="122"/>
        <v>8</v>
      </c>
      <c r="F1544" s="10">
        <f>LOOKUP(C1544,Produkt!$T$4:$U$129)</f>
        <v>8</v>
      </c>
      <c r="G1544" t="str">
        <f t="shared" si="123"/>
        <v>INSERT INTO [Position] ([BestellungID], [PosID], [ProduktID], [SpezLieferAdrID], [Menge], [Preis]) VALUES</v>
      </c>
      <c r="H1544" t="str">
        <f t="shared" si="124"/>
        <v xml:space="preserve"> ('616', '1541', '58', '', '8',  '8.00')</v>
      </c>
    </row>
    <row r="1545" spans="1:8" x14ac:dyDescent="0.3">
      <c r="A1545">
        <f t="shared" si="120"/>
        <v>617</v>
      </c>
      <c r="B1545">
        <v>1542</v>
      </c>
      <c r="C1545">
        <f t="shared" si="121"/>
        <v>57</v>
      </c>
      <c r="D1545" t="str">
        <f>IF(MOD(B1545,5)=0,LOOKUP(A1545,Bestellung!$M$4:$N$803),"")</f>
        <v/>
      </c>
      <c r="E1545">
        <f t="shared" si="122"/>
        <v>6</v>
      </c>
      <c r="F1545" s="10">
        <f>LOOKUP(C1545,Produkt!$T$4:$U$129)</f>
        <v>8</v>
      </c>
      <c r="G1545" t="str">
        <f t="shared" si="123"/>
        <v>INSERT INTO [Position] ([BestellungID], [PosID], [ProduktID], [SpezLieferAdrID], [Menge], [Preis]) VALUES</v>
      </c>
      <c r="H1545" t="str">
        <f t="shared" si="124"/>
        <v xml:space="preserve"> ('617', '1542', '57', '', '6',  '8.00')</v>
      </c>
    </row>
    <row r="1546" spans="1:8" x14ac:dyDescent="0.3">
      <c r="A1546">
        <f t="shared" si="120"/>
        <v>617</v>
      </c>
      <c r="B1546">
        <v>1543</v>
      </c>
      <c r="C1546">
        <f t="shared" si="121"/>
        <v>39</v>
      </c>
      <c r="D1546" t="str">
        <f>IF(MOD(B1546,5)=0,LOOKUP(A1546,Bestellung!$M$4:$N$803),"")</f>
        <v/>
      </c>
      <c r="E1546">
        <f t="shared" si="122"/>
        <v>9</v>
      </c>
      <c r="F1546" s="10">
        <f>LOOKUP(C1546,Produkt!$T$4:$U$129)</f>
        <v>0.8</v>
      </c>
      <c r="G1546" t="str">
        <f t="shared" si="123"/>
        <v>INSERT INTO [Position] ([BestellungID], [PosID], [ProduktID], [SpezLieferAdrID], [Menge], [Preis]) VALUES</v>
      </c>
      <c r="H1546" t="str">
        <f t="shared" si="124"/>
        <v xml:space="preserve"> ('617', '1543', '39', '', '9',  '0.80')</v>
      </c>
    </row>
    <row r="1547" spans="1:8" x14ac:dyDescent="0.3">
      <c r="A1547">
        <f t="shared" si="120"/>
        <v>618</v>
      </c>
      <c r="B1547">
        <v>1544</v>
      </c>
      <c r="C1547">
        <f t="shared" si="121"/>
        <v>41</v>
      </c>
      <c r="D1547" t="str">
        <f>IF(MOD(B1547,5)=0,LOOKUP(A1547,Bestellung!$M$4:$N$803),"")</f>
        <v/>
      </c>
      <c r="E1547">
        <f t="shared" si="122"/>
        <v>3</v>
      </c>
      <c r="F1547" s="10">
        <f>LOOKUP(C1547,Produkt!$T$4:$U$129)</f>
        <v>1.2</v>
      </c>
      <c r="G1547" t="str">
        <f t="shared" si="123"/>
        <v>INSERT INTO [Position] ([BestellungID], [PosID], [ProduktID], [SpezLieferAdrID], [Menge], [Preis]) VALUES</v>
      </c>
      <c r="H1547" t="str">
        <f t="shared" si="124"/>
        <v xml:space="preserve"> ('618', '1544', '41', '', '3',  '1.20')</v>
      </c>
    </row>
    <row r="1548" spans="1:8" x14ac:dyDescent="0.3">
      <c r="A1548">
        <f t="shared" si="120"/>
        <v>618</v>
      </c>
      <c r="B1548">
        <v>1545</v>
      </c>
      <c r="C1548">
        <f t="shared" si="121"/>
        <v>24</v>
      </c>
      <c r="D1548">
        <f>IF(MOD(B1548,5)=0,LOOKUP(A1548,Bestellung!$M$4:$N$803),"")</f>
        <v>126</v>
      </c>
      <c r="E1548">
        <f t="shared" si="122"/>
        <v>3</v>
      </c>
      <c r="F1548" s="10">
        <f>LOOKUP(C1548,Produkt!$T$4:$U$129)</f>
        <v>3</v>
      </c>
      <c r="G1548" t="str">
        <f t="shared" si="123"/>
        <v>INSERT INTO [Position] ([BestellungID], [PosID], [ProduktID], [SpezLieferAdrID], [Menge], [Preis]) VALUES</v>
      </c>
      <c r="H1548" t="str">
        <f t="shared" si="124"/>
        <v xml:space="preserve"> ('618', '1545', '24', '126', '3',  '3.00')</v>
      </c>
    </row>
    <row r="1549" spans="1:8" x14ac:dyDescent="0.3">
      <c r="A1549">
        <f t="shared" si="120"/>
        <v>618</v>
      </c>
      <c r="B1549">
        <v>1546</v>
      </c>
      <c r="C1549">
        <f t="shared" si="121"/>
        <v>7</v>
      </c>
      <c r="D1549" t="str">
        <f>IF(MOD(B1549,5)=0,LOOKUP(A1549,Bestellung!$M$4:$N$803),"")</f>
        <v/>
      </c>
      <c r="E1549">
        <f t="shared" si="122"/>
        <v>3</v>
      </c>
      <c r="F1549" s="10">
        <f>LOOKUP(C1549,Produkt!$T$4:$U$129)</f>
        <v>8</v>
      </c>
      <c r="G1549" t="str">
        <f t="shared" si="123"/>
        <v>INSERT INTO [Position] ([BestellungID], [PosID], [ProduktID], [SpezLieferAdrID], [Menge], [Preis]) VALUES</v>
      </c>
      <c r="H1549" t="str">
        <f t="shared" si="124"/>
        <v xml:space="preserve"> ('618', '1546', '7', '', '3',  '8.00')</v>
      </c>
    </row>
    <row r="1550" spans="1:8" x14ac:dyDescent="0.3">
      <c r="A1550">
        <f t="shared" si="120"/>
        <v>619</v>
      </c>
      <c r="B1550">
        <v>1547</v>
      </c>
      <c r="C1550">
        <f t="shared" si="121"/>
        <v>13</v>
      </c>
      <c r="D1550" t="str">
        <f>IF(MOD(B1550,5)=0,LOOKUP(A1550,Bestellung!$M$4:$N$803),"")</f>
        <v/>
      </c>
      <c r="E1550">
        <f t="shared" si="122"/>
        <v>5</v>
      </c>
      <c r="F1550" s="10">
        <f>LOOKUP(C1550,Produkt!$T$4:$U$129)</f>
        <v>4.5</v>
      </c>
      <c r="G1550" t="str">
        <f t="shared" si="123"/>
        <v>INSERT INTO [Position] ([BestellungID], [PosID], [ProduktID], [SpezLieferAdrID], [Menge], [Preis]) VALUES</v>
      </c>
      <c r="H1550" t="str">
        <f t="shared" si="124"/>
        <v xml:space="preserve"> ('619', '1547', '13', '', '5',  '4.50')</v>
      </c>
    </row>
    <row r="1551" spans="1:8" x14ac:dyDescent="0.3">
      <c r="A1551">
        <f t="shared" si="120"/>
        <v>619</v>
      </c>
      <c r="B1551">
        <v>1548</v>
      </c>
      <c r="C1551">
        <f t="shared" si="121"/>
        <v>124</v>
      </c>
      <c r="D1551" t="str">
        <f>IF(MOD(B1551,5)=0,LOOKUP(A1551,Bestellung!$M$4:$N$803),"")</f>
        <v/>
      </c>
      <c r="E1551">
        <f t="shared" si="122"/>
        <v>3</v>
      </c>
      <c r="F1551" s="10">
        <f>LOOKUP(C1551,Produkt!$T$4:$U$129)</f>
        <v>3</v>
      </c>
      <c r="G1551" t="str">
        <f t="shared" si="123"/>
        <v>INSERT INTO [Position] ([BestellungID], [PosID], [ProduktID], [SpezLieferAdrID], [Menge], [Preis]) VALUES</v>
      </c>
      <c r="H1551" t="str">
        <f t="shared" si="124"/>
        <v xml:space="preserve"> ('619', '1548', '124', '', '3',  '3.00')</v>
      </c>
    </row>
    <row r="1552" spans="1:8" x14ac:dyDescent="0.3">
      <c r="A1552">
        <f t="shared" si="120"/>
        <v>620</v>
      </c>
      <c r="B1552">
        <v>1549</v>
      </c>
      <c r="C1552">
        <f t="shared" si="121"/>
        <v>6</v>
      </c>
      <c r="D1552" t="str">
        <f>IF(MOD(B1552,5)=0,LOOKUP(A1552,Bestellung!$M$4:$N$803),"")</f>
        <v/>
      </c>
      <c r="E1552">
        <f t="shared" si="122"/>
        <v>3</v>
      </c>
      <c r="F1552" s="10">
        <f>LOOKUP(C1552,Produkt!$T$4:$U$129)</f>
        <v>7</v>
      </c>
      <c r="G1552" t="str">
        <f t="shared" si="123"/>
        <v>INSERT INTO [Position] ([BestellungID], [PosID], [ProduktID], [SpezLieferAdrID], [Menge], [Preis]) VALUES</v>
      </c>
      <c r="H1552" t="str">
        <f t="shared" si="124"/>
        <v xml:space="preserve"> ('620', '1549', '6', '', '3',  '7.00')</v>
      </c>
    </row>
    <row r="1553" spans="1:8" x14ac:dyDescent="0.3">
      <c r="A1553">
        <f t="shared" si="120"/>
        <v>620</v>
      </c>
      <c r="B1553">
        <v>1550</v>
      </c>
      <c r="C1553">
        <f t="shared" si="121"/>
        <v>118</v>
      </c>
      <c r="D1553">
        <f>IF(MOD(B1553,5)=0,LOOKUP(A1553,Bestellung!$M$4:$N$803),"")</f>
        <v>133</v>
      </c>
      <c r="E1553">
        <f t="shared" si="122"/>
        <v>4</v>
      </c>
      <c r="F1553" s="10">
        <f>LOOKUP(C1553,Produkt!$T$4:$U$129)</f>
        <v>6</v>
      </c>
      <c r="G1553" t="str">
        <f t="shared" si="123"/>
        <v>INSERT INTO [Position] ([BestellungID], [PosID], [ProduktID], [SpezLieferAdrID], [Menge], [Preis]) VALUES</v>
      </c>
      <c r="H1553" t="str">
        <f t="shared" si="124"/>
        <v xml:space="preserve"> ('620', '1550', '118', '133', '4',  '6.00')</v>
      </c>
    </row>
    <row r="1554" spans="1:8" x14ac:dyDescent="0.3">
      <c r="A1554">
        <f t="shared" si="120"/>
        <v>620</v>
      </c>
      <c r="B1554">
        <v>1551</v>
      </c>
      <c r="C1554">
        <f t="shared" si="121"/>
        <v>103</v>
      </c>
      <c r="D1554" t="str">
        <f>IF(MOD(B1554,5)=0,LOOKUP(A1554,Bestellung!$M$4:$N$803),"")</f>
        <v/>
      </c>
      <c r="E1554">
        <f t="shared" si="122"/>
        <v>3</v>
      </c>
      <c r="F1554" s="10">
        <f>LOOKUP(C1554,Produkt!$T$4:$U$129)</f>
        <v>5</v>
      </c>
      <c r="G1554" t="str">
        <f t="shared" si="123"/>
        <v>INSERT INTO [Position] ([BestellungID], [PosID], [ProduktID], [SpezLieferAdrID], [Menge], [Preis]) VALUES</v>
      </c>
      <c r="H1554" t="str">
        <f t="shared" si="124"/>
        <v xml:space="preserve"> ('620', '1551', '103', '', '3',  '5.00')</v>
      </c>
    </row>
    <row r="1555" spans="1:8" x14ac:dyDescent="0.3">
      <c r="A1555">
        <f t="shared" si="120"/>
        <v>621</v>
      </c>
      <c r="B1555">
        <v>1552</v>
      </c>
      <c r="C1555">
        <f t="shared" si="121"/>
        <v>116</v>
      </c>
      <c r="D1555" t="str">
        <f>IF(MOD(B1555,5)=0,LOOKUP(A1555,Bestellung!$M$4:$N$803),"")</f>
        <v/>
      </c>
      <c r="E1555">
        <f t="shared" si="122"/>
        <v>3</v>
      </c>
      <c r="F1555" s="10">
        <f>LOOKUP(C1555,Produkt!$T$4:$U$129)</f>
        <v>3</v>
      </c>
      <c r="G1555" t="str">
        <f t="shared" si="123"/>
        <v>INSERT INTO [Position] ([BestellungID], [PosID], [ProduktID], [SpezLieferAdrID], [Menge], [Preis]) VALUES</v>
      </c>
      <c r="H1555" t="str">
        <f t="shared" si="124"/>
        <v xml:space="preserve"> ('621', '1552', '116', '', '3',  '3.00')</v>
      </c>
    </row>
    <row r="1556" spans="1:8" x14ac:dyDescent="0.3">
      <c r="A1556">
        <f t="shared" si="120"/>
        <v>621</v>
      </c>
      <c r="B1556">
        <v>1553</v>
      </c>
      <c r="C1556">
        <f t="shared" si="121"/>
        <v>102</v>
      </c>
      <c r="D1556" t="str">
        <f>IF(MOD(B1556,5)=0,LOOKUP(A1556,Bestellung!$M$4:$N$803),"")</f>
        <v/>
      </c>
      <c r="E1556">
        <f t="shared" si="122"/>
        <v>6</v>
      </c>
      <c r="F1556" s="10">
        <f>LOOKUP(C1556,Produkt!$T$4:$U$129)</f>
        <v>4</v>
      </c>
      <c r="G1556" t="str">
        <f t="shared" si="123"/>
        <v>INSERT INTO [Position] ([BestellungID], [PosID], [ProduktID], [SpezLieferAdrID], [Menge], [Preis]) VALUES</v>
      </c>
      <c r="H1556" t="str">
        <f t="shared" si="124"/>
        <v xml:space="preserve"> ('621', '1553', '102', '', '6',  '4.00')</v>
      </c>
    </row>
    <row r="1557" spans="1:8" x14ac:dyDescent="0.3">
      <c r="A1557">
        <f t="shared" si="120"/>
        <v>622</v>
      </c>
      <c r="B1557">
        <v>1554</v>
      </c>
      <c r="C1557">
        <f t="shared" si="121"/>
        <v>118</v>
      </c>
      <c r="D1557" t="str">
        <f>IF(MOD(B1557,5)=0,LOOKUP(A1557,Bestellung!$M$4:$N$803),"")</f>
        <v/>
      </c>
      <c r="E1557">
        <f t="shared" si="122"/>
        <v>3</v>
      </c>
      <c r="F1557" s="10">
        <f>LOOKUP(C1557,Produkt!$T$4:$U$129)</f>
        <v>6</v>
      </c>
      <c r="G1557" t="str">
        <f t="shared" si="123"/>
        <v>INSERT INTO [Position] ([BestellungID], [PosID], [ProduktID], [SpezLieferAdrID], [Menge], [Preis]) VALUES</v>
      </c>
      <c r="H1557" t="str">
        <f t="shared" si="124"/>
        <v xml:space="preserve"> ('622', '1554', '118', '', '3',  '6.00')</v>
      </c>
    </row>
    <row r="1558" spans="1:8" x14ac:dyDescent="0.3">
      <c r="A1558">
        <f t="shared" si="120"/>
        <v>622</v>
      </c>
      <c r="B1558">
        <v>1555</v>
      </c>
      <c r="C1558">
        <f t="shared" si="121"/>
        <v>105</v>
      </c>
      <c r="D1558">
        <f>IF(MOD(B1558,5)=0,LOOKUP(A1558,Bestellung!$M$4:$N$803),"")</f>
        <v>649</v>
      </c>
      <c r="E1558">
        <f t="shared" si="122"/>
        <v>6</v>
      </c>
      <c r="F1558" s="10">
        <f>LOOKUP(C1558,Produkt!$T$4:$U$129)</f>
        <v>5</v>
      </c>
      <c r="G1558" t="str">
        <f t="shared" si="123"/>
        <v>INSERT INTO [Position] ([BestellungID], [PosID], [ProduktID], [SpezLieferAdrID], [Menge], [Preis]) VALUES</v>
      </c>
      <c r="H1558" t="str">
        <f t="shared" si="124"/>
        <v xml:space="preserve"> ('622', '1555', '105', '649', '6',  '5.00')</v>
      </c>
    </row>
    <row r="1559" spans="1:8" x14ac:dyDescent="0.3">
      <c r="A1559">
        <f t="shared" si="120"/>
        <v>622</v>
      </c>
      <c r="B1559">
        <v>1556</v>
      </c>
      <c r="C1559">
        <f t="shared" si="121"/>
        <v>92</v>
      </c>
      <c r="D1559" t="str">
        <f>IF(MOD(B1559,5)=0,LOOKUP(A1559,Bestellung!$M$4:$N$803),"")</f>
        <v/>
      </c>
      <c r="E1559">
        <f t="shared" si="122"/>
        <v>4</v>
      </c>
      <c r="F1559" s="10">
        <f>LOOKUP(C1559,Produkt!$T$4:$U$129)</f>
        <v>2.4</v>
      </c>
      <c r="G1559" t="str">
        <f t="shared" si="123"/>
        <v>INSERT INTO [Position] ([BestellungID], [PosID], [ProduktID], [SpezLieferAdrID], [Menge], [Preis]) VALUES</v>
      </c>
      <c r="H1559" t="str">
        <f t="shared" si="124"/>
        <v xml:space="preserve"> ('622', '1556', '92', '', '4',  '2.40')</v>
      </c>
    </row>
    <row r="1560" spans="1:8" x14ac:dyDescent="0.3">
      <c r="A1560">
        <f t="shared" si="120"/>
        <v>623</v>
      </c>
      <c r="B1560">
        <v>1557</v>
      </c>
      <c r="C1560">
        <f t="shared" si="121"/>
        <v>112</v>
      </c>
      <c r="D1560" t="str">
        <f>IF(MOD(B1560,5)=0,LOOKUP(A1560,Bestellung!$M$4:$N$803),"")</f>
        <v/>
      </c>
      <c r="E1560">
        <f t="shared" si="122"/>
        <v>3</v>
      </c>
      <c r="F1560" s="10">
        <f>LOOKUP(C1560,Produkt!$T$4:$U$129)</f>
        <v>4</v>
      </c>
      <c r="G1560" t="str">
        <f t="shared" si="123"/>
        <v>INSERT INTO [Position] ([BestellungID], [PosID], [ProduktID], [SpezLieferAdrID], [Menge], [Preis]) VALUES</v>
      </c>
      <c r="H1560" t="str">
        <f t="shared" si="124"/>
        <v xml:space="preserve"> ('623', '1557', '112', '', '3',  '4.00')</v>
      </c>
    </row>
    <row r="1561" spans="1:8" x14ac:dyDescent="0.3">
      <c r="A1561">
        <f t="shared" si="120"/>
        <v>623</v>
      </c>
      <c r="B1561">
        <v>1558</v>
      </c>
      <c r="C1561">
        <f t="shared" si="121"/>
        <v>100</v>
      </c>
      <c r="D1561" t="str">
        <f>IF(MOD(B1561,5)=0,LOOKUP(A1561,Bestellung!$M$4:$N$803),"")</f>
        <v/>
      </c>
      <c r="E1561">
        <f t="shared" si="122"/>
        <v>8</v>
      </c>
      <c r="F1561" s="10">
        <f>LOOKUP(C1561,Produkt!$T$4:$U$129)</f>
        <v>5.6</v>
      </c>
      <c r="G1561" t="str">
        <f t="shared" si="123"/>
        <v>INSERT INTO [Position] ([BestellungID], [PosID], [ProduktID], [SpezLieferAdrID], [Menge], [Preis]) VALUES</v>
      </c>
      <c r="H1561" t="str">
        <f t="shared" si="124"/>
        <v xml:space="preserve"> ('623', '1558', '100', '', '8',  '5.60')</v>
      </c>
    </row>
    <row r="1562" spans="1:8" x14ac:dyDescent="0.3">
      <c r="A1562">
        <f t="shared" si="120"/>
        <v>624</v>
      </c>
      <c r="B1562">
        <v>1559</v>
      </c>
      <c r="C1562">
        <f t="shared" si="121"/>
        <v>123</v>
      </c>
      <c r="D1562" t="str">
        <f>IF(MOD(B1562,5)=0,LOOKUP(A1562,Bestellung!$M$4:$N$803),"")</f>
        <v/>
      </c>
      <c r="E1562">
        <f t="shared" si="122"/>
        <v>3</v>
      </c>
      <c r="F1562" s="10">
        <f>LOOKUP(C1562,Produkt!$T$4:$U$129)</f>
        <v>3</v>
      </c>
      <c r="G1562" t="str">
        <f t="shared" si="123"/>
        <v>INSERT INTO [Position] ([BestellungID], [PosID], [ProduktID], [SpezLieferAdrID], [Menge], [Preis]) VALUES</v>
      </c>
      <c r="H1562" t="str">
        <f t="shared" si="124"/>
        <v xml:space="preserve"> ('624', '1559', '123', '', '3',  '3.00')</v>
      </c>
    </row>
    <row r="1563" spans="1:8" x14ac:dyDescent="0.3">
      <c r="A1563">
        <f t="shared" si="120"/>
        <v>624</v>
      </c>
      <c r="B1563">
        <v>1560</v>
      </c>
      <c r="C1563">
        <f t="shared" si="121"/>
        <v>112</v>
      </c>
      <c r="D1563">
        <f>IF(MOD(B1563,5)=0,LOOKUP(A1563,Bestellung!$M$4:$N$803),"")</f>
        <v>192</v>
      </c>
      <c r="E1563">
        <f t="shared" si="122"/>
        <v>3</v>
      </c>
      <c r="F1563" s="10">
        <f>LOOKUP(C1563,Produkt!$T$4:$U$129)</f>
        <v>4</v>
      </c>
      <c r="G1563" t="str">
        <f t="shared" si="123"/>
        <v>INSERT INTO [Position] ([BestellungID], [PosID], [ProduktID], [SpezLieferAdrID], [Menge], [Preis]) VALUES</v>
      </c>
      <c r="H1563" t="str">
        <f t="shared" si="124"/>
        <v xml:space="preserve"> ('624', '1560', '112', '192', '3',  '4.00')</v>
      </c>
    </row>
    <row r="1564" spans="1:8" x14ac:dyDescent="0.3">
      <c r="A1564">
        <f t="shared" si="120"/>
        <v>624</v>
      </c>
      <c r="B1564">
        <v>1561</v>
      </c>
      <c r="C1564">
        <f t="shared" si="121"/>
        <v>101</v>
      </c>
      <c r="D1564" t="str">
        <f>IF(MOD(B1564,5)=0,LOOKUP(A1564,Bestellung!$M$4:$N$803),"")</f>
        <v/>
      </c>
      <c r="E1564">
        <f t="shared" si="122"/>
        <v>3</v>
      </c>
      <c r="F1564" s="10">
        <f>LOOKUP(C1564,Produkt!$T$4:$U$129)</f>
        <v>2</v>
      </c>
      <c r="G1564" t="str">
        <f t="shared" si="123"/>
        <v>INSERT INTO [Position] ([BestellungID], [PosID], [ProduktID], [SpezLieferAdrID], [Menge], [Preis]) VALUES</v>
      </c>
      <c r="H1564" t="str">
        <f t="shared" si="124"/>
        <v xml:space="preserve"> ('624', '1561', '101', '', '3',  '2.00')</v>
      </c>
    </row>
    <row r="1565" spans="1:8" x14ac:dyDescent="0.3">
      <c r="A1565">
        <f t="shared" si="120"/>
        <v>625</v>
      </c>
      <c r="B1565">
        <v>1562</v>
      </c>
      <c r="C1565">
        <f t="shared" si="121"/>
        <v>1</v>
      </c>
      <c r="D1565" t="str">
        <f>IF(MOD(B1565,5)=0,LOOKUP(A1565,Bestellung!$M$4:$N$803),"")</f>
        <v/>
      </c>
      <c r="E1565">
        <f t="shared" si="122"/>
        <v>2</v>
      </c>
      <c r="F1565" s="10">
        <f>LOOKUP(C1565,Produkt!$T$4:$U$129)</f>
        <v>2</v>
      </c>
      <c r="G1565" t="str">
        <f t="shared" si="123"/>
        <v>INSERT INTO [Position] ([BestellungID], [PosID], [ProduktID], [SpezLieferAdrID], [Menge], [Preis]) VALUES</v>
      </c>
      <c r="H1565" t="str">
        <f t="shared" si="124"/>
        <v xml:space="preserve"> ('625', '1562', '1', '', '2',  '2.00')</v>
      </c>
    </row>
    <row r="1566" spans="1:8" x14ac:dyDescent="0.3">
      <c r="A1566">
        <f t="shared" si="120"/>
        <v>625</v>
      </c>
      <c r="B1566">
        <v>1563</v>
      </c>
      <c r="C1566">
        <f t="shared" si="121"/>
        <v>118</v>
      </c>
      <c r="D1566" t="str">
        <f>IF(MOD(B1566,5)=0,LOOKUP(A1566,Bestellung!$M$4:$N$803),"")</f>
        <v/>
      </c>
      <c r="E1566">
        <f t="shared" si="122"/>
        <v>6</v>
      </c>
      <c r="F1566" s="10">
        <f>LOOKUP(C1566,Produkt!$T$4:$U$129)</f>
        <v>6</v>
      </c>
      <c r="G1566" t="str">
        <f t="shared" si="123"/>
        <v>INSERT INTO [Position] ([BestellungID], [PosID], [ProduktID], [SpezLieferAdrID], [Menge], [Preis]) VALUES</v>
      </c>
      <c r="H1566" t="str">
        <f t="shared" si="124"/>
        <v xml:space="preserve"> ('625', '1563', '118', '', '6',  '6.00')</v>
      </c>
    </row>
    <row r="1567" spans="1:8" x14ac:dyDescent="0.3">
      <c r="A1567">
        <f t="shared" si="120"/>
        <v>626</v>
      </c>
      <c r="B1567">
        <v>1564</v>
      </c>
      <c r="C1567">
        <f t="shared" si="121"/>
        <v>21</v>
      </c>
      <c r="D1567" t="str">
        <f>IF(MOD(B1567,5)=0,LOOKUP(A1567,Bestellung!$M$4:$N$803),"")</f>
        <v/>
      </c>
      <c r="E1567">
        <f t="shared" si="122"/>
        <v>3</v>
      </c>
      <c r="F1567" s="10">
        <f>LOOKUP(C1567,Produkt!$T$4:$U$129)</f>
        <v>4</v>
      </c>
      <c r="G1567" t="str">
        <f t="shared" si="123"/>
        <v>INSERT INTO [Position] ([BestellungID], [PosID], [ProduktID], [SpezLieferAdrID], [Menge], [Preis]) VALUES</v>
      </c>
      <c r="H1567" t="str">
        <f t="shared" si="124"/>
        <v xml:space="preserve"> ('626', '1564', '21', '', '3',  '4.00')</v>
      </c>
    </row>
    <row r="1568" spans="1:8" x14ac:dyDescent="0.3">
      <c r="A1568">
        <f t="shared" si="120"/>
        <v>626</v>
      </c>
      <c r="B1568">
        <v>1565</v>
      </c>
      <c r="C1568">
        <f t="shared" si="121"/>
        <v>12</v>
      </c>
      <c r="D1568">
        <f>IF(MOD(B1568,5)=0,LOOKUP(A1568,Bestellung!$M$4:$N$803),"")</f>
        <v>72</v>
      </c>
      <c r="E1568">
        <f t="shared" si="122"/>
        <v>3</v>
      </c>
      <c r="F1568" s="10">
        <f>LOOKUP(C1568,Produkt!$T$4:$U$129)</f>
        <v>4</v>
      </c>
      <c r="G1568" t="str">
        <f t="shared" si="123"/>
        <v>INSERT INTO [Position] ([BestellungID], [PosID], [ProduktID], [SpezLieferAdrID], [Menge], [Preis]) VALUES</v>
      </c>
      <c r="H1568" t="str">
        <f t="shared" si="124"/>
        <v xml:space="preserve"> ('626', '1565', '12', '72', '3',  '4.00')</v>
      </c>
    </row>
    <row r="1569" spans="1:8" x14ac:dyDescent="0.3">
      <c r="A1569">
        <f t="shared" si="120"/>
        <v>626</v>
      </c>
      <c r="B1569">
        <v>1566</v>
      </c>
      <c r="C1569">
        <f t="shared" si="121"/>
        <v>3</v>
      </c>
      <c r="D1569" t="str">
        <f>IF(MOD(B1569,5)=0,LOOKUP(A1569,Bestellung!$M$4:$N$803),"")</f>
        <v/>
      </c>
      <c r="E1569">
        <f t="shared" si="122"/>
        <v>3</v>
      </c>
      <c r="F1569" s="10">
        <f>LOOKUP(C1569,Produkt!$T$4:$U$129)</f>
        <v>5</v>
      </c>
      <c r="G1569" t="str">
        <f t="shared" si="123"/>
        <v>INSERT INTO [Position] ([BestellungID], [PosID], [ProduktID], [SpezLieferAdrID], [Menge], [Preis]) VALUES</v>
      </c>
      <c r="H1569" t="str">
        <f t="shared" si="124"/>
        <v xml:space="preserve"> ('626', '1566', '3', '', '3',  '5.00')</v>
      </c>
    </row>
    <row r="1570" spans="1:8" x14ac:dyDescent="0.3">
      <c r="A1570">
        <f t="shared" si="120"/>
        <v>627</v>
      </c>
      <c r="B1570">
        <v>1567</v>
      </c>
      <c r="C1570">
        <f t="shared" si="121"/>
        <v>37</v>
      </c>
      <c r="D1570" t="str">
        <f>IF(MOD(B1570,5)=0,LOOKUP(A1570,Bestellung!$M$4:$N$803),"")</f>
        <v/>
      </c>
      <c r="E1570">
        <f t="shared" si="122"/>
        <v>9</v>
      </c>
      <c r="F1570" s="10">
        <f>LOOKUP(C1570,Produkt!$T$4:$U$129)</f>
        <v>0.5</v>
      </c>
      <c r="G1570" t="str">
        <f t="shared" si="123"/>
        <v>INSERT INTO [Position] ([BestellungID], [PosID], [ProduktID], [SpezLieferAdrID], [Menge], [Preis]) VALUES</v>
      </c>
      <c r="H1570" t="str">
        <f t="shared" si="124"/>
        <v xml:space="preserve"> ('627', '1567', '37', '', '9',  '0.50')</v>
      </c>
    </row>
    <row r="1571" spans="1:8" x14ac:dyDescent="0.3">
      <c r="A1571">
        <f t="shared" si="120"/>
        <v>627</v>
      </c>
      <c r="B1571">
        <v>1568</v>
      </c>
      <c r="C1571">
        <f t="shared" si="121"/>
        <v>29</v>
      </c>
      <c r="D1571" t="str">
        <f>IF(MOD(B1571,5)=0,LOOKUP(A1571,Bestellung!$M$4:$N$803),"")</f>
        <v/>
      </c>
      <c r="E1571">
        <f t="shared" si="122"/>
        <v>3</v>
      </c>
      <c r="F1571" s="10">
        <f>LOOKUP(C1571,Produkt!$T$4:$U$129)</f>
        <v>1.5</v>
      </c>
      <c r="G1571" t="str">
        <f t="shared" si="123"/>
        <v>INSERT INTO [Position] ([BestellungID], [PosID], [ProduktID], [SpezLieferAdrID], [Menge], [Preis]) VALUES</v>
      </c>
      <c r="H1571" t="str">
        <f t="shared" si="124"/>
        <v xml:space="preserve"> ('627', '1568', '29', '', '3',  '1.50')</v>
      </c>
    </row>
    <row r="1572" spans="1:8" x14ac:dyDescent="0.3">
      <c r="A1572">
        <f t="shared" si="120"/>
        <v>628</v>
      </c>
      <c r="B1572">
        <v>1569</v>
      </c>
      <c r="C1572">
        <f t="shared" si="121"/>
        <v>66</v>
      </c>
      <c r="D1572" t="str">
        <f>IF(MOD(B1572,5)=0,LOOKUP(A1572,Bestellung!$M$4:$N$803),"")</f>
        <v/>
      </c>
      <c r="E1572">
        <f t="shared" si="122"/>
        <v>3</v>
      </c>
      <c r="F1572" s="10">
        <f>LOOKUP(C1572,Produkt!$T$4:$U$129)</f>
        <v>3</v>
      </c>
      <c r="G1572" t="str">
        <f t="shared" si="123"/>
        <v>INSERT INTO [Position] ([BestellungID], [PosID], [ProduktID], [SpezLieferAdrID], [Menge], [Preis]) VALUES</v>
      </c>
      <c r="H1572" t="str">
        <f t="shared" si="124"/>
        <v xml:space="preserve"> ('628', '1569', '66', '', '3',  '3.00')</v>
      </c>
    </row>
    <row r="1573" spans="1:8" x14ac:dyDescent="0.3">
      <c r="A1573">
        <f t="shared" si="120"/>
        <v>628</v>
      </c>
      <c r="B1573">
        <v>1570</v>
      </c>
      <c r="C1573">
        <f t="shared" si="121"/>
        <v>59</v>
      </c>
      <c r="D1573">
        <f>IF(MOD(B1573,5)=0,LOOKUP(A1573,Bestellung!$M$4:$N$803),"")</f>
        <v>202</v>
      </c>
      <c r="E1573">
        <f t="shared" si="122"/>
        <v>8</v>
      </c>
      <c r="F1573" s="10">
        <f>LOOKUP(C1573,Produkt!$T$4:$U$129)</f>
        <v>3</v>
      </c>
      <c r="G1573" t="str">
        <f t="shared" si="123"/>
        <v>INSERT INTO [Position] ([BestellungID], [PosID], [ProduktID], [SpezLieferAdrID], [Menge], [Preis]) VALUES</v>
      </c>
      <c r="H1573" t="str">
        <f t="shared" si="124"/>
        <v xml:space="preserve"> ('628', '1570', '59', '202', '8',  '3.00')</v>
      </c>
    </row>
    <row r="1574" spans="1:8" x14ac:dyDescent="0.3">
      <c r="A1574">
        <f t="shared" si="120"/>
        <v>628</v>
      </c>
      <c r="B1574">
        <v>1571</v>
      </c>
      <c r="C1574">
        <f t="shared" si="121"/>
        <v>52</v>
      </c>
      <c r="D1574" t="str">
        <f>IF(MOD(B1574,5)=0,LOOKUP(A1574,Bestellung!$M$4:$N$803),"")</f>
        <v/>
      </c>
      <c r="E1574">
        <f t="shared" si="122"/>
        <v>8</v>
      </c>
      <c r="F1574" s="10">
        <f>LOOKUP(C1574,Produkt!$T$4:$U$129)</f>
        <v>4</v>
      </c>
      <c r="G1574" t="str">
        <f t="shared" si="123"/>
        <v>INSERT INTO [Position] ([BestellungID], [PosID], [ProduktID], [SpezLieferAdrID], [Menge], [Preis]) VALUES</v>
      </c>
      <c r="H1574" t="str">
        <f t="shared" si="124"/>
        <v xml:space="preserve"> ('628', '1571', '52', '', '8',  '4.00')</v>
      </c>
    </row>
    <row r="1575" spans="1:8" x14ac:dyDescent="0.3">
      <c r="A1575">
        <f t="shared" si="120"/>
        <v>629</v>
      </c>
      <c r="B1575">
        <v>1572</v>
      </c>
      <c r="C1575">
        <f t="shared" si="121"/>
        <v>93</v>
      </c>
      <c r="D1575" t="str">
        <f>IF(MOD(B1575,5)=0,LOOKUP(A1575,Bestellung!$M$4:$N$803),"")</f>
        <v/>
      </c>
      <c r="E1575">
        <f t="shared" si="122"/>
        <v>3</v>
      </c>
      <c r="F1575" s="10">
        <f>LOOKUP(C1575,Produkt!$T$4:$U$129)</f>
        <v>2.2999999999999998</v>
      </c>
      <c r="G1575" t="str">
        <f t="shared" si="123"/>
        <v>INSERT INTO [Position] ([BestellungID], [PosID], [ProduktID], [SpezLieferAdrID], [Menge], [Preis]) VALUES</v>
      </c>
      <c r="H1575" t="str">
        <f t="shared" si="124"/>
        <v xml:space="preserve"> ('629', '1572', '93', '', '3',  '2.30')</v>
      </c>
    </row>
    <row r="1576" spans="1:8" x14ac:dyDescent="0.3">
      <c r="A1576">
        <f t="shared" si="120"/>
        <v>629</v>
      </c>
      <c r="B1576">
        <v>1573</v>
      </c>
      <c r="C1576">
        <f t="shared" si="121"/>
        <v>87</v>
      </c>
      <c r="D1576" t="str">
        <f>IF(MOD(B1576,5)=0,LOOKUP(A1576,Bestellung!$M$4:$N$803),"")</f>
        <v/>
      </c>
      <c r="E1576">
        <f t="shared" si="122"/>
        <v>3</v>
      </c>
      <c r="F1576" s="10">
        <f>LOOKUP(C1576,Produkt!$T$4:$U$129)</f>
        <v>0.5</v>
      </c>
      <c r="G1576" t="str">
        <f t="shared" si="123"/>
        <v>INSERT INTO [Position] ([BestellungID], [PosID], [ProduktID], [SpezLieferAdrID], [Menge], [Preis]) VALUES</v>
      </c>
      <c r="H1576" t="str">
        <f t="shared" si="124"/>
        <v xml:space="preserve"> ('629', '1573', '87', '', '3',  '0.50')</v>
      </c>
    </row>
    <row r="1577" spans="1:8" x14ac:dyDescent="0.3">
      <c r="A1577">
        <f t="shared" si="120"/>
        <v>630</v>
      </c>
      <c r="B1577">
        <v>1574</v>
      </c>
      <c r="C1577">
        <f t="shared" si="121"/>
        <v>4</v>
      </c>
      <c r="D1577" t="str">
        <f>IF(MOD(B1577,5)=0,LOOKUP(A1577,Bestellung!$M$4:$N$803),"")</f>
        <v/>
      </c>
      <c r="E1577">
        <f t="shared" si="122"/>
        <v>3</v>
      </c>
      <c r="F1577" s="10">
        <f>LOOKUP(C1577,Produkt!$T$4:$U$129)</f>
        <v>5</v>
      </c>
      <c r="G1577" t="str">
        <f t="shared" si="123"/>
        <v>INSERT INTO [Position] ([BestellungID], [PosID], [ProduktID], [SpezLieferAdrID], [Menge], [Preis]) VALUES</v>
      </c>
      <c r="H1577" t="str">
        <f t="shared" si="124"/>
        <v xml:space="preserve"> ('630', '1574', '4', '', '3',  '5.00')</v>
      </c>
    </row>
    <row r="1578" spans="1:8" x14ac:dyDescent="0.3">
      <c r="A1578">
        <f t="shared" si="120"/>
        <v>630</v>
      </c>
      <c r="B1578">
        <v>1575</v>
      </c>
      <c r="C1578">
        <f t="shared" si="121"/>
        <v>126</v>
      </c>
      <c r="D1578">
        <f>IF(MOD(B1578,5)=0,LOOKUP(A1578,Bestellung!$M$4:$N$803),"")</f>
        <v>187</v>
      </c>
      <c r="E1578">
        <f t="shared" si="122"/>
        <v>3</v>
      </c>
      <c r="F1578" s="10">
        <f>LOOKUP(C1578,Produkt!$T$4:$U$129)</f>
        <v>4</v>
      </c>
      <c r="G1578" t="str">
        <f t="shared" si="123"/>
        <v>INSERT INTO [Position] ([BestellungID], [PosID], [ProduktID], [SpezLieferAdrID], [Menge], [Preis]) VALUES</v>
      </c>
      <c r="H1578" t="str">
        <f t="shared" si="124"/>
        <v xml:space="preserve"> ('630', '1575', '126', '187', '3',  '4.00')</v>
      </c>
    </row>
    <row r="1579" spans="1:8" x14ac:dyDescent="0.3">
      <c r="A1579">
        <f t="shared" si="120"/>
        <v>630</v>
      </c>
      <c r="B1579">
        <v>1576</v>
      </c>
      <c r="C1579">
        <f t="shared" si="121"/>
        <v>121</v>
      </c>
      <c r="D1579" t="str">
        <f>IF(MOD(B1579,5)=0,LOOKUP(A1579,Bestellung!$M$4:$N$803),"")</f>
        <v/>
      </c>
      <c r="E1579">
        <f t="shared" si="122"/>
        <v>3</v>
      </c>
      <c r="F1579" s="10">
        <f>LOOKUP(C1579,Produkt!$T$4:$U$129)</f>
        <v>4</v>
      </c>
      <c r="G1579" t="str">
        <f t="shared" si="123"/>
        <v>INSERT INTO [Position] ([BestellungID], [PosID], [ProduktID], [SpezLieferAdrID], [Menge], [Preis]) VALUES</v>
      </c>
      <c r="H1579" t="str">
        <f t="shared" si="124"/>
        <v xml:space="preserve"> ('630', '1576', '121', '', '3',  '4.00')</v>
      </c>
    </row>
    <row r="1580" spans="1:8" x14ac:dyDescent="0.3">
      <c r="A1580">
        <f t="shared" si="120"/>
        <v>631</v>
      </c>
      <c r="B1580">
        <v>1577</v>
      </c>
      <c r="C1580">
        <f t="shared" si="121"/>
        <v>42</v>
      </c>
      <c r="D1580" t="str">
        <f>IF(MOD(B1580,5)=0,LOOKUP(A1580,Bestellung!$M$4:$N$803),"")</f>
        <v/>
      </c>
      <c r="E1580">
        <f t="shared" si="122"/>
        <v>6</v>
      </c>
      <c r="F1580" s="10">
        <f>LOOKUP(C1580,Produkt!$T$4:$U$129)</f>
        <v>2.4</v>
      </c>
      <c r="G1580" t="str">
        <f t="shared" si="123"/>
        <v>INSERT INTO [Position] ([BestellungID], [PosID], [ProduktID], [SpezLieferAdrID], [Menge], [Preis]) VALUES</v>
      </c>
      <c r="H1580" t="str">
        <f t="shared" si="124"/>
        <v xml:space="preserve"> ('631', '1577', '42', '', '6',  '2.40')</v>
      </c>
    </row>
    <row r="1581" spans="1:8" x14ac:dyDescent="0.3">
      <c r="A1581">
        <f t="shared" si="120"/>
        <v>631</v>
      </c>
      <c r="B1581">
        <v>1578</v>
      </c>
      <c r="C1581">
        <f t="shared" si="121"/>
        <v>38</v>
      </c>
      <c r="D1581" t="str">
        <f>IF(MOD(B1581,5)=0,LOOKUP(A1581,Bestellung!$M$4:$N$803),"")</f>
        <v/>
      </c>
      <c r="E1581">
        <f t="shared" si="122"/>
        <v>3</v>
      </c>
      <c r="F1581" s="10">
        <f>LOOKUP(C1581,Produkt!$T$4:$U$129)</f>
        <v>0.5</v>
      </c>
      <c r="G1581" t="str">
        <f t="shared" si="123"/>
        <v>INSERT INTO [Position] ([BestellungID], [PosID], [ProduktID], [SpezLieferAdrID], [Menge], [Preis]) VALUES</v>
      </c>
      <c r="H1581" t="str">
        <f t="shared" si="124"/>
        <v xml:space="preserve"> ('631', '1578', '38', '', '3',  '0.50')</v>
      </c>
    </row>
    <row r="1582" spans="1:8" x14ac:dyDescent="0.3">
      <c r="A1582">
        <f t="shared" si="120"/>
        <v>632</v>
      </c>
      <c r="B1582">
        <v>1579</v>
      </c>
      <c r="C1582">
        <f t="shared" si="121"/>
        <v>89</v>
      </c>
      <c r="D1582" t="str">
        <f>IF(MOD(B1582,5)=0,LOOKUP(A1582,Bestellung!$M$4:$N$803),"")</f>
        <v/>
      </c>
      <c r="E1582">
        <f t="shared" si="122"/>
        <v>4</v>
      </c>
      <c r="F1582" s="10">
        <f>LOOKUP(C1582,Produkt!$T$4:$U$129)</f>
        <v>0.8</v>
      </c>
      <c r="G1582" t="str">
        <f t="shared" si="123"/>
        <v>INSERT INTO [Position] ([BestellungID], [PosID], [ProduktID], [SpezLieferAdrID], [Menge], [Preis]) VALUES</v>
      </c>
      <c r="H1582" t="str">
        <f t="shared" si="124"/>
        <v xml:space="preserve"> ('632', '1579', '89', '', '4',  '0.80')</v>
      </c>
    </row>
    <row r="1583" spans="1:8" x14ac:dyDescent="0.3">
      <c r="A1583">
        <f t="shared" si="120"/>
        <v>632</v>
      </c>
      <c r="B1583">
        <v>1580</v>
      </c>
      <c r="C1583">
        <f t="shared" si="121"/>
        <v>86</v>
      </c>
      <c r="D1583">
        <f>IF(MOD(B1583,5)=0,LOOKUP(A1583,Bestellung!$M$4:$N$803),"")</f>
        <v>194</v>
      </c>
      <c r="E1583">
        <f t="shared" si="122"/>
        <v>8</v>
      </c>
      <c r="F1583" s="10">
        <f>LOOKUP(C1583,Produkt!$T$4:$U$129)</f>
        <v>0.5</v>
      </c>
      <c r="G1583" t="str">
        <f t="shared" si="123"/>
        <v>INSERT INTO [Position] ([BestellungID], [PosID], [ProduktID], [SpezLieferAdrID], [Menge], [Preis]) VALUES</v>
      </c>
      <c r="H1583" t="str">
        <f t="shared" si="124"/>
        <v xml:space="preserve"> ('632', '1580', '86', '194', '8',  '0.50')</v>
      </c>
    </row>
    <row r="1584" spans="1:8" x14ac:dyDescent="0.3">
      <c r="A1584">
        <f t="shared" si="120"/>
        <v>632</v>
      </c>
      <c r="B1584">
        <v>1581</v>
      </c>
      <c r="C1584">
        <f t="shared" si="121"/>
        <v>83</v>
      </c>
      <c r="D1584" t="str">
        <f>IF(MOD(B1584,5)=0,LOOKUP(A1584,Bestellung!$M$4:$N$803),"")</f>
        <v/>
      </c>
      <c r="E1584">
        <f t="shared" si="122"/>
        <v>3</v>
      </c>
      <c r="F1584" s="10">
        <f>LOOKUP(C1584,Produkt!$T$4:$U$129)</f>
        <v>0.8</v>
      </c>
      <c r="G1584" t="str">
        <f t="shared" si="123"/>
        <v>INSERT INTO [Position] ([BestellungID], [PosID], [ProduktID], [SpezLieferAdrID], [Menge], [Preis]) VALUES</v>
      </c>
      <c r="H1584" t="str">
        <f t="shared" si="124"/>
        <v xml:space="preserve"> ('632', '1581', '83', '', '3',  '0.80')</v>
      </c>
    </row>
    <row r="1585" spans="1:8" x14ac:dyDescent="0.3">
      <c r="A1585">
        <f t="shared" si="120"/>
        <v>633</v>
      </c>
      <c r="B1585">
        <v>1582</v>
      </c>
      <c r="C1585">
        <f t="shared" si="121"/>
        <v>11</v>
      </c>
      <c r="D1585" t="str">
        <f>IF(MOD(B1585,5)=0,LOOKUP(A1585,Bestellung!$M$4:$N$803),"")</f>
        <v/>
      </c>
      <c r="E1585">
        <f t="shared" si="122"/>
        <v>6</v>
      </c>
      <c r="F1585" s="10">
        <f>LOOKUP(C1585,Produkt!$T$4:$U$129)</f>
        <v>8</v>
      </c>
      <c r="G1585" t="str">
        <f t="shared" si="123"/>
        <v>INSERT INTO [Position] ([BestellungID], [PosID], [ProduktID], [SpezLieferAdrID], [Menge], [Preis]) VALUES</v>
      </c>
      <c r="H1585" t="str">
        <f t="shared" si="124"/>
        <v xml:space="preserve"> ('633', '1582', '11', '', '6',  '8.00')</v>
      </c>
    </row>
    <row r="1586" spans="1:8" x14ac:dyDescent="0.3">
      <c r="A1586">
        <f t="shared" si="120"/>
        <v>633</v>
      </c>
      <c r="B1586">
        <v>1583</v>
      </c>
      <c r="C1586">
        <f t="shared" si="121"/>
        <v>9</v>
      </c>
      <c r="D1586" t="str">
        <f>IF(MOD(B1586,5)=0,LOOKUP(A1586,Bestellung!$M$4:$N$803),"")</f>
        <v/>
      </c>
      <c r="E1586">
        <f t="shared" si="122"/>
        <v>3</v>
      </c>
      <c r="F1586" s="10">
        <f>LOOKUP(C1586,Produkt!$T$4:$U$129)</f>
        <v>3</v>
      </c>
      <c r="G1586" t="str">
        <f t="shared" si="123"/>
        <v>INSERT INTO [Position] ([BestellungID], [PosID], [ProduktID], [SpezLieferAdrID], [Menge], [Preis]) VALUES</v>
      </c>
      <c r="H1586" t="str">
        <f t="shared" si="124"/>
        <v xml:space="preserve"> ('633', '1583', '9', '', '3',  '3.00')</v>
      </c>
    </row>
    <row r="1587" spans="1:8" x14ac:dyDescent="0.3">
      <c r="A1587">
        <f t="shared" si="120"/>
        <v>634</v>
      </c>
      <c r="B1587">
        <v>1584</v>
      </c>
      <c r="C1587">
        <f t="shared" si="121"/>
        <v>67</v>
      </c>
      <c r="D1587" t="str">
        <f>IF(MOD(B1587,5)=0,LOOKUP(A1587,Bestellung!$M$4:$N$803),"")</f>
        <v/>
      </c>
      <c r="E1587">
        <f t="shared" si="122"/>
        <v>3</v>
      </c>
      <c r="F1587" s="10">
        <f>LOOKUP(C1587,Produkt!$T$4:$U$129)</f>
        <v>3.5</v>
      </c>
      <c r="G1587" t="str">
        <f t="shared" si="123"/>
        <v>INSERT INTO [Position] ([BestellungID], [PosID], [ProduktID], [SpezLieferAdrID], [Menge], [Preis]) VALUES</v>
      </c>
      <c r="H1587" t="str">
        <f t="shared" si="124"/>
        <v xml:space="preserve"> ('634', '1584', '67', '', '3',  '3.50')</v>
      </c>
    </row>
    <row r="1588" spans="1:8" x14ac:dyDescent="0.3">
      <c r="A1588">
        <f t="shared" si="120"/>
        <v>634</v>
      </c>
      <c r="B1588">
        <v>1585</v>
      </c>
      <c r="C1588">
        <f t="shared" si="121"/>
        <v>66</v>
      </c>
      <c r="D1588">
        <f>IF(MOD(B1588,5)=0,LOOKUP(A1588,Bestellung!$M$4:$N$803),"")</f>
        <v>5</v>
      </c>
      <c r="E1588">
        <f t="shared" si="122"/>
        <v>3</v>
      </c>
      <c r="F1588" s="10">
        <f>LOOKUP(C1588,Produkt!$T$4:$U$129)</f>
        <v>3</v>
      </c>
      <c r="G1588" t="str">
        <f t="shared" si="123"/>
        <v>INSERT INTO [Position] ([BestellungID], [PosID], [ProduktID], [SpezLieferAdrID], [Menge], [Preis]) VALUES</v>
      </c>
      <c r="H1588" t="str">
        <f t="shared" si="124"/>
        <v xml:space="preserve"> ('634', '1585', '66', '5', '3',  '3.00')</v>
      </c>
    </row>
    <row r="1589" spans="1:8" x14ac:dyDescent="0.3">
      <c r="A1589">
        <f t="shared" si="120"/>
        <v>634</v>
      </c>
      <c r="B1589">
        <v>1586</v>
      </c>
      <c r="C1589">
        <f t="shared" si="121"/>
        <v>65</v>
      </c>
      <c r="D1589" t="str">
        <f>IF(MOD(B1589,5)=0,LOOKUP(A1589,Bestellung!$M$4:$N$803),"")</f>
        <v/>
      </c>
      <c r="E1589">
        <f t="shared" si="122"/>
        <v>4</v>
      </c>
      <c r="F1589" s="10">
        <f>LOOKUP(C1589,Produkt!$T$4:$U$129)</f>
        <v>4.5</v>
      </c>
      <c r="G1589" t="str">
        <f t="shared" si="123"/>
        <v>INSERT INTO [Position] ([BestellungID], [PosID], [ProduktID], [SpezLieferAdrID], [Menge], [Preis]) VALUES</v>
      </c>
      <c r="H1589" t="str">
        <f t="shared" si="124"/>
        <v xml:space="preserve"> ('634', '1586', '65', '', '4',  '4.50')</v>
      </c>
    </row>
    <row r="1590" spans="1:8" x14ac:dyDescent="0.3">
      <c r="A1590">
        <f t="shared" si="120"/>
        <v>635</v>
      </c>
      <c r="B1590">
        <v>1587</v>
      </c>
      <c r="C1590">
        <f t="shared" si="121"/>
        <v>1</v>
      </c>
      <c r="D1590" t="str">
        <f>IF(MOD(B1590,5)=0,LOOKUP(A1590,Bestellung!$M$4:$N$803),"")</f>
        <v/>
      </c>
      <c r="E1590">
        <f t="shared" si="122"/>
        <v>9</v>
      </c>
      <c r="F1590" s="10">
        <f>LOOKUP(C1590,Produkt!$T$4:$U$129)</f>
        <v>2</v>
      </c>
      <c r="G1590" t="str">
        <f t="shared" si="123"/>
        <v>INSERT INTO [Position] ([BestellungID], [PosID], [ProduktID], [SpezLieferAdrID], [Menge], [Preis]) VALUES</v>
      </c>
      <c r="H1590" t="str">
        <f t="shared" si="124"/>
        <v xml:space="preserve"> ('635', '1587', '1', '', '9',  '2.00')</v>
      </c>
    </row>
    <row r="1591" spans="1:8" x14ac:dyDescent="0.3">
      <c r="A1591">
        <f t="shared" si="120"/>
        <v>635</v>
      </c>
      <c r="B1591">
        <v>1588</v>
      </c>
      <c r="C1591">
        <f t="shared" si="121"/>
        <v>1</v>
      </c>
      <c r="D1591" t="str">
        <f>IF(MOD(B1591,5)=0,LOOKUP(A1591,Bestellung!$M$4:$N$803),"")</f>
        <v/>
      </c>
      <c r="E1591">
        <f t="shared" si="122"/>
        <v>8</v>
      </c>
      <c r="F1591" s="10">
        <f>LOOKUP(C1591,Produkt!$T$4:$U$129)</f>
        <v>2</v>
      </c>
      <c r="G1591" t="str">
        <f t="shared" si="123"/>
        <v>INSERT INTO [Position] ([BestellungID], [PosID], [ProduktID], [SpezLieferAdrID], [Menge], [Preis]) VALUES</v>
      </c>
      <c r="H1591" t="str">
        <f t="shared" si="124"/>
        <v xml:space="preserve"> ('635', '1588', '1', '', '8',  '2.00')</v>
      </c>
    </row>
    <row r="1592" spans="1:8" x14ac:dyDescent="0.3">
      <c r="A1592">
        <f t="shared" si="120"/>
        <v>636</v>
      </c>
      <c r="B1592">
        <v>1589</v>
      </c>
      <c r="C1592">
        <f t="shared" si="121"/>
        <v>65</v>
      </c>
      <c r="D1592" t="str">
        <f>IF(MOD(B1592,5)=0,LOOKUP(A1592,Bestellung!$M$4:$N$803),"")</f>
        <v/>
      </c>
      <c r="E1592">
        <f t="shared" si="122"/>
        <v>3</v>
      </c>
      <c r="F1592" s="10">
        <f>LOOKUP(C1592,Produkt!$T$4:$U$129)</f>
        <v>4.5</v>
      </c>
      <c r="G1592" t="str">
        <f t="shared" si="123"/>
        <v>INSERT INTO [Position] ([BestellungID], [PosID], [ProduktID], [SpezLieferAdrID], [Menge], [Preis]) VALUES</v>
      </c>
      <c r="H1592" t="str">
        <f t="shared" si="124"/>
        <v xml:space="preserve"> ('636', '1589', '65', '', '3',  '4.50')</v>
      </c>
    </row>
    <row r="1593" spans="1:8" x14ac:dyDescent="0.3">
      <c r="A1593">
        <f t="shared" si="120"/>
        <v>636</v>
      </c>
      <c r="B1593">
        <v>1590</v>
      </c>
      <c r="C1593">
        <f t="shared" si="121"/>
        <v>66</v>
      </c>
      <c r="D1593">
        <f>IF(MOD(B1593,5)=0,LOOKUP(A1593,Bestellung!$M$4:$N$803),"")</f>
        <v>182</v>
      </c>
      <c r="E1593">
        <f t="shared" si="122"/>
        <v>3</v>
      </c>
      <c r="F1593" s="10">
        <f>LOOKUP(C1593,Produkt!$T$4:$U$129)</f>
        <v>3</v>
      </c>
      <c r="G1593" t="str">
        <f t="shared" si="123"/>
        <v>INSERT INTO [Position] ([BestellungID], [PosID], [ProduktID], [SpezLieferAdrID], [Menge], [Preis]) VALUES</v>
      </c>
      <c r="H1593" t="str">
        <f t="shared" si="124"/>
        <v xml:space="preserve"> ('636', '1590', '66', '182', '3',  '3.00')</v>
      </c>
    </row>
    <row r="1594" spans="1:8" x14ac:dyDescent="0.3">
      <c r="A1594">
        <f t="shared" si="120"/>
        <v>636</v>
      </c>
      <c r="B1594">
        <v>1591</v>
      </c>
      <c r="C1594">
        <f t="shared" si="121"/>
        <v>67</v>
      </c>
      <c r="D1594" t="str">
        <f>IF(MOD(B1594,5)=0,LOOKUP(A1594,Bestellung!$M$4:$N$803),"")</f>
        <v/>
      </c>
      <c r="E1594">
        <f t="shared" si="122"/>
        <v>3</v>
      </c>
      <c r="F1594" s="10">
        <f>LOOKUP(C1594,Produkt!$T$4:$U$129)</f>
        <v>3.5</v>
      </c>
      <c r="G1594" t="str">
        <f t="shared" si="123"/>
        <v>INSERT INTO [Position] ([BestellungID], [PosID], [ProduktID], [SpezLieferAdrID], [Menge], [Preis]) VALUES</v>
      </c>
      <c r="H1594" t="str">
        <f t="shared" si="124"/>
        <v xml:space="preserve"> ('636', '1591', '67', '', '3',  '3.50')</v>
      </c>
    </row>
    <row r="1595" spans="1:8" x14ac:dyDescent="0.3">
      <c r="A1595">
        <f t="shared" si="120"/>
        <v>637</v>
      </c>
      <c r="B1595">
        <v>1592</v>
      </c>
      <c r="C1595">
        <f t="shared" si="121"/>
        <v>9</v>
      </c>
      <c r="D1595" t="str">
        <f>IF(MOD(B1595,5)=0,LOOKUP(A1595,Bestellung!$M$4:$N$803),"")</f>
        <v/>
      </c>
      <c r="E1595">
        <f t="shared" si="122"/>
        <v>3</v>
      </c>
      <c r="F1595" s="10">
        <f>LOOKUP(C1595,Produkt!$T$4:$U$129)</f>
        <v>3</v>
      </c>
      <c r="G1595" t="str">
        <f t="shared" si="123"/>
        <v>INSERT INTO [Position] ([BestellungID], [PosID], [ProduktID], [SpezLieferAdrID], [Menge], [Preis]) VALUES</v>
      </c>
      <c r="H1595" t="str">
        <f t="shared" si="124"/>
        <v xml:space="preserve"> ('637', '1592', '9', '', '3',  '3.00')</v>
      </c>
    </row>
    <row r="1596" spans="1:8" x14ac:dyDescent="0.3">
      <c r="A1596">
        <f t="shared" si="120"/>
        <v>637</v>
      </c>
      <c r="B1596">
        <v>1593</v>
      </c>
      <c r="C1596">
        <f t="shared" si="121"/>
        <v>11</v>
      </c>
      <c r="D1596" t="str">
        <f>IF(MOD(B1596,5)=0,LOOKUP(A1596,Bestellung!$M$4:$N$803),"")</f>
        <v/>
      </c>
      <c r="E1596">
        <f t="shared" si="122"/>
        <v>3</v>
      </c>
      <c r="F1596" s="10">
        <f>LOOKUP(C1596,Produkt!$T$4:$U$129)</f>
        <v>8</v>
      </c>
      <c r="G1596" t="str">
        <f t="shared" si="123"/>
        <v>INSERT INTO [Position] ([BestellungID], [PosID], [ProduktID], [SpezLieferAdrID], [Menge], [Preis]) VALUES</v>
      </c>
      <c r="H1596" t="str">
        <f t="shared" si="124"/>
        <v xml:space="preserve"> ('637', '1593', '11', '', '3',  '8.00')</v>
      </c>
    </row>
    <row r="1597" spans="1:8" x14ac:dyDescent="0.3">
      <c r="A1597">
        <f t="shared" si="120"/>
        <v>638</v>
      </c>
      <c r="B1597">
        <v>1594</v>
      </c>
      <c r="C1597">
        <f t="shared" si="121"/>
        <v>83</v>
      </c>
      <c r="D1597" t="str">
        <f>IF(MOD(B1597,5)=0,LOOKUP(A1597,Bestellung!$M$4:$N$803),"")</f>
        <v/>
      </c>
      <c r="E1597">
        <f t="shared" si="122"/>
        <v>4</v>
      </c>
      <c r="F1597" s="10">
        <f>LOOKUP(C1597,Produkt!$T$4:$U$129)</f>
        <v>0.8</v>
      </c>
      <c r="G1597" t="str">
        <f t="shared" si="123"/>
        <v>INSERT INTO [Position] ([BestellungID], [PosID], [ProduktID], [SpezLieferAdrID], [Menge], [Preis]) VALUES</v>
      </c>
      <c r="H1597" t="str">
        <f t="shared" si="124"/>
        <v xml:space="preserve"> ('638', '1594', '83', '', '4',  '0.80')</v>
      </c>
    </row>
    <row r="1598" spans="1:8" x14ac:dyDescent="0.3">
      <c r="A1598">
        <f t="shared" si="120"/>
        <v>638</v>
      </c>
      <c r="B1598">
        <v>1595</v>
      </c>
      <c r="C1598">
        <f t="shared" si="121"/>
        <v>86</v>
      </c>
      <c r="D1598">
        <f>IF(MOD(B1598,5)=0,LOOKUP(A1598,Bestellung!$M$4:$N$803),"")</f>
        <v>367</v>
      </c>
      <c r="E1598">
        <f t="shared" si="122"/>
        <v>8</v>
      </c>
      <c r="F1598" s="10">
        <f>LOOKUP(C1598,Produkt!$T$4:$U$129)</f>
        <v>0.5</v>
      </c>
      <c r="G1598" t="str">
        <f t="shared" si="123"/>
        <v>INSERT INTO [Position] ([BestellungID], [PosID], [ProduktID], [SpezLieferAdrID], [Menge], [Preis]) VALUES</v>
      </c>
      <c r="H1598" t="str">
        <f t="shared" si="124"/>
        <v xml:space="preserve"> ('638', '1595', '86', '367', '8',  '0.50')</v>
      </c>
    </row>
    <row r="1599" spans="1:8" x14ac:dyDescent="0.3">
      <c r="A1599">
        <f t="shared" si="120"/>
        <v>638</v>
      </c>
      <c r="B1599">
        <v>1596</v>
      </c>
      <c r="C1599">
        <f t="shared" si="121"/>
        <v>89</v>
      </c>
      <c r="D1599" t="str">
        <f>IF(MOD(B1599,5)=0,LOOKUP(A1599,Bestellung!$M$4:$N$803),"")</f>
        <v/>
      </c>
      <c r="E1599">
        <f t="shared" si="122"/>
        <v>3</v>
      </c>
      <c r="F1599" s="10">
        <f>LOOKUP(C1599,Produkt!$T$4:$U$129)</f>
        <v>0.8</v>
      </c>
      <c r="G1599" t="str">
        <f t="shared" si="123"/>
        <v>INSERT INTO [Position] ([BestellungID], [PosID], [ProduktID], [SpezLieferAdrID], [Menge], [Preis]) VALUES</v>
      </c>
      <c r="H1599" t="str">
        <f t="shared" si="124"/>
        <v xml:space="preserve"> ('638', '1596', '89', '', '3',  '0.80')</v>
      </c>
    </row>
    <row r="1600" spans="1:8" x14ac:dyDescent="0.3">
      <c r="A1600">
        <f t="shared" si="120"/>
        <v>639</v>
      </c>
      <c r="B1600">
        <v>1597</v>
      </c>
      <c r="C1600">
        <f t="shared" si="121"/>
        <v>38</v>
      </c>
      <c r="D1600" t="str">
        <f>IF(MOD(B1600,5)=0,LOOKUP(A1600,Bestellung!$M$4:$N$803),"")</f>
        <v/>
      </c>
      <c r="E1600">
        <f t="shared" si="122"/>
        <v>6</v>
      </c>
      <c r="F1600" s="10">
        <f>LOOKUP(C1600,Produkt!$T$4:$U$129)</f>
        <v>0.5</v>
      </c>
      <c r="G1600" t="str">
        <f t="shared" si="123"/>
        <v>INSERT INTO [Position] ([BestellungID], [PosID], [ProduktID], [SpezLieferAdrID], [Menge], [Preis]) VALUES</v>
      </c>
      <c r="H1600" t="str">
        <f t="shared" si="124"/>
        <v xml:space="preserve"> ('639', '1597', '38', '', '6',  '0.50')</v>
      </c>
    </row>
    <row r="1601" spans="1:8" x14ac:dyDescent="0.3">
      <c r="A1601">
        <f t="shared" si="120"/>
        <v>639</v>
      </c>
      <c r="B1601">
        <v>1598</v>
      </c>
      <c r="C1601">
        <f t="shared" si="121"/>
        <v>42</v>
      </c>
      <c r="D1601" t="str">
        <f>IF(MOD(B1601,5)=0,LOOKUP(A1601,Bestellung!$M$4:$N$803),"")</f>
        <v/>
      </c>
      <c r="E1601">
        <f t="shared" si="122"/>
        <v>3</v>
      </c>
      <c r="F1601" s="10">
        <f>LOOKUP(C1601,Produkt!$T$4:$U$129)</f>
        <v>2.4</v>
      </c>
      <c r="G1601" t="str">
        <f t="shared" si="123"/>
        <v>INSERT INTO [Position] ([BestellungID], [PosID], [ProduktID], [SpezLieferAdrID], [Menge], [Preis]) VALUES</v>
      </c>
      <c r="H1601" t="str">
        <f t="shared" si="124"/>
        <v xml:space="preserve"> ('639', '1598', '42', '', '3',  '2.40')</v>
      </c>
    </row>
    <row r="1602" spans="1:8" x14ac:dyDescent="0.3">
      <c r="A1602">
        <f t="shared" si="120"/>
        <v>640</v>
      </c>
      <c r="B1602">
        <v>1599</v>
      </c>
      <c r="C1602">
        <f t="shared" si="121"/>
        <v>121</v>
      </c>
      <c r="D1602" t="str">
        <f>IF(MOD(B1602,5)=0,LOOKUP(A1602,Bestellung!$M$4:$N$803),"")</f>
        <v/>
      </c>
      <c r="E1602">
        <f t="shared" si="122"/>
        <v>3</v>
      </c>
      <c r="F1602" s="10">
        <f>LOOKUP(C1602,Produkt!$T$4:$U$129)</f>
        <v>4</v>
      </c>
      <c r="G1602" t="str">
        <f t="shared" si="123"/>
        <v>INSERT INTO [Position] ([BestellungID], [PosID], [ProduktID], [SpezLieferAdrID], [Menge], [Preis]) VALUES</v>
      </c>
      <c r="H1602" t="str">
        <f t="shared" si="124"/>
        <v xml:space="preserve"> ('640', '1599', '121', '', '3',  '4.00')</v>
      </c>
    </row>
    <row r="1603" spans="1:8" x14ac:dyDescent="0.3">
      <c r="A1603">
        <f t="shared" si="120"/>
        <v>640</v>
      </c>
      <c r="B1603">
        <v>1600</v>
      </c>
      <c r="C1603">
        <f t="shared" si="121"/>
        <v>126</v>
      </c>
      <c r="D1603">
        <f>IF(MOD(B1603,5)=0,LOOKUP(A1603,Bestellung!$M$4:$N$803),"")</f>
        <v>57</v>
      </c>
      <c r="E1603">
        <f t="shared" si="122"/>
        <v>3</v>
      </c>
      <c r="F1603" s="10">
        <f>LOOKUP(C1603,Produkt!$T$4:$U$129)</f>
        <v>4</v>
      </c>
      <c r="G1603" t="str">
        <f t="shared" si="123"/>
        <v>INSERT INTO [Position] ([BestellungID], [PosID], [ProduktID], [SpezLieferAdrID], [Menge], [Preis]) VALUES</v>
      </c>
      <c r="H1603" t="str">
        <f t="shared" si="124"/>
        <v xml:space="preserve"> ('640', '1600', '126', '57', '3',  '4.00')</v>
      </c>
    </row>
    <row r="1604" spans="1:8" x14ac:dyDescent="0.3">
      <c r="A1604">
        <f t="shared" ref="A1604:A1667" si="125">ROUND(B1604/2.5,0)</f>
        <v>640</v>
      </c>
      <c r="B1604">
        <v>1601</v>
      </c>
      <c r="C1604">
        <f t="shared" si="121"/>
        <v>4</v>
      </c>
      <c r="D1604" t="str">
        <f>IF(MOD(B1604,5)=0,LOOKUP(A1604,Bestellung!$M$4:$N$803),"")</f>
        <v/>
      </c>
      <c r="E1604">
        <f t="shared" si="122"/>
        <v>8</v>
      </c>
      <c r="F1604" s="10">
        <f>LOOKUP(C1604,Produkt!$T$4:$U$129)</f>
        <v>5</v>
      </c>
      <c r="G1604" t="str">
        <f t="shared" si="123"/>
        <v>INSERT INTO [Position] ([BestellungID], [PosID], [ProduktID], [SpezLieferAdrID], [Menge], [Preis]) VALUES</v>
      </c>
      <c r="H1604" t="str">
        <f t="shared" si="124"/>
        <v xml:space="preserve"> ('640', '1601', '4', '', '8',  '5.00')</v>
      </c>
    </row>
    <row r="1605" spans="1:8" x14ac:dyDescent="0.3">
      <c r="A1605">
        <f t="shared" si="125"/>
        <v>641</v>
      </c>
      <c r="B1605">
        <v>1602</v>
      </c>
      <c r="C1605">
        <f t="shared" ref="C1605:C1668" si="126">IF(MOD(A1605*B1605,127)=0,1,MOD(A1605*B1605,127))</f>
        <v>87</v>
      </c>
      <c r="D1605" t="str">
        <f>IF(MOD(B1605,5)=0,LOOKUP(A1605,Bestellung!$M$4:$N$803),"")</f>
        <v/>
      </c>
      <c r="E1605">
        <f t="shared" ref="E1605:E1668" si="127">IF(MOD(A1605*B1605*C1605,12)=0,3,MOD(A1605*B1605*C1605,12))</f>
        <v>6</v>
      </c>
      <c r="F1605" s="10">
        <f>LOOKUP(C1605,Produkt!$T$4:$U$129)</f>
        <v>0.5</v>
      </c>
      <c r="G1605" t="str">
        <f t="shared" ref="G1605:G1668" si="12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05" t="str">
        <f t="shared" ref="H1605:H1668" si="129">" ('"&amp;A1605&amp;"', '"&amp;B1605&amp;"', '"&amp;C1605&amp;"', '"&amp; D1605&amp;"', '"&amp;E1605&amp;"',  '"&amp; REPLACE(TEXT(F1605,"##0,00"),LEN(TEXT(F1605,"##0,00"))-2,1,".") &amp;"')"</f>
        <v xml:space="preserve"> ('641', '1602', '87', '', '6',  '0.50')</v>
      </c>
    </row>
    <row r="1606" spans="1:8" x14ac:dyDescent="0.3">
      <c r="A1606">
        <f t="shared" si="125"/>
        <v>641</v>
      </c>
      <c r="B1606">
        <v>1603</v>
      </c>
      <c r="C1606">
        <f t="shared" si="126"/>
        <v>93</v>
      </c>
      <c r="D1606" t="str">
        <f>IF(MOD(B1606,5)=0,LOOKUP(A1606,Bestellung!$M$4:$N$803),"")</f>
        <v/>
      </c>
      <c r="E1606">
        <f t="shared" si="127"/>
        <v>3</v>
      </c>
      <c r="F1606" s="10">
        <f>LOOKUP(C1606,Produkt!$T$4:$U$129)</f>
        <v>2.2999999999999998</v>
      </c>
      <c r="G1606" t="str">
        <f t="shared" si="128"/>
        <v>INSERT INTO [Position] ([BestellungID], [PosID], [ProduktID], [SpezLieferAdrID], [Menge], [Preis]) VALUES</v>
      </c>
      <c r="H1606" t="str">
        <f t="shared" si="129"/>
        <v xml:space="preserve"> ('641', '1603', '93', '', '3',  '2.30')</v>
      </c>
    </row>
    <row r="1607" spans="1:8" x14ac:dyDescent="0.3">
      <c r="A1607">
        <f t="shared" si="125"/>
        <v>642</v>
      </c>
      <c r="B1607">
        <v>1604</v>
      </c>
      <c r="C1607">
        <f t="shared" si="126"/>
        <v>52</v>
      </c>
      <c r="D1607" t="str">
        <f>IF(MOD(B1607,5)=0,LOOKUP(A1607,Bestellung!$M$4:$N$803),"")</f>
        <v/>
      </c>
      <c r="E1607">
        <f t="shared" si="127"/>
        <v>3</v>
      </c>
      <c r="F1607" s="10">
        <f>LOOKUP(C1607,Produkt!$T$4:$U$129)</f>
        <v>4</v>
      </c>
      <c r="G1607" t="str">
        <f t="shared" si="128"/>
        <v>INSERT INTO [Position] ([BestellungID], [PosID], [ProduktID], [SpezLieferAdrID], [Menge], [Preis]) VALUES</v>
      </c>
      <c r="H1607" t="str">
        <f t="shared" si="129"/>
        <v xml:space="preserve"> ('642', '1604', '52', '', '3',  '4.00')</v>
      </c>
    </row>
    <row r="1608" spans="1:8" x14ac:dyDescent="0.3">
      <c r="A1608">
        <f t="shared" si="125"/>
        <v>642</v>
      </c>
      <c r="B1608">
        <v>1605</v>
      </c>
      <c r="C1608">
        <f t="shared" si="126"/>
        <v>59</v>
      </c>
      <c r="D1608">
        <f>IF(MOD(B1608,5)=0,LOOKUP(A1608,Bestellung!$M$4:$N$803),"")</f>
        <v>296</v>
      </c>
      <c r="E1608">
        <f t="shared" si="127"/>
        <v>6</v>
      </c>
      <c r="F1608" s="10">
        <f>LOOKUP(C1608,Produkt!$T$4:$U$129)</f>
        <v>3</v>
      </c>
      <c r="G1608" t="str">
        <f t="shared" si="128"/>
        <v>INSERT INTO [Position] ([BestellungID], [PosID], [ProduktID], [SpezLieferAdrID], [Menge], [Preis]) VALUES</v>
      </c>
      <c r="H1608" t="str">
        <f t="shared" si="129"/>
        <v xml:space="preserve"> ('642', '1605', '59', '296', '6',  '3.00')</v>
      </c>
    </row>
    <row r="1609" spans="1:8" x14ac:dyDescent="0.3">
      <c r="A1609">
        <f t="shared" si="125"/>
        <v>642</v>
      </c>
      <c r="B1609">
        <v>1606</v>
      </c>
      <c r="C1609">
        <f t="shared" si="126"/>
        <v>66</v>
      </c>
      <c r="D1609" t="str">
        <f>IF(MOD(B1609,5)=0,LOOKUP(A1609,Bestellung!$M$4:$N$803),"")</f>
        <v/>
      </c>
      <c r="E1609">
        <f t="shared" si="127"/>
        <v>3</v>
      </c>
      <c r="F1609" s="10">
        <f>LOOKUP(C1609,Produkt!$T$4:$U$129)</f>
        <v>3</v>
      </c>
      <c r="G1609" t="str">
        <f t="shared" si="128"/>
        <v>INSERT INTO [Position] ([BestellungID], [PosID], [ProduktID], [SpezLieferAdrID], [Menge], [Preis]) VALUES</v>
      </c>
      <c r="H1609" t="str">
        <f t="shared" si="129"/>
        <v xml:space="preserve"> ('642', '1606', '66', '', '3',  '3.00')</v>
      </c>
    </row>
    <row r="1610" spans="1:8" x14ac:dyDescent="0.3">
      <c r="A1610">
        <f t="shared" si="125"/>
        <v>643</v>
      </c>
      <c r="B1610">
        <v>1607</v>
      </c>
      <c r="C1610">
        <f t="shared" si="126"/>
        <v>29</v>
      </c>
      <c r="D1610" t="str">
        <f>IF(MOD(B1610,5)=0,LOOKUP(A1610,Bestellung!$M$4:$N$803),"")</f>
        <v/>
      </c>
      <c r="E1610">
        <f t="shared" si="127"/>
        <v>1</v>
      </c>
      <c r="F1610" s="10">
        <f>LOOKUP(C1610,Produkt!$T$4:$U$129)</f>
        <v>1.5</v>
      </c>
      <c r="G1610" t="str">
        <f t="shared" si="128"/>
        <v>INSERT INTO [Position] ([BestellungID], [PosID], [ProduktID], [SpezLieferAdrID], [Menge], [Preis]) VALUES</v>
      </c>
      <c r="H1610" t="str">
        <f t="shared" si="129"/>
        <v xml:space="preserve"> ('643', '1607', '29', '', '1',  '1.50')</v>
      </c>
    </row>
    <row r="1611" spans="1:8" x14ac:dyDescent="0.3">
      <c r="A1611">
        <f t="shared" si="125"/>
        <v>643</v>
      </c>
      <c r="B1611">
        <v>1608</v>
      </c>
      <c r="C1611">
        <f t="shared" si="126"/>
        <v>37</v>
      </c>
      <c r="D1611" t="str">
        <f>IF(MOD(B1611,5)=0,LOOKUP(A1611,Bestellung!$M$4:$N$803),"")</f>
        <v/>
      </c>
      <c r="E1611">
        <f t="shared" si="127"/>
        <v>3</v>
      </c>
      <c r="F1611" s="10">
        <f>LOOKUP(C1611,Produkt!$T$4:$U$129)</f>
        <v>0.5</v>
      </c>
      <c r="G1611" t="str">
        <f t="shared" si="128"/>
        <v>INSERT INTO [Position] ([BestellungID], [PosID], [ProduktID], [SpezLieferAdrID], [Menge], [Preis]) VALUES</v>
      </c>
      <c r="H1611" t="str">
        <f t="shared" si="129"/>
        <v xml:space="preserve"> ('643', '1608', '37', '', '3',  '0.50')</v>
      </c>
    </row>
    <row r="1612" spans="1:8" x14ac:dyDescent="0.3">
      <c r="A1612">
        <f t="shared" si="125"/>
        <v>644</v>
      </c>
      <c r="B1612">
        <v>1609</v>
      </c>
      <c r="C1612">
        <f t="shared" si="126"/>
        <v>3</v>
      </c>
      <c r="D1612" t="str">
        <f>IF(MOD(B1612,5)=0,LOOKUP(A1612,Bestellung!$M$4:$N$803),"")</f>
        <v/>
      </c>
      <c r="E1612">
        <f t="shared" si="127"/>
        <v>3</v>
      </c>
      <c r="F1612" s="10">
        <f>LOOKUP(C1612,Produkt!$T$4:$U$129)</f>
        <v>5</v>
      </c>
      <c r="G1612" t="str">
        <f t="shared" si="128"/>
        <v>INSERT INTO [Position] ([BestellungID], [PosID], [ProduktID], [SpezLieferAdrID], [Menge], [Preis]) VALUES</v>
      </c>
      <c r="H1612" t="str">
        <f t="shared" si="129"/>
        <v xml:space="preserve"> ('644', '1609', '3', '', '3',  '5.00')</v>
      </c>
    </row>
    <row r="1613" spans="1:8" x14ac:dyDescent="0.3">
      <c r="A1613">
        <f t="shared" si="125"/>
        <v>644</v>
      </c>
      <c r="B1613">
        <v>1610</v>
      </c>
      <c r="C1613">
        <f t="shared" si="126"/>
        <v>12</v>
      </c>
      <c r="D1613">
        <f>IF(MOD(B1613,5)=0,LOOKUP(A1613,Bestellung!$M$4:$N$803),"")</f>
        <v>540</v>
      </c>
      <c r="E1613">
        <f t="shared" si="127"/>
        <v>3</v>
      </c>
      <c r="F1613" s="10">
        <f>LOOKUP(C1613,Produkt!$T$4:$U$129)</f>
        <v>4</v>
      </c>
      <c r="G1613" t="str">
        <f t="shared" si="128"/>
        <v>INSERT INTO [Position] ([BestellungID], [PosID], [ProduktID], [SpezLieferAdrID], [Menge], [Preis]) VALUES</v>
      </c>
      <c r="H1613" t="str">
        <f t="shared" si="129"/>
        <v xml:space="preserve"> ('644', '1610', '12', '540', '3',  '4.00')</v>
      </c>
    </row>
    <row r="1614" spans="1:8" x14ac:dyDescent="0.3">
      <c r="A1614">
        <f t="shared" si="125"/>
        <v>644</v>
      </c>
      <c r="B1614">
        <v>1611</v>
      </c>
      <c r="C1614">
        <f t="shared" si="126"/>
        <v>21</v>
      </c>
      <c r="D1614" t="str">
        <f>IF(MOD(B1614,5)=0,LOOKUP(A1614,Bestellung!$M$4:$N$803),"")</f>
        <v/>
      </c>
      <c r="E1614">
        <f t="shared" si="127"/>
        <v>3</v>
      </c>
      <c r="F1614" s="10">
        <f>LOOKUP(C1614,Produkt!$T$4:$U$129)</f>
        <v>4</v>
      </c>
      <c r="G1614" t="str">
        <f t="shared" si="128"/>
        <v>INSERT INTO [Position] ([BestellungID], [PosID], [ProduktID], [SpezLieferAdrID], [Menge], [Preis]) VALUES</v>
      </c>
      <c r="H1614" t="str">
        <f t="shared" si="129"/>
        <v xml:space="preserve"> ('644', '1611', '21', '', '3',  '4.00')</v>
      </c>
    </row>
    <row r="1615" spans="1:8" x14ac:dyDescent="0.3">
      <c r="A1615">
        <f t="shared" si="125"/>
        <v>645</v>
      </c>
      <c r="B1615">
        <v>1612</v>
      </c>
      <c r="C1615">
        <f t="shared" si="126"/>
        <v>118</v>
      </c>
      <c r="D1615" t="str">
        <f>IF(MOD(B1615,5)=0,LOOKUP(A1615,Bestellung!$M$4:$N$803),"")</f>
        <v/>
      </c>
      <c r="E1615">
        <f t="shared" si="127"/>
        <v>3</v>
      </c>
      <c r="F1615" s="10">
        <f>LOOKUP(C1615,Produkt!$T$4:$U$129)</f>
        <v>6</v>
      </c>
      <c r="G1615" t="str">
        <f t="shared" si="128"/>
        <v>INSERT INTO [Position] ([BestellungID], [PosID], [ProduktID], [SpezLieferAdrID], [Menge], [Preis]) VALUES</v>
      </c>
      <c r="H1615" t="str">
        <f t="shared" si="129"/>
        <v xml:space="preserve"> ('645', '1612', '118', '', '3',  '6.00')</v>
      </c>
    </row>
    <row r="1616" spans="1:8" x14ac:dyDescent="0.3">
      <c r="A1616">
        <f t="shared" si="125"/>
        <v>645</v>
      </c>
      <c r="B1616">
        <v>1613</v>
      </c>
      <c r="C1616">
        <f t="shared" si="126"/>
        <v>1</v>
      </c>
      <c r="D1616" t="str">
        <f>IF(MOD(B1616,5)=0,LOOKUP(A1616,Bestellung!$M$4:$N$803),"")</f>
        <v/>
      </c>
      <c r="E1616">
        <f t="shared" si="127"/>
        <v>9</v>
      </c>
      <c r="F1616" s="10">
        <f>LOOKUP(C1616,Produkt!$T$4:$U$129)</f>
        <v>2</v>
      </c>
      <c r="G1616" t="str">
        <f t="shared" si="128"/>
        <v>INSERT INTO [Position] ([BestellungID], [PosID], [ProduktID], [SpezLieferAdrID], [Menge], [Preis]) VALUES</v>
      </c>
      <c r="H1616" t="str">
        <f t="shared" si="129"/>
        <v xml:space="preserve"> ('645', '1613', '1', '', '9',  '2.00')</v>
      </c>
    </row>
    <row r="1617" spans="1:8" x14ac:dyDescent="0.3">
      <c r="A1617">
        <f t="shared" si="125"/>
        <v>646</v>
      </c>
      <c r="B1617">
        <v>1614</v>
      </c>
      <c r="C1617">
        <f t="shared" si="126"/>
        <v>101</v>
      </c>
      <c r="D1617" t="str">
        <f>IF(MOD(B1617,5)=0,LOOKUP(A1617,Bestellung!$M$4:$N$803),"")</f>
        <v/>
      </c>
      <c r="E1617">
        <f t="shared" si="127"/>
        <v>3</v>
      </c>
      <c r="F1617" s="10">
        <f>LOOKUP(C1617,Produkt!$T$4:$U$129)</f>
        <v>2</v>
      </c>
      <c r="G1617" t="str">
        <f t="shared" si="128"/>
        <v>INSERT INTO [Position] ([BestellungID], [PosID], [ProduktID], [SpezLieferAdrID], [Menge], [Preis]) VALUES</v>
      </c>
      <c r="H1617" t="str">
        <f t="shared" si="129"/>
        <v xml:space="preserve"> ('646', '1614', '101', '', '3',  '2.00')</v>
      </c>
    </row>
    <row r="1618" spans="1:8" x14ac:dyDescent="0.3">
      <c r="A1618">
        <f t="shared" si="125"/>
        <v>646</v>
      </c>
      <c r="B1618">
        <v>1615</v>
      </c>
      <c r="C1618">
        <f t="shared" si="126"/>
        <v>112</v>
      </c>
      <c r="D1618">
        <f>IF(MOD(B1618,5)=0,LOOKUP(A1618,Bestellung!$M$4:$N$803),"")</f>
        <v>385</v>
      </c>
      <c r="E1618">
        <f t="shared" si="127"/>
        <v>4</v>
      </c>
      <c r="F1618" s="10">
        <f>LOOKUP(C1618,Produkt!$T$4:$U$129)</f>
        <v>4</v>
      </c>
      <c r="G1618" t="str">
        <f t="shared" si="128"/>
        <v>INSERT INTO [Position] ([BestellungID], [PosID], [ProduktID], [SpezLieferAdrID], [Menge], [Preis]) VALUES</v>
      </c>
      <c r="H1618" t="str">
        <f t="shared" si="129"/>
        <v xml:space="preserve"> ('646', '1615', '112', '385', '4',  '4.00')</v>
      </c>
    </row>
    <row r="1619" spans="1:8" x14ac:dyDescent="0.3">
      <c r="A1619">
        <f t="shared" si="125"/>
        <v>646</v>
      </c>
      <c r="B1619">
        <v>1616</v>
      </c>
      <c r="C1619">
        <f t="shared" si="126"/>
        <v>123</v>
      </c>
      <c r="D1619" t="str">
        <f>IF(MOD(B1619,5)=0,LOOKUP(A1619,Bestellung!$M$4:$N$803),"")</f>
        <v/>
      </c>
      <c r="E1619">
        <f t="shared" si="127"/>
        <v>3</v>
      </c>
      <c r="F1619" s="10">
        <f>LOOKUP(C1619,Produkt!$T$4:$U$129)</f>
        <v>3</v>
      </c>
      <c r="G1619" t="str">
        <f t="shared" si="128"/>
        <v>INSERT INTO [Position] ([BestellungID], [PosID], [ProduktID], [SpezLieferAdrID], [Menge], [Preis]) VALUES</v>
      </c>
      <c r="H1619" t="str">
        <f t="shared" si="129"/>
        <v xml:space="preserve"> ('646', '1616', '123', '', '3',  '3.00')</v>
      </c>
    </row>
    <row r="1620" spans="1:8" x14ac:dyDescent="0.3">
      <c r="A1620">
        <f t="shared" si="125"/>
        <v>647</v>
      </c>
      <c r="B1620">
        <v>1617</v>
      </c>
      <c r="C1620">
        <f t="shared" si="126"/>
        <v>100</v>
      </c>
      <c r="D1620" t="str">
        <f>IF(MOD(B1620,5)=0,LOOKUP(A1620,Bestellung!$M$4:$N$803),"")</f>
        <v/>
      </c>
      <c r="E1620">
        <f t="shared" si="127"/>
        <v>3</v>
      </c>
      <c r="F1620" s="10">
        <f>LOOKUP(C1620,Produkt!$T$4:$U$129)</f>
        <v>5.6</v>
      </c>
      <c r="G1620" t="str">
        <f t="shared" si="128"/>
        <v>INSERT INTO [Position] ([BestellungID], [PosID], [ProduktID], [SpezLieferAdrID], [Menge], [Preis]) VALUES</v>
      </c>
      <c r="H1620" t="str">
        <f t="shared" si="129"/>
        <v xml:space="preserve"> ('647', '1617', '100', '', '3',  '5.60')</v>
      </c>
    </row>
    <row r="1621" spans="1:8" x14ac:dyDescent="0.3">
      <c r="A1621">
        <f t="shared" si="125"/>
        <v>647</v>
      </c>
      <c r="B1621">
        <v>1618</v>
      </c>
      <c r="C1621">
        <f t="shared" si="126"/>
        <v>112</v>
      </c>
      <c r="D1621" t="str">
        <f>IF(MOD(B1621,5)=0,LOOKUP(A1621,Bestellung!$M$4:$N$803),"")</f>
        <v/>
      </c>
      <c r="E1621">
        <f t="shared" si="127"/>
        <v>8</v>
      </c>
      <c r="F1621" s="10">
        <f>LOOKUP(C1621,Produkt!$T$4:$U$129)</f>
        <v>4</v>
      </c>
      <c r="G1621" t="str">
        <f t="shared" si="128"/>
        <v>INSERT INTO [Position] ([BestellungID], [PosID], [ProduktID], [SpezLieferAdrID], [Menge], [Preis]) VALUES</v>
      </c>
      <c r="H1621" t="str">
        <f t="shared" si="129"/>
        <v xml:space="preserve"> ('647', '1618', '112', '', '8',  '4.00')</v>
      </c>
    </row>
    <row r="1622" spans="1:8" x14ac:dyDescent="0.3">
      <c r="A1622">
        <f t="shared" si="125"/>
        <v>648</v>
      </c>
      <c r="B1622">
        <v>1619</v>
      </c>
      <c r="C1622">
        <f t="shared" si="126"/>
        <v>92</v>
      </c>
      <c r="D1622" t="str">
        <f>IF(MOD(B1622,5)=0,LOOKUP(A1622,Bestellung!$M$4:$N$803),"")</f>
        <v/>
      </c>
      <c r="E1622">
        <f t="shared" si="127"/>
        <v>3</v>
      </c>
      <c r="F1622" s="10">
        <f>LOOKUP(C1622,Produkt!$T$4:$U$129)</f>
        <v>2.4</v>
      </c>
      <c r="G1622" t="str">
        <f t="shared" si="128"/>
        <v>INSERT INTO [Position] ([BestellungID], [PosID], [ProduktID], [SpezLieferAdrID], [Menge], [Preis]) VALUES</v>
      </c>
      <c r="H1622" t="str">
        <f t="shared" si="129"/>
        <v xml:space="preserve"> ('648', '1619', '92', '', '3',  '2.40')</v>
      </c>
    </row>
    <row r="1623" spans="1:8" x14ac:dyDescent="0.3">
      <c r="A1623">
        <f t="shared" si="125"/>
        <v>648</v>
      </c>
      <c r="B1623">
        <v>1620</v>
      </c>
      <c r="C1623">
        <f t="shared" si="126"/>
        <v>105</v>
      </c>
      <c r="D1623">
        <f>IF(MOD(B1623,5)=0,LOOKUP(A1623,Bestellung!$M$4:$N$803),"")</f>
        <v>183</v>
      </c>
      <c r="E1623">
        <f t="shared" si="127"/>
        <v>3</v>
      </c>
      <c r="F1623" s="10">
        <f>LOOKUP(C1623,Produkt!$T$4:$U$129)</f>
        <v>5</v>
      </c>
      <c r="G1623" t="str">
        <f t="shared" si="128"/>
        <v>INSERT INTO [Position] ([BestellungID], [PosID], [ProduktID], [SpezLieferAdrID], [Menge], [Preis]) VALUES</v>
      </c>
      <c r="H1623" t="str">
        <f t="shared" si="129"/>
        <v xml:space="preserve"> ('648', '1620', '105', '183', '3',  '5.00')</v>
      </c>
    </row>
    <row r="1624" spans="1:8" x14ac:dyDescent="0.3">
      <c r="A1624">
        <f t="shared" si="125"/>
        <v>648</v>
      </c>
      <c r="B1624">
        <v>1621</v>
      </c>
      <c r="C1624">
        <f t="shared" si="126"/>
        <v>118</v>
      </c>
      <c r="D1624" t="str">
        <f>IF(MOD(B1624,5)=0,LOOKUP(A1624,Bestellung!$M$4:$N$803),"")</f>
        <v/>
      </c>
      <c r="E1624">
        <f t="shared" si="127"/>
        <v>3</v>
      </c>
      <c r="F1624" s="10">
        <f>LOOKUP(C1624,Produkt!$T$4:$U$129)</f>
        <v>6</v>
      </c>
      <c r="G1624" t="str">
        <f t="shared" si="128"/>
        <v>INSERT INTO [Position] ([BestellungID], [PosID], [ProduktID], [SpezLieferAdrID], [Menge], [Preis]) VALUES</v>
      </c>
      <c r="H1624" t="str">
        <f t="shared" si="129"/>
        <v xml:space="preserve"> ('648', '1621', '118', '', '3',  '6.00')</v>
      </c>
    </row>
    <row r="1625" spans="1:8" x14ac:dyDescent="0.3">
      <c r="A1625">
        <f t="shared" si="125"/>
        <v>649</v>
      </c>
      <c r="B1625">
        <v>1622</v>
      </c>
      <c r="C1625">
        <f t="shared" si="126"/>
        <v>102</v>
      </c>
      <c r="D1625" t="str">
        <f>IF(MOD(B1625,5)=0,LOOKUP(A1625,Bestellung!$M$4:$N$803),"")</f>
        <v/>
      </c>
      <c r="E1625">
        <f t="shared" si="127"/>
        <v>3</v>
      </c>
      <c r="F1625" s="10">
        <f>LOOKUP(C1625,Produkt!$T$4:$U$129)</f>
        <v>4</v>
      </c>
      <c r="G1625" t="str">
        <f t="shared" si="128"/>
        <v>INSERT INTO [Position] ([BestellungID], [PosID], [ProduktID], [SpezLieferAdrID], [Menge], [Preis]) VALUES</v>
      </c>
      <c r="H1625" t="str">
        <f t="shared" si="129"/>
        <v xml:space="preserve"> ('649', '1622', '102', '', '3',  '4.00')</v>
      </c>
    </row>
    <row r="1626" spans="1:8" x14ac:dyDescent="0.3">
      <c r="A1626">
        <f t="shared" si="125"/>
        <v>649</v>
      </c>
      <c r="B1626">
        <v>1623</v>
      </c>
      <c r="C1626">
        <f t="shared" si="126"/>
        <v>116</v>
      </c>
      <c r="D1626" t="str">
        <f>IF(MOD(B1626,5)=0,LOOKUP(A1626,Bestellung!$M$4:$N$803),"")</f>
        <v/>
      </c>
      <c r="E1626">
        <f t="shared" si="127"/>
        <v>3</v>
      </c>
      <c r="F1626" s="10">
        <f>LOOKUP(C1626,Produkt!$T$4:$U$129)</f>
        <v>3</v>
      </c>
      <c r="G1626" t="str">
        <f t="shared" si="128"/>
        <v>INSERT INTO [Position] ([BestellungID], [PosID], [ProduktID], [SpezLieferAdrID], [Menge], [Preis]) VALUES</v>
      </c>
      <c r="H1626" t="str">
        <f t="shared" si="129"/>
        <v xml:space="preserve"> ('649', '1623', '116', '', '3',  '3.00')</v>
      </c>
    </row>
    <row r="1627" spans="1:8" x14ac:dyDescent="0.3">
      <c r="A1627">
        <f t="shared" si="125"/>
        <v>650</v>
      </c>
      <c r="B1627">
        <v>1624</v>
      </c>
      <c r="C1627">
        <f t="shared" si="126"/>
        <v>103</v>
      </c>
      <c r="D1627" t="str">
        <f>IF(MOD(B1627,5)=0,LOOKUP(A1627,Bestellung!$M$4:$N$803),"")</f>
        <v/>
      </c>
      <c r="E1627">
        <f t="shared" si="127"/>
        <v>8</v>
      </c>
      <c r="F1627" s="10">
        <f>LOOKUP(C1627,Produkt!$T$4:$U$129)</f>
        <v>5</v>
      </c>
      <c r="G1627" t="str">
        <f t="shared" si="128"/>
        <v>INSERT INTO [Position] ([BestellungID], [PosID], [ProduktID], [SpezLieferAdrID], [Menge], [Preis]) VALUES</v>
      </c>
      <c r="H1627" t="str">
        <f t="shared" si="129"/>
        <v xml:space="preserve"> ('650', '1624', '103', '', '8',  '5.00')</v>
      </c>
    </row>
    <row r="1628" spans="1:8" x14ac:dyDescent="0.3">
      <c r="A1628">
        <f t="shared" si="125"/>
        <v>650</v>
      </c>
      <c r="B1628">
        <v>1625</v>
      </c>
      <c r="C1628">
        <f t="shared" si="126"/>
        <v>118</v>
      </c>
      <c r="D1628">
        <f>IF(MOD(B1628,5)=0,LOOKUP(A1628,Bestellung!$M$4:$N$803),"")</f>
        <v>255</v>
      </c>
      <c r="E1628">
        <f t="shared" si="127"/>
        <v>4</v>
      </c>
      <c r="F1628" s="10">
        <f>LOOKUP(C1628,Produkt!$T$4:$U$129)</f>
        <v>6</v>
      </c>
      <c r="G1628" t="str">
        <f t="shared" si="128"/>
        <v>INSERT INTO [Position] ([BestellungID], [PosID], [ProduktID], [SpezLieferAdrID], [Menge], [Preis]) VALUES</v>
      </c>
      <c r="H1628" t="str">
        <f t="shared" si="129"/>
        <v xml:space="preserve"> ('650', '1625', '118', '255', '4',  '6.00')</v>
      </c>
    </row>
    <row r="1629" spans="1:8" x14ac:dyDescent="0.3">
      <c r="A1629">
        <f t="shared" si="125"/>
        <v>650</v>
      </c>
      <c r="B1629">
        <v>1626</v>
      </c>
      <c r="C1629">
        <f t="shared" si="126"/>
        <v>6</v>
      </c>
      <c r="D1629" t="str">
        <f>IF(MOD(B1629,5)=0,LOOKUP(A1629,Bestellung!$M$4:$N$803),"")</f>
        <v/>
      </c>
      <c r="E1629">
        <f t="shared" si="127"/>
        <v>3</v>
      </c>
      <c r="F1629" s="10">
        <f>LOOKUP(C1629,Produkt!$T$4:$U$129)</f>
        <v>7</v>
      </c>
      <c r="G1629" t="str">
        <f t="shared" si="128"/>
        <v>INSERT INTO [Position] ([BestellungID], [PosID], [ProduktID], [SpezLieferAdrID], [Menge], [Preis]) VALUES</v>
      </c>
      <c r="H1629" t="str">
        <f t="shared" si="129"/>
        <v xml:space="preserve"> ('650', '1626', '6', '', '3',  '7.00')</v>
      </c>
    </row>
    <row r="1630" spans="1:8" x14ac:dyDescent="0.3">
      <c r="A1630">
        <f t="shared" si="125"/>
        <v>651</v>
      </c>
      <c r="B1630">
        <v>1627</v>
      </c>
      <c r="C1630">
        <f t="shared" si="126"/>
        <v>124</v>
      </c>
      <c r="D1630" t="str">
        <f>IF(MOD(B1630,5)=0,LOOKUP(A1630,Bestellung!$M$4:$N$803),"")</f>
        <v/>
      </c>
      <c r="E1630">
        <f t="shared" si="127"/>
        <v>3</v>
      </c>
      <c r="F1630" s="10">
        <f>LOOKUP(C1630,Produkt!$T$4:$U$129)</f>
        <v>3</v>
      </c>
      <c r="G1630" t="str">
        <f t="shared" si="128"/>
        <v>INSERT INTO [Position] ([BestellungID], [PosID], [ProduktID], [SpezLieferAdrID], [Menge], [Preis]) VALUES</v>
      </c>
      <c r="H1630" t="str">
        <f t="shared" si="129"/>
        <v xml:space="preserve"> ('651', '1627', '124', '', '3',  '3.00')</v>
      </c>
    </row>
    <row r="1631" spans="1:8" x14ac:dyDescent="0.3">
      <c r="A1631">
        <f t="shared" si="125"/>
        <v>651</v>
      </c>
      <c r="B1631">
        <v>1628</v>
      </c>
      <c r="C1631">
        <f t="shared" si="126"/>
        <v>13</v>
      </c>
      <c r="D1631" t="str">
        <f>IF(MOD(B1631,5)=0,LOOKUP(A1631,Bestellung!$M$4:$N$803),"")</f>
        <v/>
      </c>
      <c r="E1631">
        <f t="shared" si="127"/>
        <v>3</v>
      </c>
      <c r="F1631" s="10">
        <f>LOOKUP(C1631,Produkt!$T$4:$U$129)</f>
        <v>4.5</v>
      </c>
      <c r="G1631" t="str">
        <f t="shared" si="128"/>
        <v>INSERT INTO [Position] ([BestellungID], [PosID], [ProduktID], [SpezLieferAdrID], [Menge], [Preis]) VALUES</v>
      </c>
      <c r="H1631" t="str">
        <f t="shared" si="129"/>
        <v xml:space="preserve"> ('651', '1628', '13', '', '3',  '4.50')</v>
      </c>
    </row>
    <row r="1632" spans="1:8" x14ac:dyDescent="0.3">
      <c r="A1632">
        <f t="shared" si="125"/>
        <v>652</v>
      </c>
      <c r="B1632">
        <v>1629</v>
      </c>
      <c r="C1632">
        <f t="shared" si="126"/>
        <v>7</v>
      </c>
      <c r="D1632" t="str">
        <f>IF(MOD(B1632,5)=0,LOOKUP(A1632,Bestellung!$M$4:$N$803),"")</f>
        <v/>
      </c>
      <c r="E1632">
        <f t="shared" si="127"/>
        <v>3</v>
      </c>
      <c r="F1632" s="10">
        <f>LOOKUP(C1632,Produkt!$T$4:$U$129)</f>
        <v>8</v>
      </c>
      <c r="G1632" t="str">
        <f t="shared" si="128"/>
        <v>INSERT INTO [Position] ([BestellungID], [PosID], [ProduktID], [SpezLieferAdrID], [Menge], [Preis]) VALUES</v>
      </c>
      <c r="H1632" t="str">
        <f t="shared" si="129"/>
        <v xml:space="preserve"> ('652', '1629', '7', '', '3',  '8.00')</v>
      </c>
    </row>
    <row r="1633" spans="1:8" x14ac:dyDescent="0.3">
      <c r="A1633">
        <f t="shared" si="125"/>
        <v>652</v>
      </c>
      <c r="B1633">
        <v>1630</v>
      </c>
      <c r="C1633">
        <f t="shared" si="126"/>
        <v>24</v>
      </c>
      <c r="D1633">
        <f>IF(MOD(B1633,5)=0,LOOKUP(A1633,Bestellung!$M$4:$N$803),"")</f>
        <v>116</v>
      </c>
      <c r="E1633">
        <f t="shared" si="127"/>
        <v>3</v>
      </c>
      <c r="F1633" s="10">
        <f>LOOKUP(C1633,Produkt!$T$4:$U$129)</f>
        <v>3</v>
      </c>
      <c r="G1633" t="str">
        <f t="shared" si="128"/>
        <v>INSERT INTO [Position] ([BestellungID], [PosID], [ProduktID], [SpezLieferAdrID], [Menge], [Preis]) VALUES</v>
      </c>
      <c r="H1633" t="str">
        <f t="shared" si="129"/>
        <v xml:space="preserve"> ('652', '1630', '24', '116', '3',  '3.00')</v>
      </c>
    </row>
    <row r="1634" spans="1:8" x14ac:dyDescent="0.3">
      <c r="A1634">
        <f t="shared" si="125"/>
        <v>652</v>
      </c>
      <c r="B1634">
        <v>1631</v>
      </c>
      <c r="C1634">
        <f t="shared" si="126"/>
        <v>41</v>
      </c>
      <c r="D1634" t="str">
        <f>IF(MOD(B1634,5)=0,LOOKUP(A1634,Bestellung!$M$4:$N$803),"")</f>
        <v/>
      </c>
      <c r="E1634">
        <f t="shared" si="127"/>
        <v>4</v>
      </c>
      <c r="F1634" s="10">
        <f>LOOKUP(C1634,Produkt!$T$4:$U$129)</f>
        <v>1.2</v>
      </c>
      <c r="G1634" t="str">
        <f t="shared" si="128"/>
        <v>INSERT INTO [Position] ([BestellungID], [PosID], [ProduktID], [SpezLieferAdrID], [Menge], [Preis]) VALUES</v>
      </c>
      <c r="H1634" t="str">
        <f t="shared" si="129"/>
        <v xml:space="preserve"> ('652', '1631', '41', '', '4',  '1.20')</v>
      </c>
    </row>
    <row r="1635" spans="1:8" x14ac:dyDescent="0.3">
      <c r="A1635">
        <f t="shared" si="125"/>
        <v>653</v>
      </c>
      <c r="B1635">
        <v>1632</v>
      </c>
      <c r="C1635">
        <f t="shared" si="126"/>
        <v>39</v>
      </c>
      <c r="D1635" t="str">
        <f>IF(MOD(B1635,5)=0,LOOKUP(A1635,Bestellung!$M$4:$N$803),"")</f>
        <v/>
      </c>
      <c r="E1635">
        <f t="shared" si="127"/>
        <v>3</v>
      </c>
      <c r="F1635" s="10">
        <f>LOOKUP(C1635,Produkt!$T$4:$U$129)</f>
        <v>0.8</v>
      </c>
      <c r="G1635" t="str">
        <f t="shared" si="128"/>
        <v>INSERT INTO [Position] ([BestellungID], [PosID], [ProduktID], [SpezLieferAdrID], [Menge], [Preis]) VALUES</v>
      </c>
      <c r="H1635" t="str">
        <f t="shared" si="129"/>
        <v xml:space="preserve"> ('653', '1632', '39', '', '3',  '0.80')</v>
      </c>
    </row>
    <row r="1636" spans="1:8" x14ac:dyDescent="0.3">
      <c r="A1636">
        <f t="shared" si="125"/>
        <v>653</v>
      </c>
      <c r="B1636">
        <v>1633</v>
      </c>
      <c r="C1636">
        <f t="shared" si="126"/>
        <v>57</v>
      </c>
      <c r="D1636" t="str">
        <f>IF(MOD(B1636,5)=0,LOOKUP(A1636,Bestellung!$M$4:$N$803),"")</f>
        <v/>
      </c>
      <c r="E1636">
        <f t="shared" si="127"/>
        <v>9</v>
      </c>
      <c r="F1636" s="10">
        <f>LOOKUP(C1636,Produkt!$T$4:$U$129)</f>
        <v>8</v>
      </c>
      <c r="G1636" t="str">
        <f t="shared" si="128"/>
        <v>INSERT INTO [Position] ([BestellungID], [PosID], [ProduktID], [SpezLieferAdrID], [Menge], [Preis]) VALUES</v>
      </c>
      <c r="H1636" t="str">
        <f t="shared" si="129"/>
        <v xml:space="preserve"> ('653', '1633', '57', '', '9',  '8.00')</v>
      </c>
    </row>
    <row r="1637" spans="1:8" x14ac:dyDescent="0.3">
      <c r="A1637">
        <f t="shared" si="125"/>
        <v>654</v>
      </c>
      <c r="B1637">
        <v>1634</v>
      </c>
      <c r="C1637">
        <f t="shared" si="126"/>
        <v>58</v>
      </c>
      <c r="D1637" t="str">
        <f>IF(MOD(B1637,5)=0,LOOKUP(A1637,Bestellung!$M$4:$N$803),"")</f>
        <v/>
      </c>
      <c r="E1637">
        <f t="shared" si="127"/>
        <v>3</v>
      </c>
      <c r="F1637" s="10">
        <f>LOOKUP(C1637,Produkt!$T$4:$U$129)</f>
        <v>8</v>
      </c>
      <c r="G1637" t="str">
        <f t="shared" si="128"/>
        <v>INSERT INTO [Position] ([BestellungID], [PosID], [ProduktID], [SpezLieferAdrID], [Menge], [Preis]) VALUES</v>
      </c>
      <c r="H1637" t="str">
        <f t="shared" si="129"/>
        <v xml:space="preserve"> ('654', '1634', '58', '', '3',  '8.00')</v>
      </c>
    </row>
    <row r="1638" spans="1:8" x14ac:dyDescent="0.3">
      <c r="A1638">
        <f t="shared" si="125"/>
        <v>654</v>
      </c>
      <c r="B1638">
        <v>1635</v>
      </c>
      <c r="C1638">
        <f t="shared" si="126"/>
        <v>77</v>
      </c>
      <c r="D1638">
        <f>IF(MOD(B1638,5)=0,LOOKUP(A1638,Bestellung!$M$4:$N$803),"")</f>
        <v>475</v>
      </c>
      <c r="E1638">
        <f t="shared" si="127"/>
        <v>6</v>
      </c>
      <c r="F1638" s="10">
        <f>LOOKUP(C1638,Produkt!$T$4:$U$129)</f>
        <v>2</v>
      </c>
      <c r="G1638" t="str">
        <f t="shared" si="128"/>
        <v>INSERT INTO [Position] ([BestellungID], [PosID], [ProduktID], [SpezLieferAdrID], [Menge], [Preis]) VALUES</v>
      </c>
      <c r="H1638" t="str">
        <f t="shared" si="129"/>
        <v xml:space="preserve"> ('654', '1635', '77', '475', '6',  '2.00')</v>
      </c>
    </row>
    <row r="1639" spans="1:8" x14ac:dyDescent="0.3">
      <c r="A1639">
        <f t="shared" si="125"/>
        <v>654</v>
      </c>
      <c r="B1639">
        <v>1636</v>
      </c>
      <c r="C1639">
        <f t="shared" si="126"/>
        <v>96</v>
      </c>
      <c r="D1639" t="str">
        <f>IF(MOD(B1639,5)=0,LOOKUP(A1639,Bestellung!$M$4:$N$803),"")</f>
        <v/>
      </c>
      <c r="E1639">
        <f t="shared" si="127"/>
        <v>3</v>
      </c>
      <c r="F1639" s="10">
        <f>LOOKUP(C1639,Produkt!$T$4:$U$129)</f>
        <v>8</v>
      </c>
      <c r="G1639" t="str">
        <f t="shared" si="128"/>
        <v>INSERT INTO [Position] ([BestellungID], [PosID], [ProduktID], [SpezLieferAdrID], [Menge], [Preis]) VALUES</v>
      </c>
      <c r="H1639" t="str">
        <f t="shared" si="129"/>
        <v xml:space="preserve"> ('654', '1636', '96', '', '3',  '8.00')</v>
      </c>
    </row>
    <row r="1640" spans="1:8" x14ac:dyDescent="0.3">
      <c r="A1640">
        <f t="shared" si="125"/>
        <v>655</v>
      </c>
      <c r="B1640">
        <v>1637</v>
      </c>
      <c r="C1640">
        <f t="shared" si="126"/>
        <v>101</v>
      </c>
      <c r="D1640" t="str">
        <f>IF(MOD(B1640,5)=0,LOOKUP(A1640,Bestellung!$M$4:$N$803),"")</f>
        <v/>
      </c>
      <c r="E1640">
        <f t="shared" si="127"/>
        <v>7</v>
      </c>
      <c r="F1640" s="10">
        <f>LOOKUP(C1640,Produkt!$T$4:$U$129)</f>
        <v>2</v>
      </c>
      <c r="G1640" t="str">
        <f t="shared" si="128"/>
        <v>INSERT INTO [Position] ([BestellungID], [PosID], [ProduktID], [SpezLieferAdrID], [Menge], [Preis]) VALUES</v>
      </c>
      <c r="H1640" t="str">
        <f t="shared" si="129"/>
        <v xml:space="preserve"> ('655', '1637', '101', '', '7',  '2.00')</v>
      </c>
    </row>
    <row r="1641" spans="1:8" x14ac:dyDescent="0.3">
      <c r="A1641">
        <f t="shared" si="125"/>
        <v>655</v>
      </c>
      <c r="B1641">
        <v>1638</v>
      </c>
      <c r="C1641">
        <f t="shared" si="126"/>
        <v>121</v>
      </c>
      <c r="D1641" t="str">
        <f>IF(MOD(B1641,5)=0,LOOKUP(A1641,Bestellung!$M$4:$N$803),"")</f>
        <v/>
      </c>
      <c r="E1641">
        <f t="shared" si="127"/>
        <v>6</v>
      </c>
      <c r="F1641" s="10">
        <f>LOOKUP(C1641,Produkt!$T$4:$U$129)</f>
        <v>4</v>
      </c>
      <c r="G1641" t="str">
        <f t="shared" si="128"/>
        <v>INSERT INTO [Position] ([BestellungID], [PosID], [ProduktID], [SpezLieferAdrID], [Menge], [Preis]) VALUES</v>
      </c>
      <c r="H1641" t="str">
        <f t="shared" si="129"/>
        <v xml:space="preserve"> ('655', '1638', '121', '', '6',  '4.00')</v>
      </c>
    </row>
    <row r="1642" spans="1:8" x14ac:dyDescent="0.3">
      <c r="A1642">
        <f t="shared" si="125"/>
        <v>656</v>
      </c>
      <c r="B1642">
        <v>1639</v>
      </c>
      <c r="C1642">
        <f t="shared" si="126"/>
        <v>2</v>
      </c>
      <c r="D1642" t="str">
        <f>IF(MOD(B1642,5)=0,LOOKUP(A1642,Bestellung!$M$4:$N$803),"")</f>
        <v/>
      </c>
      <c r="E1642">
        <f t="shared" si="127"/>
        <v>4</v>
      </c>
      <c r="F1642" s="10">
        <f>LOOKUP(C1642,Produkt!$T$4:$U$129)</f>
        <v>4</v>
      </c>
      <c r="G1642" t="str">
        <f t="shared" si="128"/>
        <v>INSERT INTO [Position] ([BestellungID], [PosID], [ProduktID], [SpezLieferAdrID], [Menge], [Preis]) VALUES</v>
      </c>
      <c r="H1642" t="str">
        <f t="shared" si="129"/>
        <v xml:space="preserve"> ('656', '1639', '2', '', '4',  '4.00')</v>
      </c>
    </row>
    <row r="1643" spans="1:8" x14ac:dyDescent="0.3">
      <c r="A1643">
        <f t="shared" si="125"/>
        <v>656</v>
      </c>
      <c r="B1643">
        <v>1640</v>
      </c>
      <c r="C1643">
        <f t="shared" si="126"/>
        <v>23</v>
      </c>
      <c r="D1643">
        <f>IF(MOD(B1643,5)=0,LOOKUP(A1643,Bestellung!$M$4:$N$803),"")</f>
        <v>366</v>
      </c>
      <c r="E1643">
        <f t="shared" si="127"/>
        <v>8</v>
      </c>
      <c r="F1643" s="10">
        <f>LOOKUP(C1643,Produkt!$T$4:$U$129)</f>
        <v>3</v>
      </c>
      <c r="G1643" t="str">
        <f t="shared" si="128"/>
        <v>INSERT INTO [Position] ([BestellungID], [PosID], [ProduktID], [SpezLieferAdrID], [Menge], [Preis]) VALUES</v>
      </c>
      <c r="H1643" t="str">
        <f t="shared" si="129"/>
        <v xml:space="preserve"> ('656', '1640', '23', '366', '8',  '3.00')</v>
      </c>
    </row>
    <row r="1644" spans="1:8" x14ac:dyDescent="0.3">
      <c r="A1644">
        <f t="shared" si="125"/>
        <v>656</v>
      </c>
      <c r="B1644">
        <v>1641</v>
      </c>
      <c r="C1644">
        <f t="shared" si="126"/>
        <v>44</v>
      </c>
      <c r="D1644" t="str">
        <f>IF(MOD(B1644,5)=0,LOOKUP(A1644,Bestellung!$M$4:$N$803),"")</f>
        <v/>
      </c>
      <c r="E1644">
        <f t="shared" si="127"/>
        <v>3</v>
      </c>
      <c r="F1644" s="10">
        <f>LOOKUP(C1644,Produkt!$T$4:$U$129)</f>
        <v>4</v>
      </c>
      <c r="G1644" t="str">
        <f t="shared" si="128"/>
        <v>INSERT INTO [Position] ([BestellungID], [PosID], [ProduktID], [SpezLieferAdrID], [Menge], [Preis]) VALUES</v>
      </c>
      <c r="H1644" t="str">
        <f t="shared" si="129"/>
        <v xml:space="preserve"> ('656', '1641', '44', '', '3',  '4.00')</v>
      </c>
    </row>
    <row r="1645" spans="1:8" x14ac:dyDescent="0.3">
      <c r="A1645">
        <f t="shared" si="125"/>
        <v>657</v>
      </c>
      <c r="B1645">
        <v>1642</v>
      </c>
      <c r="C1645">
        <f t="shared" si="126"/>
        <v>56</v>
      </c>
      <c r="D1645" t="str">
        <f>IF(MOD(B1645,5)=0,LOOKUP(A1645,Bestellung!$M$4:$N$803),"")</f>
        <v/>
      </c>
      <c r="E1645">
        <f t="shared" si="127"/>
        <v>3</v>
      </c>
      <c r="F1645" s="10">
        <f>LOOKUP(C1645,Produkt!$T$4:$U$129)</f>
        <v>7</v>
      </c>
      <c r="G1645" t="str">
        <f t="shared" si="128"/>
        <v>INSERT INTO [Position] ([BestellungID], [PosID], [ProduktID], [SpezLieferAdrID], [Menge], [Preis]) VALUES</v>
      </c>
      <c r="H1645" t="str">
        <f t="shared" si="129"/>
        <v xml:space="preserve"> ('657', '1642', '56', '', '3',  '7.00')</v>
      </c>
    </row>
    <row r="1646" spans="1:8" x14ac:dyDescent="0.3">
      <c r="A1646">
        <f t="shared" si="125"/>
        <v>657</v>
      </c>
      <c r="B1646">
        <v>1643</v>
      </c>
      <c r="C1646">
        <f t="shared" si="126"/>
        <v>78</v>
      </c>
      <c r="D1646" t="str">
        <f>IF(MOD(B1646,5)=0,LOOKUP(A1646,Bestellung!$M$4:$N$803),"")</f>
        <v/>
      </c>
      <c r="E1646">
        <f t="shared" si="127"/>
        <v>6</v>
      </c>
      <c r="F1646" s="10">
        <f>LOOKUP(C1646,Produkt!$T$4:$U$129)</f>
        <v>2</v>
      </c>
      <c r="G1646" t="str">
        <f t="shared" si="128"/>
        <v>INSERT INTO [Position] ([BestellungID], [PosID], [ProduktID], [SpezLieferAdrID], [Menge], [Preis]) VALUES</v>
      </c>
      <c r="H1646" t="str">
        <f t="shared" si="129"/>
        <v xml:space="preserve"> ('657', '1643', '78', '', '6',  '2.00')</v>
      </c>
    </row>
    <row r="1647" spans="1:8" x14ac:dyDescent="0.3">
      <c r="A1647">
        <f t="shared" si="125"/>
        <v>658</v>
      </c>
      <c r="B1647">
        <v>1644</v>
      </c>
      <c r="C1647">
        <f t="shared" si="126"/>
        <v>93</v>
      </c>
      <c r="D1647" t="str">
        <f>IF(MOD(B1647,5)=0,LOOKUP(A1647,Bestellung!$M$4:$N$803),"")</f>
        <v/>
      </c>
      <c r="E1647">
        <f t="shared" si="127"/>
        <v>3</v>
      </c>
      <c r="F1647" s="10">
        <f>LOOKUP(C1647,Produkt!$T$4:$U$129)</f>
        <v>2.2999999999999998</v>
      </c>
      <c r="G1647" t="str">
        <f t="shared" si="128"/>
        <v>INSERT INTO [Position] ([BestellungID], [PosID], [ProduktID], [SpezLieferAdrID], [Menge], [Preis]) VALUES</v>
      </c>
      <c r="H1647" t="str">
        <f t="shared" si="129"/>
        <v xml:space="preserve"> ('658', '1644', '93', '', '3',  '2.30')</v>
      </c>
    </row>
    <row r="1648" spans="1:8" x14ac:dyDescent="0.3">
      <c r="A1648">
        <f t="shared" si="125"/>
        <v>658</v>
      </c>
      <c r="B1648">
        <v>1645</v>
      </c>
      <c r="C1648">
        <f t="shared" si="126"/>
        <v>116</v>
      </c>
      <c r="D1648">
        <f>IF(MOD(B1648,5)=0,LOOKUP(A1648,Bestellung!$M$4:$N$803),"")</f>
        <v>434</v>
      </c>
      <c r="E1648">
        <f t="shared" si="127"/>
        <v>8</v>
      </c>
      <c r="F1648" s="10">
        <f>LOOKUP(C1648,Produkt!$T$4:$U$129)</f>
        <v>3</v>
      </c>
      <c r="G1648" t="str">
        <f t="shared" si="128"/>
        <v>INSERT INTO [Position] ([BestellungID], [PosID], [ProduktID], [SpezLieferAdrID], [Menge], [Preis]) VALUES</v>
      </c>
      <c r="H1648" t="str">
        <f t="shared" si="129"/>
        <v xml:space="preserve"> ('658', '1645', '116', '434', '8',  '3.00')</v>
      </c>
    </row>
    <row r="1649" spans="1:8" x14ac:dyDescent="0.3">
      <c r="A1649">
        <f t="shared" si="125"/>
        <v>658</v>
      </c>
      <c r="B1649">
        <v>1646</v>
      </c>
      <c r="C1649">
        <f t="shared" si="126"/>
        <v>12</v>
      </c>
      <c r="D1649" t="str">
        <f>IF(MOD(B1649,5)=0,LOOKUP(A1649,Bestellung!$M$4:$N$803),"")</f>
        <v/>
      </c>
      <c r="E1649">
        <f t="shared" si="127"/>
        <v>3</v>
      </c>
      <c r="F1649" s="10">
        <f>LOOKUP(C1649,Produkt!$T$4:$U$129)</f>
        <v>4</v>
      </c>
      <c r="G1649" t="str">
        <f t="shared" si="128"/>
        <v>INSERT INTO [Position] ([BestellungID], [PosID], [ProduktID], [SpezLieferAdrID], [Menge], [Preis]) VALUES</v>
      </c>
      <c r="H1649" t="str">
        <f t="shared" si="129"/>
        <v xml:space="preserve"> ('658', '1646', '12', '', '3',  '4.00')</v>
      </c>
    </row>
    <row r="1650" spans="1:8" x14ac:dyDescent="0.3">
      <c r="A1650">
        <f t="shared" si="125"/>
        <v>659</v>
      </c>
      <c r="B1650">
        <v>1647</v>
      </c>
      <c r="C1650">
        <f t="shared" si="126"/>
        <v>31</v>
      </c>
      <c r="D1650" t="str">
        <f>IF(MOD(B1650,5)=0,LOOKUP(A1650,Bestellung!$M$4:$N$803),"")</f>
        <v/>
      </c>
      <c r="E1650">
        <f t="shared" si="127"/>
        <v>3</v>
      </c>
      <c r="F1650" s="10">
        <f>LOOKUP(C1650,Produkt!$T$4:$U$129)</f>
        <v>2</v>
      </c>
      <c r="G1650" t="str">
        <f t="shared" si="128"/>
        <v>INSERT INTO [Position] ([BestellungID], [PosID], [ProduktID], [SpezLieferAdrID], [Menge], [Preis]) VALUES</v>
      </c>
      <c r="H1650" t="str">
        <f t="shared" si="129"/>
        <v xml:space="preserve"> ('659', '1647', '31', '', '3',  '2.00')</v>
      </c>
    </row>
    <row r="1651" spans="1:8" x14ac:dyDescent="0.3">
      <c r="A1651">
        <f t="shared" si="125"/>
        <v>659</v>
      </c>
      <c r="B1651">
        <v>1648</v>
      </c>
      <c r="C1651">
        <f t="shared" si="126"/>
        <v>55</v>
      </c>
      <c r="D1651" t="str">
        <f>IF(MOD(B1651,5)=0,LOOKUP(A1651,Bestellung!$M$4:$N$803),"")</f>
        <v/>
      </c>
      <c r="E1651">
        <f t="shared" si="127"/>
        <v>8</v>
      </c>
      <c r="F1651" s="10">
        <f>LOOKUP(C1651,Produkt!$T$4:$U$129)</f>
        <v>5</v>
      </c>
      <c r="G1651" t="str">
        <f t="shared" si="128"/>
        <v>INSERT INTO [Position] ([BestellungID], [PosID], [ProduktID], [SpezLieferAdrID], [Menge], [Preis]) VALUES</v>
      </c>
      <c r="H1651" t="str">
        <f t="shared" si="129"/>
        <v xml:space="preserve"> ('659', '1648', '55', '', '8',  '5.00')</v>
      </c>
    </row>
    <row r="1652" spans="1:8" x14ac:dyDescent="0.3">
      <c r="A1652">
        <f t="shared" si="125"/>
        <v>660</v>
      </c>
      <c r="B1652">
        <v>1649</v>
      </c>
      <c r="C1652">
        <f t="shared" si="126"/>
        <v>77</v>
      </c>
      <c r="D1652" t="str">
        <f>IF(MOD(B1652,5)=0,LOOKUP(A1652,Bestellung!$M$4:$N$803),"")</f>
        <v/>
      </c>
      <c r="E1652">
        <f t="shared" si="127"/>
        <v>3</v>
      </c>
      <c r="F1652" s="10">
        <f>LOOKUP(C1652,Produkt!$T$4:$U$129)</f>
        <v>2</v>
      </c>
      <c r="G1652" t="str">
        <f t="shared" si="128"/>
        <v>INSERT INTO [Position] ([BestellungID], [PosID], [ProduktID], [SpezLieferAdrID], [Menge], [Preis]) VALUES</v>
      </c>
      <c r="H1652" t="str">
        <f t="shared" si="129"/>
        <v xml:space="preserve"> ('660', '1649', '77', '', '3',  '2.00')</v>
      </c>
    </row>
    <row r="1653" spans="1:8" x14ac:dyDescent="0.3">
      <c r="A1653">
        <f t="shared" si="125"/>
        <v>660</v>
      </c>
      <c r="B1653">
        <v>1650</v>
      </c>
      <c r="C1653">
        <f t="shared" si="126"/>
        <v>102</v>
      </c>
      <c r="D1653">
        <f>IF(MOD(B1653,5)=0,LOOKUP(A1653,Bestellung!$M$4:$N$803),"")</f>
        <v>621</v>
      </c>
      <c r="E1653">
        <f t="shared" si="127"/>
        <v>3</v>
      </c>
      <c r="F1653" s="10">
        <f>LOOKUP(C1653,Produkt!$T$4:$U$129)</f>
        <v>4</v>
      </c>
      <c r="G1653" t="str">
        <f t="shared" si="128"/>
        <v>INSERT INTO [Position] ([BestellungID], [PosID], [ProduktID], [SpezLieferAdrID], [Menge], [Preis]) VALUES</v>
      </c>
      <c r="H1653" t="str">
        <f t="shared" si="129"/>
        <v xml:space="preserve"> ('660', '1650', '102', '621', '3',  '4.00')</v>
      </c>
    </row>
    <row r="1654" spans="1:8" x14ac:dyDescent="0.3">
      <c r="A1654">
        <f t="shared" si="125"/>
        <v>660</v>
      </c>
      <c r="B1654">
        <v>1651</v>
      </c>
      <c r="C1654">
        <f t="shared" si="126"/>
        <v>1</v>
      </c>
      <c r="D1654" t="str">
        <f>IF(MOD(B1654,5)=0,LOOKUP(A1654,Bestellung!$M$4:$N$803),"")</f>
        <v/>
      </c>
      <c r="E1654">
        <f t="shared" si="127"/>
        <v>3</v>
      </c>
      <c r="F1654" s="10">
        <f>LOOKUP(C1654,Produkt!$T$4:$U$129)</f>
        <v>2</v>
      </c>
      <c r="G1654" t="str">
        <f t="shared" si="128"/>
        <v>INSERT INTO [Position] ([BestellungID], [PosID], [ProduktID], [SpezLieferAdrID], [Menge], [Preis]) VALUES</v>
      </c>
      <c r="H1654" t="str">
        <f t="shared" si="129"/>
        <v xml:space="preserve"> ('660', '1651', '1', '', '3',  '2.00')</v>
      </c>
    </row>
    <row r="1655" spans="1:8" x14ac:dyDescent="0.3">
      <c r="A1655">
        <f t="shared" si="125"/>
        <v>661</v>
      </c>
      <c r="B1655">
        <v>1652</v>
      </c>
      <c r="C1655">
        <f t="shared" si="126"/>
        <v>26</v>
      </c>
      <c r="D1655" t="str">
        <f>IF(MOD(B1655,5)=0,LOOKUP(A1655,Bestellung!$M$4:$N$803),"")</f>
        <v/>
      </c>
      <c r="E1655">
        <f t="shared" si="127"/>
        <v>4</v>
      </c>
      <c r="F1655" s="10">
        <f>LOOKUP(C1655,Produkt!$T$4:$U$129)</f>
        <v>4</v>
      </c>
      <c r="G1655" t="str">
        <f t="shared" si="128"/>
        <v>INSERT INTO [Position] ([BestellungID], [PosID], [ProduktID], [SpezLieferAdrID], [Menge], [Preis]) VALUES</v>
      </c>
      <c r="H1655" t="str">
        <f t="shared" si="129"/>
        <v xml:space="preserve"> ('661', '1652', '26', '', '4',  '4.00')</v>
      </c>
    </row>
    <row r="1656" spans="1:8" x14ac:dyDescent="0.3">
      <c r="A1656">
        <f t="shared" si="125"/>
        <v>661</v>
      </c>
      <c r="B1656">
        <v>1653</v>
      </c>
      <c r="C1656">
        <f t="shared" si="126"/>
        <v>52</v>
      </c>
      <c r="D1656" t="str">
        <f>IF(MOD(B1656,5)=0,LOOKUP(A1656,Bestellung!$M$4:$N$803),"")</f>
        <v/>
      </c>
      <c r="E1656">
        <f t="shared" si="127"/>
        <v>3</v>
      </c>
      <c r="F1656" s="10">
        <f>LOOKUP(C1656,Produkt!$T$4:$U$129)</f>
        <v>4</v>
      </c>
      <c r="G1656" t="str">
        <f t="shared" si="128"/>
        <v>INSERT INTO [Position] ([BestellungID], [PosID], [ProduktID], [SpezLieferAdrID], [Menge], [Preis]) VALUES</v>
      </c>
      <c r="H1656" t="str">
        <f t="shared" si="129"/>
        <v xml:space="preserve"> ('661', '1653', '52', '', '3',  '4.00')</v>
      </c>
    </row>
    <row r="1657" spans="1:8" x14ac:dyDescent="0.3">
      <c r="A1657">
        <f t="shared" si="125"/>
        <v>662</v>
      </c>
      <c r="B1657">
        <v>1654</v>
      </c>
      <c r="C1657">
        <f t="shared" si="126"/>
        <v>81</v>
      </c>
      <c r="D1657" t="str">
        <f>IF(MOD(B1657,5)=0,LOOKUP(A1657,Bestellung!$M$4:$N$803),"")</f>
        <v/>
      </c>
      <c r="E1657">
        <f t="shared" si="127"/>
        <v>3</v>
      </c>
      <c r="F1657" s="10">
        <f>LOOKUP(C1657,Produkt!$T$4:$U$129)</f>
        <v>2</v>
      </c>
      <c r="G1657" t="str">
        <f t="shared" si="128"/>
        <v>INSERT INTO [Position] ([BestellungID], [PosID], [ProduktID], [SpezLieferAdrID], [Menge], [Preis]) VALUES</v>
      </c>
      <c r="H1657" t="str">
        <f t="shared" si="129"/>
        <v xml:space="preserve"> ('662', '1654', '81', '', '3',  '2.00')</v>
      </c>
    </row>
    <row r="1658" spans="1:8" x14ac:dyDescent="0.3">
      <c r="A1658">
        <f t="shared" si="125"/>
        <v>662</v>
      </c>
      <c r="B1658">
        <v>1655</v>
      </c>
      <c r="C1658">
        <f t="shared" si="126"/>
        <v>108</v>
      </c>
      <c r="D1658">
        <f>IF(MOD(B1658,5)=0,LOOKUP(A1658,Bestellung!$M$4:$N$803),"")</f>
        <v>49</v>
      </c>
      <c r="E1658">
        <f t="shared" si="127"/>
        <v>3</v>
      </c>
      <c r="F1658" s="10">
        <f>LOOKUP(C1658,Produkt!$T$4:$U$129)</f>
        <v>8</v>
      </c>
      <c r="G1658" t="str">
        <f t="shared" si="128"/>
        <v>INSERT INTO [Position] ([BestellungID], [PosID], [ProduktID], [SpezLieferAdrID], [Menge], [Preis]) VALUES</v>
      </c>
      <c r="H1658" t="str">
        <f t="shared" si="129"/>
        <v xml:space="preserve"> ('662', '1655', '108', '49', '3',  '8.00')</v>
      </c>
    </row>
    <row r="1659" spans="1:8" x14ac:dyDescent="0.3">
      <c r="A1659">
        <f t="shared" si="125"/>
        <v>662</v>
      </c>
      <c r="B1659">
        <v>1656</v>
      </c>
      <c r="C1659">
        <f t="shared" si="126"/>
        <v>8</v>
      </c>
      <c r="D1659" t="str">
        <f>IF(MOD(B1659,5)=0,LOOKUP(A1659,Bestellung!$M$4:$N$803),"")</f>
        <v/>
      </c>
      <c r="E1659">
        <f t="shared" si="127"/>
        <v>3</v>
      </c>
      <c r="F1659" s="10">
        <f>LOOKUP(C1659,Produkt!$T$4:$U$129)</f>
        <v>8</v>
      </c>
      <c r="G1659" t="str">
        <f t="shared" si="128"/>
        <v>INSERT INTO [Position] ([BestellungID], [PosID], [ProduktID], [SpezLieferAdrID], [Menge], [Preis]) VALUES</v>
      </c>
      <c r="H1659" t="str">
        <f t="shared" si="129"/>
        <v xml:space="preserve"> ('662', '1656', '8', '', '3',  '8.00')</v>
      </c>
    </row>
    <row r="1660" spans="1:8" x14ac:dyDescent="0.3">
      <c r="A1660">
        <f t="shared" si="125"/>
        <v>663</v>
      </c>
      <c r="B1660">
        <v>1657</v>
      </c>
      <c r="C1660">
        <f t="shared" si="126"/>
        <v>41</v>
      </c>
      <c r="D1660" t="str">
        <f>IF(MOD(B1660,5)=0,LOOKUP(A1660,Bestellung!$M$4:$N$803),"")</f>
        <v/>
      </c>
      <c r="E1660">
        <f t="shared" si="127"/>
        <v>3</v>
      </c>
      <c r="F1660" s="10">
        <f>LOOKUP(C1660,Produkt!$T$4:$U$129)</f>
        <v>1.2</v>
      </c>
      <c r="G1660" t="str">
        <f t="shared" si="128"/>
        <v>INSERT INTO [Position] ([BestellungID], [PosID], [ProduktID], [SpezLieferAdrID], [Menge], [Preis]) VALUES</v>
      </c>
      <c r="H1660" t="str">
        <f t="shared" si="129"/>
        <v xml:space="preserve"> ('663', '1657', '41', '', '3',  '1.20')</v>
      </c>
    </row>
    <row r="1661" spans="1:8" x14ac:dyDescent="0.3">
      <c r="A1661">
        <f t="shared" si="125"/>
        <v>663</v>
      </c>
      <c r="B1661">
        <v>1658</v>
      </c>
      <c r="C1661">
        <f t="shared" si="126"/>
        <v>69</v>
      </c>
      <c r="D1661" t="str">
        <f>IF(MOD(B1661,5)=0,LOOKUP(A1661,Bestellung!$M$4:$N$803),"")</f>
        <v/>
      </c>
      <c r="E1661">
        <f t="shared" si="127"/>
        <v>6</v>
      </c>
      <c r="F1661" s="10">
        <f>LOOKUP(C1661,Produkt!$T$4:$U$129)</f>
        <v>2</v>
      </c>
      <c r="G1661" t="str">
        <f t="shared" si="128"/>
        <v>INSERT INTO [Position] ([BestellungID], [PosID], [ProduktID], [SpezLieferAdrID], [Menge], [Preis]) VALUES</v>
      </c>
      <c r="H1661" t="str">
        <f t="shared" si="129"/>
        <v xml:space="preserve"> ('663', '1658', '69', '', '6',  '2.00')</v>
      </c>
    </row>
    <row r="1662" spans="1:8" x14ac:dyDescent="0.3">
      <c r="A1662">
        <f t="shared" si="125"/>
        <v>664</v>
      </c>
      <c r="B1662">
        <v>1659</v>
      </c>
      <c r="C1662">
        <f t="shared" si="126"/>
        <v>105</v>
      </c>
      <c r="D1662" t="str">
        <f>IF(MOD(B1662,5)=0,LOOKUP(A1662,Bestellung!$M$4:$N$803),"")</f>
        <v/>
      </c>
      <c r="E1662">
        <f t="shared" si="127"/>
        <v>3</v>
      </c>
      <c r="F1662" s="10">
        <f>LOOKUP(C1662,Produkt!$T$4:$U$129)</f>
        <v>5</v>
      </c>
      <c r="G1662" t="str">
        <f t="shared" si="128"/>
        <v>INSERT INTO [Position] ([BestellungID], [PosID], [ProduktID], [SpezLieferAdrID], [Menge], [Preis]) VALUES</v>
      </c>
      <c r="H1662" t="str">
        <f t="shared" si="129"/>
        <v xml:space="preserve"> ('664', '1659', '105', '', '3',  '5.00')</v>
      </c>
    </row>
    <row r="1663" spans="1:8" x14ac:dyDescent="0.3">
      <c r="A1663">
        <f t="shared" si="125"/>
        <v>664</v>
      </c>
      <c r="B1663">
        <v>1660</v>
      </c>
      <c r="C1663">
        <f t="shared" si="126"/>
        <v>7</v>
      </c>
      <c r="D1663">
        <f>IF(MOD(B1663,5)=0,LOOKUP(A1663,Bestellung!$M$4:$N$803),"")</f>
        <v>420</v>
      </c>
      <c r="E1663">
        <f t="shared" si="127"/>
        <v>4</v>
      </c>
      <c r="F1663" s="10">
        <f>LOOKUP(C1663,Produkt!$T$4:$U$129)</f>
        <v>8</v>
      </c>
      <c r="G1663" t="str">
        <f t="shared" si="128"/>
        <v>INSERT INTO [Position] ([BestellungID], [PosID], [ProduktID], [SpezLieferAdrID], [Menge], [Preis]) VALUES</v>
      </c>
      <c r="H1663" t="str">
        <f t="shared" si="129"/>
        <v xml:space="preserve"> ('664', '1660', '7', '420', '4',  '8.00')</v>
      </c>
    </row>
    <row r="1664" spans="1:8" x14ac:dyDescent="0.3">
      <c r="A1664">
        <f t="shared" si="125"/>
        <v>664</v>
      </c>
      <c r="B1664">
        <v>1661</v>
      </c>
      <c r="C1664">
        <f t="shared" si="126"/>
        <v>36</v>
      </c>
      <c r="D1664" t="str">
        <f>IF(MOD(B1664,5)=0,LOOKUP(A1664,Bestellung!$M$4:$N$803),"")</f>
        <v/>
      </c>
      <c r="E1664">
        <f t="shared" si="127"/>
        <v>3</v>
      </c>
      <c r="F1664" s="10">
        <f>LOOKUP(C1664,Produkt!$T$4:$U$129)</f>
        <v>0.5</v>
      </c>
      <c r="G1664" t="str">
        <f t="shared" si="128"/>
        <v>INSERT INTO [Position] ([BestellungID], [PosID], [ProduktID], [SpezLieferAdrID], [Menge], [Preis]) VALUES</v>
      </c>
      <c r="H1664" t="str">
        <f t="shared" si="129"/>
        <v xml:space="preserve"> ('664', '1661', '36', '', '3',  '0.50')</v>
      </c>
    </row>
    <row r="1665" spans="1:8" x14ac:dyDescent="0.3">
      <c r="A1665">
        <f t="shared" si="125"/>
        <v>665</v>
      </c>
      <c r="B1665">
        <v>1662</v>
      </c>
      <c r="C1665">
        <f t="shared" si="126"/>
        <v>76</v>
      </c>
      <c r="D1665" t="str">
        <f>IF(MOD(B1665,5)=0,LOOKUP(A1665,Bestellung!$M$4:$N$803),"")</f>
        <v/>
      </c>
      <c r="E1665">
        <f t="shared" si="127"/>
        <v>3</v>
      </c>
      <c r="F1665" s="10">
        <f>LOOKUP(C1665,Produkt!$T$4:$U$129)</f>
        <v>4</v>
      </c>
      <c r="G1665" t="str">
        <f t="shared" si="128"/>
        <v>INSERT INTO [Position] ([BestellungID], [PosID], [ProduktID], [SpezLieferAdrID], [Menge], [Preis]) VALUES</v>
      </c>
      <c r="H1665" t="str">
        <f t="shared" si="129"/>
        <v xml:space="preserve"> ('665', '1662', '76', '', '3',  '4.00')</v>
      </c>
    </row>
    <row r="1666" spans="1:8" x14ac:dyDescent="0.3">
      <c r="A1666">
        <f t="shared" si="125"/>
        <v>665</v>
      </c>
      <c r="B1666">
        <v>1663</v>
      </c>
      <c r="C1666">
        <f t="shared" si="126"/>
        <v>106</v>
      </c>
      <c r="D1666" t="str">
        <f>IF(MOD(B1666,5)=0,LOOKUP(A1666,Bestellung!$M$4:$N$803),"")</f>
        <v/>
      </c>
      <c r="E1666">
        <f t="shared" si="127"/>
        <v>2</v>
      </c>
      <c r="F1666" s="10">
        <f>LOOKUP(C1666,Produkt!$T$4:$U$129)</f>
        <v>7</v>
      </c>
      <c r="G1666" t="str">
        <f t="shared" si="128"/>
        <v>INSERT INTO [Position] ([BestellungID], [PosID], [ProduktID], [SpezLieferAdrID], [Menge], [Preis]) VALUES</v>
      </c>
      <c r="H1666" t="str">
        <f t="shared" si="129"/>
        <v xml:space="preserve"> ('665', '1663', '106', '', '2',  '7.00')</v>
      </c>
    </row>
    <row r="1667" spans="1:8" x14ac:dyDescent="0.3">
      <c r="A1667">
        <f t="shared" si="125"/>
        <v>666</v>
      </c>
      <c r="B1667">
        <v>1664</v>
      </c>
      <c r="C1667">
        <f t="shared" si="126"/>
        <v>22</v>
      </c>
      <c r="D1667" t="str">
        <f>IF(MOD(B1667,5)=0,LOOKUP(A1667,Bestellung!$M$4:$N$803),"")</f>
        <v/>
      </c>
      <c r="E1667">
        <f t="shared" si="127"/>
        <v>3</v>
      </c>
      <c r="F1667" s="10">
        <f>LOOKUP(C1667,Produkt!$T$4:$U$129)</f>
        <v>2</v>
      </c>
      <c r="G1667" t="str">
        <f t="shared" si="128"/>
        <v>INSERT INTO [Position] ([BestellungID], [PosID], [ProduktID], [SpezLieferAdrID], [Menge], [Preis]) VALUES</v>
      </c>
      <c r="H1667" t="str">
        <f t="shared" si="129"/>
        <v xml:space="preserve"> ('666', '1664', '22', '', '3',  '2.00')</v>
      </c>
    </row>
    <row r="1668" spans="1:8" x14ac:dyDescent="0.3">
      <c r="A1668">
        <f t="shared" ref="A1668:A1731" si="130">ROUND(B1668/2.5,0)</f>
        <v>666</v>
      </c>
      <c r="B1668">
        <v>1665</v>
      </c>
      <c r="C1668">
        <f t="shared" si="126"/>
        <v>53</v>
      </c>
      <c r="D1668">
        <f>IF(MOD(B1668,5)=0,LOOKUP(A1668,Bestellung!$M$4:$N$803),"")</f>
        <v>40</v>
      </c>
      <c r="E1668">
        <f t="shared" si="127"/>
        <v>6</v>
      </c>
      <c r="F1668" s="10">
        <f>LOOKUP(C1668,Produkt!$T$4:$U$129)</f>
        <v>5</v>
      </c>
      <c r="G1668" t="str">
        <f t="shared" si="128"/>
        <v>INSERT INTO [Position] ([BestellungID], [PosID], [ProduktID], [SpezLieferAdrID], [Menge], [Preis]) VALUES</v>
      </c>
      <c r="H1668" t="str">
        <f t="shared" si="129"/>
        <v xml:space="preserve"> ('666', '1665', '53', '40', '6',  '5.00')</v>
      </c>
    </row>
    <row r="1669" spans="1:8" x14ac:dyDescent="0.3">
      <c r="A1669">
        <f t="shared" si="130"/>
        <v>666</v>
      </c>
      <c r="B1669">
        <v>1666</v>
      </c>
      <c r="C1669">
        <f t="shared" ref="C1669:C1732" si="131">IF(MOD(A1669*B1669,127)=0,1,MOD(A1669*B1669,127))</f>
        <v>84</v>
      </c>
      <c r="D1669" t="str">
        <f>IF(MOD(B1669,5)=0,LOOKUP(A1669,Bestellung!$M$4:$N$803),"")</f>
        <v/>
      </c>
      <c r="E1669">
        <f t="shared" ref="E1669:E1732" si="132">IF(MOD(A1669*B1669*C1669,12)=0,3,MOD(A1669*B1669*C1669,12))</f>
        <v>3</v>
      </c>
      <c r="F1669" s="10">
        <f>LOOKUP(C1669,Produkt!$T$4:$U$129)</f>
        <v>0.75</v>
      </c>
      <c r="G1669" t="str">
        <f t="shared" ref="G1669:G1732" si="13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69" t="str">
        <f t="shared" ref="H1669:H1732" si="134">" ('"&amp;A1669&amp;"', '"&amp;B1669&amp;"', '"&amp;C1669&amp;"', '"&amp; D1669&amp;"', '"&amp;E1669&amp;"',  '"&amp; REPLACE(TEXT(F1669,"##0,00"),LEN(TEXT(F1669,"##0,00"))-2,1,".") &amp;"')"</f>
        <v xml:space="preserve"> ('666', '1666', '84', '', '3',  '0.75')</v>
      </c>
    </row>
    <row r="1670" spans="1:8" x14ac:dyDescent="0.3">
      <c r="A1670">
        <f t="shared" si="130"/>
        <v>667</v>
      </c>
      <c r="B1670">
        <v>1667</v>
      </c>
      <c r="C1670">
        <f t="shared" si="131"/>
        <v>4</v>
      </c>
      <c r="D1670" t="str">
        <f>IF(MOD(B1670,5)=0,LOOKUP(A1670,Bestellung!$M$4:$N$803),"")</f>
        <v/>
      </c>
      <c r="E1670">
        <f t="shared" si="132"/>
        <v>8</v>
      </c>
      <c r="F1670" s="10">
        <f>LOOKUP(C1670,Produkt!$T$4:$U$129)</f>
        <v>5</v>
      </c>
      <c r="G1670" t="str">
        <f t="shared" si="133"/>
        <v>INSERT INTO [Position] ([BestellungID], [PosID], [ProduktID], [SpezLieferAdrID], [Menge], [Preis]) VALUES</v>
      </c>
      <c r="H1670" t="str">
        <f t="shared" si="134"/>
        <v xml:space="preserve"> ('667', '1667', '4', '', '8',  '5.00')</v>
      </c>
    </row>
    <row r="1671" spans="1:8" x14ac:dyDescent="0.3">
      <c r="A1671">
        <f t="shared" si="130"/>
        <v>667</v>
      </c>
      <c r="B1671">
        <v>1668</v>
      </c>
      <c r="C1671">
        <f t="shared" si="131"/>
        <v>36</v>
      </c>
      <c r="D1671" t="str">
        <f>IF(MOD(B1671,5)=0,LOOKUP(A1671,Bestellung!$M$4:$N$803),"")</f>
        <v/>
      </c>
      <c r="E1671">
        <f t="shared" si="132"/>
        <v>3</v>
      </c>
      <c r="F1671" s="10">
        <f>LOOKUP(C1671,Produkt!$T$4:$U$129)</f>
        <v>0.5</v>
      </c>
      <c r="G1671" t="str">
        <f t="shared" si="133"/>
        <v>INSERT INTO [Position] ([BestellungID], [PosID], [ProduktID], [SpezLieferAdrID], [Menge], [Preis]) VALUES</v>
      </c>
      <c r="H1671" t="str">
        <f t="shared" si="134"/>
        <v xml:space="preserve"> ('667', '1668', '36', '', '3',  '0.50')</v>
      </c>
    </row>
    <row r="1672" spans="1:8" x14ac:dyDescent="0.3">
      <c r="A1672">
        <f t="shared" si="130"/>
        <v>668</v>
      </c>
      <c r="B1672">
        <v>1669</v>
      </c>
      <c r="C1672">
        <f t="shared" si="131"/>
        <v>86</v>
      </c>
      <c r="D1672" t="str">
        <f>IF(MOD(B1672,5)=0,LOOKUP(A1672,Bestellung!$M$4:$N$803),"")</f>
        <v/>
      </c>
      <c r="E1672">
        <f t="shared" si="132"/>
        <v>4</v>
      </c>
      <c r="F1672" s="10">
        <f>LOOKUP(C1672,Produkt!$T$4:$U$129)</f>
        <v>0.5</v>
      </c>
      <c r="G1672" t="str">
        <f t="shared" si="133"/>
        <v>INSERT INTO [Position] ([BestellungID], [PosID], [ProduktID], [SpezLieferAdrID], [Menge], [Preis]) VALUES</v>
      </c>
      <c r="H1672" t="str">
        <f t="shared" si="134"/>
        <v xml:space="preserve"> ('668', '1669', '86', '', '4',  '0.50')</v>
      </c>
    </row>
    <row r="1673" spans="1:8" x14ac:dyDescent="0.3">
      <c r="A1673">
        <f t="shared" si="130"/>
        <v>668</v>
      </c>
      <c r="B1673">
        <v>1670</v>
      </c>
      <c r="C1673">
        <f t="shared" si="131"/>
        <v>119</v>
      </c>
      <c r="D1673">
        <f>IF(MOD(B1673,5)=0,LOOKUP(A1673,Bestellung!$M$4:$N$803),"")</f>
        <v>134</v>
      </c>
      <c r="E1673">
        <f t="shared" si="132"/>
        <v>8</v>
      </c>
      <c r="F1673" s="10">
        <f>LOOKUP(C1673,Produkt!$T$4:$U$129)</f>
        <v>2</v>
      </c>
      <c r="G1673" t="str">
        <f t="shared" si="133"/>
        <v>INSERT INTO [Position] ([BestellungID], [PosID], [ProduktID], [SpezLieferAdrID], [Menge], [Preis]) VALUES</v>
      </c>
      <c r="H1673" t="str">
        <f t="shared" si="134"/>
        <v xml:space="preserve"> ('668', '1670', '119', '134', '8',  '2.00')</v>
      </c>
    </row>
    <row r="1674" spans="1:8" x14ac:dyDescent="0.3">
      <c r="A1674">
        <f t="shared" si="130"/>
        <v>668</v>
      </c>
      <c r="B1674">
        <v>1671</v>
      </c>
      <c r="C1674">
        <f t="shared" si="131"/>
        <v>25</v>
      </c>
      <c r="D1674" t="str">
        <f>IF(MOD(B1674,5)=0,LOOKUP(A1674,Bestellung!$M$4:$N$803),"")</f>
        <v/>
      </c>
      <c r="E1674">
        <f t="shared" si="132"/>
        <v>3</v>
      </c>
      <c r="F1674" s="10">
        <f>LOOKUP(C1674,Produkt!$T$4:$U$129)</f>
        <v>7</v>
      </c>
      <c r="G1674" t="str">
        <f t="shared" si="133"/>
        <v>INSERT INTO [Position] ([BestellungID], [PosID], [ProduktID], [SpezLieferAdrID], [Menge], [Preis]) VALUES</v>
      </c>
      <c r="H1674" t="str">
        <f t="shared" si="134"/>
        <v xml:space="preserve"> ('668', '1671', '25', '', '3',  '7.00')</v>
      </c>
    </row>
    <row r="1675" spans="1:8" x14ac:dyDescent="0.3">
      <c r="A1675">
        <f t="shared" si="130"/>
        <v>669</v>
      </c>
      <c r="B1675">
        <v>1672</v>
      </c>
      <c r="C1675">
        <f t="shared" si="131"/>
        <v>79</v>
      </c>
      <c r="D1675" t="str">
        <f>IF(MOD(B1675,5)=0,LOOKUP(A1675,Bestellung!$M$4:$N$803),"")</f>
        <v/>
      </c>
      <c r="E1675">
        <f t="shared" si="132"/>
        <v>3</v>
      </c>
      <c r="F1675" s="10">
        <f>LOOKUP(C1675,Produkt!$T$4:$U$129)</f>
        <v>1.5</v>
      </c>
      <c r="G1675" t="str">
        <f t="shared" si="133"/>
        <v>INSERT INTO [Position] ([BestellungID], [PosID], [ProduktID], [SpezLieferAdrID], [Menge], [Preis]) VALUES</v>
      </c>
      <c r="H1675" t="str">
        <f t="shared" si="134"/>
        <v xml:space="preserve"> ('669', '1672', '79', '', '3',  '1.50')</v>
      </c>
    </row>
    <row r="1676" spans="1:8" x14ac:dyDescent="0.3">
      <c r="A1676">
        <f t="shared" si="130"/>
        <v>669</v>
      </c>
      <c r="B1676">
        <v>1673</v>
      </c>
      <c r="C1676">
        <f t="shared" si="131"/>
        <v>113</v>
      </c>
      <c r="D1676" t="str">
        <f>IF(MOD(B1676,5)=0,LOOKUP(A1676,Bestellung!$M$4:$N$803),"")</f>
        <v/>
      </c>
      <c r="E1676">
        <f t="shared" si="132"/>
        <v>9</v>
      </c>
      <c r="F1676" s="10">
        <f>LOOKUP(C1676,Produkt!$T$4:$U$129)</f>
        <v>4.5</v>
      </c>
      <c r="G1676" t="str">
        <f t="shared" si="133"/>
        <v>INSERT INTO [Position] ([BestellungID], [PosID], [ProduktID], [SpezLieferAdrID], [Menge], [Preis]) VALUES</v>
      </c>
      <c r="H1676" t="str">
        <f t="shared" si="134"/>
        <v xml:space="preserve"> ('669', '1673', '113', '', '9',  '4.50')</v>
      </c>
    </row>
    <row r="1677" spans="1:8" x14ac:dyDescent="0.3">
      <c r="A1677">
        <f t="shared" si="130"/>
        <v>670</v>
      </c>
      <c r="B1677">
        <v>1674</v>
      </c>
      <c r="C1677">
        <f t="shared" si="131"/>
        <v>43</v>
      </c>
      <c r="D1677" t="str">
        <f>IF(MOD(B1677,5)=0,LOOKUP(A1677,Bestellung!$M$4:$N$803),"")</f>
        <v/>
      </c>
      <c r="E1677">
        <f t="shared" si="132"/>
        <v>3</v>
      </c>
      <c r="F1677" s="10">
        <f>LOOKUP(C1677,Produkt!$T$4:$U$129)</f>
        <v>2.2999999999999998</v>
      </c>
      <c r="G1677" t="str">
        <f t="shared" si="133"/>
        <v>INSERT INTO [Position] ([BestellungID], [PosID], [ProduktID], [SpezLieferAdrID], [Menge], [Preis]) VALUES</v>
      </c>
      <c r="H1677" t="str">
        <f t="shared" si="134"/>
        <v xml:space="preserve"> ('670', '1674', '43', '', '3',  '2.30')</v>
      </c>
    </row>
    <row r="1678" spans="1:8" x14ac:dyDescent="0.3">
      <c r="A1678">
        <f t="shared" si="130"/>
        <v>670</v>
      </c>
      <c r="B1678">
        <v>1675</v>
      </c>
      <c r="C1678">
        <f t="shared" si="131"/>
        <v>78</v>
      </c>
      <c r="D1678">
        <f>IF(MOD(B1678,5)=0,LOOKUP(A1678,Bestellung!$M$4:$N$803),"")</f>
        <v>20</v>
      </c>
      <c r="E1678">
        <f t="shared" si="132"/>
        <v>3</v>
      </c>
      <c r="F1678" s="10">
        <f>LOOKUP(C1678,Produkt!$T$4:$U$129)</f>
        <v>2</v>
      </c>
      <c r="G1678" t="str">
        <f t="shared" si="133"/>
        <v>INSERT INTO [Position] ([BestellungID], [PosID], [ProduktID], [SpezLieferAdrID], [Menge], [Preis]) VALUES</v>
      </c>
      <c r="H1678" t="str">
        <f t="shared" si="134"/>
        <v xml:space="preserve"> ('670', '1675', '78', '20', '3',  '2.00')</v>
      </c>
    </row>
    <row r="1679" spans="1:8" x14ac:dyDescent="0.3">
      <c r="A1679">
        <f t="shared" si="130"/>
        <v>670</v>
      </c>
      <c r="B1679">
        <v>1676</v>
      </c>
      <c r="C1679">
        <f t="shared" si="131"/>
        <v>113</v>
      </c>
      <c r="D1679" t="str">
        <f>IF(MOD(B1679,5)=0,LOOKUP(A1679,Bestellung!$M$4:$N$803),"")</f>
        <v/>
      </c>
      <c r="E1679">
        <f t="shared" si="132"/>
        <v>4</v>
      </c>
      <c r="F1679" s="10">
        <f>LOOKUP(C1679,Produkt!$T$4:$U$129)</f>
        <v>4.5</v>
      </c>
      <c r="G1679" t="str">
        <f t="shared" si="133"/>
        <v>INSERT INTO [Position] ([BestellungID], [PosID], [ProduktID], [SpezLieferAdrID], [Menge], [Preis]) VALUES</v>
      </c>
      <c r="H1679" t="str">
        <f t="shared" si="134"/>
        <v xml:space="preserve"> ('670', '1676', '113', '', '4',  '4.50')</v>
      </c>
    </row>
    <row r="1680" spans="1:8" x14ac:dyDescent="0.3">
      <c r="A1680">
        <f t="shared" si="130"/>
        <v>671</v>
      </c>
      <c r="B1680">
        <v>1677</v>
      </c>
      <c r="C1680">
        <f t="shared" si="131"/>
        <v>47</v>
      </c>
      <c r="D1680" t="str">
        <f>IF(MOD(B1680,5)=0,LOOKUP(A1680,Bestellung!$M$4:$N$803),"")</f>
        <v/>
      </c>
      <c r="E1680">
        <f t="shared" si="132"/>
        <v>9</v>
      </c>
      <c r="F1680" s="10">
        <f>LOOKUP(C1680,Produkt!$T$4:$U$129)</f>
        <v>9</v>
      </c>
      <c r="G1680" t="str">
        <f t="shared" si="133"/>
        <v>INSERT INTO [Position] ([BestellungID], [PosID], [ProduktID], [SpezLieferAdrID], [Menge], [Preis]) VALUES</v>
      </c>
      <c r="H1680" t="str">
        <f t="shared" si="134"/>
        <v xml:space="preserve"> ('671', '1677', '47', '', '9',  '9.00')</v>
      </c>
    </row>
    <row r="1681" spans="1:8" x14ac:dyDescent="0.3">
      <c r="A1681">
        <f t="shared" si="130"/>
        <v>671</v>
      </c>
      <c r="B1681">
        <v>1678</v>
      </c>
      <c r="C1681">
        <f t="shared" si="131"/>
        <v>83</v>
      </c>
      <c r="D1681" t="str">
        <f>IF(MOD(B1681,5)=0,LOOKUP(A1681,Bestellung!$M$4:$N$803),"")</f>
        <v/>
      </c>
      <c r="E1681">
        <f t="shared" si="132"/>
        <v>10</v>
      </c>
      <c r="F1681" s="10">
        <f>LOOKUP(C1681,Produkt!$T$4:$U$129)</f>
        <v>0.8</v>
      </c>
      <c r="G1681" t="str">
        <f t="shared" si="133"/>
        <v>INSERT INTO [Position] ([BestellungID], [PosID], [ProduktID], [SpezLieferAdrID], [Menge], [Preis]) VALUES</v>
      </c>
      <c r="H1681" t="str">
        <f t="shared" si="134"/>
        <v xml:space="preserve"> ('671', '1678', '83', '', '10',  '0.80')</v>
      </c>
    </row>
    <row r="1682" spans="1:8" x14ac:dyDescent="0.3">
      <c r="A1682">
        <f t="shared" si="130"/>
        <v>672</v>
      </c>
      <c r="B1682">
        <v>1679</v>
      </c>
      <c r="C1682">
        <f t="shared" si="131"/>
        <v>20</v>
      </c>
      <c r="D1682" t="str">
        <f>IF(MOD(B1682,5)=0,LOOKUP(A1682,Bestellung!$M$4:$N$803),"")</f>
        <v/>
      </c>
      <c r="E1682">
        <f t="shared" si="132"/>
        <v>3</v>
      </c>
      <c r="F1682" s="10">
        <f>LOOKUP(C1682,Produkt!$T$4:$U$129)</f>
        <v>8</v>
      </c>
      <c r="G1682" t="str">
        <f t="shared" si="133"/>
        <v>INSERT INTO [Position] ([BestellungID], [PosID], [ProduktID], [SpezLieferAdrID], [Menge], [Preis]) VALUES</v>
      </c>
      <c r="H1682" t="str">
        <f t="shared" si="134"/>
        <v xml:space="preserve"> ('672', '1679', '20', '', '3',  '8.00')</v>
      </c>
    </row>
    <row r="1683" spans="1:8" x14ac:dyDescent="0.3">
      <c r="A1683">
        <f t="shared" si="130"/>
        <v>672</v>
      </c>
      <c r="B1683">
        <v>1680</v>
      </c>
      <c r="C1683">
        <f t="shared" si="131"/>
        <v>57</v>
      </c>
      <c r="D1683">
        <f>IF(MOD(B1683,5)=0,LOOKUP(A1683,Bestellung!$M$4:$N$803),"")</f>
        <v>47</v>
      </c>
      <c r="E1683">
        <f t="shared" si="132"/>
        <v>3</v>
      </c>
      <c r="F1683" s="10">
        <f>LOOKUP(C1683,Produkt!$T$4:$U$129)</f>
        <v>8</v>
      </c>
      <c r="G1683" t="str">
        <f t="shared" si="133"/>
        <v>INSERT INTO [Position] ([BestellungID], [PosID], [ProduktID], [SpezLieferAdrID], [Menge], [Preis]) VALUES</v>
      </c>
      <c r="H1683" t="str">
        <f t="shared" si="134"/>
        <v xml:space="preserve"> ('672', '1680', '57', '47', '3',  '8.00')</v>
      </c>
    </row>
    <row r="1684" spans="1:8" x14ac:dyDescent="0.3">
      <c r="A1684">
        <f t="shared" si="130"/>
        <v>672</v>
      </c>
      <c r="B1684">
        <v>1681</v>
      </c>
      <c r="C1684">
        <f t="shared" si="131"/>
        <v>94</v>
      </c>
      <c r="D1684" t="str">
        <f>IF(MOD(B1684,5)=0,LOOKUP(A1684,Bestellung!$M$4:$N$803),"")</f>
        <v/>
      </c>
      <c r="E1684">
        <f t="shared" si="132"/>
        <v>3</v>
      </c>
      <c r="F1684" s="10">
        <f>LOOKUP(C1684,Produkt!$T$4:$U$129)</f>
        <v>4</v>
      </c>
      <c r="G1684" t="str">
        <f t="shared" si="133"/>
        <v>INSERT INTO [Position] ([BestellungID], [PosID], [ProduktID], [SpezLieferAdrID], [Menge], [Preis]) VALUES</v>
      </c>
      <c r="H1684" t="str">
        <f t="shared" si="134"/>
        <v xml:space="preserve"> ('672', '1681', '94', '', '3',  '4.00')</v>
      </c>
    </row>
    <row r="1685" spans="1:8" x14ac:dyDescent="0.3">
      <c r="A1685">
        <f t="shared" si="130"/>
        <v>673</v>
      </c>
      <c r="B1685">
        <v>1682</v>
      </c>
      <c r="C1685">
        <f t="shared" si="131"/>
        <v>35</v>
      </c>
      <c r="D1685" t="str">
        <f>IF(MOD(B1685,5)=0,LOOKUP(A1685,Bestellung!$M$4:$N$803),"")</f>
        <v/>
      </c>
      <c r="E1685">
        <f t="shared" si="132"/>
        <v>10</v>
      </c>
      <c r="F1685" s="10">
        <f>LOOKUP(C1685,Produkt!$T$4:$U$129)</f>
        <v>1</v>
      </c>
      <c r="G1685" t="str">
        <f t="shared" si="133"/>
        <v>INSERT INTO [Position] ([BestellungID], [PosID], [ProduktID], [SpezLieferAdrID], [Menge], [Preis]) VALUES</v>
      </c>
      <c r="H1685" t="str">
        <f t="shared" si="134"/>
        <v xml:space="preserve"> ('673', '1682', '35', '', '10',  '1.00')</v>
      </c>
    </row>
    <row r="1686" spans="1:8" x14ac:dyDescent="0.3">
      <c r="A1686">
        <f t="shared" si="130"/>
        <v>673</v>
      </c>
      <c r="B1686">
        <v>1683</v>
      </c>
      <c r="C1686">
        <f t="shared" si="131"/>
        <v>73</v>
      </c>
      <c r="D1686" t="str">
        <f>IF(MOD(B1686,5)=0,LOOKUP(A1686,Bestellung!$M$4:$N$803),"")</f>
        <v/>
      </c>
      <c r="E1686">
        <f t="shared" si="132"/>
        <v>3</v>
      </c>
      <c r="F1686" s="10">
        <f>LOOKUP(C1686,Produkt!$T$4:$U$129)</f>
        <v>3</v>
      </c>
      <c r="G1686" t="str">
        <f t="shared" si="133"/>
        <v>INSERT INTO [Position] ([BestellungID], [PosID], [ProduktID], [SpezLieferAdrID], [Menge], [Preis]) VALUES</v>
      </c>
      <c r="H1686" t="str">
        <f t="shared" si="134"/>
        <v xml:space="preserve"> ('673', '1683', '73', '', '3',  '3.00')</v>
      </c>
    </row>
    <row r="1687" spans="1:8" x14ac:dyDescent="0.3">
      <c r="A1687">
        <f t="shared" si="130"/>
        <v>674</v>
      </c>
      <c r="B1687">
        <v>1684</v>
      </c>
      <c r="C1687">
        <f t="shared" si="131"/>
        <v>17</v>
      </c>
      <c r="D1687" t="str">
        <f>IF(MOD(B1687,5)=0,LOOKUP(A1687,Bestellung!$M$4:$N$803),"")</f>
        <v/>
      </c>
      <c r="E1687">
        <f t="shared" si="132"/>
        <v>4</v>
      </c>
      <c r="F1687" s="10">
        <f>LOOKUP(C1687,Produkt!$T$4:$U$129)</f>
        <v>3.5</v>
      </c>
      <c r="G1687" t="str">
        <f t="shared" si="133"/>
        <v>INSERT INTO [Position] ([BestellungID], [PosID], [ProduktID], [SpezLieferAdrID], [Menge], [Preis]) VALUES</v>
      </c>
      <c r="H1687" t="str">
        <f t="shared" si="134"/>
        <v xml:space="preserve"> ('674', '1684', '17', '', '4',  '3.50')</v>
      </c>
    </row>
    <row r="1688" spans="1:8" x14ac:dyDescent="0.3">
      <c r="A1688">
        <f t="shared" si="130"/>
        <v>674</v>
      </c>
      <c r="B1688">
        <v>1685</v>
      </c>
      <c r="C1688">
        <f t="shared" si="131"/>
        <v>56</v>
      </c>
      <c r="D1688">
        <f>IF(MOD(B1688,5)=0,LOOKUP(A1688,Bestellung!$M$4:$N$803),"")</f>
        <v>73</v>
      </c>
      <c r="E1688">
        <f t="shared" si="132"/>
        <v>8</v>
      </c>
      <c r="F1688" s="10">
        <f>LOOKUP(C1688,Produkt!$T$4:$U$129)</f>
        <v>7</v>
      </c>
      <c r="G1688" t="str">
        <f t="shared" si="133"/>
        <v>INSERT INTO [Position] ([BestellungID], [PosID], [ProduktID], [SpezLieferAdrID], [Menge], [Preis]) VALUES</v>
      </c>
      <c r="H1688" t="str">
        <f t="shared" si="134"/>
        <v xml:space="preserve"> ('674', '1685', '56', '73', '8',  '7.00')</v>
      </c>
    </row>
    <row r="1689" spans="1:8" x14ac:dyDescent="0.3">
      <c r="A1689">
        <f t="shared" si="130"/>
        <v>674</v>
      </c>
      <c r="B1689">
        <v>1686</v>
      </c>
      <c r="C1689">
        <f t="shared" si="131"/>
        <v>95</v>
      </c>
      <c r="D1689" t="str">
        <f>IF(MOD(B1689,5)=0,LOOKUP(A1689,Bestellung!$M$4:$N$803),"")</f>
        <v/>
      </c>
      <c r="E1689">
        <f t="shared" si="132"/>
        <v>3</v>
      </c>
      <c r="F1689" s="10">
        <f>LOOKUP(C1689,Produkt!$T$4:$U$129)</f>
        <v>2</v>
      </c>
      <c r="G1689" t="str">
        <f t="shared" si="133"/>
        <v>INSERT INTO [Position] ([BestellungID], [PosID], [ProduktID], [SpezLieferAdrID], [Menge], [Preis]) VALUES</v>
      </c>
      <c r="H1689" t="str">
        <f t="shared" si="134"/>
        <v xml:space="preserve"> ('674', '1686', '95', '', '3',  '2.00')</v>
      </c>
    </row>
    <row r="1690" spans="1:8" x14ac:dyDescent="0.3">
      <c r="A1690">
        <f t="shared" si="130"/>
        <v>675</v>
      </c>
      <c r="B1690">
        <v>1687</v>
      </c>
      <c r="C1690">
        <f t="shared" si="131"/>
        <v>43</v>
      </c>
      <c r="D1690" t="str">
        <f>IF(MOD(B1690,5)=0,LOOKUP(A1690,Bestellung!$M$4:$N$803),"")</f>
        <v/>
      </c>
      <c r="E1690">
        <f t="shared" si="132"/>
        <v>3</v>
      </c>
      <c r="F1690" s="10">
        <f>LOOKUP(C1690,Produkt!$T$4:$U$129)</f>
        <v>2.2999999999999998</v>
      </c>
      <c r="G1690" t="str">
        <f t="shared" si="133"/>
        <v>INSERT INTO [Position] ([BestellungID], [PosID], [ProduktID], [SpezLieferAdrID], [Menge], [Preis]) VALUES</v>
      </c>
      <c r="H1690" t="str">
        <f t="shared" si="134"/>
        <v xml:space="preserve"> ('675', '1687', '43', '', '3',  '2.30')</v>
      </c>
    </row>
    <row r="1691" spans="1:8" x14ac:dyDescent="0.3">
      <c r="A1691">
        <f t="shared" si="130"/>
        <v>675</v>
      </c>
      <c r="B1691">
        <v>1688</v>
      </c>
      <c r="C1691">
        <f t="shared" si="131"/>
        <v>83</v>
      </c>
      <c r="D1691" t="str">
        <f>IF(MOD(B1691,5)=0,LOOKUP(A1691,Bestellung!$M$4:$N$803),"")</f>
        <v/>
      </c>
      <c r="E1691">
        <f t="shared" si="132"/>
        <v>3</v>
      </c>
      <c r="F1691" s="10">
        <f>LOOKUP(C1691,Produkt!$T$4:$U$129)</f>
        <v>0.8</v>
      </c>
      <c r="G1691" t="str">
        <f t="shared" si="133"/>
        <v>INSERT INTO [Position] ([BestellungID], [PosID], [ProduktID], [SpezLieferAdrID], [Menge], [Preis]) VALUES</v>
      </c>
      <c r="H1691" t="str">
        <f t="shared" si="134"/>
        <v xml:space="preserve"> ('675', '1688', '83', '', '3',  '0.80')</v>
      </c>
    </row>
    <row r="1692" spans="1:8" x14ac:dyDescent="0.3">
      <c r="A1692">
        <f t="shared" si="130"/>
        <v>676</v>
      </c>
      <c r="B1692">
        <v>1689</v>
      </c>
      <c r="C1692">
        <f t="shared" si="131"/>
        <v>34</v>
      </c>
      <c r="D1692" t="str">
        <f>IF(MOD(B1692,5)=0,LOOKUP(A1692,Bestellung!$M$4:$N$803),"")</f>
        <v/>
      </c>
      <c r="E1692">
        <f t="shared" si="132"/>
        <v>3</v>
      </c>
      <c r="F1692" s="10">
        <f>LOOKUP(C1692,Produkt!$T$4:$U$129)</f>
        <v>0.75</v>
      </c>
      <c r="G1692" t="str">
        <f t="shared" si="133"/>
        <v>INSERT INTO [Position] ([BestellungID], [PosID], [ProduktID], [SpezLieferAdrID], [Menge], [Preis]) VALUES</v>
      </c>
      <c r="H1692" t="str">
        <f t="shared" si="134"/>
        <v xml:space="preserve"> ('676', '1689', '34', '', '3',  '0.75')</v>
      </c>
    </row>
    <row r="1693" spans="1:8" x14ac:dyDescent="0.3">
      <c r="A1693">
        <f t="shared" si="130"/>
        <v>676</v>
      </c>
      <c r="B1693">
        <v>1690</v>
      </c>
      <c r="C1693">
        <f t="shared" si="131"/>
        <v>75</v>
      </c>
      <c r="D1693">
        <f>IF(MOD(B1693,5)=0,LOOKUP(A1693,Bestellung!$M$4:$N$803),"")</f>
        <v>243</v>
      </c>
      <c r="E1693">
        <f t="shared" si="132"/>
        <v>3</v>
      </c>
      <c r="F1693" s="10">
        <f>LOOKUP(C1693,Produkt!$T$4:$U$129)</f>
        <v>7</v>
      </c>
      <c r="G1693" t="str">
        <f t="shared" si="133"/>
        <v>INSERT INTO [Position] ([BestellungID], [PosID], [ProduktID], [SpezLieferAdrID], [Menge], [Preis]) VALUES</v>
      </c>
      <c r="H1693" t="str">
        <f t="shared" si="134"/>
        <v xml:space="preserve"> ('676', '1690', '75', '243', '3',  '7.00')</v>
      </c>
    </row>
    <row r="1694" spans="1:8" x14ac:dyDescent="0.3">
      <c r="A1694">
        <f t="shared" si="130"/>
        <v>676</v>
      </c>
      <c r="B1694">
        <v>1691</v>
      </c>
      <c r="C1694">
        <f t="shared" si="131"/>
        <v>116</v>
      </c>
      <c r="D1694" t="str">
        <f>IF(MOD(B1694,5)=0,LOOKUP(A1694,Bestellung!$M$4:$N$803),"")</f>
        <v/>
      </c>
      <c r="E1694">
        <f t="shared" si="132"/>
        <v>4</v>
      </c>
      <c r="F1694" s="10">
        <f>LOOKUP(C1694,Produkt!$T$4:$U$129)</f>
        <v>3</v>
      </c>
      <c r="G1694" t="str">
        <f t="shared" si="133"/>
        <v>INSERT INTO [Position] ([BestellungID], [PosID], [ProduktID], [SpezLieferAdrID], [Menge], [Preis]) VALUES</v>
      </c>
      <c r="H1694" t="str">
        <f t="shared" si="134"/>
        <v xml:space="preserve"> ('676', '1691', '116', '', '4',  '3.00')</v>
      </c>
    </row>
    <row r="1695" spans="1:8" x14ac:dyDescent="0.3">
      <c r="A1695">
        <f t="shared" si="130"/>
        <v>677</v>
      </c>
      <c r="B1695">
        <v>1692</v>
      </c>
      <c r="C1695">
        <f t="shared" si="131"/>
        <v>71</v>
      </c>
      <c r="D1695" t="str">
        <f>IF(MOD(B1695,5)=0,LOOKUP(A1695,Bestellung!$M$4:$N$803),"")</f>
        <v/>
      </c>
      <c r="E1695">
        <f t="shared" si="132"/>
        <v>3</v>
      </c>
      <c r="F1695" s="10">
        <f>LOOKUP(C1695,Produkt!$T$4:$U$129)</f>
        <v>4</v>
      </c>
      <c r="G1695" t="str">
        <f t="shared" si="133"/>
        <v>INSERT INTO [Position] ([BestellungID], [PosID], [ProduktID], [SpezLieferAdrID], [Menge], [Preis]) VALUES</v>
      </c>
      <c r="H1695" t="str">
        <f t="shared" si="134"/>
        <v xml:space="preserve"> ('677', '1692', '71', '', '3',  '4.00')</v>
      </c>
    </row>
    <row r="1696" spans="1:8" x14ac:dyDescent="0.3">
      <c r="A1696">
        <f t="shared" si="130"/>
        <v>677</v>
      </c>
      <c r="B1696">
        <v>1693</v>
      </c>
      <c r="C1696">
        <f t="shared" si="131"/>
        <v>113</v>
      </c>
      <c r="D1696" t="str">
        <f>IF(MOD(B1696,5)=0,LOOKUP(A1696,Bestellung!$M$4:$N$803),"")</f>
        <v/>
      </c>
      <c r="E1696">
        <f t="shared" si="132"/>
        <v>1</v>
      </c>
      <c r="F1696" s="10">
        <f>LOOKUP(C1696,Produkt!$T$4:$U$129)</f>
        <v>4.5</v>
      </c>
      <c r="G1696" t="str">
        <f t="shared" si="133"/>
        <v>INSERT INTO [Position] ([BestellungID], [PosID], [ProduktID], [SpezLieferAdrID], [Menge], [Preis]) VALUES</v>
      </c>
      <c r="H1696" t="str">
        <f t="shared" si="134"/>
        <v xml:space="preserve"> ('677', '1693', '113', '', '1',  '4.50')</v>
      </c>
    </row>
    <row r="1697" spans="1:8" x14ac:dyDescent="0.3">
      <c r="A1697">
        <f t="shared" si="130"/>
        <v>678</v>
      </c>
      <c r="B1697">
        <v>1694</v>
      </c>
      <c r="C1697">
        <f t="shared" si="131"/>
        <v>71</v>
      </c>
      <c r="D1697" t="str">
        <f>IF(MOD(B1697,5)=0,LOOKUP(A1697,Bestellung!$M$4:$N$803),"")</f>
        <v/>
      </c>
      <c r="E1697">
        <f t="shared" si="132"/>
        <v>3</v>
      </c>
      <c r="F1697" s="10">
        <f>LOOKUP(C1697,Produkt!$T$4:$U$129)</f>
        <v>4</v>
      </c>
      <c r="G1697" t="str">
        <f t="shared" si="133"/>
        <v>INSERT INTO [Position] ([BestellungID], [PosID], [ProduktID], [SpezLieferAdrID], [Menge], [Preis]) VALUES</v>
      </c>
      <c r="H1697" t="str">
        <f t="shared" si="134"/>
        <v xml:space="preserve"> ('678', '1694', '71', '', '3',  '4.00')</v>
      </c>
    </row>
    <row r="1698" spans="1:8" x14ac:dyDescent="0.3">
      <c r="A1698">
        <f t="shared" si="130"/>
        <v>678</v>
      </c>
      <c r="B1698">
        <v>1695</v>
      </c>
      <c r="C1698">
        <f t="shared" si="131"/>
        <v>114</v>
      </c>
      <c r="D1698">
        <f>IF(MOD(B1698,5)=0,LOOKUP(A1698,Bestellung!$M$4:$N$803),"")</f>
        <v>131</v>
      </c>
      <c r="E1698">
        <f t="shared" si="132"/>
        <v>3</v>
      </c>
      <c r="F1698" s="10">
        <f>LOOKUP(C1698,Produkt!$T$4:$U$129)</f>
        <v>4.5</v>
      </c>
      <c r="G1698" t="str">
        <f t="shared" si="133"/>
        <v>INSERT INTO [Position] ([BestellungID], [PosID], [ProduktID], [SpezLieferAdrID], [Menge], [Preis]) VALUES</v>
      </c>
      <c r="H1698" t="str">
        <f t="shared" si="134"/>
        <v xml:space="preserve"> ('678', '1695', '114', '131', '3',  '4.50')</v>
      </c>
    </row>
    <row r="1699" spans="1:8" x14ac:dyDescent="0.3">
      <c r="A1699">
        <f t="shared" si="130"/>
        <v>678</v>
      </c>
      <c r="B1699">
        <v>1696</v>
      </c>
      <c r="C1699">
        <f t="shared" si="131"/>
        <v>30</v>
      </c>
      <c r="D1699" t="str">
        <f>IF(MOD(B1699,5)=0,LOOKUP(A1699,Bestellung!$M$4:$N$803),"")</f>
        <v/>
      </c>
      <c r="E1699">
        <f t="shared" si="132"/>
        <v>3</v>
      </c>
      <c r="F1699" s="10">
        <f>LOOKUP(C1699,Produkt!$T$4:$U$129)</f>
        <v>4</v>
      </c>
      <c r="G1699" t="str">
        <f t="shared" si="133"/>
        <v>INSERT INTO [Position] ([BestellungID], [PosID], [ProduktID], [SpezLieferAdrID], [Menge], [Preis]) VALUES</v>
      </c>
      <c r="H1699" t="str">
        <f t="shared" si="134"/>
        <v xml:space="preserve"> ('678', '1696', '30', '', '3',  '4.00')</v>
      </c>
    </row>
    <row r="1700" spans="1:8" x14ac:dyDescent="0.3">
      <c r="A1700">
        <f t="shared" si="130"/>
        <v>679</v>
      </c>
      <c r="B1700">
        <v>1697</v>
      </c>
      <c r="C1700">
        <f t="shared" si="131"/>
        <v>119</v>
      </c>
      <c r="D1700" t="str">
        <f>IF(MOD(B1700,5)=0,LOOKUP(A1700,Bestellung!$M$4:$N$803),"")</f>
        <v/>
      </c>
      <c r="E1700">
        <f t="shared" si="132"/>
        <v>1</v>
      </c>
      <c r="F1700" s="10">
        <f>LOOKUP(C1700,Produkt!$T$4:$U$129)</f>
        <v>2</v>
      </c>
      <c r="G1700" t="str">
        <f t="shared" si="133"/>
        <v>INSERT INTO [Position] ([BestellungID], [PosID], [ProduktID], [SpezLieferAdrID], [Menge], [Preis]) VALUES</v>
      </c>
      <c r="H1700" t="str">
        <f t="shared" si="134"/>
        <v xml:space="preserve"> ('679', '1697', '119', '', '1',  '2.00')</v>
      </c>
    </row>
    <row r="1701" spans="1:8" x14ac:dyDescent="0.3">
      <c r="A1701">
        <f t="shared" si="130"/>
        <v>679</v>
      </c>
      <c r="B1701">
        <v>1698</v>
      </c>
      <c r="C1701">
        <f t="shared" si="131"/>
        <v>36</v>
      </c>
      <c r="D1701" t="str">
        <f>IF(MOD(B1701,5)=0,LOOKUP(A1701,Bestellung!$M$4:$N$803),"")</f>
        <v/>
      </c>
      <c r="E1701">
        <f t="shared" si="132"/>
        <v>3</v>
      </c>
      <c r="F1701" s="10">
        <f>LOOKUP(C1701,Produkt!$T$4:$U$129)</f>
        <v>0.5</v>
      </c>
      <c r="G1701" t="str">
        <f t="shared" si="133"/>
        <v>INSERT INTO [Position] ([BestellungID], [PosID], [ProduktID], [SpezLieferAdrID], [Menge], [Preis]) VALUES</v>
      </c>
      <c r="H1701" t="str">
        <f t="shared" si="134"/>
        <v xml:space="preserve"> ('679', '1698', '36', '', '3',  '0.50')</v>
      </c>
    </row>
    <row r="1702" spans="1:8" x14ac:dyDescent="0.3">
      <c r="A1702">
        <f t="shared" si="130"/>
        <v>680</v>
      </c>
      <c r="B1702">
        <v>1699</v>
      </c>
      <c r="C1702">
        <f t="shared" si="131"/>
        <v>1</v>
      </c>
      <c r="D1702" t="str">
        <f>IF(MOD(B1702,5)=0,LOOKUP(A1702,Bestellung!$M$4:$N$803),"")</f>
        <v/>
      </c>
      <c r="E1702">
        <f t="shared" si="132"/>
        <v>8</v>
      </c>
      <c r="F1702" s="10">
        <f>LOOKUP(C1702,Produkt!$T$4:$U$129)</f>
        <v>2</v>
      </c>
      <c r="G1702" t="str">
        <f t="shared" si="133"/>
        <v>INSERT INTO [Position] ([BestellungID], [PosID], [ProduktID], [SpezLieferAdrID], [Menge], [Preis]) VALUES</v>
      </c>
      <c r="H1702" t="str">
        <f t="shared" si="134"/>
        <v xml:space="preserve"> ('680', '1699', '1', '', '8',  '2.00')</v>
      </c>
    </row>
    <row r="1703" spans="1:8" x14ac:dyDescent="0.3">
      <c r="A1703">
        <f t="shared" si="130"/>
        <v>680</v>
      </c>
      <c r="B1703">
        <v>1700</v>
      </c>
      <c r="C1703">
        <f t="shared" si="131"/>
        <v>46</v>
      </c>
      <c r="D1703">
        <f>IF(MOD(B1703,5)=0,LOOKUP(A1703,Bestellung!$M$4:$N$803),"")</f>
        <v>319</v>
      </c>
      <c r="E1703">
        <f t="shared" si="132"/>
        <v>4</v>
      </c>
      <c r="F1703" s="10">
        <f>LOOKUP(C1703,Produkt!$T$4:$U$129)</f>
        <v>8</v>
      </c>
      <c r="G1703" t="str">
        <f t="shared" si="133"/>
        <v>INSERT INTO [Position] ([BestellungID], [PosID], [ProduktID], [SpezLieferAdrID], [Menge], [Preis]) VALUES</v>
      </c>
      <c r="H1703" t="str">
        <f t="shared" si="134"/>
        <v xml:space="preserve"> ('680', '1700', '46', '319', '4',  '8.00')</v>
      </c>
    </row>
    <row r="1704" spans="1:8" x14ac:dyDescent="0.3">
      <c r="A1704">
        <f t="shared" si="130"/>
        <v>680</v>
      </c>
      <c r="B1704">
        <v>1701</v>
      </c>
      <c r="C1704">
        <f t="shared" si="131"/>
        <v>91</v>
      </c>
      <c r="D1704" t="str">
        <f>IF(MOD(B1704,5)=0,LOOKUP(A1704,Bestellung!$M$4:$N$803),"")</f>
        <v/>
      </c>
      <c r="E1704">
        <f t="shared" si="132"/>
        <v>3</v>
      </c>
      <c r="F1704" s="10">
        <f>LOOKUP(C1704,Produkt!$T$4:$U$129)</f>
        <v>1.2</v>
      </c>
      <c r="G1704" t="str">
        <f t="shared" si="133"/>
        <v>INSERT INTO [Position] ([BestellungID], [PosID], [ProduktID], [SpezLieferAdrID], [Menge], [Preis]) VALUES</v>
      </c>
      <c r="H1704" t="str">
        <f t="shared" si="134"/>
        <v xml:space="preserve"> ('680', '1701', '91', '', '3',  '1.20')</v>
      </c>
    </row>
    <row r="1705" spans="1:8" x14ac:dyDescent="0.3">
      <c r="A1705">
        <f t="shared" si="130"/>
        <v>681</v>
      </c>
      <c r="B1705">
        <v>1702</v>
      </c>
      <c r="C1705">
        <f t="shared" si="131"/>
        <v>60</v>
      </c>
      <c r="D1705" t="str">
        <f>IF(MOD(B1705,5)=0,LOOKUP(A1705,Bestellung!$M$4:$N$803),"")</f>
        <v/>
      </c>
      <c r="E1705">
        <f t="shared" si="132"/>
        <v>3</v>
      </c>
      <c r="F1705" s="10">
        <f>LOOKUP(C1705,Produkt!$T$4:$U$129)</f>
        <v>0.5</v>
      </c>
      <c r="G1705" t="str">
        <f t="shared" si="133"/>
        <v>INSERT INTO [Position] ([BestellungID], [PosID], [ProduktID], [SpezLieferAdrID], [Menge], [Preis]) VALUES</v>
      </c>
      <c r="H1705" t="str">
        <f t="shared" si="134"/>
        <v xml:space="preserve"> ('681', '1702', '60', '', '3',  '0.50')</v>
      </c>
    </row>
    <row r="1706" spans="1:8" x14ac:dyDescent="0.3">
      <c r="A1706">
        <f t="shared" si="130"/>
        <v>681</v>
      </c>
      <c r="B1706">
        <v>1703</v>
      </c>
      <c r="C1706">
        <f t="shared" si="131"/>
        <v>106</v>
      </c>
      <c r="D1706" t="str">
        <f>IF(MOD(B1706,5)=0,LOOKUP(A1706,Bestellung!$M$4:$N$803),"")</f>
        <v/>
      </c>
      <c r="E1706">
        <f t="shared" si="132"/>
        <v>6</v>
      </c>
      <c r="F1706" s="10">
        <f>LOOKUP(C1706,Produkt!$T$4:$U$129)</f>
        <v>7</v>
      </c>
      <c r="G1706" t="str">
        <f t="shared" si="133"/>
        <v>INSERT INTO [Position] ([BestellungID], [PosID], [ProduktID], [SpezLieferAdrID], [Menge], [Preis]) VALUES</v>
      </c>
      <c r="H1706" t="str">
        <f t="shared" si="134"/>
        <v xml:space="preserve"> ('681', '1703', '106', '', '6',  '7.00')</v>
      </c>
    </row>
    <row r="1707" spans="1:8" x14ac:dyDescent="0.3">
      <c r="A1707">
        <f t="shared" si="130"/>
        <v>682</v>
      </c>
      <c r="B1707">
        <v>1704</v>
      </c>
      <c r="C1707">
        <f t="shared" si="131"/>
        <v>78</v>
      </c>
      <c r="D1707" t="str">
        <f>IF(MOD(B1707,5)=0,LOOKUP(A1707,Bestellung!$M$4:$N$803),"")</f>
        <v/>
      </c>
      <c r="E1707">
        <f t="shared" si="132"/>
        <v>3</v>
      </c>
      <c r="F1707" s="10">
        <f>LOOKUP(C1707,Produkt!$T$4:$U$129)</f>
        <v>2</v>
      </c>
      <c r="G1707" t="str">
        <f t="shared" si="133"/>
        <v>INSERT INTO [Position] ([BestellungID], [PosID], [ProduktID], [SpezLieferAdrID], [Menge], [Preis]) VALUES</v>
      </c>
      <c r="H1707" t="str">
        <f t="shared" si="134"/>
        <v xml:space="preserve"> ('682', '1704', '78', '', '3',  '2.00')</v>
      </c>
    </row>
    <row r="1708" spans="1:8" x14ac:dyDescent="0.3">
      <c r="A1708">
        <f t="shared" si="130"/>
        <v>682</v>
      </c>
      <c r="B1708">
        <v>1705</v>
      </c>
      <c r="C1708">
        <f t="shared" si="131"/>
        <v>125</v>
      </c>
      <c r="D1708">
        <f>IF(MOD(B1708,5)=0,LOOKUP(A1708,Bestellung!$M$4:$N$803),"")</f>
        <v>91</v>
      </c>
      <c r="E1708">
        <f t="shared" si="132"/>
        <v>2</v>
      </c>
      <c r="F1708" s="10">
        <f>LOOKUP(C1708,Produkt!$T$4:$U$129)</f>
        <v>7</v>
      </c>
      <c r="G1708" t="str">
        <f t="shared" si="133"/>
        <v>INSERT INTO [Position] ([BestellungID], [PosID], [ProduktID], [SpezLieferAdrID], [Menge], [Preis]) VALUES</v>
      </c>
      <c r="H1708" t="str">
        <f t="shared" si="134"/>
        <v xml:space="preserve"> ('682', '1705', '125', '91', '2',  '7.00')</v>
      </c>
    </row>
    <row r="1709" spans="1:8" x14ac:dyDescent="0.3">
      <c r="A1709">
        <f t="shared" si="130"/>
        <v>682</v>
      </c>
      <c r="B1709">
        <v>1706</v>
      </c>
      <c r="C1709">
        <f t="shared" si="131"/>
        <v>45</v>
      </c>
      <c r="D1709" t="str">
        <f>IF(MOD(B1709,5)=0,LOOKUP(A1709,Bestellung!$M$4:$N$803),"")</f>
        <v/>
      </c>
      <c r="E1709">
        <f t="shared" si="132"/>
        <v>3</v>
      </c>
      <c r="F1709" s="10">
        <f>LOOKUP(C1709,Produkt!$T$4:$U$129)</f>
        <v>2</v>
      </c>
      <c r="G1709" t="str">
        <f t="shared" si="133"/>
        <v>INSERT INTO [Position] ([BestellungID], [PosID], [ProduktID], [SpezLieferAdrID], [Menge], [Preis]) VALUES</v>
      </c>
      <c r="H1709" t="str">
        <f t="shared" si="134"/>
        <v xml:space="preserve"> ('682', '1706', '45', '', '3',  '2.00')</v>
      </c>
    </row>
    <row r="1710" spans="1:8" x14ac:dyDescent="0.3">
      <c r="A1710">
        <f t="shared" si="130"/>
        <v>683</v>
      </c>
      <c r="B1710">
        <v>1707</v>
      </c>
      <c r="C1710">
        <f t="shared" si="131"/>
        <v>21</v>
      </c>
      <c r="D1710" t="str">
        <f>IF(MOD(B1710,5)=0,LOOKUP(A1710,Bestellung!$M$4:$N$803),"")</f>
        <v/>
      </c>
      <c r="E1710">
        <f t="shared" si="132"/>
        <v>9</v>
      </c>
      <c r="F1710" s="10">
        <f>LOOKUP(C1710,Produkt!$T$4:$U$129)</f>
        <v>4</v>
      </c>
      <c r="G1710" t="str">
        <f t="shared" si="133"/>
        <v>INSERT INTO [Position] ([BestellungID], [PosID], [ProduktID], [SpezLieferAdrID], [Menge], [Preis]) VALUES</v>
      </c>
      <c r="H1710" t="str">
        <f t="shared" si="134"/>
        <v xml:space="preserve"> ('683', '1707', '21', '', '9',  '4.00')</v>
      </c>
    </row>
    <row r="1711" spans="1:8" x14ac:dyDescent="0.3">
      <c r="A1711">
        <f t="shared" si="130"/>
        <v>683</v>
      </c>
      <c r="B1711">
        <v>1708</v>
      </c>
      <c r="C1711">
        <f t="shared" si="131"/>
        <v>69</v>
      </c>
      <c r="D1711" t="str">
        <f>IF(MOD(B1711,5)=0,LOOKUP(A1711,Bestellung!$M$4:$N$803),"")</f>
        <v/>
      </c>
      <c r="E1711">
        <f t="shared" si="132"/>
        <v>3</v>
      </c>
      <c r="F1711" s="10">
        <f>LOOKUP(C1711,Produkt!$T$4:$U$129)</f>
        <v>2</v>
      </c>
      <c r="G1711" t="str">
        <f t="shared" si="133"/>
        <v>INSERT INTO [Position] ([BestellungID], [PosID], [ProduktID], [SpezLieferAdrID], [Menge], [Preis]) VALUES</v>
      </c>
      <c r="H1711" t="str">
        <f t="shared" si="134"/>
        <v xml:space="preserve"> ('683', '1708', '69', '', '3',  '2.00')</v>
      </c>
    </row>
    <row r="1712" spans="1:8" x14ac:dyDescent="0.3">
      <c r="A1712">
        <f t="shared" si="130"/>
        <v>684</v>
      </c>
      <c r="B1712">
        <v>1709</v>
      </c>
      <c r="C1712">
        <f t="shared" si="131"/>
        <v>48</v>
      </c>
      <c r="D1712" t="str">
        <f>IF(MOD(B1712,5)=0,LOOKUP(A1712,Bestellung!$M$4:$N$803),"")</f>
        <v/>
      </c>
      <c r="E1712">
        <f t="shared" si="132"/>
        <v>3</v>
      </c>
      <c r="F1712" s="10">
        <f>LOOKUP(C1712,Produkt!$T$4:$U$129)</f>
        <v>4.5</v>
      </c>
      <c r="G1712" t="str">
        <f t="shared" si="133"/>
        <v>INSERT INTO [Position] ([BestellungID], [PosID], [ProduktID], [SpezLieferAdrID], [Menge], [Preis]) VALUES</v>
      </c>
      <c r="H1712" t="str">
        <f t="shared" si="134"/>
        <v xml:space="preserve"> ('684', '1709', '48', '', '3',  '4.50')</v>
      </c>
    </row>
    <row r="1713" spans="1:8" x14ac:dyDescent="0.3">
      <c r="A1713">
        <f t="shared" si="130"/>
        <v>684</v>
      </c>
      <c r="B1713">
        <v>1710</v>
      </c>
      <c r="C1713">
        <f t="shared" si="131"/>
        <v>97</v>
      </c>
      <c r="D1713">
        <f>IF(MOD(B1713,5)=0,LOOKUP(A1713,Bestellung!$M$4:$N$803),"")</f>
        <v>151</v>
      </c>
      <c r="E1713">
        <f t="shared" si="132"/>
        <v>3</v>
      </c>
      <c r="F1713" s="10">
        <f>LOOKUP(C1713,Produkt!$T$4:$U$129)</f>
        <v>9</v>
      </c>
      <c r="G1713" t="str">
        <f t="shared" si="133"/>
        <v>INSERT INTO [Position] ([BestellungID], [PosID], [ProduktID], [SpezLieferAdrID], [Menge], [Preis]) VALUES</v>
      </c>
      <c r="H1713" t="str">
        <f t="shared" si="134"/>
        <v xml:space="preserve"> ('684', '1710', '97', '151', '3',  '9.00')</v>
      </c>
    </row>
    <row r="1714" spans="1:8" x14ac:dyDescent="0.3">
      <c r="A1714">
        <f t="shared" si="130"/>
        <v>684</v>
      </c>
      <c r="B1714">
        <v>1711</v>
      </c>
      <c r="C1714">
        <f t="shared" si="131"/>
        <v>19</v>
      </c>
      <c r="D1714" t="str">
        <f>IF(MOD(B1714,5)=0,LOOKUP(A1714,Bestellung!$M$4:$N$803),"")</f>
        <v/>
      </c>
      <c r="E1714">
        <f t="shared" si="132"/>
        <v>3</v>
      </c>
      <c r="F1714" s="10">
        <f>LOOKUP(C1714,Produkt!$T$4:$U$129)</f>
        <v>2</v>
      </c>
      <c r="G1714" t="str">
        <f t="shared" si="133"/>
        <v>INSERT INTO [Position] ([BestellungID], [PosID], [ProduktID], [SpezLieferAdrID], [Menge], [Preis]) VALUES</v>
      </c>
      <c r="H1714" t="str">
        <f t="shared" si="134"/>
        <v xml:space="preserve"> ('684', '1711', '19', '', '3',  '2.00')</v>
      </c>
    </row>
    <row r="1715" spans="1:8" x14ac:dyDescent="0.3">
      <c r="A1715">
        <f t="shared" si="130"/>
        <v>685</v>
      </c>
      <c r="B1715">
        <v>1712</v>
      </c>
      <c r="C1715">
        <f t="shared" si="131"/>
        <v>2</v>
      </c>
      <c r="D1715" t="str">
        <f>IF(MOD(B1715,5)=0,LOOKUP(A1715,Bestellung!$M$4:$N$803),"")</f>
        <v/>
      </c>
      <c r="E1715">
        <f t="shared" si="132"/>
        <v>4</v>
      </c>
      <c r="F1715" s="10">
        <f>LOOKUP(C1715,Produkt!$T$4:$U$129)</f>
        <v>4</v>
      </c>
      <c r="G1715" t="str">
        <f t="shared" si="133"/>
        <v>INSERT INTO [Position] ([BestellungID], [PosID], [ProduktID], [SpezLieferAdrID], [Menge], [Preis]) VALUES</v>
      </c>
      <c r="H1715" t="str">
        <f t="shared" si="134"/>
        <v xml:space="preserve"> ('685', '1712', '2', '', '4',  '4.00')</v>
      </c>
    </row>
    <row r="1716" spans="1:8" x14ac:dyDescent="0.3">
      <c r="A1716">
        <f t="shared" si="130"/>
        <v>685</v>
      </c>
      <c r="B1716">
        <v>1713</v>
      </c>
      <c r="C1716">
        <f t="shared" si="131"/>
        <v>52</v>
      </c>
      <c r="D1716" t="str">
        <f>IF(MOD(B1716,5)=0,LOOKUP(A1716,Bestellung!$M$4:$N$803),"")</f>
        <v/>
      </c>
      <c r="E1716">
        <f t="shared" si="132"/>
        <v>3</v>
      </c>
      <c r="F1716" s="10">
        <f>LOOKUP(C1716,Produkt!$T$4:$U$129)</f>
        <v>4</v>
      </c>
      <c r="G1716" t="str">
        <f t="shared" si="133"/>
        <v>INSERT INTO [Position] ([BestellungID], [PosID], [ProduktID], [SpezLieferAdrID], [Menge], [Preis]) VALUES</v>
      </c>
      <c r="H1716" t="str">
        <f t="shared" si="134"/>
        <v xml:space="preserve"> ('685', '1713', '52', '', '3',  '4.00')</v>
      </c>
    </row>
    <row r="1717" spans="1:8" x14ac:dyDescent="0.3">
      <c r="A1717">
        <f t="shared" si="130"/>
        <v>686</v>
      </c>
      <c r="B1717">
        <v>1714</v>
      </c>
      <c r="C1717">
        <f t="shared" si="131"/>
        <v>38</v>
      </c>
      <c r="D1717" t="str">
        <f>IF(MOD(B1717,5)=0,LOOKUP(A1717,Bestellung!$M$4:$N$803),"")</f>
        <v/>
      </c>
      <c r="E1717">
        <f t="shared" si="132"/>
        <v>4</v>
      </c>
      <c r="F1717" s="10">
        <f>LOOKUP(C1717,Produkt!$T$4:$U$129)</f>
        <v>0.5</v>
      </c>
      <c r="G1717" t="str">
        <f t="shared" si="133"/>
        <v>INSERT INTO [Position] ([BestellungID], [PosID], [ProduktID], [SpezLieferAdrID], [Menge], [Preis]) VALUES</v>
      </c>
      <c r="H1717" t="str">
        <f t="shared" si="134"/>
        <v xml:space="preserve"> ('686', '1714', '38', '', '4',  '0.50')</v>
      </c>
    </row>
    <row r="1718" spans="1:8" x14ac:dyDescent="0.3">
      <c r="A1718">
        <f t="shared" si="130"/>
        <v>686</v>
      </c>
      <c r="B1718">
        <v>1715</v>
      </c>
      <c r="C1718">
        <f t="shared" si="131"/>
        <v>89</v>
      </c>
      <c r="D1718">
        <f>IF(MOD(B1718,5)=0,LOOKUP(A1718,Bestellung!$M$4:$N$803),"")</f>
        <v>41</v>
      </c>
      <c r="E1718">
        <f t="shared" si="132"/>
        <v>2</v>
      </c>
      <c r="F1718" s="10">
        <f>LOOKUP(C1718,Produkt!$T$4:$U$129)</f>
        <v>0.8</v>
      </c>
      <c r="G1718" t="str">
        <f t="shared" si="133"/>
        <v>INSERT INTO [Position] ([BestellungID], [PosID], [ProduktID], [SpezLieferAdrID], [Menge], [Preis]) VALUES</v>
      </c>
      <c r="H1718" t="str">
        <f t="shared" si="134"/>
        <v xml:space="preserve"> ('686', '1715', '89', '41', '2',  '0.80')</v>
      </c>
    </row>
    <row r="1719" spans="1:8" x14ac:dyDescent="0.3">
      <c r="A1719">
        <f t="shared" si="130"/>
        <v>686</v>
      </c>
      <c r="B1719">
        <v>1716</v>
      </c>
      <c r="C1719">
        <f t="shared" si="131"/>
        <v>13</v>
      </c>
      <c r="D1719" t="str">
        <f>IF(MOD(B1719,5)=0,LOOKUP(A1719,Bestellung!$M$4:$N$803),"")</f>
        <v/>
      </c>
      <c r="E1719">
        <f t="shared" si="132"/>
        <v>3</v>
      </c>
      <c r="F1719" s="10">
        <f>LOOKUP(C1719,Produkt!$T$4:$U$129)</f>
        <v>4.5</v>
      </c>
      <c r="G1719" t="str">
        <f t="shared" si="133"/>
        <v>INSERT INTO [Position] ([BestellungID], [PosID], [ProduktID], [SpezLieferAdrID], [Menge], [Preis]) VALUES</v>
      </c>
      <c r="H1719" t="str">
        <f t="shared" si="134"/>
        <v xml:space="preserve"> ('686', '1716', '13', '', '3',  '4.50')</v>
      </c>
    </row>
    <row r="1720" spans="1:8" x14ac:dyDescent="0.3">
      <c r="A1720">
        <f t="shared" si="130"/>
        <v>687</v>
      </c>
      <c r="B1720">
        <v>1717</v>
      </c>
      <c r="C1720">
        <f t="shared" si="131"/>
        <v>3</v>
      </c>
      <c r="D1720" t="str">
        <f>IF(MOD(B1720,5)=0,LOOKUP(A1720,Bestellung!$M$4:$N$803),"")</f>
        <v/>
      </c>
      <c r="E1720">
        <f t="shared" si="132"/>
        <v>9</v>
      </c>
      <c r="F1720" s="10">
        <f>LOOKUP(C1720,Produkt!$T$4:$U$129)</f>
        <v>5</v>
      </c>
      <c r="G1720" t="str">
        <f t="shared" si="133"/>
        <v>INSERT INTO [Position] ([BestellungID], [PosID], [ProduktID], [SpezLieferAdrID], [Menge], [Preis]) VALUES</v>
      </c>
      <c r="H1720" t="str">
        <f t="shared" si="134"/>
        <v xml:space="preserve"> ('687', '1717', '3', '', '9',  '5.00')</v>
      </c>
    </row>
    <row r="1721" spans="1:8" x14ac:dyDescent="0.3">
      <c r="A1721">
        <f t="shared" si="130"/>
        <v>687</v>
      </c>
      <c r="B1721">
        <v>1718</v>
      </c>
      <c r="C1721">
        <f t="shared" si="131"/>
        <v>55</v>
      </c>
      <c r="D1721" t="str">
        <f>IF(MOD(B1721,5)=0,LOOKUP(A1721,Bestellung!$M$4:$N$803),"")</f>
        <v/>
      </c>
      <c r="E1721">
        <f t="shared" si="132"/>
        <v>6</v>
      </c>
      <c r="F1721" s="10">
        <f>LOOKUP(C1721,Produkt!$T$4:$U$129)</f>
        <v>5</v>
      </c>
      <c r="G1721" t="str">
        <f t="shared" si="133"/>
        <v>INSERT INTO [Position] ([BestellungID], [PosID], [ProduktID], [SpezLieferAdrID], [Menge], [Preis]) VALUES</v>
      </c>
      <c r="H1721" t="str">
        <f t="shared" si="134"/>
        <v xml:space="preserve"> ('687', '1718', '55', '', '6',  '5.00')</v>
      </c>
    </row>
    <row r="1722" spans="1:8" x14ac:dyDescent="0.3">
      <c r="A1722">
        <f t="shared" si="130"/>
        <v>688</v>
      </c>
      <c r="B1722">
        <v>1719</v>
      </c>
      <c r="C1722">
        <f t="shared" si="131"/>
        <v>48</v>
      </c>
      <c r="D1722" t="str">
        <f>IF(MOD(B1722,5)=0,LOOKUP(A1722,Bestellung!$M$4:$N$803),"")</f>
        <v/>
      </c>
      <c r="E1722">
        <f t="shared" si="132"/>
        <v>3</v>
      </c>
      <c r="F1722" s="10">
        <f>LOOKUP(C1722,Produkt!$T$4:$U$129)</f>
        <v>4.5</v>
      </c>
      <c r="G1722" t="str">
        <f t="shared" si="133"/>
        <v>INSERT INTO [Position] ([BestellungID], [PosID], [ProduktID], [SpezLieferAdrID], [Menge], [Preis]) VALUES</v>
      </c>
      <c r="H1722" t="str">
        <f t="shared" si="134"/>
        <v xml:space="preserve"> ('688', '1719', '48', '', '3',  '4.50')</v>
      </c>
    </row>
    <row r="1723" spans="1:8" x14ac:dyDescent="0.3">
      <c r="A1723">
        <f t="shared" si="130"/>
        <v>688</v>
      </c>
      <c r="B1723">
        <v>1720</v>
      </c>
      <c r="C1723">
        <f t="shared" si="131"/>
        <v>101</v>
      </c>
      <c r="D1723">
        <f>IF(MOD(B1723,5)=0,LOOKUP(A1723,Bestellung!$M$4:$N$803),"")</f>
        <v>168</v>
      </c>
      <c r="E1723">
        <f t="shared" si="132"/>
        <v>8</v>
      </c>
      <c r="F1723" s="10">
        <f>LOOKUP(C1723,Produkt!$T$4:$U$129)</f>
        <v>2</v>
      </c>
      <c r="G1723" t="str">
        <f t="shared" si="133"/>
        <v>INSERT INTO [Position] ([BestellungID], [PosID], [ProduktID], [SpezLieferAdrID], [Menge], [Preis]) VALUES</v>
      </c>
      <c r="H1723" t="str">
        <f t="shared" si="134"/>
        <v xml:space="preserve"> ('688', '1720', '101', '168', '8',  '2.00')</v>
      </c>
    </row>
    <row r="1724" spans="1:8" x14ac:dyDescent="0.3">
      <c r="A1724">
        <f t="shared" si="130"/>
        <v>688</v>
      </c>
      <c r="B1724">
        <v>1721</v>
      </c>
      <c r="C1724">
        <f t="shared" si="131"/>
        <v>27</v>
      </c>
      <c r="D1724" t="str">
        <f>IF(MOD(B1724,5)=0,LOOKUP(A1724,Bestellung!$M$4:$N$803),"")</f>
        <v/>
      </c>
      <c r="E1724">
        <f t="shared" si="132"/>
        <v>3</v>
      </c>
      <c r="F1724" s="10">
        <f>LOOKUP(C1724,Produkt!$T$4:$U$129)</f>
        <v>2</v>
      </c>
      <c r="G1724" t="str">
        <f t="shared" si="133"/>
        <v>INSERT INTO [Position] ([BestellungID], [PosID], [ProduktID], [SpezLieferAdrID], [Menge], [Preis]) VALUES</v>
      </c>
      <c r="H1724" t="str">
        <f t="shared" si="134"/>
        <v xml:space="preserve"> ('688', '1721', '27', '', '3',  '2.00')</v>
      </c>
    </row>
    <row r="1725" spans="1:8" x14ac:dyDescent="0.3">
      <c r="A1725">
        <f t="shared" si="130"/>
        <v>689</v>
      </c>
      <c r="B1725">
        <v>1722</v>
      </c>
      <c r="C1725">
        <f t="shared" si="131"/>
        <v>24</v>
      </c>
      <c r="D1725" t="str">
        <f>IF(MOD(B1725,5)=0,LOOKUP(A1725,Bestellung!$M$4:$N$803),"")</f>
        <v/>
      </c>
      <c r="E1725">
        <f t="shared" si="132"/>
        <v>3</v>
      </c>
      <c r="F1725" s="10">
        <f>LOOKUP(C1725,Produkt!$T$4:$U$129)</f>
        <v>3</v>
      </c>
      <c r="G1725" t="str">
        <f t="shared" si="133"/>
        <v>INSERT INTO [Position] ([BestellungID], [PosID], [ProduktID], [SpezLieferAdrID], [Menge], [Preis]) VALUES</v>
      </c>
      <c r="H1725" t="str">
        <f t="shared" si="134"/>
        <v xml:space="preserve"> ('689', '1722', '24', '', '3',  '3.00')</v>
      </c>
    </row>
    <row r="1726" spans="1:8" x14ac:dyDescent="0.3">
      <c r="A1726">
        <f t="shared" si="130"/>
        <v>689</v>
      </c>
      <c r="B1726">
        <v>1723</v>
      </c>
      <c r="C1726">
        <f t="shared" si="131"/>
        <v>78</v>
      </c>
      <c r="D1726" t="str">
        <f>IF(MOD(B1726,5)=0,LOOKUP(A1726,Bestellung!$M$4:$N$803),"")</f>
        <v/>
      </c>
      <c r="E1726">
        <f t="shared" si="132"/>
        <v>6</v>
      </c>
      <c r="F1726" s="10">
        <f>LOOKUP(C1726,Produkt!$T$4:$U$129)</f>
        <v>2</v>
      </c>
      <c r="G1726" t="str">
        <f t="shared" si="133"/>
        <v>INSERT INTO [Position] ([BestellungID], [PosID], [ProduktID], [SpezLieferAdrID], [Menge], [Preis]) VALUES</v>
      </c>
      <c r="H1726" t="str">
        <f t="shared" si="134"/>
        <v xml:space="preserve"> ('689', '1723', '78', '', '6',  '2.00')</v>
      </c>
    </row>
    <row r="1727" spans="1:8" x14ac:dyDescent="0.3">
      <c r="A1727">
        <f t="shared" si="130"/>
        <v>690</v>
      </c>
      <c r="B1727">
        <v>1724</v>
      </c>
      <c r="C1727">
        <f t="shared" si="131"/>
        <v>78</v>
      </c>
      <c r="D1727" t="str">
        <f>IF(MOD(B1727,5)=0,LOOKUP(A1727,Bestellung!$M$4:$N$803),"")</f>
        <v/>
      </c>
      <c r="E1727">
        <f t="shared" si="132"/>
        <v>3</v>
      </c>
      <c r="F1727" s="10">
        <f>LOOKUP(C1727,Produkt!$T$4:$U$129)</f>
        <v>2</v>
      </c>
      <c r="G1727" t="str">
        <f t="shared" si="133"/>
        <v>INSERT INTO [Position] ([BestellungID], [PosID], [ProduktID], [SpezLieferAdrID], [Menge], [Preis]) VALUES</v>
      </c>
      <c r="H1727" t="str">
        <f t="shared" si="134"/>
        <v xml:space="preserve"> ('690', '1724', '78', '', '3',  '2.00')</v>
      </c>
    </row>
    <row r="1728" spans="1:8" x14ac:dyDescent="0.3">
      <c r="A1728">
        <f t="shared" si="130"/>
        <v>690</v>
      </c>
      <c r="B1728">
        <v>1725</v>
      </c>
      <c r="C1728">
        <f t="shared" si="131"/>
        <v>6</v>
      </c>
      <c r="D1728">
        <f>IF(MOD(B1728,5)=0,LOOKUP(A1728,Bestellung!$M$4:$N$803),"")</f>
        <v>70</v>
      </c>
      <c r="E1728">
        <f t="shared" si="132"/>
        <v>3</v>
      </c>
      <c r="F1728" s="10">
        <f>LOOKUP(C1728,Produkt!$T$4:$U$129)</f>
        <v>7</v>
      </c>
      <c r="G1728" t="str">
        <f t="shared" si="133"/>
        <v>INSERT INTO [Position] ([BestellungID], [PosID], [ProduktID], [SpezLieferAdrID], [Menge], [Preis]) VALUES</v>
      </c>
      <c r="H1728" t="str">
        <f t="shared" si="134"/>
        <v xml:space="preserve"> ('690', '1725', '6', '70', '3',  '7.00')</v>
      </c>
    </row>
    <row r="1729" spans="1:8" x14ac:dyDescent="0.3">
      <c r="A1729">
        <f t="shared" si="130"/>
        <v>690</v>
      </c>
      <c r="B1729">
        <v>1726</v>
      </c>
      <c r="C1729">
        <f t="shared" si="131"/>
        <v>61</v>
      </c>
      <c r="D1729" t="str">
        <f>IF(MOD(B1729,5)=0,LOOKUP(A1729,Bestellung!$M$4:$N$803),"")</f>
        <v/>
      </c>
      <c r="E1729">
        <f t="shared" si="132"/>
        <v>3</v>
      </c>
      <c r="F1729" s="10">
        <f>LOOKUP(C1729,Produkt!$T$4:$U$129)</f>
        <v>8</v>
      </c>
      <c r="G1729" t="str">
        <f t="shared" si="133"/>
        <v>INSERT INTO [Position] ([BestellungID], [PosID], [ProduktID], [SpezLieferAdrID], [Menge], [Preis]) VALUES</v>
      </c>
      <c r="H1729" t="str">
        <f t="shared" si="134"/>
        <v xml:space="preserve"> ('690', '1726', '61', '', '3',  '8.00')</v>
      </c>
    </row>
    <row r="1730" spans="1:8" x14ac:dyDescent="0.3">
      <c r="A1730">
        <f t="shared" si="130"/>
        <v>691</v>
      </c>
      <c r="B1730">
        <v>1727</v>
      </c>
      <c r="C1730">
        <f t="shared" si="131"/>
        <v>65</v>
      </c>
      <c r="D1730" t="str">
        <f>IF(MOD(B1730,5)=0,LOOKUP(A1730,Bestellung!$M$4:$N$803),"")</f>
        <v/>
      </c>
      <c r="E1730">
        <f t="shared" si="132"/>
        <v>1</v>
      </c>
      <c r="F1730" s="10">
        <f>LOOKUP(C1730,Produkt!$T$4:$U$129)</f>
        <v>4.5</v>
      </c>
      <c r="G1730" t="str">
        <f t="shared" si="133"/>
        <v>INSERT INTO [Position] ([BestellungID], [PosID], [ProduktID], [SpezLieferAdrID], [Menge], [Preis]) VALUES</v>
      </c>
      <c r="H1730" t="str">
        <f t="shared" si="134"/>
        <v xml:space="preserve"> ('691', '1727', '65', '', '1',  '4.50')</v>
      </c>
    </row>
    <row r="1731" spans="1:8" x14ac:dyDescent="0.3">
      <c r="A1731">
        <f t="shared" si="130"/>
        <v>691</v>
      </c>
      <c r="B1731">
        <v>1728</v>
      </c>
      <c r="C1731">
        <f t="shared" si="131"/>
        <v>121</v>
      </c>
      <c r="D1731" t="str">
        <f>IF(MOD(B1731,5)=0,LOOKUP(A1731,Bestellung!$M$4:$N$803),"")</f>
        <v/>
      </c>
      <c r="E1731">
        <f t="shared" si="132"/>
        <v>3</v>
      </c>
      <c r="F1731" s="10">
        <f>LOOKUP(C1731,Produkt!$T$4:$U$129)</f>
        <v>4</v>
      </c>
      <c r="G1731" t="str">
        <f t="shared" si="133"/>
        <v>INSERT INTO [Position] ([BestellungID], [PosID], [ProduktID], [SpezLieferAdrID], [Menge], [Preis]) VALUES</v>
      </c>
      <c r="H1731" t="str">
        <f t="shared" si="134"/>
        <v xml:space="preserve"> ('691', '1728', '121', '', '3',  '4.00')</v>
      </c>
    </row>
    <row r="1732" spans="1:8" x14ac:dyDescent="0.3">
      <c r="A1732">
        <f t="shared" ref="A1732:A1795" si="135">ROUND(B1732/2.5,0)</f>
        <v>692</v>
      </c>
      <c r="B1732">
        <v>1729</v>
      </c>
      <c r="C1732">
        <f t="shared" si="131"/>
        <v>1</v>
      </c>
      <c r="D1732" t="str">
        <f>IF(MOD(B1732,5)=0,LOOKUP(A1732,Bestellung!$M$4:$N$803),"")</f>
        <v/>
      </c>
      <c r="E1732">
        <f t="shared" si="132"/>
        <v>8</v>
      </c>
      <c r="F1732" s="10">
        <f>LOOKUP(C1732,Produkt!$T$4:$U$129)</f>
        <v>2</v>
      </c>
      <c r="G1732" t="str">
        <f t="shared" si="133"/>
        <v>INSERT INTO [Position] ([BestellungID], [PosID], [ProduktID], [SpezLieferAdrID], [Menge], [Preis]) VALUES</v>
      </c>
      <c r="H1732" t="str">
        <f t="shared" si="134"/>
        <v xml:space="preserve"> ('692', '1729', '1', '', '8',  '2.00')</v>
      </c>
    </row>
    <row r="1733" spans="1:8" x14ac:dyDescent="0.3">
      <c r="A1733">
        <f t="shared" si="135"/>
        <v>692</v>
      </c>
      <c r="B1733">
        <v>1730</v>
      </c>
      <c r="C1733">
        <f t="shared" ref="C1733:C1796" si="136">IF(MOD(A1733*B1733,127)=0,1,MOD(A1733*B1733,127))</f>
        <v>58</v>
      </c>
      <c r="D1733">
        <f>IF(MOD(B1733,5)=0,LOOKUP(A1733,Bestellung!$M$4:$N$803),"")</f>
        <v>61</v>
      </c>
      <c r="E1733">
        <f t="shared" ref="E1733:E1796" si="137">IF(MOD(A1733*B1733*C1733,12)=0,3,MOD(A1733*B1733*C1733,12))</f>
        <v>4</v>
      </c>
      <c r="F1733" s="10">
        <f>LOOKUP(C1733,Produkt!$T$4:$U$129)</f>
        <v>8</v>
      </c>
      <c r="G1733" t="str">
        <f t="shared" ref="G1733:G1796" si="13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33" t="str">
        <f t="shared" ref="H1733:H1796" si="139">" ('"&amp;A1733&amp;"', '"&amp;B1733&amp;"', '"&amp;C1733&amp;"', '"&amp; D1733&amp;"', '"&amp;E1733&amp;"',  '"&amp; REPLACE(TEXT(F1733,"##0,00"),LEN(TEXT(F1733,"##0,00"))-2,1,".") &amp;"')"</f>
        <v xml:space="preserve"> ('692', '1730', '58', '61', '4',  '8.00')</v>
      </c>
    </row>
    <row r="1734" spans="1:8" x14ac:dyDescent="0.3">
      <c r="A1734">
        <f t="shared" si="135"/>
        <v>692</v>
      </c>
      <c r="B1734">
        <v>1731</v>
      </c>
      <c r="C1734">
        <f t="shared" si="136"/>
        <v>115</v>
      </c>
      <c r="D1734" t="str">
        <f>IF(MOD(B1734,5)=0,LOOKUP(A1734,Bestellung!$M$4:$N$803),"")</f>
        <v/>
      </c>
      <c r="E1734">
        <f t="shared" si="137"/>
        <v>3</v>
      </c>
      <c r="F1734" s="10">
        <f>LOOKUP(C1734,Produkt!$T$4:$U$129)</f>
        <v>4.5</v>
      </c>
      <c r="G1734" t="str">
        <f t="shared" si="138"/>
        <v>INSERT INTO [Position] ([BestellungID], [PosID], [ProduktID], [SpezLieferAdrID], [Menge], [Preis]) VALUES</v>
      </c>
      <c r="H1734" t="str">
        <f t="shared" si="139"/>
        <v xml:space="preserve"> ('692', '1731', '115', '', '3',  '4.50')</v>
      </c>
    </row>
    <row r="1735" spans="1:8" x14ac:dyDescent="0.3">
      <c r="A1735">
        <f t="shared" si="135"/>
        <v>693</v>
      </c>
      <c r="B1735">
        <v>1732</v>
      </c>
      <c r="C1735">
        <f t="shared" si="136"/>
        <v>126</v>
      </c>
      <c r="D1735" t="str">
        <f>IF(MOD(B1735,5)=0,LOOKUP(A1735,Bestellung!$M$4:$N$803),"")</f>
        <v/>
      </c>
      <c r="E1735">
        <f t="shared" si="137"/>
        <v>3</v>
      </c>
      <c r="F1735" s="10">
        <f>LOOKUP(C1735,Produkt!$T$4:$U$129)</f>
        <v>4</v>
      </c>
      <c r="G1735" t="str">
        <f t="shared" si="138"/>
        <v>INSERT INTO [Position] ([BestellungID], [PosID], [ProduktID], [SpezLieferAdrID], [Menge], [Preis]) VALUES</v>
      </c>
      <c r="H1735" t="str">
        <f t="shared" si="139"/>
        <v xml:space="preserve"> ('693', '1732', '126', '', '3',  '4.00')</v>
      </c>
    </row>
    <row r="1736" spans="1:8" x14ac:dyDescent="0.3">
      <c r="A1736">
        <f t="shared" si="135"/>
        <v>693</v>
      </c>
      <c r="B1736">
        <v>1733</v>
      </c>
      <c r="C1736">
        <f t="shared" si="136"/>
        <v>57</v>
      </c>
      <c r="D1736" t="str">
        <f>IF(MOD(B1736,5)=0,LOOKUP(A1736,Bestellung!$M$4:$N$803),"")</f>
        <v/>
      </c>
      <c r="E1736">
        <f t="shared" si="137"/>
        <v>9</v>
      </c>
      <c r="F1736" s="10">
        <f>LOOKUP(C1736,Produkt!$T$4:$U$129)</f>
        <v>8</v>
      </c>
      <c r="G1736" t="str">
        <f t="shared" si="138"/>
        <v>INSERT INTO [Position] ([BestellungID], [PosID], [ProduktID], [SpezLieferAdrID], [Menge], [Preis]) VALUES</v>
      </c>
      <c r="H1736" t="str">
        <f t="shared" si="139"/>
        <v xml:space="preserve"> ('693', '1733', '57', '', '9',  '8.00')</v>
      </c>
    </row>
    <row r="1737" spans="1:8" x14ac:dyDescent="0.3">
      <c r="A1737">
        <f t="shared" si="135"/>
        <v>694</v>
      </c>
      <c r="B1737">
        <v>1734</v>
      </c>
      <c r="C1737">
        <f t="shared" si="136"/>
        <v>71</v>
      </c>
      <c r="D1737" t="str">
        <f>IF(MOD(B1737,5)=0,LOOKUP(A1737,Bestellung!$M$4:$N$803),"")</f>
        <v/>
      </c>
      <c r="E1737">
        <f t="shared" si="137"/>
        <v>3</v>
      </c>
      <c r="F1737" s="10">
        <f>LOOKUP(C1737,Produkt!$T$4:$U$129)</f>
        <v>4</v>
      </c>
      <c r="G1737" t="str">
        <f t="shared" si="138"/>
        <v>INSERT INTO [Position] ([BestellungID], [PosID], [ProduktID], [SpezLieferAdrID], [Menge], [Preis]) VALUES</v>
      </c>
      <c r="H1737" t="str">
        <f t="shared" si="139"/>
        <v xml:space="preserve"> ('694', '1734', '71', '', '3',  '4.00')</v>
      </c>
    </row>
    <row r="1738" spans="1:8" x14ac:dyDescent="0.3">
      <c r="A1738">
        <f t="shared" si="135"/>
        <v>694</v>
      </c>
      <c r="B1738">
        <v>1735</v>
      </c>
      <c r="C1738">
        <f t="shared" si="136"/>
        <v>3</v>
      </c>
      <c r="D1738">
        <f>IF(MOD(B1738,5)=0,LOOKUP(A1738,Bestellung!$M$4:$N$803),"")</f>
        <v>257</v>
      </c>
      <c r="E1738">
        <f t="shared" si="137"/>
        <v>6</v>
      </c>
      <c r="F1738" s="10">
        <f>LOOKUP(C1738,Produkt!$T$4:$U$129)</f>
        <v>5</v>
      </c>
      <c r="G1738" t="str">
        <f t="shared" si="138"/>
        <v>INSERT INTO [Position] ([BestellungID], [PosID], [ProduktID], [SpezLieferAdrID], [Menge], [Preis]) VALUES</v>
      </c>
      <c r="H1738" t="str">
        <f t="shared" si="139"/>
        <v xml:space="preserve"> ('694', '1735', '3', '257', '6',  '5.00')</v>
      </c>
    </row>
    <row r="1739" spans="1:8" x14ac:dyDescent="0.3">
      <c r="A1739">
        <f t="shared" si="135"/>
        <v>694</v>
      </c>
      <c r="B1739">
        <v>1736</v>
      </c>
      <c r="C1739">
        <f t="shared" si="136"/>
        <v>62</v>
      </c>
      <c r="D1739" t="str">
        <f>IF(MOD(B1739,5)=0,LOOKUP(A1739,Bestellung!$M$4:$N$803),"")</f>
        <v/>
      </c>
      <c r="E1739">
        <f t="shared" si="137"/>
        <v>4</v>
      </c>
      <c r="F1739" s="10">
        <f>LOOKUP(C1739,Produkt!$T$4:$U$129)</f>
        <v>4</v>
      </c>
      <c r="G1739" t="str">
        <f t="shared" si="138"/>
        <v>INSERT INTO [Position] ([BestellungID], [PosID], [ProduktID], [SpezLieferAdrID], [Menge], [Preis]) VALUES</v>
      </c>
      <c r="H1739" t="str">
        <f t="shared" si="139"/>
        <v xml:space="preserve"> ('694', '1736', '62', '', '4',  '4.00')</v>
      </c>
    </row>
    <row r="1740" spans="1:8" x14ac:dyDescent="0.3">
      <c r="A1740">
        <f t="shared" si="135"/>
        <v>695</v>
      </c>
      <c r="B1740">
        <v>1737</v>
      </c>
      <c r="C1740">
        <f t="shared" si="136"/>
        <v>80</v>
      </c>
      <c r="D1740" t="str">
        <f>IF(MOD(B1740,5)=0,LOOKUP(A1740,Bestellung!$M$4:$N$803),"")</f>
        <v/>
      </c>
      <c r="E1740">
        <f t="shared" si="137"/>
        <v>3</v>
      </c>
      <c r="F1740" s="10">
        <f>LOOKUP(C1740,Produkt!$T$4:$U$129)</f>
        <v>4</v>
      </c>
      <c r="G1740" t="str">
        <f t="shared" si="138"/>
        <v>INSERT INTO [Position] ([BestellungID], [PosID], [ProduktID], [SpezLieferAdrID], [Menge], [Preis]) VALUES</v>
      </c>
      <c r="H1740" t="str">
        <f t="shared" si="139"/>
        <v xml:space="preserve"> ('695', '1737', '80', '', '3',  '4.00')</v>
      </c>
    </row>
    <row r="1741" spans="1:8" x14ac:dyDescent="0.3">
      <c r="A1741">
        <f t="shared" si="135"/>
        <v>695</v>
      </c>
      <c r="B1741">
        <v>1738</v>
      </c>
      <c r="C1741">
        <f t="shared" si="136"/>
        <v>13</v>
      </c>
      <c r="D1741" t="str">
        <f>IF(MOD(B1741,5)=0,LOOKUP(A1741,Bestellung!$M$4:$N$803),"")</f>
        <v/>
      </c>
      <c r="E1741">
        <f t="shared" si="137"/>
        <v>2</v>
      </c>
      <c r="F1741" s="10">
        <f>LOOKUP(C1741,Produkt!$T$4:$U$129)</f>
        <v>4.5</v>
      </c>
      <c r="G1741" t="str">
        <f t="shared" si="138"/>
        <v>INSERT INTO [Position] ([BestellungID], [PosID], [ProduktID], [SpezLieferAdrID], [Menge], [Preis]) VALUES</v>
      </c>
      <c r="H1741" t="str">
        <f t="shared" si="139"/>
        <v xml:space="preserve"> ('695', '1738', '13', '', '2',  '4.50')</v>
      </c>
    </row>
    <row r="1742" spans="1:8" x14ac:dyDescent="0.3">
      <c r="A1742">
        <f t="shared" si="135"/>
        <v>696</v>
      </c>
      <c r="B1742">
        <v>1739</v>
      </c>
      <c r="C1742">
        <f t="shared" si="136"/>
        <v>34</v>
      </c>
      <c r="D1742" t="str">
        <f>IF(MOD(B1742,5)=0,LOOKUP(A1742,Bestellung!$M$4:$N$803),"")</f>
        <v/>
      </c>
      <c r="E1742">
        <f t="shared" si="137"/>
        <v>3</v>
      </c>
      <c r="F1742" s="10">
        <f>LOOKUP(C1742,Produkt!$T$4:$U$129)</f>
        <v>0.75</v>
      </c>
      <c r="G1742" t="str">
        <f t="shared" si="138"/>
        <v>INSERT INTO [Position] ([BestellungID], [PosID], [ProduktID], [SpezLieferAdrID], [Menge], [Preis]) VALUES</v>
      </c>
      <c r="H1742" t="str">
        <f t="shared" si="139"/>
        <v xml:space="preserve"> ('696', '1739', '34', '', '3',  '0.75')</v>
      </c>
    </row>
    <row r="1743" spans="1:8" x14ac:dyDescent="0.3">
      <c r="A1743">
        <f t="shared" si="135"/>
        <v>696</v>
      </c>
      <c r="B1743">
        <v>1740</v>
      </c>
      <c r="C1743">
        <f t="shared" si="136"/>
        <v>95</v>
      </c>
      <c r="D1743">
        <f>IF(MOD(B1743,5)=0,LOOKUP(A1743,Bestellung!$M$4:$N$803),"")</f>
        <v>317</v>
      </c>
      <c r="E1743">
        <f t="shared" si="137"/>
        <v>3</v>
      </c>
      <c r="F1743" s="10">
        <f>LOOKUP(C1743,Produkt!$T$4:$U$129)</f>
        <v>2</v>
      </c>
      <c r="G1743" t="str">
        <f t="shared" si="138"/>
        <v>INSERT INTO [Position] ([BestellungID], [PosID], [ProduktID], [SpezLieferAdrID], [Menge], [Preis]) VALUES</v>
      </c>
      <c r="H1743" t="str">
        <f t="shared" si="139"/>
        <v xml:space="preserve"> ('696', '1740', '95', '317', '3',  '2.00')</v>
      </c>
    </row>
    <row r="1744" spans="1:8" x14ac:dyDescent="0.3">
      <c r="A1744">
        <f t="shared" si="135"/>
        <v>696</v>
      </c>
      <c r="B1744">
        <v>1741</v>
      </c>
      <c r="C1744">
        <f t="shared" si="136"/>
        <v>29</v>
      </c>
      <c r="D1744" t="str">
        <f>IF(MOD(B1744,5)=0,LOOKUP(A1744,Bestellung!$M$4:$N$803),"")</f>
        <v/>
      </c>
      <c r="E1744">
        <f t="shared" si="137"/>
        <v>3</v>
      </c>
      <c r="F1744" s="10">
        <f>LOOKUP(C1744,Produkt!$T$4:$U$129)</f>
        <v>1.5</v>
      </c>
      <c r="G1744" t="str">
        <f t="shared" si="138"/>
        <v>INSERT INTO [Position] ([BestellungID], [PosID], [ProduktID], [SpezLieferAdrID], [Menge], [Preis]) VALUES</v>
      </c>
      <c r="H1744" t="str">
        <f t="shared" si="139"/>
        <v xml:space="preserve"> ('696', '1741', '29', '', '3',  '1.50')</v>
      </c>
    </row>
    <row r="1745" spans="1:8" x14ac:dyDescent="0.3">
      <c r="A1745">
        <f t="shared" si="135"/>
        <v>697</v>
      </c>
      <c r="B1745">
        <v>1742</v>
      </c>
      <c r="C1745">
        <f t="shared" si="136"/>
        <v>54</v>
      </c>
      <c r="D1745" t="str">
        <f>IF(MOD(B1745,5)=0,LOOKUP(A1745,Bestellung!$M$4:$N$803),"")</f>
        <v/>
      </c>
      <c r="E1745">
        <f t="shared" si="137"/>
        <v>3</v>
      </c>
      <c r="F1745" s="10">
        <f>LOOKUP(C1745,Produkt!$T$4:$U$129)</f>
        <v>5</v>
      </c>
      <c r="G1745" t="str">
        <f t="shared" si="138"/>
        <v>INSERT INTO [Position] ([BestellungID], [PosID], [ProduktID], [SpezLieferAdrID], [Menge], [Preis]) VALUES</v>
      </c>
      <c r="H1745" t="str">
        <f t="shared" si="139"/>
        <v xml:space="preserve"> ('697', '1742', '54', '', '3',  '5.00')</v>
      </c>
    </row>
    <row r="1746" spans="1:8" x14ac:dyDescent="0.3">
      <c r="A1746">
        <f t="shared" si="135"/>
        <v>697</v>
      </c>
      <c r="B1746">
        <v>1743</v>
      </c>
      <c r="C1746">
        <f t="shared" si="136"/>
        <v>116</v>
      </c>
      <c r="D1746" t="str">
        <f>IF(MOD(B1746,5)=0,LOOKUP(A1746,Bestellung!$M$4:$N$803),"")</f>
        <v/>
      </c>
      <c r="E1746">
        <f t="shared" si="137"/>
        <v>3</v>
      </c>
      <c r="F1746" s="10">
        <f>LOOKUP(C1746,Produkt!$T$4:$U$129)</f>
        <v>3</v>
      </c>
      <c r="G1746" t="str">
        <f t="shared" si="138"/>
        <v>INSERT INTO [Position] ([BestellungID], [PosID], [ProduktID], [SpezLieferAdrID], [Menge], [Preis]) VALUES</v>
      </c>
      <c r="H1746" t="str">
        <f t="shared" si="139"/>
        <v xml:space="preserve"> ('697', '1743', '116', '', '3',  '3.00')</v>
      </c>
    </row>
    <row r="1747" spans="1:8" x14ac:dyDescent="0.3">
      <c r="A1747">
        <f t="shared" si="135"/>
        <v>698</v>
      </c>
      <c r="B1747">
        <v>1744</v>
      </c>
      <c r="C1747">
        <f t="shared" si="136"/>
        <v>17</v>
      </c>
      <c r="D1747" t="str">
        <f>IF(MOD(B1747,5)=0,LOOKUP(A1747,Bestellung!$M$4:$N$803),"")</f>
        <v/>
      </c>
      <c r="E1747">
        <f t="shared" si="137"/>
        <v>4</v>
      </c>
      <c r="F1747" s="10">
        <f>LOOKUP(C1747,Produkt!$T$4:$U$129)</f>
        <v>3.5</v>
      </c>
      <c r="G1747" t="str">
        <f t="shared" si="138"/>
        <v>INSERT INTO [Position] ([BestellungID], [PosID], [ProduktID], [SpezLieferAdrID], [Menge], [Preis]) VALUES</v>
      </c>
      <c r="H1747" t="str">
        <f t="shared" si="139"/>
        <v xml:space="preserve"> ('698', '1744', '17', '', '4',  '3.50')</v>
      </c>
    </row>
    <row r="1748" spans="1:8" x14ac:dyDescent="0.3">
      <c r="A1748">
        <f t="shared" si="135"/>
        <v>698</v>
      </c>
      <c r="B1748">
        <v>1745</v>
      </c>
      <c r="C1748">
        <f t="shared" si="136"/>
        <v>80</v>
      </c>
      <c r="D1748">
        <f>IF(MOD(B1748,5)=0,LOOKUP(A1748,Bestellung!$M$4:$N$803),"")</f>
        <v>152</v>
      </c>
      <c r="E1748">
        <f t="shared" si="137"/>
        <v>8</v>
      </c>
      <c r="F1748" s="10">
        <f>LOOKUP(C1748,Produkt!$T$4:$U$129)</f>
        <v>4</v>
      </c>
      <c r="G1748" t="str">
        <f t="shared" si="138"/>
        <v>INSERT INTO [Position] ([BestellungID], [PosID], [ProduktID], [SpezLieferAdrID], [Menge], [Preis]) VALUES</v>
      </c>
      <c r="H1748" t="str">
        <f t="shared" si="139"/>
        <v xml:space="preserve"> ('698', '1745', '80', '152', '8',  '4.00')</v>
      </c>
    </row>
    <row r="1749" spans="1:8" x14ac:dyDescent="0.3">
      <c r="A1749">
        <f t="shared" si="135"/>
        <v>698</v>
      </c>
      <c r="B1749">
        <v>1746</v>
      </c>
      <c r="C1749">
        <f t="shared" si="136"/>
        <v>16</v>
      </c>
      <c r="D1749" t="str">
        <f>IF(MOD(B1749,5)=0,LOOKUP(A1749,Bestellung!$M$4:$N$803),"")</f>
        <v/>
      </c>
      <c r="E1749">
        <f t="shared" si="137"/>
        <v>3</v>
      </c>
      <c r="F1749" s="10">
        <f>LOOKUP(C1749,Produkt!$T$4:$U$129)</f>
        <v>3</v>
      </c>
      <c r="G1749" t="str">
        <f t="shared" si="138"/>
        <v>INSERT INTO [Position] ([BestellungID], [PosID], [ProduktID], [SpezLieferAdrID], [Menge], [Preis]) VALUES</v>
      </c>
      <c r="H1749" t="str">
        <f t="shared" si="139"/>
        <v xml:space="preserve"> ('698', '1746', '16', '', '3',  '3.00')</v>
      </c>
    </row>
    <row r="1750" spans="1:8" x14ac:dyDescent="0.3">
      <c r="A1750">
        <f t="shared" si="135"/>
        <v>699</v>
      </c>
      <c r="B1750">
        <v>1747</v>
      </c>
      <c r="C1750">
        <f t="shared" si="136"/>
        <v>48</v>
      </c>
      <c r="D1750" t="str">
        <f>IF(MOD(B1750,5)=0,LOOKUP(A1750,Bestellung!$M$4:$N$803),"")</f>
        <v/>
      </c>
      <c r="E1750">
        <f t="shared" si="137"/>
        <v>3</v>
      </c>
      <c r="F1750" s="10">
        <f>LOOKUP(C1750,Produkt!$T$4:$U$129)</f>
        <v>4.5</v>
      </c>
      <c r="G1750" t="str">
        <f t="shared" si="138"/>
        <v>INSERT INTO [Position] ([BestellungID], [PosID], [ProduktID], [SpezLieferAdrID], [Menge], [Preis]) VALUES</v>
      </c>
      <c r="H1750" t="str">
        <f t="shared" si="139"/>
        <v xml:space="preserve"> ('699', '1747', '48', '', '3',  '4.50')</v>
      </c>
    </row>
    <row r="1751" spans="1:8" x14ac:dyDescent="0.3">
      <c r="A1751">
        <f t="shared" si="135"/>
        <v>699</v>
      </c>
      <c r="B1751">
        <v>1748</v>
      </c>
      <c r="C1751">
        <f t="shared" si="136"/>
        <v>112</v>
      </c>
      <c r="D1751" t="str">
        <f>IF(MOD(B1751,5)=0,LOOKUP(A1751,Bestellung!$M$4:$N$803),"")</f>
        <v/>
      </c>
      <c r="E1751">
        <f t="shared" si="137"/>
        <v>3</v>
      </c>
      <c r="F1751" s="10">
        <f>LOOKUP(C1751,Produkt!$T$4:$U$129)</f>
        <v>4</v>
      </c>
      <c r="G1751" t="str">
        <f t="shared" si="138"/>
        <v>INSERT INTO [Position] ([BestellungID], [PosID], [ProduktID], [SpezLieferAdrID], [Menge], [Preis]) VALUES</v>
      </c>
      <c r="H1751" t="str">
        <f t="shared" si="139"/>
        <v xml:space="preserve"> ('699', '1748', '112', '', '3',  '4.00')</v>
      </c>
    </row>
    <row r="1752" spans="1:8" x14ac:dyDescent="0.3">
      <c r="A1752">
        <f t="shared" si="135"/>
        <v>700</v>
      </c>
      <c r="B1752">
        <v>1749</v>
      </c>
      <c r="C1752">
        <f t="shared" si="136"/>
        <v>20</v>
      </c>
      <c r="D1752" t="str">
        <f>IF(MOD(B1752,5)=0,LOOKUP(A1752,Bestellung!$M$4:$N$803),"")</f>
        <v/>
      </c>
      <c r="E1752">
        <f t="shared" si="137"/>
        <v>3</v>
      </c>
      <c r="F1752" s="10">
        <f>LOOKUP(C1752,Produkt!$T$4:$U$129)</f>
        <v>8</v>
      </c>
      <c r="G1752" t="str">
        <f t="shared" si="138"/>
        <v>INSERT INTO [Position] ([BestellungID], [PosID], [ProduktID], [SpezLieferAdrID], [Menge], [Preis]) VALUES</v>
      </c>
      <c r="H1752" t="str">
        <f t="shared" si="139"/>
        <v xml:space="preserve"> ('700', '1749', '20', '', '3',  '8.00')</v>
      </c>
    </row>
    <row r="1753" spans="1:8" x14ac:dyDescent="0.3">
      <c r="A1753">
        <f t="shared" si="135"/>
        <v>700</v>
      </c>
      <c r="B1753">
        <v>1750</v>
      </c>
      <c r="C1753">
        <f t="shared" si="136"/>
        <v>85</v>
      </c>
      <c r="D1753">
        <f>IF(MOD(B1753,5)=0,LOOKUP(A1753,Bestellung!$M$4:$N$803),"")</f>
        <v>294</v>
      </c>
      <c r="E1753">
        <f t="shared" si="137"/>
        <v>4</v>
      </c>
      <c r="F1753" s="10">
        <f>LOOKUP(C1753,Produkt!$T$4:$U$129)</f>
        <v>1</v>
      </c>
      <c r="G1753" t="str">
        <f t="shared" si="138"/>
        <v>INSERT INTO [Position] ([BestellungID], [PosID], [ProduktID], [SpezLieferAdrID], [Menge], [Preis]) VALUES</v>
      </c>
      <c r="H1753" t="str">
        <f t="shared" si="139"/>
        <v xml:space="preserve"> ('700', '1750', '85', '294', '4',  '1.00')</v>
      </c>
    </row>
    <row r="1754" spans="1:8" x14ac:dyDescent="0.3">
      <c r="A1754">
        <f t="shared" si="135"/>
        <v>700</v>
      </c>
      <c r="B1754">
        <v>1751</v>
      </c>
      <c r="C1754">
        <f t="shared" si="136"/>
        <v>23</v>
      </c>
      <c r="D1754" t="str">
        <f>IF(MOD(B1754,5)=0,LOOKUP(A1754,Bestellung!$M$4:$N$803),"")</f>
        <v/>
      </c>
      <c r="E1754">
        <f t="shared" si="137"/>
        <v>4</v>
      </c>
      <c r="F1754" s="10">
        <f>LOOKUP(C1754,Produkt!$T$4:$U$129)</f>
        <v>3</v>
      </c>
      <c r="G1754" t="str">
        <f t="shared" si="138"/>
        <v>INSERT INTO [Position] ([BestellungID], [PosID], [ProduktID], [SpezLieferAdrID], [Menge], [Preis]) VALUES</v>
      </c>
      <c r="H1754" t="str">
        <f t="shared" si="139"/>
        <v xml:space="preserve"> ('700', '1751', '23', '', '4',  '3.00')</v>
      </c>
    </row>
    <row r="1755" spans="1:8" x14ac:dyDescent="0.3">
      <c r="A1755">
        <f t="shared" si="135"/>
        <v>701</v>
      </c>
      <c r="B1755">
        <v>1752</v>
      </c>
      <c r="C1755">
        <f t="shared" si="136"/>
        <v>62</v>
      </c>
      <c r="D1755" t="str">
        <f>IF(MOD(B1755,5)=0,LOOKUP(A1755,Bestellung!$M$4:$N$803),"")</f>
        <v/>
      </c>
      <c r="E1755">
        <f t="shared" si="137"/>
        <v>3</v>
      </c>
      <c r="F1755" s="10">
        <f>LOOKUP(C1755,Produkt!$T$4:$U$129)</f>
        <v>4</v>
      </c>
      <c r="G1755" t="str">
        <f t="shared" si="138"/>
        <v>INSERT INTO [Position] ([BestellungID], [PosID], [ProduktID], [SpezLieferAdrID], [Menge], [Preis]) VALUES</v>
      </c>
      <c r="H1755" t="str">
        <f t="shared" si="139"/>
        <v xml:space="preserve"> ('701', '1752', '62', '', '3',  '4.00')</v>
      </c>
    </row>
    <row r="1756" spans="1:8" x14ac:dyDescent="0.3">
      <c r="A1756">
        <f t="shared" si="135"/>
        <v>701</v>
      </c>
      <c r="B1756">
        <v>1753</v>
      </c>
      <c r="C1756">
        <f t="shared" si="136"/>
        <v>1</v>
      </c>
      <c r="D1756" t="str">
        <f>IF(MOD(B1756,5)=0,LOOKUP(A1756,Bestellung!$M$4:$N$803),"")</f>
        <v/>
      </c>
      <c r="E1756">
        <f t="shared" si="137"/>
        <v>5</v>
      </c>
      <c r="F1756" s="10">
        <f>LOOKUP(C1756,Produkt!$T$4:$U$129)</f>
        <v>2</v>
      </c>
      <c r="G1756" t="str">
        <f t="shared" si="138"/>
        <v>INSERT INTO [Position] ([BestellungID], [PosID], [ProduktID], [SpezLieferAdrID], [Menge], [Preis]) VALUES</v>
      </c>
      <c r="H1756" t="str">
        <f t="shared" si="139"/>
        <v xml:space="preserve"> ('701', '1753', '1', '', '5',  '2.00')</v>
      </c>
    </row>
    <row r="1757" spans="1:8" x14ac:dyDescent="0.3">
      <c r="A1757">
        <f t="shared" si="135"/>
        <v>702</v>
      </c>
      <c r="B1757">
        <v>1754</v>
      </c>
      <c r="C1757">
        <f t="shared" si="136"/>
        <v>43</v>
      </c>
      <c r="D1757" t="str">
        <f>IF(MOD(B1757,5)=0,LOOKUP(A1757,Bestellung!$M$4:$N$803),"")</f>
        <v/>
      </c>
      <c r="E1757">
        <f t="shared" si="137"/>
        <v>3</v>
      </c>
      <c r="F1757" s="10">
        <f>LOOKUP(C1757,Produkt!$T$4:$U$129)</f>
        <v>2.2999999999999998</v>
      </c>
      <c r="G1757" t="str">
        <f t="shared" si="138"/>
        <v>INSERT INTO [Position] ([BestellungID], [PosID], [ProduktID], [SpezLieferAdrID], [Menge], [Preis]) VALUES</v>
      </c>
      <c r="H1757" t="str">
        <f t="shared" si="139"/>
        <v xml:space="preserve"> ('702', '1754', '43', '', '3',  '2.30')</v>
      </c>
    </row>
    <row r="1758" spans="1:8" x14ac:dyDescent="0.3">
      <c r="A1758">
        <f t="shared" si="135"/>
        <v>702</v>
      </c>
      <c r="B1758">
        <v>1755</v>
      </c>
      <c r="C1758">
        <f t="shared" si="136"/>
        <v>110</v>
      </c>
      <c r="D1758">
        <f>IF(MOD(B1758,5)=0,LOOKUP(A1758,Bestellung!$M$4:$N$803),"")</f>
        <v>247</v>
      </c>
      <c r="E1758">
        <f t="shared" si="137"/>
        <v>3</v>
      </c>
      <c r="F1758" s="10">
        <f>LOOKUP(C1758,Produkt!$T$4:$U$129)</f>
        <v>0.5</v>
      </c>
      <c r="G1758" t="str">
        <f t="shared" si="138"/>
        <v>INSERT INTO [Position] ([BestellungID], [PosID], [ProduktID], [SpezLieferAdrID], [Menge], [Preis]) VALUES</v>
      </c>
      <c r="H1758" t="str">
        <f t="shared" si="139"/>
        <v xml:space="preserve"> ('702', '1755', '110', '247', '3',  '0.50')</v>
      </c>
    </row>
    <row r="1759" spans="1:8" x14ac:dyDescent="0.3">
      <c r="A1759">
        <f t="shared" si="135"/>
        <v>702</v>
      </c>
      <c r="B1759">
        <v>1756</v>
      </c>
      <c r="C1759">
        <f t="shared" si="136"/>
        <v>50</v>
      </c>
      <c r="D1759" t="str">
        <f>IF(MOD(B1759,5)=0,LOOKUP(A1759,Bestellung!$M$4:$N$803),"")</f>
        <v/>
      </c>
      <c r="E1759">
        <f t="shared" si="137"/>
        <v>3</v>
      </c>
      <c r="F1759" s="10">
        <f>LOOKUP(C1759,Produkt!$T$4:$U$129)</f>
        <v>5.6</v>
      </c>
      <c r="G1759" t="str">
        <f t="shared" si="138"/>
        <v>INSERT INTO [Position] ([BestellungID], [PosID], [ProduktID], [SpezLieferAdrID], [Menge], [Preis]) VALUES</v>
      </c>
      <c r="H1759" t="str">
        <f t="shared" si="139"/>
        <v xml:space="preserve"> ('702', '1756', '50', '', '3',  '5.60')</v>
      </c>
    </row>
    <row r="1760" spans="1:8" x14ac:dyDescent="0.3">
      <c r="A1760">
        <f t="shared" si="135"/>
        <v>703</v>
      </c>
      <c r="B1760">
        <v>1757</v>
      </c>
      <c r="C1760">
        <f t="shared" si="136"/>
        <v>96</v>
      </c>
      <c r="D1760" t="str">
        <f>IF(MOD(B1760,5)=0,LOOKUP(A1760,Bestellung!$M$4:$N$803),"")</f>
        <v/>
      </c>
      <c r="E1760">
        <f t="shared" si="137"/>
        <v>3</v>
      </c>
      <c r="F1760" s="10">
        <f>LOOKUP(C1760,Produkt!$T$4:$U$129)</f>
        <v>8</v>
      </c>
      <c r="G1760" t="str">
        <f t="shared" si="138"/>
        <v>INSERT INTO [Position] ([BestellungID], [PosID], [ProduktID], [SpezLieferAdrID], [Menge], [Preis]) VALUES</v>
      </c>
      <c r="H1760" t="str">
        <f t="shared" si="139"/>
        <v xml:space="preserve"> ('703', '1757', '96', '', '3',  '8.00')</v>
      </c>
    </row>
    <row r="1761" spans="1:8" x14ac:dyDescent="0.3">
      <c r="A1761">
        <f t="shared" si="135"/>
        <v>703</v>
      </c>
      <c r="B1761">
        <v>1758</v>
      </c>
      <c r="C1761">
        <f t="shared" si="136"/>
        <v>37</v>
      </c>
      <c r="D1761" t="str">
        <f>IF(MOD(B1761,5)=0,LOOKUP(A1761,Bestellung!$M$4:$N$803),"")</f>
        <v/>
      </c>
      <c r="E1761">
        <f t="shared" si="137"/>
        <v>6</v>
      </c>
      <c r="F1761" s="10">
        <f>LOOKUP(C1761,Produkt!$T$4:$U$129)</f>
        <v>0.5</v>
      </c>
      <c r="G1761" t="str">
        <f t="shared" si="138"/>
        <v>INSERT INTO [Position] ([BestellungID], [PosID], [ProduktID], [SpezLieferAdrID], [Menge], [Preis]) VALUES</v>
      </c>
      <c r="H1761" t="str">
        <f t="shared" si="139"/>
        <v xml:space="preserve"> ('703', '1758', '37', '', '6',  '0.50')</v>
      </c>
    </row>
    <row r="1762" spans="1:8" x14ac:dyDescent="0.3">
      <c r="A1762">
        <f t="shared" si="135"/>
        <v>704</v>
      </c>
      <c r="B1762">
        <v>1759</v>
      </c>
      <c r="C1762">
        <f t="shared" si="136"/>
        <v>86</v>
      </c>
      <c r="D1762" t="str">
        <f>IF(MOD(B1762,5)=0,LOOKUP(A1762,Bestellung!$M$4:$N$803),"")</f>
        <v/>
      </c>
      <c r="E1762">
        <f t="shared" si="137"/>
        <v>4</v>
      </c>
      <c r="F1762" s="10">
        <f>LOOKUP(C1762,Produkt!$T$4:$U$129)</f>
        <v>0.5</v>
      </c>
      <c r="G1762" t="str">
        <f t="shared" si="138"/>
        <v>INSERT INTO [Position] ([BestellungID], [PosID], [ProduktID], [SpezLieferAdrID], [Menge], [Preis]) VALUES</v>
      </c>
      <c r="H1762" t="str">
        <f t="shared" si="139"/>
        <v xml:space="preserve"> ('704', '1759', '86', '', '4',  '0.50')</v>
      </c>
    </row>
    <row r="1763" spans="1:8" x14ac:dyDescent="0.3">
      <c r="A1763">
        <f t="shared" si="135"/>
        <v>704</v>
      </c>
      <c r="B1763">
        <v>1760</v>
      </c>
      <c r="C1763">
        <f t="shared" si="136"/>
        <v>28</v>
      </c>
      <c r="D1763">
        <f>IF(MOD(B1763,5)=0,LOOKUP(A1763,Bestellung!$M$4:$N$803),"")</f>
        <v>467</v>
      </c>
      <c r="E1763">
        <f t="shared" si="137"/>
        <v>4</v>
      </c>
      <c r="F1763" s="10">
        <f>LOOKUP(C1763,Produkt!$T$4:$U$129)</f>
        <v>2</v>
      </c>
      <c r="G1763" t="str">
        <f t="shared" si="138"/>
        <v>INSERT INTO [Position] ([BestellungID], [PosID], [ProduktID], [SpezLieferAdrID], [Menge], [Preis]) VALUES</v>
      </c>
      <c r="H1763" t="str">
        <f t="shared" si="139"/>
        <v xml:space="preserve"> ('704', '1760', '28', '467', '4',  '2.00')</v>
      </c>
    </row>
    <row r="1764" spans="1:8" x14ac:dyDescent="0.3">
      <c r="A1764">
        <f t="shared" si="135"/>
        <v>704</v>
      </c>
      <c r="B1764">
        <v>1761</v>
      </c>
      <c r="C1764">
        <f t="shared" si="136"/>
        <v>97</v>
      </c>
      <c r="D1764" t="str">
        <f>IF(MOD(B1764,5)=0,LOOKUP(A1764,Bestellung!$M$4:$N$803),"")</f>
        <v/>
      </c>
      <c r="E1764">
        <f t="shared" si="137"/>
        <v>3</v>
      </c>
      <c r="F1764" s="10">
        <f>LOOKUP(C1764,Produkt!$T$4:$U$129)</f>
        <v>9</v>
      </c>
      <c r="G1764" t="str">
        <f t="shared" si="138"/>
        <v>INSERT INTO [Position] ([BestellungID], [PosID], [ProduktID], [SpezLieferAdrID], [Menge], [Preis]) VALUES</v>
      </c>
      <c r="H1764" t="str">
        <f t="shared" si="139"/>
        <v xml:space="preserve"> ('704', '1761', '97', '', '3',  '9.00')</v>
      </c>
    </row>
    <row r="1765" spans="1:8" x14ac:dyDescent="0.3">
      <c r="A1765">
        <f t="shared" si="135"/>
        <v>705</v>
      </c>
      <c r="B1765">
        <v>1762</v>
      </c>
      <c r="C1765">
        <f t="shared" si="136"/>
        <v>23</v>
      </c>
      <c r="D1765" t="str">
        <f>IF(MOD(B1765,5)=0,LOOKUP(A1765,Bestellung!$M$4:$N$803),"")</f>
        <v/>
      </c>
      <c r="E1765">
        <f t="shared" si="137"/>
        <v>6</v>
      </c>
      <c r="F1765" s="10">
        <f>LOOKUP(C1765,Produkt!$T$4:$U$129)</f>
        <v>3</v>
      </c>
      <c r="G1765" t="str">
        <f t="shared" si="138"/>
        <v>INSERT INTO [Position] ([BestellungID], [PosID], [ProduktID], [SpezLieferAdrID], [Menge], [Preis]) VALUES</v>
      </c>
      <c r="H1765" t="str">
        <f t="shared" si="139"/>
        <v xml:space="preserve"> ('705', '1762', '23', '', '6',  '3.00')</v>
      </c>
    </row>
    <row r="1766" spans="1:8" x14ac:dyDescent="0.3">
      <c r="A1766">
        <f t="shared" si="135"/>
        <v>705</v>
      </c>
      <c r="B1766">
        <v>1763</v>
      </c>
      <c r="C1766">
        <f t="shared" si="136"/>
        <v>93</v>
      </c>
      <c r="D1766" t="str">
        <f>IF(MOD(B1766,5)=0,LOOKUP(A1766,Bestellung!$M$4:$N$803),"")</f>
        <v/>
      </c>
      <c r="E1766">
        <f t="shared" si="137"/>
        <v>3</v>
      </c>
      <c r="F1766" s="10">
        <f>LOOKUP(C1766,Produkt!$T$4:$U$129)</f>
        <v>2.2999999999999998</v>
      </c>
      <c r="G1766" t="str">
        <f t="shared" si="138"/>
        <v>INSERT INTO [Position] ([BestellungID], [PosID], [ProduktID], [SpezLieferAdrID], [Menge], [Preis]) VALUES</v>
      </c>
      <c r="H1766" t="str">
        <f t="shared" si="139"/>
        <v xml:space="preserve"> ('705', '1763', '93', '', '3',  '2.30')</v>
      </c>
    </row>
    <row r="1767" spans="1:8" x14ac:dyDescent="0.3">
      <c r="A1767">
        <f t="shared" si="135"/>
        <v>706</v>
      </c>
      <c r="B1767">
        <v>1764</v>
      </c>
      <c r="C1767">
        <f t="shared" si="136"/>
        <v>22</v>
      </c>
      <c r="D1767" t="str">
        <f>IF(MOD(B1767,5)=0,LOOKUP(A1767,Bestellung!$M$4:$N$803),"")</f>
        <v/>
      </c>
      <c r="E1767">
        <f t="shared" si="137"/>
        <v>3</v>
      </c>
      <c r="F1767" s="10">
        <f>LOOKUP(C1767,Produkt!$T$4:$U$129)</f>
        <v>2</v>
      </c>
      <c r="G1767" t="str">
        <f t="shared" si="138"/>
        <v>INSERT INTO [Position] ([BestellungID], [PosID], [ProduktID], [SpezLieferAdrID], [Menge], [Preis]) VALUES</v>
      </c>
      <c r="H1767" t="str">
        <f t="shared" si="139"/>
        <v xml:space="preserve"> ('706', '1764', '22', '', '3',  '2.00')</v>
      </c>
    </row>
    <row r="1768" spans="1:8" x14ac:dyDescent="0.3">
      <c r="A1768">
        <f t="shared" si="135"/>
        <v>706</v>
      </c>
      <c r="B1768">
        <v>1765</v>
      </c>
      <c r="C1768">
        <f t="shared" si="136"/>
        <v>93</v>
      </c>
      <c r="D1768">
        <f>IF(MOD(B1768,5)=0,LOOKUP(A1768,Bestellung!$M$4:$N$803),"")</f>
        <v>196</v>
      </c>
      <c r="E1768">
        <f t="shared" si="137"/>
        <v>6</v>
      </c>
      <c r="F1768" s="10">
        <f>LOOKUP(C1768,Produkt!$T$4:$U$129)</f>
        <v>2.2999999999999998</v>
      </c>
      <c r="G1768" t="str">
        <f t="shared" si="138"/>
        <v>INSERT INTO [Position] ([BestellungID], [PosID], [ProduktID], [SpezLieferAdrID], [Menge], [Preis]) VALUES</v>
      </c>
      <c r="H1768" t="str">
        <f t="shared" si="139"/>
        <v xml:space="preserve"> ('706', '1765', '93', '196', '6',  '2.30')</v>
      </c>
    </row>
    <row r="1769" spans="1:8" x14ac:dyDescent="0.3">
      <c r="A1769">
        <f t="shared" si="135"/>
        <v>706</v>
      </c>
      <c r="B1769">
        <v>1766</v>
      </c>
      <c r="C1769">
        <f t="shared" si="136"/>
        <v>37</v>
      </c>
      <c r="D1769" t="str">
        <f>IF(MOD(B1769,5)=0,LOOKUP(A1769,Bestellung!$M$4:$N$803),"")</f>
        <v/>
      </c>
      <c r="E1769">
        <f t="shared" si="137"/>
        <v>8</v>
      </c>
      <c r="F1769" s="10">
        <f>LOOKUP(C1769,Produkt!$T$4:$U$129)</f>
        <v>0.5</v>
      </c>
      <c r="G1769" t="str">
        <f t="shared" si="138"/>
        <v>INSERT INTO [Position] ([BestellungID], [PosID], [ProduktID], [SpezLieferAdrID], [Menge], [Preis]) VALUES</v>
      </c>
      <c r="H1769" t="str">
        <f t="shared" si="139"/>
        <v xml:space="preserve"> ('706', '1766', '37', '', '8',  '0.50')</v>
      </c>
    </row>
    <row r="1770" spans="1:8" x14ac:dyDescent="0.3">
      <c r="A1770">
        <f t="shared" si="135"/>
        <v>707</v>
      </c>
      <c r="B1770">
        <v>1767</v>
      </c>
      <c r="C1770">
        <f t="shared" si="136"/>
        <v>97</v>
      </c>
      <c r="D1770" t="str">
        <f>IF(MOD(B1770,5)=0,LOOKUP(A1770,Bestellung!$M$4:$N$803),"")</f>
        <v/>
      </c>
      <c r="E1770">
        <f t="shared" si="137"/>
        <v>9</v>
      </c>
      <c r="F1770" s="10">
        <f>LOOKUP(C1770,Produkt!$T$4:$U$129)</f>
        <v>9</v>
      </c>
      <c r="G1770" t="str">
        <f t="shared" si="138"/>
        <v>INSERT INTO [Position] ([BestellungID], [PosID], [ProduktID], [SpezLieferAdrID], [Menge], [Preis]) VALUES</v>
      </c>
      <c r="H1770" t="str">
        <f t="shared" si="139"/>
        <v xml:space="preserve"> ('707', '1767', '97', '', '9',  '9.00')</v>
      </c>
    </row>
    <row r="1771" spans="1:8" x14ac:dyDescent="0.3">
      <c r="A1771">
        <f t="shared" si="135"/>
        <v>707</v>
      </c>
      <c r="B1771">
        <v>1768</v>
      </c>
      <c r="C1771">
        <f t="shared" si="136"/>
        <v>42</v>
      </c>
      <c r="D1771" t="str">
        <f>IF(MOD(B1771,5)=0,LOOKUP(A1771,Bestellung!$M$4:$N$803),"")</f>
        <v/>
      </c>
      <c r="E1771">
        <f t="shared" si="137"/>
        <v>3</v>
      </c>
      <c r="F1771" s="10">
        <f>LOOKUP(C1771,Produkt!$T$4:$U$129)</f>
        <v>2.4</v>
      </c>
      <c r="G1771" t="str">
        <f t="shared" si="138"/>
        <v>INSERT INTO [Position] ([BestellungID], [PosID], [ProduktID], [SpezLieferAdrID], [Menge], [Preis]) VALUES</v>
      </c>
      <c r="H1771" t="str">
        <f t="shared" si="139"/>
        <v xml:space="preserve"> ('707', '1768', '42', '', '3',  '2.40')</v>
      </c>
    </row>
    <row r="1772" spans="1:8" x14ac:dyDescent="0.3">
      <c r="A1772">
        <f t="shared" si="135"/>
        <v>708</v>
      </c>
      <c r="B1772">
        <v>1769</v>
      </c>
      <c r="C1772">
        <f t="shared" si="136"/>
        <v>105</v>
      </c>
      <c r="D1772" t="str">
        <f>IF(MOD(B1772,5)=0,LOOKUP(A1772,Bestellung!$M$4:$N$803),"")</f>
        <v/>
      </c>
      <c r="E1772">
        <f t="shared" si="137"/>
        <v>3</v>
      </c>
      <c r="F1772" s="10">
        <f>LOOKUP(C1772,Produkt!$T$4:$U$129)</f>
        <v>5</v>
      </c>
      <c r="G1772" t="str">
        <f t="shared" si="138"/>
        <v>INSERT INTO [Position] ([BestellungID], [PosID], [ProduktID], [SpezLieferAdrID], [Menge], [Preis]) VALUES</v>
      </c>
      <c r="H1772" t="str">
        <f t="shared" si="139"/>
        <v xml:space="preserve"> ('708', '1769', '105', '', '3',  '5.00')</v>
      </c>
    </row>
    <row r="1773" spans="1:8" x14ac:dyDescent="0.3">
      <c r="A1773">
        <f t="shared" si="135"/>
        <v>708</v>
      </c>
      <c r="B1773">
        <v>1770</v>
      </c>
      <c r="C1773">
        <f t="shared" si="136"/>
        <v>51</v>
      </c>
      <c r="D1773">
        <f>IF(MOD(B1773,5)=0,LOOKUP(A1773,Bestellung!$M$4:$N$803),"")</f>
        <v>99</v>
      </c>
      <c r="E1773">
        <f t="shared" si="137"/>
        <v>3</v>
      </c>
      <c r="F1773" s="10">
        <f>LOOKUP(C1773,Produkt!$T$4:$U$129)</f>
        <v>2</v>
      </c>
      <c r="G1773" t="str">
        <f t="shared" si="138"/>
        <v>INSERT INTO [Position] ([BestellungID], [PosID], [ProduktID], [SpezLieferAdrID], [Menge], [Preis]) VALUES</v>
      </c>
      <c r="H1773" t="str">
        <f t="shared" si="139"/>
        <v xml:space="preserve"> ('708', '1770', '51', '99', '3',  '2.00')</v>
      </c>
    </row>
    <row r="1774" spans="1:8" x14ac:dyDescent="0.3">
      <c r="A1774">
        <f t="shared" si="135"/>
        <v>708</v>
      </c>
      <c r="B1774">
        <v>1771</v>
      </c>
      <c r="C1774">
        <f t="shared" si="136"/>
        <v>124</v>
      </c>
      <c r="D1774" t="str">
        <f>IF(MOD(B1774,5)=0,LOOKUP(A1774,Bestellung!$M$4:$N$803),"")</f>
        <v/>
      </c>
      <c r="E1774">
        <f t="shared" si="137"/>
        <v>3</v>
      </c>
      <c r="F1774" s="10">
        <f>LOOKUP(C1774,Produkt!$T$4:$U$129)</f>
        <v>3</v>
      </c>
      <c r="G1774" t="str">
        <f t="shared" si="138"/>
        <v>INSERT INTO [Position] ([BestellungID], [PosID], [ProduktID], [SpezLieferAdrID], [Menge], [Preis]) VALUES</v>
      </c>
      <c r="H1774" t="str">
        <f t="shared" si="139"/>
        <v xml:space="preserve"> ('708', '1771', '124', '', '3',  '3.00')</v>
      </c>
    </row>
    <row r="1775" spans="1:8" x14ac:dyDescent="0.3">
      <c r="A1775">
        <f t="shared" si="135"/>
        <v>709</v>
      </c>
      <c r="B1775">
        <v>1772</v>
      </c>
      <c r="C1775">
        <f t="shared" si="136"/>
        <v>64</v>
      </c>
      <c r="D1775" t="str">
        <f>IF(MOD(B1775,5)=0,LOOKUP(A1775,Bestellung!$M$4:$N$803),"")</f>
        <v/>
      </c>
      <c r="E1775">
        <f t="shared" si="137"/>
        <v>8</v>
      </c>
      <c r="F1775" s="10">
        <f>LOOKUP(C1775,Produkt!$T$4:$U$129)</f>
        <v>4.5</v>
      </c>
      <c r="G1775" t="str">
        <f t="shared" si="138"/>
        <v>INSERT INTO [Position] ([BestellungID], [PosID], [ProduktID], [SpezLieferAdrID], [Menge], [Preis]) VALUES</v>
      </c>
      <c r="H1775" t="str">
        <f t="shared" si="139"/>
        <v xml:space="preserve"> ('709', '1772', '64', '', '8',  '4.50')</v>
      </c>
    </row>
    <row r="1776" spans="1:8" x14ac:dyDescent="0.3">
      <c r="A1776">
        <f t="shared" si="135"/>
        <v>709</v>
      </c>
      <c r="B1776">
        <v>1773</v>
      </c>
      <c r="C1776">
        <f t="shared" si="136"/>
        <v>11</v>
      </c>
      <c r="D1776" t="str">
        <f>IF(MOD(B1776,5)=0,LOOKUP(A1776,Bestellung!$M$4:$N$803),"")</f>
        <v/>
      </c>
      <c r="E1776">
        <f t="shared" si="137"/>
        <v>3</v>
      </c>
      <c r="F1776" s="10">
        <f>LOOKUP(C1776,Produkt!$T$4:$U$129)</f>
        <v>8</v>
      </c>
      <c r="G1776" t="str">
        <f t="shared" si="138"/>
        <v>INSERT INTO [Position] ([BestellungID], [PosID], [ProduktID], [SpezLieferAdrID], [Menge], [Preis]) VALUES</v>
      </c>
      <c r="H1776" t="str">
        <f t="shared" si="139"/>
        <v xml:space="preserve"> ('709', '1773', '11', '', '3',  '8.00')</v>
      </c>
    </row>
    <row r="1777" spans="1:8" x14ac:dyDescent="0.3">
      <c r="A1777">
        <f t="shared" si="135"/>
        <v>710</v>
      </c>
      <c r="B1777">
        <v>1774</v>
      </c>
      <c r="C1777">
        <f t="shared" si="136"/>
        <v>81</v>
      </c>
      <c r="D1777" t="str">
        <f>IF(MOD(B1777,5)=0,LOOKUP(A1777,Bestellung!$M$4:$N$803),"")</f>
        <v/>
      </c>
      <c r="E1777">
        <f t="shared" si="137"/>
        <v>3</v>
      </c>
      <c r="F1777" s="10">
        <f>LOOKUP(C1777,Produkt!$T$4:$U$129)</f>
        <v>2</v>
      </c>
      <c r="G1777" t="str">
        <f t="shared" si="138"/>
        <v>INSERT INTO [Position] ([BestellungID], [PosID], [ProduktID], [SpezLieferAdrID], [Menge], [Preis]) VALUES</v>
      </c>
      <c r="H1777" t="str">
        <f t="shared" si="139"/>
        <v xml:space="preserve"> ('710', '1774', '81', '', '3',  '2.00')</v>
      </c>
    </row>
    <row r="1778" spans="1:8" x14ac:dyDescent="0.3">
      <c r="A1778">
        <f t="shared" si="135"/>
        <v>710</v>
      </c>
      <c r="B1778">
        <v>1775</v>
      </c>
      <c r="C1778">
        <f t="shared" si="136"/>
        <v>29</v>
      </c>
      <c r="D1778">
        <f>IF(MOD(B1778,5)=0,LOOKUP(A1778,Bestellung!$M$4:$N$803),"")</f>
        <v>249</v>
      </c>
      <c r="E1778">
        <f t="shared" si="137"/>
        <v>2</v>
      </c>
      <c r="F1778" s="10">
        <f>LOOKUP(C1778,Produkt!$T$4:$U$129)</f>
        <v>1.5</v>
      </c>
      <c r="G1778" t="str">
        <f t="shared" si="138"/>
        <v>INSERT INTO [Position] ([BestellungID], [PosID], [ProduktID], [SpezLieferAdrID], [Menge], [Preis]) VALUES</v>
      </c>
      <c r="H1778" t="str">
        <f t="shared" si="139"/>
        <v xml:space="preserve"> ('710', '1775', '29', '249', '2',  '1.50')</v>
      </c>
    </row>
    <row r="1779" spans="1:8" x14ac:dyDescent="0.3">
      <c r="A1779">
        <f t="shared" si="135"/>
        <v>710</v>
      </c>
      <c r="B1779">
        <v>1776</v>
      </c>
      <c r="C1779">
        <f t="shared" si="136"/>
        <v>104</v>
      </c>
      <c r="D1779" t="str">
        <f>IF(MOD(B1779,5)=0,LOOKUP(A1779,Bestellung!$M$4:$N$803),"")</f>
        <v/>
      </c>
      <c r="E1779">
        <f t="shared" si="137"/>
        <v>3</v>
      </c>
      <c r="F1779" s="10">
        <f>LOOKUP(C1779,Produkt!$T$4:$U$129)</f>
        <v>5</v>
      </c>
      <c r="G1779" t="str">
        <f t="shared" si="138"/>
        <v>INSERT INTO [Position] ([BestellungID], [PosID], [ProduktID], [SpezLieferAdrID], [Menge], [Preis]) VALUES</v>
      </c>
      <c r="H1779" t="str">
        <f t="shared" si="139"/>
        <v xml:space="preserve"> ('710', '1776', '104', '', '3',  '5.00')</v>
      </c>
    </row>
    <row r="1780" spans="1:8" x14ac:dyDescent="0.3">
      <c r="A1780">
        <f t="shared" si="135"/>
        <v>711</v>
      </c>
      <c r="B1780">
        <v>1777</v>
      </c>
      <c r="C1780">
        <f t="shared" si="136"/>
        <v>51</v>
      </c>
      <c r="D1780" t="str">
        <f>IF(MOD(B1780,5)=0,LOOKUP(A1780,Bestellung!$M$4:$N$803),"")</f>
        <v/>
      </c>
      <c r="E1780">
        <f t="shared" si="137"/>
        <v>9</v>
      </c>
      <c r="F1780" s="10">
        <f>LOOKUP(C1780,Produkt!$T$4:$U$129)</f>
        <v>2</v>
      </c>
      <c r="G1780" t="str">
        <f t="shared" si="138"/>
        <v>INSERT INTO [Position] ([BestellungID], [PosID], [ProduktID], [SpezLieferAdrID], [Menge], [Preis]) VALUES</v>
      </c>
      <c r="H1780" t="str">
        <f t="shared" si="139"/>
        <v xml:space="preserve"> ('711', '1777', '51', '', '9',  '2.00')</v>
      </c>
    </row>
    <row r="1781" spans="1:8" x14ac:dyDescent="0.3">
      <c r="A1781">
        <f t="shared" si="135"/>
        <v>711</v>
      </c>
      <c r="B1781">
        <v>1778</v>
      </c>
      <c r="C1781">
        <f t="shared" si="136"/>
        <v>1</v>
      </c>
      <c r="D1781" t="str">
        <f>IF(MOD(B1781,5)=0,LOOKUP(A1781,Bestellung!$M$4:$N$803),"")</f>
        <v/>
      </c>
      <c r="E1781">
        <f t="shared" si="137"/>
        <v>6</v>
      </c>
      <c r="F1781" s="10">
        <f>LOOKUP(C1781,Produkt!$T$4:$U$129)</f>
        <v>2</v>
      </c>
      <c r="G1781" t="str">
        <f t="shared" si="138"/>
        <v>INSERT INTO [Position] ([BestellungID], [PosID], [ProduktID], [SpezLieferAdrID], [Menge], [Preis]) VALUES</v>
      </c>
      <c r="H1781" t="str">
        <f t="shared" si="139"/>
        <v xml:space="preserve"> ('711', '1778', '1', '', '6',  '2.00')</v>
      </c>
    </row>
    <row r="1782" spans="1:8" x14ac:dyDescent="0.3">
      <c r="A1782">
        <f t="shared" si="135"/>
        <v>712</v>
      </c>
      <c r="B1782">
        <v>1779</v>
      </c>
      <c r="C1782">
        <f t="shared" si="136"/>
        <v>77</v>
      </c>
      <c r="D1782" t="str">
        <f>IF(MOD(B1782,5)=0,LOOKUP(A1782,Bestellung!$M$4:$N$803),"")</f>
        <v/>
      </c>
      <c r="E1782">
        <f t="shared" si="137"/>
        <v>3</v>
      </c>
      <c r="F1782" s="10">
        <f>LOOKUP(C1782,Produkt!$T$4:$U$129)</f>
        <v>2</v>
      </c>
      <c r="G1782" t="str">
        <f t="shared" si="138"/>
        <v>INSERT INTO [Position] ([BestellungID], [PosID], [ProduktID], [SpezLieferAdrID], [Menge], [Preis]) VALUES</v>
      </c>
      <c r="H1782" t="str">
        <f t="shared" si="139"/>
        <v xml:space="preserve"> ('712', '1779', '77', '', '3',  '2.00')</v>
      </c>
    </row>
    <row r="1783" spans="1:8" x14ac:dyDescent="0.3">
      <c r="A1783">
        <f t="shared" si="135"/>
        <v>712</v>
      </c>
      <c r="B1783">
        <v>1780</v>
      </c>
      <c r="C1783">
        <f t="shared" si="136"/>
        <v>27</v>
      </c>
      <c r="D1783">
        <f>IF(MOD(B1783,5)=0,LOOKUP(A1783,Bestellung!$M$4:$N$803),"")</f>
        <v>235</v>
      </c>
      <c r="E1783">
        <f t="shared" si="137"/>
        <v>3</v>
      </c>
      <c r="F1783" s="10">
        <f>LOOKUP(C1783,Produkt!$T$4:$U$129)</f>
        <v>2</v>
      </c>
      <c r="G1783" t="str">
        <f t="shared" si="138"/>
        <v>INSERT INTO [Position] ([BestellungID], [PosID], [ProduktID], [SpezLieferAdrID], [Menge], [Preis]) VALUES</v>
      </c>
      <c r="H1783" t="str">
        <f t="shared" si="139"/>
        <v xml:space="preserve"> ('712', '1780', '27', '235', '3',  '2.00')</v>
      </c>
    </row>
    <row r="1784" spans="1:8" x14ac:dyDescent="0.3">
      <c r="A1784">
        <f t="shared" si="135"/>
        <v>712</v>
      </c>
      <c r="B1784">
        <v>1781</v>
      </c>
      <c r="C1784">
        <f t="shared" si="136"/>
        <v>104</v>
      </c>
      <c r="D1784" t="str">
        <f>IF(MOD(B1784,5)=0,LOOKUP(A1784,Bestellung!$M$4:$N$803),"")</f>
        <v/>
      </c>
      <c r="E1784">
        <f t="shared" si="137"/>
        <v>4</v>
      </c>
      <c r="F1784" s="10">
        <f>LOOKUP(C1784,Produkt!$T$4:$U$129)</f>
        <v>5</v>
      </c>
      <c r="G1784" t="str">
        <f t="shared" si="138"/>
        <v>INSERT INTO [Position] ([BestellungID], [PosID], [ProduktID], [SpezLieferAdrID], [Menge], [Preis]) VALUES</v>
      </c>
      <c r="H1784" t="str">
        <f t="shared" si="139"/>
        <v xml:space="preserve"> ('712', '1781', '104', '', '4',  '5.00')</v>
      </c>
    </row>
    <row r="1785" spans="1:8" x14ac:dyDescent="0.3">
      <c r="A1785">
        <f t="shared" si="135"/>
        <v>713</v>
      </c>
      <c r="B1785">
        <v>1782</v>
      </c>
      <c r="C1785">
        <f t="shared" si="136"/>
        <v>58</v>
      </c>
      <c r="D1785" t="str">
        <f>IF(MOD(B1785,5)=0,LOOKUP(A1785,Bestellung!$M$4:$N$803),"")</f>
        <v/>
      </c>
      <c r="E1785">
        <f t="shared" si="137"/>
        <v>3</v>
      </c>
      <c r="F1785" s="10">
        <f>LOOKUP(C1785,Produkt!$T$4:$U$129)</f>
        <v>8</v>
      </c>
      <c r="G1785" t="str">
        <f t="shared" si="138"/>
        <v>INSERT INTO [Position] ([BestellungID], [PosID], [ProduktID], [SpezLieferAdrID], [Menge], [Preis]) VALUES</v>
      </c>
      <c r="H1785" t="str">
        <f t="shared" si="139"/>
        <v xml:space="preserve"> ('713', '1782', '58', '', '3',  '8.00')</v>
      </c>
    </row>
    <row r="1786" spans="1:8" x14ac:dyDescent="0.3">
      <c r="A1786">
        <f t="shared" si="135"/>
        <v>713</v>
      </c>
      <c r="B1786">
        <v>1783</v>
      </c>
      <c r="C1786">
        <f t="shared" si="136"/>
        <v>9</v>
      </c>
      <c r="D1786" t="str">
        <f>IF(MOD(B1786,5)=0,LOOKUP(A1786,Bestellung!$M$4:$N$803),"")</f>
        <v/>
      </c>
      <c r="E1786">
        <f t="shared" si="137"/>
        <v>3</v>
      </c>
      <c r="F1786" s="10">
        <f>LOOKUP(C1786,Produkt!$T$4:$U$129)</f>
        <v>3</v>
      </c>
      <c r="G1786" t="str">
        <f t="shared" si="138"/>
        <v>INSERT INTO [Position] ([BestellungID], [PosID], [ProduktID], [SpezLieferAdrID], [Menge], [Preis]) VALUES</v>
      </c>
      <c r="H1786" t="str">
        <f t="shared" si="139"/>
        <v xml:space="preserve"> ('713', '1783', '9', '', '3',  '3.00')</v>
      </c>
    </row>
    <row r="1787" spans="1:8" x14ac:dyDescent="0.3">
      <c r="A1787">
        <f t="shared" si="135"/>
        <v>714</v>
      </c>
      <c r="B1787">
        <v>1784</v>
      </c>
      <c r="C1787">
        <f t="shared" si="136"/>
        <v>93</v>
      </c>
      <c r="D1787" t="str">
        <f>IF(MOD(B1787,5)=0,LOOKUP(A1787,Bestellung!$M$4:$N$803),"")</f>
        <v/>
      </c>
      <c r="E1787">
        <f t="shared" si="137"/>
        <v>3</v>
      </c>
      <c r="F1787" s="10">
        <f>LOOKUP(C1787,Produkt!$T$4:$U$129)</f>
        <v>2.2999999999999998</v>
      </c>
      <c r="G1787" t="str">
        <f t="shared" si="138"/>
        <v>INSERT INTO [Position] ([BestellungID], [PosID], [ProduktID], [SpezLieferAdrID], [Menge], [Preis]) VALUES</v>
      </c>
      <c r="H1787" t="str">
        <f t="shared" si="139"/>
        <v xml:space="preserve"> ('714', '1784', '93', '', '3',  '2.30')</v>
      </c>
    </row>
    <row r="1788" spans="1:8" x14ac:dyDescent="0.3">
      <c r="A1788">
        <f t="shared" si="135"/>
        <v>714</v>
      </c>
      <c r="B1788">
        <v>1785</v>
      </c>
      <c r="C1788">
        <f t="shared" si="136"/>
        <v>45</v>
      </c>
      <c r="D1788">
        <f>IF(MOD(B1788,5)=0,LOOKUP(A1788,Bestellung!$M$4:$N$803),"")</f>
        <v>508</v>
      </c>
      <c r="E1788">
        <f t="shared" si="137"/>
        <v>6</v>
      </c>
      <c r="F1788" s="10">
        <f>LOOKUP(C1788,Produkt!$T$4:$U$129)</f>
        <v>2</v>
      </c>
      <c r="G1788" t="str">
        <f t="shared" si="138"/>
        <v>INSERT INTO [Position] ([BestellungID], [PosID], [ProduktID], [SpezLieferAdrID], [Menge], [Preis]) VALUES</v>
      </c>
      <c r="H1788" t="str">
        <f t="shared" si="139"/>
        <v xml:space="preserve"> ('714', '1785', '45', '508', '6',  '2.00')</v>
      </c>
    </row>
    <row r="1789" spans="1:8" x14ac:dyDescent="0.3">
      <c r="A1789">
        <f t="shared" si="135"/>
        <v>714</v>
      </c>
      <c r="B1789">
        <v>1786</v>
      </c>
      <c r="C1789">
        <f t="shared" si="136"/>
        <v>124</v>
      </c>
      <c r="D1789" t="str">
        <f>IF(MOD(B1789,5)=0,LOOKUP(A1789,Bestellung!$M$4:$N$803),"")</f>
        <v/>
      </c>
      <c r="E1789">
        <f t="shared" si="137"/>
        <v>3</v>
      </c>
      <c r="F1789" s="10">
        <f>LOOKUP(C1789,Produkt!$T$4:$U$129)</f>
        <v>3</v>
      </c>
      <c r="G1789" t="str">
        <f t="shared" si="138"/>
        <v>INSERT INTO [Position] ([BestellungID], [PosID], [ProduktID], [SpezLieferAdrID], [Menge], [Preis]) VALUES</v>
      </c>
      <c r="H1789" t="str">
        <f t="shared" si="139"/>
        <v xml:space="preserve"> ('714', '1786', '124', '', '3',  '3.00')</v>
      </c>
    </row>
    <row r="1790" spans="1:8" x14ac:dyDescent="0.3">
      <c r="A1790">
        <f t="shared" si="135"/>
        <v>715</v>
      </c>
      <c r="B1790">
        <v>1787</v>
      </c>
      <c r="C1790">
        <f t="shared" si="136"/>
        <v>85</v>
      </c>
      <c r="D1790" t="str">
        <f>IF(MOD(B1790,5)=0,LOOKUP(A1790,Bestellung!$M$4:$N$803),"")</f>
        <v/>
      </c>
      <c r="E1790">
        <f t="shared" si="137"/>
        <v>5</v>
      </c>
      <c r="F1790" s="10">
        <f>LOOKUP(C1790,Produkt!$T$4:$U$129)</f>
        <v>1</v>
      </c>
      <c r="G1790" t="str">
        <f t="shared" si="138"/>
        <v>INSERT INTO [Position] ([BestellungID], [PosID], [ProduktID], [SpezLieferAdrID], [Menge], [Preis]) VALUES</v>
      </c>
      <c r="H1790" t="str">
        <f t="shared" si="139"/>
        <v xml:space="preserve"> ('715', '1787', '85', '', '5',  '1.00')</v>
      </c>
    </row>
    <row r="1791" spans="1:8" x14ac:dyDescent="0.3">
      <c r="A1791">
        <f t="shared" si="135"/>
        <v>715</v>
      </c>
      <c r="B1791">
        <v>1788</v>
      </c>
      <c r="C1791">
        <f t="shared" si="136"/>
        <v>38</v>
      </c>
      <c r="D1791" t="str">
        <f>IF(MOD(B1791,5)=0,LOOKUP(A1791,Bestellung!$M$4:$N$803),"")</f>
        <v/>
      </c>
      <c r="E1791">
        <f t="shared" si="137"/>
        <v>3</v>
      </c>
      <c r="F1791" s="10">
        <f>LOOKUP(C1791,Produkt!$T$4:$U$129)</f>
        <v>0.5</v>
      </c>
      <c r="G1791" t="str">
        <f t="shared" si="138"/>
        <v>INSERT INTO [Position] ([BestellungID], [PosID], [ProduktID], [SpezLieferAdrID], [Menge], [Preis]) VALUES</v>
      </c>
      <c r="H1791" t="str">
        <f t="shared" si="139"/>
        <v xml:space="preserve"> ('715', '1788', '38', '', '3',  '0.50')</v>
      </c>
    </row>
    <row r="1792" spans="1:8" x14ac:dyDescent="0.3">
      <c r="A1792">
        <f t="shared" si="135"/>
        <v>716</v>
      </c>
      <c r="B1792">
        <v>1789</v>
      </c>
      <c r="C1792">
        <f t="shared" si="136"/>
        <v>2</v>
      </c>
      <c r="D1792" t="str">
        <f>IF(MOD(B1792,5)=0,LOOKUP(A1792,Bestellung!$M$4:$N$803),"")</f>
        <v/>
      </c>
      <c r="E1792">
        <f t="shared" si="137"/>
        <v>4</v>
      </c>
      <c r="F1792" s="10">
        <f>LOOKUP(C1792,Produkt!$T$4:$U$129)</f>
        <v>4</v>
      </c>
      <c r="G1792" t="str">
        <f t="shared" si="138"/>
        <v>INSERT INTO [Position] ([BestellungID], [PosID], [ProduktID], [SpezLieferAdrID], [Menge], [Preis]) VALUES</v>
      </c>
      <c r="H1792" t="str">
        <f t="shared" si="139"/>
        <v xml:space="preserve"> ('716', '1789', '2', '', '4',  '4.00')</v>
      </c>
    </row>
    <row r="1793" spans="1:8" x14ac:dyDescent="0.3">
      <c r="A1793">
        <f t="shared" si="135"/>
        <v>716</v>
      </c>
      <c r="B1793">
        <v>1790</v>
      </c>
      <c r="C1793">
        <f t="shared" si="136"/>
        <v>83</v>
      </c>
      <c r="D1793">
        <f>IF(MOD(B1793,5)=0,LOOKUP(A1793,Bestellung!$M$4:$N$803),"")</f>
        <v>561</v>
      </c>
      <c r="E1793">
        <f t="shared" si="137"/>
        <v>8</v>
      </c>
      <c r="F1793" s="10">
        <f>LOOKUP(C1793,Produkt!$T$4:$U$129)</f>
        <v>0.8</v>
      </c>
      <c r="G1793" t="str">
        <f t="shared" si="138"/>
        <v>INSERT INTO [Position] ([BestellungID], [PosID], [ProduktID], [SpezLieferAdrID], [Menge], [Preis]) VALUES</v>
      </c>
      <c r="H1793" t="str">
        <f t="shared" si="139"/>
        <v xml:space="preserve"> ('716', '1790', '83', '561', '8',  '0.80')</v>
      </c>
    </row>
    <row r="1794" spans="1:8" x14ac:dyDescent="0.3">
      <c r="A1794">
        <f t="shared" si="135"/>
        <v>716</v>
      </c>
      <c r="B1794">
        <v>1791</v>
      </c>
      <c r="C1794">
        <f t="shared" si="136"/>
        <v>37</v>
      </c>
      <c r="D1794" t="str">
        <f>IF(MOD(B1794,5)=0,LOOKUP(A1794,Bestellung!$M$4:$N$803),"")</f>
        <v/>
      </c>
      <c r="E1794">
        <f t="shared" si="137"/>
        <v>3</v>
      </c>
      <c r="F1794" s="10">
        <f>LOOKUP(C1794,Produkt!$T$4:$U$129)</f>
        <v>0.5</v>
      </c>
      <c r="G1794" t="str">
        <f t="shared" si="138"/>
        <v>INSERT INTO [Position] ([BestellungID], [PosID], [ProduktID], [SpezLieferAdrID], [Menge], [Preis]) VALUES</v>
      </c>
      <c r="H1794" t="str">
        <f t="shared" si="139"/>
        <v xml:space="preserve"> ('716', '1791', '37', '', '3',  '0.50')</v>
      </c>
    </row>
    <row r="1795" spans="1:8" x14ac:dyDescent="0.3">
      <c r="A1795">
        <f t="shared" si="135"/>
        <v>717</v>
      </c>
      <c r="B1795">
        <v>1792</v>
      </c>
      <c r="C1795">
        <f t="shared" si="136"/>
        <v>5</v>
      </c>
      <c r="D1795" t="str">
        <f>IF(MOD(B1795,5)=0,LOOKUP(A1795,Bestellung!$M$4:$N$803),"")</f>
        <v/>
      </c>
      <c r="E1795">
        <f t="shared" si="137"/>
        <v>3</v>
      </c>
      <c r="F1795" s="10">
        <f>LOOKUP(C1795,Produkt!$T$4:$U$129)</f>
        <v>5</v>
      </c>
      <c r="G1795" t="str">
        <f t="shared" si="138"/>
        <v>INSERT INTO [Position] ([BestellungID], [PosID], [ProduktID], [SpezLieferAdrID], [Menge], [Preis]) VALUES</v>
      </c>
      <c r="H1795" t="str">
        <f t="shared" si="139"/>
        <v xml:space="preserve"> ('717', '1792', '5', '', '3',  '5.00')</v>
      </c>
    </row>
    <row r="1796" spans="1:8" x14ac:dyDescent="0.3">
      <c r="A1796">
        <f t="shared" ref="A1796:A1859" si="140">ROUND(B1796/2.5,0)</f>
        <v>717</v>
      </c>
      <c r="B1796">
        <v>1793</v>
      </c>
      <c r="C1796">
        <f t="shared" si="136"/>
        <v>87</v>
      </c>
      <c r="D1796" t="str">
        <f>IF(MOD(B1796,5)=0,LOOKUP(A1796,Bestellung!$M$4:$N$803),"")</f>
        <v/>
      </c>
      <c r="E1796">
        <f t="shared" si="137"/>
        <v>3</v>
      </c>
      <c r="F1796" s="10">
        <f>LOOKUP(C1796,Produkt!$T$4:$U$129)</f>
        <v>0.5</v>
      </c>
      <c r="G1796" t="str">
        <f t="shared" si="138"/>
        <v>INSERT INTO [Position] ([BestellungID], [PosID], [ProduktID], [SpezLieferAdrID], [Menge], [Preis]) VALUES</v>
      </c>
      <c r="H1796" t="str">
        <f t="shared" si="139"/>
        <v xml:space="preserve"> ('717', '1793', '87', '', '3',  '0.50')</v>
      </c>
    </row>
    <row r="1797" spans="1:8" x14ac:dyDescent="0.3">
      <c r="A1797">
        <f t="shared" si="140"/>
        <v>718</v>
      </c>
      <c r="B1797">
        <v>1794</v>
      </c>
      <c r="C1797">
        <f t="shared" ref="C1797:C1860" si="141">IF(MOD(A1797*B1797,127)=0,1,MOD(A1797*B1797,127))</f>
        <v>58</v>
      </c>
      <c r="D1797" t="str">
        <f>IF(MOD(B1797,5)=0,LOOKUP(A1797,Bestellung!$M$4:$N$803),"")</f>
        <v/>
      </c>
      <c r="E1797">
        <f t="shared" ref="E1797:E1860" si="142">IF(MOD(A1797*B1797*C1797,12)=0,3,MOD(A1797*B1797*C1797,12))</f>
        <v>3</v>
      </c>
      <c r="F1797" s="10">
        <f>LOOKUP(C1797,Produkt!$T$4:$U$129)</f>
        <v>8</v>
      </c>
      <c r="G1797" t="str">
        <f t="shared" ref="G1797:G1860" si="14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97" t="str">
        <f t="shared" ref="H1797:H1860" si="144">" ('"&amp;A1797&amp;"', '"&amp;B1797&amp;"', '"&amp;C1797&amp;"', '"&amp; D1797&amp;"', '"&amp;E1797&amp;"',  '"&amp; REPLACE(TEXT(F1797,"##0,00"),LEN(TEXT(F1797,"##0,00"))-2,1,".") &amp;"')"</f>
        <v xml:space="preserve"> ('718', '1794', '58', '', '3',  '8.00')</v>
      </c>
    </row>
    <row r="1798" spans="1:8" x14ac:dyDescent="0.3">
      <c r="A1798">
        <f t="shared" si="140"/>
        <v>718</v>
      </c>
      <c r="B1798">
        <v>1795</v>
      </c>
      <c r="C1798">
        <f t="shared" si="141"/>
        <v>14</v>
      </c>
      <c r="D1798">
        <f>IF(MOD(B1798,5)=0,LOOKUP(A1798,Bestellung!$M$4:$N$803),"")</f>
        <v>54</v>
      </c>
      <c r="E1798">
        <f t="shared" si="142"/>
        <v>8</v>
      </c>
      <c r="F1798" s="10">
        <f>LOOKUP(C1798,Produkt!$T$4:$U$129)</f>
        <v>4.5</v>
      </c>
      <c r="G1798" t="str">
        <f t="shared" si="143"/>
        <v>INSERT INTO [Position] ([BestellungID], [PosID], [ProduktID], [SpezLieferAdrID], [Menge], [Preis]) VALUES</v>
      </c>
      <c r="H1798" t="str">
        <f t="shared" si="144"/>
        <v xml:space="preserve"> ('718', '1795', '14', '54', '8',  '4.50')</v>
      </c>
    </row>
    <row r="1799" spans="1:8" x14ac:dyDescent="0.3">
      <c r="A1799">
        <f t="shared" si="140"/>
        <v>718</v>
      </c>
      <c r="B1799">
        <v>1796</v>
      </c>
      <c r="C1799">
        <f t="shared" si="141"/>
        <v>97</v>
      </c>
      <c r="D1799" t="str">
        <f>IF(MOD(B1799,5)=0,LOOKUP(A1799,Bestellung!$M$4:$N$803),"")</f>
        <v/>
      </c>
      <c r="E1799">
        <f t="shared" si="142"/>
        <v>8</v>
      </c>
      <c r="F1799" s="10">
        <f>LOOKUP(C1799,Produkt!$T$4:$U$129)</f>
        <v>9</v>
      </c>
      <c r="G1799" t="str">
        <f t="shared" si="143"/>
        <v>INSERT INTO [Position] ([BestellungID], [PosID], [ProduktID], [SpezLieferAdrID], [Menge], [Preis]) VALUES</v>
      </c>
      <c r="H1799" t="str">
        <f t="shared" si="144"/>
        <v xml:space="preserve"> ('718', '1796', '97', '', '8',  '9.00')</v>
      </c>
    </row>
    <row r="1800" spans="1:8" x14ac:dyDescent="0.3">
      <c r="A1800">
        <f t="shared" si="140"/>
        <v>719</v>
      </c>
      <c r="B1800">
        <v>1797</v>
      </c>
      <c r="C1800">
        <f t="shared" si="141"/>
        <v>72</v>
      </c>
      <c r="D1800" t="str">
        <f>IF(MOD(B1800,5)=0,LOOKUP(A1800,Bestellung!$M$4:$N$803),"")</f>
        <v/>
      </c>
      <c r="E1800">
        <f t="shared" si="142"/>
        <v>3</v>
      </c>
      <c r="F1800" s="10">
        <f>LOOKUP(C1800,Produkt!$T$4:$U$129)</f>
        <v>2</v>
      </c>
      <c r="G1800" t="str">
        <f t="shared" si="143"/>
        <v>INSERT INTO [Position] ([BestellungID], [PosID], [ProduktID], [SpezLieferAdrID], [Menge], [Preis]) VALUES</v>
      </c>
      <c r="H1800" t="str">
        <f t="shared" si="144"/>
        <v xml:space="preserve"> ('719', '1797', '72', '', '3',  '2.00')</v>
      </c>
    </row>
    <row r="1801" spans="1:8" x14ac:dyDescent="0.3">
      <c r="A1801">
        <f t="shared" si="140"/>
        <v>719</v>
      </c>
      <c r="B1801">
        <v>1798</v>
      </c>
      <c r="C1801">
        <f t="shared" si="141"/>
        <v>29</v>
      </c>
      <c r="D1801" t="str">
        <f>IF(MOD(B1801,5)=0,LOOKUP(A1801,Bestellung!$M$4:$N$803),"")</f>
        <v/>
      </c>
      <c r="E1801">
        <f t="shared" si="142"/>
        <v>10</v>
      </c>
      <c r="F1801" s="10">
        <f>LOOKUP(C1801,Produkt!$T$4:$U$129)</f>
        <v>1.5</v>
      </c>
      <c r="G1801" t="str">
        <f t="shared" si="143"/>
        <v>INSERT INTO [Position] ([BestellungID], [PosID], [ProduktID], [SpezLieferAdrID], [Menge], [Preis]) VALUES</v>
      </c>
      <c r="H1801" t="str">
        <f t="shared" si="144"/>
        <v xml:space="preserve"> ('719', '1798', '29', '', '10',  '1.50')</v>
      </c>
    </row>
    <row r="1802" spans="1:8" x14ac:dyDescent="0.3">
      <c r="A1802">
        <f t="shared" si="140"/>
        <v>720</v>
      </c>
      <c r="B1802">
        <v>1799</v>
      </c>
      <c r="C1802">
        <f t="shared" si="141"/>
        <v>7</v>
      </c>
      <c r="D1802" t="str">
        <f>IF(MOD(B1802,5)=0,LOOKUP(A1802,Bestellung!$M$4:$N$803),"")</f>
        <v/>
      </c>
      <c r="E1802">
        <f t="shared" si="142"/>
        <v>3</v>
      </c>
      <c r="F1802" s="10">
        <f>LOOKUP(C1802,Produkt!$T$4:$U$129)</f>
        <v>8</v>
      </c>
      <c r="G1802" t="str">
        <f t="shared" si="143"/>
        <v>INSERT INTO [Position] ([BestellungID], [PosID], [ProduktID], [SpezLieferAdrID], [Menge], [Preis]) VALUES</v>
      </c>
      <c r="H1802" t="str">
        <f t="shared" si="144"/>
        <v xml:space="preserve"> ('720', '1799', '7', '', '3',  '8.00')</v>
      </c>
    </row>
    <row r="1803" spans="1:8" x14ac:dyDescent="0.3">
      <c r="A1803">
        <f t="shared" si="140"/>
        <v>720</v>
      </c>
      <c r="B1803">
        <v>1800</v>
      </c>
      <c r="C1803">
        <f t="shared" si="141"/>
        <v>92</v>
      </c>
      <c r="D1803">
        <f>IF(MOD(B1803,5)=0,LOOKUP(A1803,Bestellung!$M$4:$N$803),"")</f>
        <v>3</v>
      </c>
      <c r="E1803">
        <f t="shared" si="142"/>
        <v>3</v>
      </c>
      <c r="F1803" s="10">
        <f>LOOKUP(C1803,Produkt!$T$4:$U$129)</f>
        <v>2.4</v>
      </c>
      <c r="G1803" t="str">
        <f t="shared" si="143"/>
        <v>INSERT INTO [Position] ([BestellungID], [PosID], [ProduktID], [SpezLieferAdrID], [Menge], [Preis]) VALUES</v>
      </c>
      <c r="H1803" t="str">
        <f t="shared" si="144"/>
        <v xml:space="preserve"> ('720', '1800', '92', '3', '3',  '2.40')</v>
      </c>
    </row>
    <row r="1804" spans="1:8" x14ac:dyDescent="0.3">
      <c r="A1804">
        <f t="shared" si="140"/>
        <v>720</v>
      </c>
      <c r="B1804">
        <v>1801</v>
      </c>
      <c r="C1804">
        <f t="shared" si="141"/>
        <v>50</v>
      </c>
      <c r="D1804" t="str">
        <f>IF(MOD(B1804,5)=0,LOOKUP(A1804,Bestellung!$M$4:$N$803),"")</f>
        <v/>
      </c>
      <c r="E1804">
        <f t="shared" si="142"/>
        <v>3</v>
      </c>
      <c r="F1804" s="10">
        <f>LOOKUP(C1804,Produkt!$T$4:$U$129)</f>
        <v>5.6</v>
      </c>
      <c r="G1804" t="str">
        <f t="shared" si="143"/>
        <v>INSERT INTO [Position] ([BestellungID], [PosID], [ProduktID], [SpezLieferAdrID], [Menge], [Preis]) VALUES</v>
      </c>
      <c r="H1804" t="str">
        <f t="shared" si="144"/>
        <v xml:space="preserve"> ('720', '1801', '50', '', '3',  '5.60')</v>
      </c>
    </row>
    <row r="1805" spans="1:8" x14ac:dyDescent="0.3">
      <c r="A1805">
        <f t="shared" si="140"/>
        <v>721</v>
      </c>
      <c r="B1805">
        <v>1802</v>
      </c>
      <c r="C1805">
        <f t="shared" si="141"/>
        <v>32</v>
      </c>
      <c r="D1805" t="str">
        <f>IF(MOD(B1805,5)=0,LOOKUP(A1805,Bestellung!$M$4:$N$803),"")</f>
        <v/>
      </c>
      <c r="E1805">
        <f t="shared" si="142"/>
        <v>4</v>
      </c>
      <c r="F1805" s="10">
        <f>LOOKUP(C1805,Produkt!$T$4:$U$129)</f>
        <v>5</v>
      </c>
      <c r="G1805" t="str">
        <f t="shared" si="143"/>
        <v>INSERT INTO [Position] ([BestellungID], [PosID], [ProduktID], [SpezLieferAdrID], [Menge], [Preis]) VALUES</v>
      </c>
      <c r="H1805" t="str">
        <f t="shared" si="144"/>
        <v xml:space="preserve"> ('721', '1802', '32', '', '4',  '5.00')</v>
      </c>
    </row>
    <row r="1806" spans="1:8" x14ac:dyDescent="0.3">
      <c r="A1806">
        <f t="shared" si="140"/>
        <v>721</v>
      </c>
      <c r="B1806">
        <v>1803</v>
      </c>
      <c r="C1806">
        <f t="shared" si="141"/>
        <v>118</v>
      </c>
      <c r="D1806" t="str">
        <f>IF(MOD(B1806,5)=0,LOOKUP(A1806,Bestellung!$M$4:$N$803),"")</f>
        <v/>
      </c>
      <c r="E1806">
        <f t="shared" si="142"/>
        <v>6</v>
      </c>
      <c r="F1806" s="10">
        <f>LOOKUP(C1806,Produkt!$T$4:$U$129)</f>
        <v>6</v>
      </c>
      <c r="G1806" t="str">
        <f t="shared" si="143"/>
        <v>INSERT INTO [Position] ([BestellungID], [PosID], [ProduktID], [SpezLieferAdrID], [Menge], [Preis]) VALUES</v>
      </c>
      <c r="H1806" t="str">
        <f t="shared" si="144"/>
        <v xml:space="preserve"> ('721', '1803', '118', '', '6',  '6.00')</v>
      </c>
    </row>
    <row r="1807" spans="1:8" x14ac:dyDescent="0.3">
      <c r="A1807">
        <f t="shared" si="140"/>
        <v>722</v>
      </c>
      <c r="B1807">
        <v>1804</v>
      </c>
      <c r="C1807">
        <f t="shared" si="141"/>
        <v>103</v>
      </c>
      <c r="D1807" t="str">
        <f>IF(MOD(B1807,5)=0,LOOKUP(A1807,Bestellung!$M$4:$N$803),"")</f>
        <v/>
      </c>
      <c r="E1807">
        <f t="shared" si="142"/>
        <v>8</v>
      </c>
      <c r="F1807" s="10">
        <f>LOOKUP(C1807,Produkt!$T$4:$U$129)</f>
        <v>5</v>
      </c>
      <c r="G1807" t="str">
        <f t="shared" si="143"/>
        <v>INSERT INTO [Position] ([BestellungID], [PosID], [ProduktID], [SpezLieferAdrID], [Menge], [Preis]) VALUES</v>
      </c>
      <c r="H1807" t="str">
        <f t="shared" si="144"/>
        <v xml:space="preserve"> ('722', '1804', '103', '', '8',  '5.00')</v>
      </c>
    </row>
    <row r="1808" spans="1:8" x14ac:dyDescent="0.3">
      <c r="A1808">
        <f t="shared" si="140"/>
        <v>722</v>
      </c>
      <c r="B1808">
        <v>1805</v>
      </c>
      <c r="C1808">
        <f t="shared" si="141"/>
        <v>63</v>
      </c>
      <c r="D1808">
        <f>IF(MOD(B1808,5)=0,LOOKUP(A1808,Bestellung!$M$4:$N$803),"")</f>
        <v>4</v>
      </c>
      <c r="E1808">
        <f t="shared" si="142"/>
        <v>6</v>
      </c>
      <c r="F1808" s="10">
        <f>LOOKUP(C1808,Produkt!$T$4:$U$129)</f>
        <v>4.5</v>
      </c>
      <c r="G1808" t="str">
        <f t="shared" si="143"/>
        <v>INSERT INTO [Position] ([BestellungID], [PosID], [ProduktID], [SpezLieferAdrID], [Menge], [Preis]) VALUES</v>
      </c>
      <c r="H1808" t="str">
        <f t="shared" si="144"/>
        <v xml:space="preserve"> ('722', '1805', '63', '4', '6',  '4.50')</v>
      </c>
    </row>
    <row r="1809" spans="1:8" x14ac:dyDescent="0.3">
      <c r="A1809">
        <f t="shared" si="140"/>
        <v>722</v>
      </c>
      <c r="B1809">
        <v>1806</v>
      </c>
      <c r="C1809">
        <f t="shared" si="141"/>
        <v>23</v>
      </c>
      <c r="D1809" t="str">
        <f>IF(MOD(B1809,5)=0,LOOKUP(A1809,Bestellung!$M$4:$N$803),"")</f>
        <v/>
      </c>
      <c r="E1809">
        <f t="shared" si="142"/>
        <v>3</v>
      </c>
      <c r="F1809" s="10">
        <f>LOOKUP(C1809,Produkt!$T$4:$U$129)</f>
        <v>3</v>
      </c>
      <c r="G1809" t="str">
        <f t="shared" si="143"/>
        <v>INSERT INTO [Position] ([BestellungID], [PosID], [ProduktID], [SpezLieferAdrID], [Menge], [Preis]) VALUES</v>
      </c>
      <c r="H1809" t="str">
        <f t="shared" si="144"/>
        <v xml:space="preserve"> ('722', '1806', '23', '', '3',  '3.00')</v>
      </c>
    </row>
    <row r="1810" spans="1:8" x14ac:dyDescent="0.3">
      <c r="A1810">
        <f t="shared" si="140"/>
        <v>723</v>
      </c>
      <c r="B1810">
        <v>1807</v>
      </c>
      <c r="C1810">
        <f t="shared" si="141"/>
        <v>12</v>
      </c>
      <c r="D1810" t="str">
        <f>IF(MOD(B1810,5)=0,LOOKUP(A1810,Bestellung!$M$4:$N$803),"")</f>
        <v/>
      </c>
      <c r="E1810">
        <f t="shared" si="142"/>
        <v>3</v>
      </c>
      <c r="F1810" s="10">
        <f>LOOKUP(C1810,Produkt!$T$4:$U$129)</f>
        <v>4</v>
      </c>
      <c r="G1810" t="str">
        <f t="shared" si="143"/>
        <v>INSERT INTO [Position] ([BestellungID], [PosID], [ProduktID], [SpezLieferAdrID], [Menge], [Preis]) VALUES</v>
      </c>
      <c r="H1810" t="str">
        <f t="shared" si="144"/>
        <v xml:space="preserve"> ('723', '1807', '12', '', '3',  '4.00')</v>
      </c>
    </row>
    <row r="1811" spans="1:8" x14ac:dyDescent="0.3">
      <c r="A1811">
        <f t="shared" si="140"/>
        <v>723</v>
      </c>
      <c r="B1811">
        <v>1808</v>
      </c>
      <c r="C1811">
        <f t="shared" si="141"/>
        <v>100</v>
      </c>
      <c r="D1811" t="str">
        <f>IF(MOD(B1811,5)=0,LOOKUP(A1811,Bestellung!$M$4:$N$803),"")</f>
        <v/>
      </c>
      <c r="E1811">
        <f t="shared" si="142"/>
        <v>3</v>
      </c>
      <c r="F1811" s="10">
        <f>LOOKUP(C1811,Produkt!$T$4:$U$129)</f>
        <v>5.6</v>
      </c>
      <c r="G1811" t="str">
        <f t="shared" si="143"/>
        <v>INSERT INTO [Position] ([BestellungID], [PosID], [ProduktID], [SpezLieferAdrID], [Menge], [Preis]) VALUES</v>
      </c>
      <c r="H1811" t="str">
        <f t="shared" si="144"/>
        <v xml:space="preserve"> ('723', '1808', '100', '', '3',  '5.60')</v>
      </c>
    </row>
    <row r="1812" spans="1:8" x14ac:dyDescent="0.3">
      <c r="A1812">
        <f t="shared" si="140"/>
        <v>724</v>
      </c>
      <c r="B1812">
        <v>1809</v>
      </c>
      <c r="C1812">
        <f t="shared" si="141"/>
        <v>92</v>
      </c>
      <c r="D1812" t="str">
        <f>IF(MOD(B1812,5)=0,LOOKUP(A1812,Bestellung!$M$4:$N$803),"")</f>
        <v/>
      </c>
      <c r="E1812">
        <f t="shared" si="142"/>
        <v>3</v>
      </c>
      <c r="F1812" s="10">
        <f>LOOKUP(C1812,Produkt!$T$4:$U$129)</f>
        <v>2.4</v>
      </c>
      <c r="G1812" t="str">
        <f t="shared" si="143"/>
        <v>INSERT INTO [Position] ([BestellungID], [PosID], [ProduktID], [SpezLieferAdrID], [Menge], [Preis]) VALUES</v>
      </c>
      <c r="H1812" t="str">
        <f t="shared" si="144"/>
        <v xml:space="preserve"> ('724', '1809', '92', '', '3',  '2.40')</v>
      </c>
    </row>
    <row r="1813" spans="1:8" x14ac:dyDescent="0.3">
      <c r="A1813">
        <f t="shared" si="140"/>
        <v>724</v>
      </c>
      <c r="B1813">
        <v>1810</v>
      </c>
      <c r="C1813">
        <f t="shared" si="141"/>
        <v>54</v>
      </c>
      <c r="D1813">
        <f>IF(MOD(B1813,5)=0,LOOKUP(A1813,Bestellung!$M$4:$N$803),"")</f>
        <v>312</v>
      </c>
      <c r="E1813">
        <f t="shared" si="142"/>
        <v>3</v>
      </c>
      <c r="F1813" s="10">
        <f>LOOKUP(C1813,Produkt!$T$4:$U$129)</f>
        <v>5</v>
      </c>
      <c r="G1813" t="str">
        <f t="shared" si="143"/>
        <v>INSERT INTO [Position] ([BestellungID], [PosID], [ProduktID], [SpezLieferAdrID], [Menge], [Preis]) VALUES</v>
      </c>
      <c r="H1813" t="str">
        <f t="shared" si="144"/>
        <v xml:space="preserve"> ('724', '1810', '54', '312', '3',  '5.00')</v>
      </c>
    </row>
    <row r="1814" spans="1:8" x14ac:dyDescent="0.3">
      <c r="A1814">
        <f t="shared" si="140"/>
        <v>724</v>
      </c>
      <c r="B1814">
        <v>1811</v>
      </c>
      <c r="C1814">
        <f t="shared" si="141"/>
        <v>16</v>
      </c>
      <c r="D1814" t="str">
        <f>IF(MOD(B1814,5)=0,LOOKUP(A1814,Bestellung!$M$4:$N$803),"")</f>
        <v/>
      </c>
      <c r="E1814">
        <f t="shared" si="142"/>
        <v>8</v>
      </c>
      <c r="F1814" s="10">
        <f>LOOKUP(C1814,Produkt!$T$4:$U$129)</f>
        <v>3</v>
      </c>
      <c r="G1814" t="str">
        <f t="shared" si="143"/>
        <v>INSERT INTO [Position] ([BestellungID], [PosID], [ProduktID], [SpezLieferAdrID], [Menge], [Preis]) VALUES</v>
      </c>
      <c r="H1814" t="str">
        <f t="shared" si="144"/>
        <v xml:space="preserve"> ('724', '1811', '16', '', '8',  '3.00')</v>
      </c>
    </row>
    <row r="1815" spans="1:8" x14ac:dyDescent="0.3">
      <c r="A1815">
        <f t="shared" si="140"/>
        <v>725</v>
      </c>
      <c r="B1815">
        <v>1812</v>
      </c>
      <c r="C1815">
        <f t="shared" si="141"/>
        <v>12</v>
      </c>
      <c r="D1815" t="str">
        <f>IF(MOD(B1815,5)=0,LOOKUP(A1815,Bestellung!$M$4:$N$803),"")</f>
        <v/>
      </c>
      <c r="E1815">
        <f t="shared" si="142"/>
        <v>3</v>
      </c>
      <c r="F1815" s="10">
        <f>LOOKUP(C1815,Produkt!$T$4:$U$129)</f>
        <v>4</v>
      </c>
      <c r="G1815" t="str">
        <f t="shared" si="143"/>
        <v>INSERT INTO [Position] ([BestellungID], [PosID], [ProduktID], [SpezLieferAdrID], [Menge], [Preis]) VALUES</v>
      </c>
      <c r="H1815" t="str">
        <f t="shared" si="144"/>
        <v xml:space="preserve"> ('725', '1812', '12', '', '3',  '4.00')</v>
      </c>
    </row>
    <row r="1816" spans="1:8" x14ac:dyDescent="0.3">
      <c r="A1816">
        <f t="shared" si="140"/>
        <v>725</v>
      </c>
      <c r="B1816">
        <v>1813</v>
      </c>
      <c r="C1816">
        <f t="shared" si="141"/>
        <v>102</v>
      </c>
      <c r="D1816" t="str">
        <f>IF(MOD(B1816,5)=0,LOOKUP(A1816,Bestellung!$M$4:$N$803),"")</f>
        <v/>
      </c>
      <c r="E1816">
        <f t="shared" si="142"/>
        <v>6</v>
      </c>
      <c r="F1816" s="10">
        <f>LOOKUP(C1816,Produkt!$T$4:$U$129)</f>
        <v>4</v>
      </c>
      <c r="G1816" t="str">
        <f t="shared" si="143"/>
        <v>INSERT INTO [Position] ([BestellungID], [PosID], [ProduktID], [SpezLieferAdrID], [Menge], [Preis]) VALUES</v>
      </c>
      <c r="H1816" t="str">
        <f t="shared" si="144"/>
        <v xml:space="preserve"> ('725', '1813', '102', '', '6',  '4.00')</v>
      </c>
    </row>
    <row r="1817" spans="1:8" x14ac:dyDescent="0.3">
      <c r="A1817">
        <f t="shared" si="140"/>
        <v>726</v>
      </c>
      <c r="B1817">
        <v>1814</v>
      </c>
      <c r="C1817">
        <f t="shared" si="141"/>
        <v>101</v>
      </c>
      <c r="D1817" t="str">
        <f>IF(MOD(B1817,5)=0,LOOKUP(A1817,Bestellung!$M$4:$N$803),"")</f>
        <v/>
      </c>
      <c r="E1817">
        <f t="shared" si="142"/>
        <v>3</v>
      </c>
      <c r="F1817" s="10">
        <f>LOOKUP(C1817,Produkt!$T$4:$U$129)</f>
        <v>2</v>
      </c>
      <c r="G1817" t="str">
        <f t="shared" si="143"/>
        <v>INSERT INTO [Position] ([BestellungID], [PosID], [ProduktID], [SpezLieferAdrID], [Menge], [Preis]) VALUES</v>
      </c>
      <c r="H1817" t="str">
        <f t="shared" si="144"/>
        <v xml:space="preserve"> ('726', '1814', '101', '', '3',  '2.00')</v>
      </c>
    </row>
    <row r="1818" spans="1:8" x14ac:dyDescent="0.3">
      <c r="A1818">
        <f t="shared" si="140"/>
        <v>726</v>
      </c>
      <c r="B1818">
        <v>1815</v>
      </c>
      <c r="C1818">
        <f t="shared" si="141"/>
        <v>65</v>
      </c>
      <c r="D1818">
        <f>IF(MOD(B1818,5)=0,LOOKUP(A1818,Bestellung!$M$4:$N$803),"")</f>
        <v>144</v>
      </c>
      <c r="E1818">
        <f t="shared" si="142"/>
        <v>6</v>
      </c>
      <c r="F1818" s="10">
        <f>LOOKUP(C1818,Produkt!$T$4:$U$129)</f>
        <v>4.5</v>
      </c>
      <c r="G1818" t="str">
        <f t="shared" si="143"/>
        <v>INSERT INTO [Position] ([BestellungID], [PosID], [ProduktID], [SpezLieferAdrID], [Menge], [Preis]) VALUES</v>
      </c>
      <c r="H1818" t="str">
        <f t="shared" si="144"/>
        <v xml:space="preserve"> ('726', '1815', '65', '144', '6',  '4.50')</v>
      </c>
    </row>
    <row r="1819" spans="1:8" x14ac:dyDescent="0.3">
      <c r="A1819">
        <f t="shared" si="140"/>
        <v>726</v>
      </c>
      <c r="B1819">
        <v>1816</v>
      </c>
      <c r="C1819">
        <f t="shared" si="141"/>
        <v>29</v>
      </c>
      <c r="D1819" t="str">
        <f>IF(MOD(B1819,5)=0,LOOKUP(A1819,Bestellung!$M$4:$N$803),"")</f>
        <v/>
      </c>
      <c r="E1819">
        <f t="shared" si="142"/>
        <v>3</v>
      </c>
      <c r="F1819" s="10">
        <f>LOOKUP(C1819,Produkt!$T$4:$U$129)</f>
        <v>1.5</v>
      </c>
      <c r="G1819" t="str">
        <f t="shared" si="143"/>
        <v>INSERT INTO [Position] ([BestellungID], [PosID], [ProduktID], [SpezLieferAdrID], [Menge], [Preis]) VALUES</v>
      </c>
      <c r="H1819" t="str">
        <f t="shared" si="144"/>
        <v xml:space="preserve"> ('726', '1816', '29', '', '3',  '1.50')</v>
      </c>
    </row>
    <row r="1820" spans="1:8" x14ac:dyDescent="0.3">
      <c r="A1820">
        <f t="shared" si="140"/>
        <v>727</v>
      </c>
      <c r="B1820">
        <v>1817</v>
      </c>
      <c r="C1820">
        <f t="shared" si="141"/>
        <v>32</v>
      </c>
      <c r="D1820" t="str">
        <f>IF(MOD(B1820,5)=0,LOOKUP(A1820,Bestellung!$M$4:$N$803),"")</f>
        <v/>
      </c>
      <c r="E1820">
        <f t="shared" si="142"/>
        <v>4</v>
      </c>
      <c r="F1820" s="10">
        <f>LOOKUP(C1820,Produkt!$T$4:$U$129)</f>
        <v>5</v>
      </c>
      <c r="G1820" t="str">
        <f t="shared" si="143"/>
        <v>INSERT INTO [Position] ([BestellungID], [PosID], [ProduktID], [SpezLieferAdrID], [Menge], [Preis]) VALUES</v>
      </c>
      <c r="H1820" t="str">
        <f t="shared" si="144"/>
        <v xml:space="preserve"> ('727', '1817', '32', '', '4',  '5.00')</v>
      </c>
    </row>
    <row r="1821" spans="1:8" x14ac:dyDescent="0.3">
      <c r="A1821">
        <f t="shared" si="140"/>
        <v>727</v>
      </c>
      <c r="B1821">
        <v>1818</v>
      </c>
      <c r="C1821">
        <f t="shared" si="141"/>
        <v>124</v>
      </c>
      <c r="D1821" t="str">
        <f>IF(MOD(B1821,5)=0,LOOKUP(A1821,Bestellung!$M$4:$N$803),"")</f>
        <v/>
      </c>
      <c r="E1821">
        <f t="shared" si="142"/>
        <v>3</v>
      </c>
      <c r="F1821" s="10">
        <f>LOOKUP(C1821,Produkt!$T$4:$U$129)</f>
        <v>3</v>
      </c>
      <c r="G1821" t="str">
        <f t="shared" si="143"/>
        <v>INSERT INTO [Position] ([BestellungID], [PosID], [ProduktID], [SpezLieferAdrID], [Menge], [Preis]) VALUES</v>
      </c>
      <c r="H1821" t="str">
        <f t="shared" si="144"/>
        <v xml:space="preserve"> ('727', '1818', '124', '', '3',  '3.00')</v>
      </c>
    </row>
    <row r="1822" spans="1:8" x14ac:dyDescent="0.3">
      <c r="A1822">
        <f t="shared" si="140"/>
        <v>728</v>
      </c>
      <c r="B1822">
        <v>1819</v>
      </c>
      <c r="C1822">
        <f t="shared" si="141"/>
        <v>3</v>
      </c>
      <c r="D1822" t="str">
        <f>IF(MOD(B1822,5)=0,LOOKUP(A1822,Bestellung!$M$4:$N$803),"")</f>
        <v/>
      </c>
      <c r="E1822">
        <f t="shared" si="142"/>
        <v>3</v>
      </c>
      <c r="F1822" s="10">
        <f>LOOKUP(C1822,Produkt!$T$4:$U$129)</f>
        <v>5</v>
      </c>
      <c r="G1822" t="str">
        <f t="shared" si="143"/>
        <v>INSERT INTO [Position] ([BestellungID], [PosID], [ProduktID], [SpezLieferAdrID], [Menge], [Preis]) VALUES</v>
      </c>
      <c r="H1822" t="str">
        <f t="shared" si="144"/>
        <v xml:space="preserve"> ('728', '1819', '3', '', '3',  '5.00')</v>
      </c>
    </row>
    <row r="1823" spans="1:8" x14ac:dyDescent="0.3">
      <c r="A1823">
        <f t="shared" si="140"/>
        <v>728</v>
      </c>
      <c r="B1823">
        <v>1820</v>
      </c>
      <c r="C1823">
        <f t="shared" si="141"/>
        <v>96</v>
      </c>
      <c r="D1823">
        <f>IF(MOD(B1823,5)=0,LOOKUP(A1823,Bestellung!$M$4:$N$803),"")</f>
        <v>211</v>
      </c>
      <c r="E1823">
        <f t="shared" si="142"/>
        <v>3</v>
      </c>
      <c r="F1823" s="10">
        <f>LOOKUP(C1823,Produkt!$T$4:$U$129)</f>
        <v>8</v>
      </c>
      <c r="G1823" t="str">
        <f t="shared" si="143"/>
        <v>INSERT INTO [Position] ([BestellungID], [PosID], [ProduktID], [SpezLieferAdrID], [Menge], [Preis]) VALUES</v>
      </c>
      <c r="H1823" t="str">
        <f t="shared" si="144"/>
        <v xml:space="preserve"> ('728', '1820', '96', '211', '3',  '8.00')</v>
      </c>
    </row>
    <row r="1824" spans="1:8" x14ac:dyDescent="0.3">
      <c r="A1824">
        <f t="shared" si="140"/>
        <v>728</v>
      </c>
      <c r="B1824">
        <v>1821</v>
      </c>
      <c r="C1824">
        <f t="shared" si="141"/>
        <v>62</v>
      </c>
      <c r="D1824" t="str">
        <f>IF(MOD(B1824,5)=0,LOOKUP(A1824,Bestellung!$M$4:$N$803),"")</f>
        <v/>
      </c>
      <c r="E1824">
        <f t="shared" si="142"/>
        <v>3</v>
      </c>
      <c r="F1824" s="10">
        <f>LOOKUP(C1824,Produkt!$T$4:$U$129)</f>
        <v>4</v>
      </c>
      <c r="G1824" t="str">
        <f t="shared" si="143"/>
        <v>INSERT INTO [Position] ([BestellungID], [PosID], [ProduktID], [SpezLieferAdrID], [Menge], [Preis]) VALUES</v>
      </c>
      <c r="H1824" t="str">
        <f t="shared" si="144"/>
        <v xml:space="preserve"> ('728', '1821', '62', '', '3',  '4.00')</v>
      </c>
    </row>
    <row r="1825" spans="1:8" x14ac:dyDescent="0.3">
      <c r="A1825">
        <f t="shared" si="140"/>
        <v>729</v>
      </c>
      <c r="B1825">
        <v>1822</v>
      </c>
      <c r="C1825">
        <f t="shared" si="141"/>
        <v>72</v>
      </c>
      <c r="D1825" t="str">
        <f>IF(MOD(B1825,5)=0,LOOKUP(A1825,Bestellung!$M$4:$N$803),"")</f>
        <v/>
      </c>
      <c r="E1825">
        <f t="shared" si="142"/>
        <v>3</v>
      </c>
      <c r="F1825" s="10">
        <f>LOOKUP(C1825,Produkt!$T$4:$U$129)</f>
        <v>2</v>
      </c>
      <c r="G1825" t="str">
        <f t="shared" si="143"/>
        <v>INSERT INTO [Position] ([BestellungID], [PosID], [ProduktID], [SpezLieferAdrID], [Menge], [Preis]) VALUES</v>
      </c>
      <c r="H1825" t="str">
        <f t="shared" si="144"/>
        <v xml:space="preserve"> ('729', '1822', '72', '', '3',  '2.00')</v>
      </c>
    </row>
    <row r="1826" spans="1:8" x14ac:dyDescent="0.3">
      <c r="A1826">
        <f t="shared" si="140"/>
        <v>729</v>
      </c>
      <c r="B1826">
        <v>1823</v>
      </c>
      <c r="C1826">
        <f t="shared" si="141"/>
        <v>39</v>
      </c>
      <c r="D1826" t="str">
        <f>IF(MOD(B1826,5)=0,LOOKUP(A1826,Bestellung!$M$4:$N$803),"")</f>
        <v/>
      </c>
      <c r="E1826">
        <f t="shared" si="142"/>
        <v>9</v>
      </c>
      <c r="F1826" s="10">
        <f>LOOKUP(C1826,Produkt!$T$4:$U$129)</f>
        <v>0.8</v>
      </c>
      <c r="G1826" t="str">
        <f t="shared" si="143"/>
        <v>INSERT INTO [Position] ([BestellungID], [PosID], [ProduktID], [SpezLieferAdrID], [Menge], [Preis]) VALUES</v>
      </c>
      <c r="H1826" t="str">
        <f t="shared" si="144"/>
        <v xml:space="preserve"> ('729', '1823', '39', '', '9',  '0.80')</v>
      </c>
    </row>
    <row r="1827" spans="1:8" x14ac:dyDescent="0.3">
      <c r="A1827">
        <f t="shared" si="140"/>
        <v>730</v>
      </c>
      <c r="B1827">
        <v>1824</v>
      </c>
      <c r="C1827">
        <f t="shared" si="141"/>
        <v>52</v>
      </c>
      <c r="D1827" t="str">
        <f>IF(MOD(B1827,5)=0,LOOKUP(A1827,Bestellung!$M$4:$N$803),"")</f>
        <v/>
      </c>
      <c r="E1827">
        <f t="shared" si="142"/>
        <v>3</v>
      </c>
      <c r="F1827" s="10">
        <f>LOOKUP(C1827,Produkt!$T$4:$U$129)</f>
        <v>4</v>
      </c>
      <c r="G1827" t="str">
        <f t="shared" si="143"/>
        <v>INSERT INTO [Position] ([BestellungID], [PosID], [ProduktID], [SpezLieferAdrID], [Menge], [Preis]) VALUES</v>
      </c>
      <c r="H1827" t="str">
        <f t="shared" si="144"/>
        <v xml:space="preserve"> ('730', '1824', '52', '', '3',  '4.00')</v>
      </c>
    </row>
    <row r="1828" spans="1:8" x14ac:dyDescent="0.3">
      <c r="A1828">
        <f t="shared" si="140"/>
        <v>730</v>
      </c>
      <c r="B1828">
        <v>1825</v>
      </c>
      <c r="C1828">
        <f t="shared" si="141"/>
        <v>20</v>
      </c>
      <c r="D1828">
        <f>IF(MOD(B1828,5)=0,LOOKUP(A1828,Bestellung!$M$4:$N$803),"")</f>
        <v>462</v>
      </c>
      <c r="E1828">
        <f t="shared" si="142"/>
        <v>8</v>
      </c>
      <c r="F1828" s="10">
        <f>LOOKUP(C1828,Produkt!$T$4:$U$129)</f>
        <v>8</v>
      </c>
      <c r="G1828" t="str">
        <f t="shared" si="143"/>
        <v>INSERT INTO [Position] ([BestellungID], [PosID], [ProduktID], [SpezLieferAdrID], [Menge], [Preis]) VALUES</v>
      </c>
      <c r="H1828" t="str">
        <f t="shared" si="144"/>
        <v xml:space="preserve"> ('730', '1825', '20', '462', '8',  '8.00')</v>
      </c>
    </row>
    <row r="1829" spans="1:8" x14ac:dyDescent="0.3">
      <c r="A1829">
        <f t="shared" si="140"/>
        <v>730</v>
      </c>
      <c r="B1829">
        <v>1826</v>
      </c>
      <c r="C1829">
        <f t="shared" si="141"/>
        <v>115</v>
      </c>
      <c r="D1829" t="str">
        <f>IF(MOD(B1829,5)=0,LOOKUP(A1829,Bestellung!$M$4:$N$803),"")</f>
        <v/>
      </c>
      <c r="E1829">
        <f t="shared" si="142"/>
        <v>8</v>
      </c>
      <c r="F1829" s="10">
        <f>LOOKUP(C1829,Produkt!$T$4:$U$129)</f>
        <v>4.5</v>
      </c>
      <c r="G1829" t="str">
        <f t="shared" si="143"/>
        <v>INSERT INTO [Position] ([BestellungID], [PosID], [ProduktID], [SpezLieferAdrID], [Menge], [Preis]) VALUES</v>
      </c>
      <c r="H1829" t="str">
        <f t="shared" si="144"/>
        <v xml:space="preserve"> ('730', '1826', '115', '', '8',  '4.50')</v>
      </c>
    </row>
    <row r="1830" spans="1:8" x14ac:dyDescent="0.3">
      <c r="A1830">
        <f t="shared" si="140"/>
        <v>731</v>
      </c>
      <c r="B1830">
        <v>1827</v>
      </c>
      <c r="C1830">
        <f t="shared" si="141"/>
        <v>5</v>
      </c>
      <c r="D1830" t="str">
        <f>IF(MOD(B1830,5)=0,LOOKUP(A1830,Bestellung!$M$4:$N$803),"")</f>
        <v/>
      </c>
      <c r="E1830">
        <f t="shared" si="142"/>
        <v>9</v>
      </c>
      <c r="F1830" s="10">
        <f>LOOKUP(C1830,Produkt!$T$4:$U$129)</f>
        <v>5</v>
      </c>
      <c r="G1830" t="str">
        <f t="shared" si="143"/>
        <v>INSERT INTO [Position] ([BestellungID], [PosID], [ProduktID], [SpezLieferAdrID], [Menge], [Preis]) VALUES</v>
      </c>
      <c r="H1830" t="str">
        <f t="shared" si="144"/>
        <v xml:space="preserve"> ('731', '1827', '5', '', '9',  '5.00')</v>
      </c>
    </row>
    <row r="1831" spans="1:8" x14ac:dyDescent="0.3">
      <c r="A1831">
        <f t="shared" si="140"/>
        <v>731</v>
      </c>
      <c r="B1831">
        <v>1828</v>
      </c>
      <c r="C1831">
        <f t="shared" si="141"/>
        <v>101</v>
      </c>
      <c r="D1831" t="str">
        <f>IF(MOD(B1831,5)=0,LOOKUP(A1831,Bestellung!$M$4:$N$803),"")</f>
        <v/>
      </c>
      <c r="E1831">
        <f t="shared" si="142"/>
        <v>4</v>
      </c>
      <c r="F1831" s="10">
        <f>LOOKUP(C1831,Produkt!$T$4:$U$129)</f>
        <v>2</v>
      </c>
      <c r="G1831" t="str">
        <f t="shared" si="143"/>
        <v>INSERT INTO [Position] ([BestellungID], [PosID], [ProduktID], [SpezLieferAdrID], [Menge], [Preis]) VALUES</v>
      </c>
      <c r="H1831" t="str">
        <f t="shared" si="144"/>
        <v xml:space="preserve"> ('731', '1828', '101', '', '4',  '2.00')</v>
      </c>
    </row>
    <row r="1832" spans="1:8" x14ac:dyDescent="0.3">
      <c r="A1832">
        <f t="shared" si="140"/>
        <v>732</v>
      </c>
      <c r="B1832">
        <v>1829</v>
      </c>
      <c r="C1832">
        <f t="shared" si="141"/>
        <v>121</v>
      </c>
      <c r="D1832" t="str">
        <f>IF(MOD(B1832,5)=0,LOOKUP(A1832,Bestellung!$M$4:$N$803),"")</f>
        <v/>
      </c>
      <c r="E1832">
        <f t="shared" si="142"/>
        <v>3</v>
      </c>
      <c r="F1832" s="10">
        <f>LOOKUP(C1832,Produkt!$T$4:$U$129)</f>
        <v>4</v>
      </c>
      <c r="G1832" t="str">
        <f t="shared" si="143"/>
        <v>INSERT INTO [Position] ([BestellungID], [PosID], [ProduktID], [SpezLieferAdrID], [Menge], [Preis]) VALUES</v>
      </c>
      <c r="H1832" t="str">
        <f t="shared" si="144"/>
        <v xml:space="preserve"> ('732', '1829', '121', '', '3',  '4.00')</v>
      </c>
    </row>
    <row r="1833" spans="1:8" x14ac:dyDescent="0.3">
      <c r="A1833">
        <f t="shared" si="140"/>
        <v>732</v>
      </c>
      <c r="B1833">
        <v>1830</v>
      </c>
      <c r="C1833">
        <f t="shared" si="141"/>
        <v>91</v>
      </c>
      <c r="D1833">
        <f>IF(MOD(B1833,5)=0,LOOKUP(A1833,Bestellung!$M$4:$N$803),"")</f>
        <v>220</v>
      </c>
      <c r="E1833">
        <f t="shared" si="142"/>
        <v>3</v>
      </c>
      <c r="F1833" s="10">
        <f>LOOKUP(C1833,Produkt!$T$4:$U$129)</f>
        <v>1.2</v>
      </c>
      <c r="G1833" t="str">
        <f t="shared" si="143"/>
        <v>INSERT INTO [Position] ([BestellungID], [PosID], [ProduktID], [SpezLieferAdrID], [Menge], [Preis]) VALUES</v>
      </c>
      <c r="H1833" t="str">
        <f t="shared" si="144"/>
        <v xml:space="preserve"> ('732', '1830', '91', '220', '3',  '1.20')</v>
      </c>
    </row>
    <row r="1834" spans="1:8" x14ac:dyDescent="0.3">
      <c r="A1834">
        <f t="shared" si="140"/>
        <v>732</v>
      </c>
      <c r="B1834">
        <v>1831</v>
      </c>
      <c r="C1834">
        <f t="shared" si="141"/>
        <v>61</v>
      </c>
      <c r="D1834" t="str">
        <f>IF(MOD(B1834,5)=0,LOOKUP(A1834,Bestellung!$M$4:$N$803),"")</f>
        <v/>
      </c>
      <c r="E1834">
        <f t="shared" si="142"/>
        <v>3</v>
      </c>
      <c r="F1834" s="10">
        <f>LOOKUP(C1834,Produkt!$T$4:$U$129)</f>
        <v>8</v>
      </c>
      <c r="G1834" t="str">
        <f t="shared" si="143"/>
        <v>INSERT INTO [Position] ([BestellungID], [PosID], [ProduktID], [SpezLieferAdrID], [Menge], [Preis]) VALUES</v>
      </c>
      <c r="H1834" t="str">
        <f t="shared" si="144"/>
        <v xml:space="preserve"> ('732', '1831', '61', '', '3',  '8.00')</v>
      </c>
    </row>
    <row r="1835" spans="1:8" x14ac:dyDescent="0.3">
      <c r="A1835">
        <f t="shared" si="140"/>
        <v>733</v>
      </c>
      <c r="B1835">
        <v>1832</v>
      </c>
      <c r="C1835">
        <f t="shared" si="141"/>
        <v>85</v>
      </c>
      <c r="D1835" t="str">
        <f>IF(MOD(B1835,5)=0,LOOKUP(A1835,Bestellung!$M$4:$N$803),"")</f>
        <v/>
      </c>
      <c r="E1835">
        <f t="shared" si="142"/>
        <v>8</v>
      </c>
      <c r="F1835" s="10">
        <f>LOOKUP(C1835,Produkt!$T$4:$U$129)</f>
        <v>1</v>
      </c>
      <c r="G1835" t="str">
        <f t="shared" si="143"/>
        <v>INSERT INTO [Position] ([BestellungID], [PosID], [ProduktID], [SpezLieferAdrID], [Menge], [Preis]) VALUES</v>
      </c>
      <c r="H1835" t="str">
        <f t="shared" si="144"/>
        <v xml:space="preserve"> ('733', '1832', '85', '', '8',  '1.00')</v>
      </c>
    </row>
    <row r="1836" spans="1:8" x14ac:dyDescent="0.3">
      <c r="A1836">
        <f t="shared" si="140"/>
        <v>733</v>
      </c>
      <c r="B1836">
        <v>1833</v>
      </c>
      <c r="C1836">
        <f t="shared" si="141"/>
        <v>56</v>
      </c>
      <c r="D1836" t="str">
        <f>IF(MOD(B1836,5)=0,LOOKUP(A1836,Bestellung!$M$4:$N$803),"")</f>
        <v/>
      </c>
      <c r="E1836">
        <f t="shared" si="142"/>
        <v>3</v>
      </c>
      <c r="F1836" s="10">
        <f>LOOKUP(C1836,Produkt!$T$4:$U$129)</f>
        <v>7</v>
      </c>
      <c r="G1836" t="str">
        <f t="shared" si="143"/>
        <v>INSERT INTO [Position] ([BestellungID], [PosID], [ProduktID], [SpezLieferAdrID], [Menge], [Preis]) VALUES</v>
      </c>
      <c r="H1836" t="str">
        <f t="shared" si="144"/>
        <v xml:space="preserve"> ('733', '1833', '56', '', '3',  '7.00')</v>
      </c>
    </row>
    <row r="1837" spans="1:8" x14ac:dyDescent="0.3">
      <c r="A1837">
        <f t="shared" si="140"/>
        <v>734</v>
      </c>
      <c r="B1837">
        <v>1834</v>
      </c>
      <c r="C1837">
        <f t="shared" si="141"/>
        <v>83</v>
      </c>
      <c r="D1837" t="str">
        <f>IF(MOD(B1837,5)=0,LOOKUP(A1837,Bestellung!$M$4:$N$803),"")</f>
        <v/>
      </c>
      <c r="E1837">
        <f t="shared" si="142"/>
        <v>4</v>
      </c>
      <c r="F1837" s="10">
        <f>LOOKUP(C1837,Produkt!$T$4:$U$129)</f>
        <v>0.8</v>
      </c>
      <c r="G1837" t="str">
        <f t="shared" si="143"/>
        <v>INSERT INTO [Position] ([BestellungID], [PosID], [ProduktID], [SpezLieferAdrID], [Menge], [Preis]) VALUES</v>
      </c>
      <c r="H1837" t="str">
        <f t="shared" si="144"/>
        <v xml:space="preserve"> ('734', '1834', '83', '', '4',  '0.80')</v>
      </c>
    </row>
    <row r="1838" spans="1:8" x14ac:dyDescent="0.3">
      <c r="A1838">
        <f t="shared" si="140"/>
        <v>734</v>
      </c>
      <c r="B1838">
        <v>1835</v>
      </c>
      <c r="C1838">
        <f t="shared" si="141"/>
        <v>55</v>
      </c>
      <c r="D1838">
        <f>IF(MOD(B1838,5)=0,LOOKUP(A1838,Bestellung!$M$4:$N$803),"")</f>
        <v>62</v>
      </c>
      <c r="E1838">
        <f t="shared" si="142"/>
        <v>10</v>
      </c>
      <c r="F1838" s="10">
        <f>LOOKUP(C1838,Produkt!$T$4:$U$129)</f>
        <v>5</v>
      </c>
      <c r="G1838" t="str">
        <f t="shared" si="143"/>
        <v>INSERT INTO [Position] ([BestellungID], [PosID], [ProduktID], [SpezLieferAdrID], [Menge], [Preis]) VALUES</v>
      </c>
      <c r="H1838" t="str">
        <f t="shared" si="144"/>
        <v xml:space="preserve"> ('734', '1835', '55', '62', '10',  '5.00')</v>
      </c>
    </row>
    <row r="1839" spans="1:8" x14ac:dyDescent="0.3">
      <c r="A1839">
        <f t="shared" si="140"/>
        <v>734</v>
      </c>
      <c r="B1839">
        <v>1836</v>
      </c>
      <c r="C1839">
        <f t="shared" si="141"/>
        <v>27</v>
      </c>
      <c r="D1839" t="str">
        <f>IF(MOD(B1839,5)=0,LOOKUP(A1839,Bestellung!$M$4:$N$803),"")</f>
        <v/>
      </c>
      <c r="E1839">
        <f t="shared" si="142"/>
        <v>3</v>
      </c>
      <c r="F1839" s="10">
        <f>LOOKUP(C1839,Produkt!$T$4:$U$129)</f>
        <v>2</v>
      </c>
      <c r="G1839" t="str">
        <f t="shared" si="143"/>
        <v>INSERT INTO [Position] ([BestellungID], [PosID], [ProduktID], [SpezLieferAdrID], [Menge], [Preis]) VALUES</v>
      </c>
      <c r="H1839" t="str">
        <f t="shared" si="144"/>
        <v xml:space="preserve"> ('734', '1836', '27', '', '3',  '2.00')</v>
      </c>
    </row>
    <row r="1840" spans="1:8" x14ac:dyDescent="0.3">
      <c r="A1840">
        <f t="shared" si="140"/>
        <v>735</v>
      </c>
      <c r="B1840">
        <v>1837</v>
      </c>
      <c r="C1840">
        <f t="shared" si="141"/>
        <v>58</v>
      </c>
      <c r="D1840" t="str">
        <f>IF(MOD(B1840,5)=0,LOOKUP(A1840,Bestellung!$M$4:$N$803),"")</f>
        <v/>
      </c>
      <c r="E1840">
        <f t="shared" si="142"/>
        <v>6</v>
      </c>
      <c r="F1840" s="10">
        <f>LOOKUP(C1840,Produkt!$T$4:$U$129)</f>
        <v>8</v>
      </c>
      <c r="G1840" t="str">
        <f t="shared" si="143"/>
        <v>INSERT INTO [Position] ([BestellungID], [PosID], [ProduktID], [SpezLieferAdrID], [Menge], [Preis]) VALUES</v>
      </c>
      <c r="H1840" t="str">
        <f t="shared" si="144"/>
        <v xml:space="preserve"> ('735', '1837', '58', '', '6',  '8.00')</v>
      </c>
    </row>
    <row r="1841" spans="1:8" x14ac:dyDescent="0.3">
      <c r="A1841">
        <f t="shared" si="140"/>
        <v>735</v>
      </c>
      <c r="B1841">
        <v>1838</v>
      </c>
      <c r="C1841">
        <f t="shared" si="141"/>
        <v>31</v>
      </c>
      <c r="D1841" t="str">
        <f>IF(MOD(B1841,5)=0,LOOKUP(A1841,Bestellung!$M$4:$N$803),"")</f>
        <v/>
      </c>
      <c r="E1841">
        <f t="shared" si="142"/>
        <v>6</v>
      </c>
      <c r="F1841" s="10">
        <f>LOOKUP(C1841,Produkt!$T$4:$U$129)</f>
        <v>2</v>
      </c>
      <c r="G1841" t="str">
        <f t="shared" si="143"/>
        <v>INSERT INTO [Position] ([BestellungID], [PosID], [ProduktID], [SpezLieferAdrID], [Menge], [Preis]) VALUES</v>
      </c>
      <c r="H1841" t="str">
        <f t="shared" si="144"/>
        <v xml:space="preserve"> ('735', '1838', '31', '', '6',  '2.00')</v>
      </c>
    </row>
    <row r="1842" spans="1:8" x14ac:dyDescent="0.3">
      <c r="A1842">
        <f t="shared" si="140"/>
        <v>736</v>
      </c>
      <c r="B1842">
        <v>1839</v>
      </c>
      <c r="C1842">
        <f t="shared" si="141"/>
        <v>65</v>
      </c>
      <c r="D1842" t="str">
        <f>IF(MOD(B1842,5)=0,LOOKUP(A1842,Bestellung!$M$4:$N$803),"")</f>
        <v/>
      </c>
      <c r="E1842">
        <f t="shared" si="142"/>
        <v>3</v>
      </c>
      <c r="F1842" s="10">
        <f>LOOKUP(C1842,Produkt!$T$4:$U$129)</f>
        <v>4.5</v>
      </c>
      <c r="G1842" t="str">
        <f t="shared" si="143"/>
        <v>INSERT INTO [Position] ([BestellungID], [PosID], [ProduktID], [SpezLieferAdrID], [Menge], [Preis]) VALUES</v>
      </c>
      <c r="H1842" t="str">
        <f t="shared" si="144"/>
        <v xml:space="preserve"> ('736', '1839', '65', '', '3',  '4.50')</v>
      </c>
    </row>
    <row r="1843" spans="1:8" x14ac:dyDescent="0.3">
      <c r="A1843">
        <f t="shared" si="140"/>
        <v>736</v>
      </c>
      <c r="B1843">
        <v>1840</v>
      </c>
      <c r="C1843">
        <f t="shared" si="141"/>
        <v>39</v>
      </c>
      <c r="D1843">
        <f>IF(MOD(B1843,5)=0,LOOKUP(A1843,Bestellung!$M$4:$N$803),"")</f>
        <v>135</v>
      </c>
      <c r="E1843">
        <f t="shared" si="142"/>
        <v>3</v>
      </c>
      <c r="F1843" s="10">
        <f>LOOKUP(C1843,Produkt!$T$4:$U$129)</f>
        <v>0.8</v>
      </c>
      <c r="G1843" t="str">
        <f t="shared" si="143"/>
        <v>INSERT INTO [Position] ([BestellungID], [PosID], [ProduktID], [SpezLieferAdrID], [Menge], [Preis]) VALUES</v>
      </c>
      <c r="H1843" t="str">
        <f t="shared" si="144"/>
        <v xml:space="preserve"> ('736', '1840', '39', '135', '3',  '0.80')</v>
      </c>
    </row>
    <row r="1844" spans="1:8" x14ac:dyDescent="0.3">
      <c r="A1844">
        <f t="shared" si="140"/>
        <v>736</v>
      </c>
      <c r="B1844">
        <v>1841</v>
      </c>
      <c r="C1844">
        <f t="shared" si="141"/>
        <v>13</v>
      </c>
      <c r="D1844" t="str">
        <f>IF(MOD(B1844,5)=0,LOOKUP(A1844,Bestellung!$M$4:$N$803),"")</f>
        <v/>
      </c>
      <c r="E1844">
        <f t="shared" si="142"/>
        <v>8</v>
      </c>
      <c r="F1844" s="10">
        <f>LOOKUP(C1844,Produkt!$T$4:$U$129)</f>
        <v>4.5</v>
      </c>
      <c r="G1844" t="str">
        <f t="shared" si="143"/>
        <v>INSERT INTO [Position] ([BestellungID], [PosID], [ProduktID], [SpezLieferAdrID], [Menge], [Preis]) VALUES</v>
      </c>
      <c r="H1844" t="str">
        <f t="shared" si="144"/>
        <v xml:space="preserve"> ('736', '1841', '13', '', '8',  '4.50')</v>
      </c>
    </row>
    <row r="1845" spans="1:8" x14ac:dyDescent="0.3">
      <c r="A1845">
        <f t="shared" si="140"/>
        <v>737</v>
      </c>
      <c r="B1845">
        <v>1842</v>
      </c>
      <c r="C1845">
        <f t="shared" si="141"/>
        <v>51</v>
      </c>
      <c r="D1845" t="str">
        <f>IF(MOD(B1845,5)=0,LOOKUP(A1845,Bestellung!$M$4:$N$803),"")</f>
        <v/>
      </c>
      <c r="E1845">
        <f t="shared" si="142"/>
        <v>6</v>
      </c>
      <c r="F1845" s="10">
        <f>LOOKUP(C1845,Produkt!$T$4:$U$129)</f>
        <v>2</v>
      </c>
      <c r="G1845" t="str">
        <f t="shared" si="143"/>
        <v>INSERT INTO [Position] ([BestellungID], [PosID], [ProduktID], [SpezLieferAdrID], [Menge], [Preis]) VALUES</v>
      </c>
      <c r="H1845" t="str">
        <f t="shared" si="144"/>
        <v xml:space="preserve"> ('737', '1842', '51', '', '6',  '2.00')</v>
      </c>
    </row>
    <row r="1846" spans="1:8" x14ac:dyDescent="0.3">
      <c r="A1846">
        <f t="shared" si="140"/>
        <v>737</v>
      </c>
      <c r="B1846">
        <v>1843</v>
      </c>
      <c r="C1846">
        <f t="shared" si="141"/>
        <v>26</v>
      </c>
      <c r="D1846" t="str">
        <f>IF(MOD(B1846,5)=0,LOOKUP(A1846,Bestellung!$M$4:$N$803),"")</f>
        <v/>
      </c>
      <c r="E1846">
        <f t="shared" si="142"/>
        <v>10</v>
      </c>
      <c r="F1846" s="10">
        <f>LOOKUP(C1846,Produkt!$T$4:$U$129)</f>
        <v>4</v>
      </c>
      <c r="G1846" t="str">
        <f t="shared" si="143"/>
        <v>INSERT INTO [Position] ([BestellungID], [PosID], [ProduktID], [SpezLieferAdrID], [Menge], [Preis]) VALUES</v>
      </c>
      <c r="H1846" t="str">
        <f t="shared" si="144"/>
        <v xml:space="preserve"> ('737', '1843', '26', '', '10',  '4.00')</v>
      </c>
    </row>
    <row r="1847" spans="1:8" x14ac:dyDescent="0.3">
      <c r="A1847">
        <f t="shared" si="140"/>
        <v>738</v>
      </c>
      <c r="B1847">
        <v>1844</v>
      </c>
      <c r="C1847">
        <f t="shared" si="141"/>
        <v>67</v>
      </c>
      <c r="D1847" t="str">
        <f>IF(MOD(B1847,5)=0,LOOKUP(A1847,Bestellung!$M$4:$N$803),"")</f>
        <v/>
      </c>
      <c r="E1847">
        <f t="shared" si="142"/>
        <v>3</v>
      </c>
      <c r="F1847" s="10">
        <f>LOOKUP(C1847,Produkt!$T$4:$U$129)</f>
        <v>3.5</v>
      </c>
      <c r="G1847" t="str">
        <f t="shared" si="143"/>
        <v>INSERT INTO [Position] ([BestellungID], [PosID], [ProduktID], [SpezLieferAdrID], [Menge], [Preis]) VALUES</v>
      </c>
      <c r="H1847" t="str">
        <f t="shared" si="144"/>
        <v xml:space="preserve"> ('738', '1844', '67', '', '3',  '3.50')</v>
      </c>
    </row>
    <row r="1848" spans="1:8" x14ac:dyDescent="0.3">
      <c r="A1848">
        <f t="shared" si="140"/>
        <v>738</v>
      </c>
      <c r="B1848">
        <v>1845</v>
      </c>
      <c r="C1848">
        <f t="shared" si="141"/>
        <v>43</v>
      </c>
      <c r="D1848">
        <f>IF(MOD(B1848,5)=0,LOOKUP(A1848,Bestellung!$M$4:$N$803),"")</f>
        <v>114</v>
      </c>
      <c r="E1848">
        <f t="shared" si="142"/>
        <v>6</v>
      </c>
      <c r="F1848" s="10">
        <f>LOOKUP(C1848,Produkt!$T$4:$U$129)</f>
        <v>2.2999999999999998</v>
      </c>
      <c r="G1848" t="str">
        <f t="shared" si="143"/>
        <v>INSERT INTO [Position] ([BestellungID], [PosID], [ProduktID], [SpezLieferAdrID], [Menge], [Preis]) VALUES</v>
      </c>
      <c r="H1848" t="str">
        <f t="shared" si="144"/>
        <v xml:space="preserve"> ('738', '1845', '43', '114', '6',  '2.30')</v>
      </c>
    </row>
    <row r="1849" spans="1:8" x14ac:dyDescent="0.3">
      <c r="A1849">
        <f t="shared" si="140"/>
        <v>738</v>
      </c>
      <c r="B1849">
        <v>1846</v>
      </c>
      <c r="C1849">
        <f t="shared" si="141"/>
        <v>19</v>
      </c>
      <c r="D1849" t="str">
        <f>IF(MOD(B1849,5)=0,LOOKUP(A1849,Bestellung!$M$4:$N$803),"")</f>
        <v/>
      </c>
      <c r="E1849">
        <f t="shared" si="142"/>
        <v>3</v>
      </c>
      <c r="F1849" s="10">
        <f>LOOKUP(C1849,Produkt!$T$4:$U$129)</f>
        <v>2</v>
      </c>
      <c r="G1849" t="str">
        <f t="shared" si="143"/>
        <v>INSERT INTO [Position] ([BestellungID], [PosID], [ProduktID], [SpezLieferAdrID], [Menge], [Preis]) VALUES</v>
      </c>
      <c r="H1849" t="str">
        <f t="shared" si="144"/>
        <v xml:space="preserve"> ('738', '1846', '19', '', '3',  '2.00')</v>
      </c>
    </row>
    <row r="1850" spans="1:8" x14ac:dyDescent="0.3">
      <c r="A1850">
        <f t="shared" si="140"/>
        <v>739</v>
      </c>
      <c r="B1850">
        <v>1847</v>
      </c>
      <c r="C1850">
        <f t="shared" si="141"/>
        <v>64</v>
      </c>
      <c r="D1850" t="str">
        <f>IF(MOD(B1850,5)=0,LOOKUP(A1850,Bestellung!$M$4:$N$803),"")</f>
        <v/>
      </c>
      <c r="E1850">
        <f t="shared" si="142"/>
        <v>8</v>
      </c>
      <c r="F1850" s="10">
        <f>LOOKUP(C1850,Produkt!$T$4:$U$129)</f>
        <v>4.5</v>
      </c>
      <c r="G1850" t="str">
        <f t="shared" si="143"/>
        <v>INSERT INTO [Position] ([BestellungID], [PosID], [ProduktID], [SpezLieferAdrID], [Menge], [Preis]) VALUES</v>
      </c>
      <c r="H1850" t="str">
        <f t="shared" si="144"/>
        <v xml:space="preserve"> ('739', '1847', '64', '', '8',  '4.50')</v>
      </c>
    </row>
    <row r="1851" spans="1:8" x14ac:dyDescent="0.3">
      <c r="A1851">
        <f t="shared" si="140"/>
        <v>739</v>
      </c>
      <c r="B1851">
        <v>1848</v>
      </c>
      <c r="C1851">
        <f t="shared" si="141"/>
        <v>41</v>
      </c>
      <c r="D1851" t="str">
        <f>IF(MOD(B1851,5)=0,LOOKUP(A1851,Bestellung!$M$4:$N$803),"")</f>
        <v/>
      </c>
      <c r="E1851">
        <f t="shared" si="142"/>
        <v>3</v>
      </c>
      <c r="F1851" s="10">
        <f>LOOKUP(C1851,Produkt!$T$4:$U$129)</f>
        <v>1.2</v>
      </c>
      <c r="G1851" t="str">
        <f t="shared" si="143"/>
        <v>INSERT INTO [Position] ([BestellungID], [PosID], [ProduktID], [SpezLieferAdrID], [Menge], [Preis]) VALUES</v>
      </c>
      <c r="H1851" t="str">
        <f t="shared" si="144"/>
        <v xml:space="preserve"> ('739', '1848', '41', '', '3',  '1.20')</v>
      </c>
    </row>
    <row r="1852" spans="1:8" x14ac:dyDescent="0.3">
      <c r="A1852">
        <f t="shared" si="140"/>
        <v>740</v>
      </c>
      <c r="B1852">
        <v>1849</v>
      </c>
      <c r="C1852">
        <f t="shared" si="141"/>
        <v>89</v>
      </c>
      <c r="D1852" t="str">
        <f>IF(MOD(B1852,5)=0,LOOKUP(A1852,Bestellung!$M$4:$N$803),"")</f>
        <v/>
      </c>
      <c r="E1852">
        <f t="shared" si="142"/>
        <v>4</v>
      </c>
      <c r="F1852" s="10">
        <f>LOOKUP(C1852,Produkt!$T$4:$U$129)</f>
        <v>0.8</v>
      </c>
      <c r="G1852" t="str">
        <f t="shared" si="143"/>
        <v>INSERT INTO [Position] ([BestellungID], [PosID], [ProduktID], [SpezLieferAdrID], [Menge], [Preis]) VALUES</v>
      </c>
      <c r="H1852" t="str">
        <f t="shared" si="144"/>
        <v xml:space="preserve"> ('740', '1849', '89', '', '4',  '0.80')</v>
      </c>
    </row>
    <row r="1853" spans="1:8" x14ac:dyDescent="0.3">
      <c r="A1853">
        <f t="shared" si="140"/>
        <v>740</v>
      </c>
      <c r="B1853">
        <v>1850</v>
      </c>
      <c r="C1853">
        <f t="shared" si="141"/>
        <v>67</v>
      </c>
      <c r="D1853">
        <f>IF(MOD(B1853,5)=0,LOOKUP(A1853,Bestellung!$M$4:$N$803),"")</f>
        <v>212</v>
      </c>
      <c r="E1853">
        <f t="shared" si="142"/>
        <v>4</v>
      </c>
      <c r="F1853" s="10">
        <f>LOOKUP(C1853,Produkt!$T$4:$U$129)</f>
        <v>3.5</v>
      </c>
      <c r="G1853" t="str">
        <f t="shared" si="143"/>
        <v>INSERT INTO [Position] ([BestellungID], [PosID], [ProduktID], [SpezLieferAdrID], [Menge], [Preis]) VALUES</v>
      </c>
      <c r="H1853" t="str">
        <f t="shared" si="144"/>
        <v xml:space="preserve"> ('740', '1850', '67', '212', '4',  '3.50')</v>
      </c>
    </row>
    <row r="1854" spans="1:8" x14ac:dyDescent="0.3">
      <c r="A1854">
        <f t="shared" si="140"/>
        <v>740</v>
      </c>
      <c r="B1854">
        <v>1851</v>
      </c>
      <c r="C1854">
        <f t="shared" si="141"/>
        <v>45</v>
      </c>
      <c r="D1854" t="str">
        <f>IF(MOD(B1854,5)=0,LOOKUP(A1854,Bestellung!$M$4:$N$803),"")</f>
        <v/>
      </c>
      <c r="E1854">
        <f t="shared" si="142"/>
        <v>3</v>
      </c>
      <c r="F1854" s="10">
        <f>LOOKUP(C1854,Produkt!$T$4:$U$129)</f>
        <v>2</v>
      </c>
      <c r="G1854" t="str">
        <f t="shared" si="143"/>
        <v>INSERT INTO [Position] ([BestellungID], [PosID], [ProduktID], [SpezLieferAdrID], [Menge], [Preis]) VALUES</v>
      </c>
      <c r="H1854" t="str">
        <f t="shared" si="144"/>
        <v xml:space="preserve"> ('740', '1851', '45', '', '3',  '2.00')</v>
      </c>
    </row>
    <row r="1855" spans="1:8" x14ac:dyDescent="0.3">
      <c r="A1855">
        <f t="shared" si="140"/>
        <v>741</v>
      </c>
      <c r="B1855">
        <v>1852</v>
      </c>
      <c r="C1855">
        <f t="shared" si="141"/>
        <v>97</v>
      </c>
      <c r="D1855" t="str">
        <f>IF(MOD(B1855,5)=0,LOOKUP(A1855,Bestellung!$M$4:$N$803),"")</f>
        <v/>
      </c>
      <c r="E1855">
        <f t="shared" si="142"/>
        <v>3</v>
      </c>
      <c r="F1855" s="10">
        <f>LOOKUP(C1855,Produkt!$T$4:$U$129)</f>
        <v>9</v>
      </c>
      <c r="G1855" t="str">
        <f t="shared" si="143"/>
        <v>INSERT INTO [Position] ([BestellungID], [PosID], [ProduktID], [SpezLieferAdrID], [Menge], [Preis]) VALUES</v>
      </c>
      <c r="H1855" t="str">
        <f t="shared" si="144"/>
        <v xml:space="preserve"> ('741', '1852', '97', '', '3',  '9.00')</v>
      </c>
    </row>
    <row r="1856" spans="1:8" x14ac:dyDescent="0.3">
      <c r="A1856">
        <f t="shared" si="140"/>
        <v>741</v>
      </c>
      <c r="B1856">
        <v>1853</v>
      </c>
      <c r="C1856">
        <f t="shared" si="141"/>
        <v>76</v>
      </c>
      <c r="D1856" t="str">
        <f>IF(MOD(B1856,5)=0,LOOKUP(A1856,Bestellung!$M$4:$N$803),"")</f>
        <v/>
      </c>
      <c r="E1856">
        <f t="shared" si="142"/>
        <v>3</v>
      </c>
      <c r="F1856" s="10">
        <f>LOOKUP(C1856,Produkt!$T$4:$U$129)</f>
        <v>4</v>
      </c>
      <c r="G1856" t="str">
        <f t="shared" si="143"/>
        <v>INSERT INTO [Position] ([BestellungID], [PosID], [ProduktID], [SpezLieferAdrID], [Menge], [Preis]) VALUES</v>
      </c>
      <c r="H1856" t="str">
        <f t="shared" si="144"/>
        <v xml:space="preserve"> ('741', '1853', '76', '', '3',  '4.00')</v>
      </c>
    </row>
    <row r="1857" spans="1:8" x14ac:dyDescent="0.3">
      <c r="A1857">
        <f t="shared" si="140"/>
        <v>742</v>
      </c>
      <c r="B1857">
        <v>1854</v>
      </c>
      <c r="C1857">
        <f t="shared" si="141"/>
        <v>4</v>
      </c>
      <c r="D1857" t="str">
        <f>IF(MOD(B1857,5)=0,LOOKUP(A1857,Bestellung!$M$4:$N$803),"")</f>
        <v/>
      </c>
      <c r="E1857">
        <f t="shared" si="142"/>
        <v>3</v>
      </c>
      <c r="F1857" s="10">
        <f>LOOKUP(C1857,Produkt!$T$4:$U$129)</f>
        <v>5</v>
      </c>
      <c r="G1857" t="str">
        <f t="shared" si="143"/>
        <v>INSERT INTO [Position] ([BestellungID], [PosID], [ProduktID], [SpezLieferAdrID], [Menge], [Preis]) VALUES</v>
      </c>
      <c r="H1857" t="str">
        <f t="shared" si="144"/>
        <v xml:space="preserve"> ('742', '1854', '4', '', '3',  '5.00')</v>
      </c>
    </row>
    <row r="1858" spans="1:8" x14ac:dyDescent="0.3">
      <c r="A1858">
        <f t="shared" si="140"/>
        <v>742</v>
      </c>
      <c r="B1858">
        <v>1855</v>
      </c>
      <c r="C1858">
        <f t="shared" si="141"/>
        <v>111</v>
      </c>
      <c r="D1858">
        <f>IF(MOD(B1858,5)=0,LOOKUP(A1858,Bestellung!$M$4:$N$803),"")</f>
        <v>157</v>
      </c>
      <c r="E1858">
        <f t="shared" si="142"/>
        <v>6</v>
      </c>
      <c r="F1858" s="10">
        <f>LOOKUP(C1858,Produkt!$T$4:$U$129)</f>
        <v>8</v>
      </c>
      <c r="G1858" t="str">
        <f t="shared" si="143"/>
        <v>INSERT INTO [Position] ([BestellungID], [PosID], [ProduktID], [SpezLieferAdrID], [Menge], [Preis]) VALUES</v>
      </c>
      <c r="H1858" t="str">
        <f t="shared" si="144"/>
        <v xml:space="preserve"> ('742', '1855', '111', '157', '6',  '8.00')</v>
      </c>
    </row>
    <row r="1859" spans="1:8" x14ac:dyDescent="0.3">
      <c r="A1859">
        <f t="shared" si="140"/>
        <v>742</v>
      </c>
      <c r="B1859">
        <v>1856</v>
      </c>
      <c r="C1859">
        <f t="shared" si="141"/>
        <v>91</v>
      </c>
      <c r="D1859" t="str">
        <f>IF(MOD(B1859,5)=0,LOOKUP(A1859,Bestellung!$M$4:$N$803),"")</f>
        <v/>
      </c>
      <c r="E1859">
        <f t="shared" si="142"/>
        <v>8</v>
      </c>
      <c r="F1859" s="10">
        <f>LOOKUP(C1859,Produkt!$T$4:$U$129)</f>
        <v>1.2</v>
      </c>
      <c r="G1859" t="str">
        <f t="shared" si="143"/>
        <v>INSERT INTO [Position] ([BestellungID], [PosID], [ProduktID], [SpezLieferAdrID], [Menge], [Preis]) VALUES</v>
      </c>
      <c r="H1859" t="str">
        <f t="shared" si="144"/>
        <v xml:space="preserve"> ('742', '1856', '91', '', '8',  '1.20')</v>
      </c>
    </row>
    <row r="1860" spans="1:8" x14ac:dyDescent="0.3">
      <c r="A1860">
        <f t="shared" ref="A1860:A1923" si="145">ROUND(B1860/2.5,0)</f>
        <v>743</v>
      </c>
      <c r="B1860">
        <v>1857</v>
      </c>
      <c r="C1860">
        <f t="shared" si="141"/>
        <v>23</v>
      </c>
      <c r="D1860" t="str">
        <f>IF(MOD(B1860,5)=0,LOOKUP(A1860,Bestellung!$M$4:$N$803),"")</f>
        <v/>
      </c>
      <c r="E1860">
        <f t="shared" si="142"/>
        <v>9</v>
      </c>
      <c r="F1860" s="10">
        <f>LOOKUP(C1860,Produkt!$T$4:$U$129)</f>
        <v>3</v>
      </c>
      <c r="G1860" t="str">
        <f t="shared" si="143"/>
        <v>INSERT INTO [Position] ([BestellungID], [PosID], [ProduktID], [SpezLieferAdrID], [Menge], [Preis]) VALUES</v>
      </c>
      <c r="H1860" t="str">
        <f t="shared" si="144"/>
        <v xml:space="preserve"> ('743', '1857', '23', '', '9',  '3.00')</v>
      </c>
    </row>
    <row r="1861" spans="1:8" x14ac:dyDescent="0.3">
      <c r="A1861">
        <f t="shared" si="145"/>
        <v>743</v>
      </c>
      <c r="B1861">
        <v>1858</v>
      </c>
      <c r="C1861">
        <f t="shared" ref="C1861:C1924" si="146">IF(MOD(A1861*B1861,127)=0,1,MOD(A1861*B1861,127))</f>
        <v>4</v>
      </c>
      <c r="D1861" t="str">
        <f>IF(MOD(B1861,5)=0,LOOKUP(A1861,Bestellung!$M$4:$N$803),"")</f>
        <v/>
      </c>
      <c r="E1861">
        <f t="shared" ref="E1861:E1924" si="147">IF(MOD(A1861*B1861*C1861,12)=0,3,MOD(A1861*B1861*C1861,12))</f>
        <v>8</v>
      </c>
      <c r="F1861" s="10">
        <f>LOOKUP(C1861,Produkt!$T$4:$U$129)</f>
        <v>5</v>
      </c>
      <c r="G1861" t="str">
        <f t="shared" ref="G1861:G1924" si="14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861" t="str">
        <f t="shared" ref="H1861:H1924" si="149">" ('"&amp;A1861&amp;"', '"&amp;B1861&amp;"', '"&amp;C1861&amp;"', '"&amp; D1861&amp;"', '"&amp;E1861&amp;"',  '"&amp; REPLACE(TEXT(F1861,"##0,00"),LEN(TEXT(F1861,"##0,00"))-2,1,".") &amp;"')"</f>
        <v xml:space="preserve"> ('743', '1858', '4', '', '8',  '5.00')</v>
      </c>
    </row>
    <row r="1862" spans="1:8" x14ac:dyDescent="0.3">
      <c r="A1862">
        <f t="shared" si="145"/>
        <v>744</v>
      </c>
      <c r="B1862">
        <v>1859</v>
      </c>
      <c r="C1862">
        <f t="shared" si="146"/>
        <v>66</v>
      </c>
      <c r="D1862" t="str">
        <f>IF(MOD(B1862,5)=0,LOOKUP(A1862,Bestellung!$M$4:$N$803),"")</f>
        <v/>
      </c>
      <c r="E1862">
        <f t="shared" si="147"/>
        <v>3</v>
      </c>
      <c r="F1862" s="10">
        <f>LOOKUP(C1862,Produkt!$T$4:$U$129)</f>
        <v>3</v>
      </c>
      <c r="G1862" t="str">
        <f t="shared" si="148"/>
        <v>INSERT INTO [Position] ([BestellungID], [PosID], [ProduktID], [SpezLieferAdrID], [Menge], [Preis]) VALUES</v>
      </c>
      <c r="H1862" t="str">
        <f t="shared" si="149"/>
        <v xml:space="preserve"> ('744', '1859', '66', '', '3',  '3.00')</v>
      </c>
    </row>
    <row r="1863" spans="1:8" x14ac:dyDescent="0.3">
      <c r="A1863">
        <f t="shared" si="145"/>
        <v>744</v>
      </c>
      <c r="B1863">
        <v>1860</v>
      </c>
      <c r="C1863">
        <f t="shared" si="146"/>
        <v>48</v>
      </c>
      <c r="D1863">
        <f>IF(MOD(B1863,5)=0,LOOKUP(A1863,Bestellung!$M$4:$N$803),"")</f>
        <v>176</v>
      </c>
      <c r="E1863">
        <f t="shared" si="147"/>
        <v>3</v>
      </c>
      <c r="F1863" s="10">
        <f>LOOKUP(C1863,Produkt!$T$4:$U$129)</f>
        <v>4.5</v>
      </c>
      <c r="G1863" t="str">
        <f t="shared" si="148"/>
        <v>INSERT INTO [Position] ([BestellungID], [PosID], [ProduktID], [SpezLieferAdrID], [Menge], [Preis]) VALUES</v>
      </c>
      <c r="H1863" t="str">
        <f t="shared" si="149"/>
        <v xml:space="preserve"> ('744', '1860', '48', '176', '3',  '4.50')</v>
      </c>
    </row>
    <row r="1864" spans="1:8" x14ac:dyDescent="0.3">
      <c r="A1864">
        <f t="shared" si="145"/>
        <v>744</v>
      </c>
      <c r="B1864">
        <v>1861</v>
      </c>
      <c r="C1864">
        <f t="shared" si="146"/>
        <v>30</v>
      </c>
      <c r="D1864" t="str">
        <f>IF(MOD(B1864,5)=0,LOOKUP(A1864,Bestellung!$M$4:$N$803),"")</f>
        <v/>
      </c>
      <c r="E1864">
        <f t="shared" si="147"/>
        <v>3</v>
      </c>
      <c r="F1864" s="10">
        <f>LOOKUP(C1864,Produkt!$T$4:$U$129)</f>
        <v>4</v>
      </c>
      <c r="G1864" t="str">
        <f t="shared" si="148"/>
        <v>INSERT INTO [Position] ([BestellungID], [PosID], [ProduktID], [SpezLieferAdrID], [Menge], [Preis]) VALUES</v>
      </c>
      <c r="H1864" t="str">
        <f t="shared" si="149"/>
        <v xml:space="preserve"> ('744', '1861', '30', '', '3',  '4.00')</v>
      </c>
    </row>
    <row r="1865" spans="1:8" x14ac:dyDescent="0.3">
      <c r="A1865">
        <f t="shared" si="145"/>
        <v>745</v>
      </c>
      <c r="B1865">
        <v>1862</v>
      </c>
      <c r="C1865">
        <f t="shared" si="146"/>
        <v>96</v>
      </c>
      <c r="D1865" t="str">
        <f>IF(MOD(B1865,5)=0,LOOKUP(A1865,Bestellung!$M$4:$N$803),"")</f>
        <v/>
      </c>
      <c r="E1865">
        <f t="shared" si="147"/>
        <v>3</v>
      </c>
      <c r="F1865" s="10">
        <f>LOOKUP(C1865,Produkt!$T$4:$U$129)</f>
        <v>8</v>
      </c>
      <c r="G1865" t="str">
        <f t="shared" si="148"/>
        <v>INSERT INTO [Position] ([BestellungID], [PosID], [ProduktID], [SpezLieferAdrID], [Menge], [Preis]) VALUES</v>
      </c>
      <c r="H1865" t="str">
        <f t="shared" si="149"/>
        <v xml:space="preserve"> ('745', '1862', '96', '', '3',  '8.00')</v>
      </c>
    </row>
    <row r="1866" spans="1:8" x14ac:dyDescent="0.3">
      <c r="A1866">
        <f t="shared" si="145"/>
        <v>745</v>
      </c>
      <c r="B1866">
        <v>1863</v>
      </c>
      <c r="C1866">
        <f t="shared" si="146"/>
        <v>79</v>
      </c>
      <c r="D1866" t="str">
        <f>IF(MOD(B1866,5)=0,LOOKUP(A1866,Bestellung!$M$4:$N$803),"")</f>
        <v/>
      </c>
      <c r="E1866">
        <f t="shared" si="147"/>
        <v>9</v>
      </c>
      <c r="F1866" s="10">
        <f>LOOKUP(C1866,Produkt!$T$4:$U$129)</f>
        <v>1.5</v>
      </c>
      <c r="G1866" t="str">
        <f t="shared" si="148"/>
        <v>INSERT INTO [Position] ([BestellungID], [PosID], [ProduktID], [SpezLieferAdrID], [Menge], [Preis]) VALUES</v>
      </c>
      <c r="H1866" t="str">
        <f t="shared" si="149"/>
        <v xml:space="preserve"> ('745', '1863', '79', '', '9',  '1.50')</v>
      </c>
    </row>
    <row r="1867" spans="1:8" x14ac:dyDescent="0.3">
      <c r="A1867">
        <f t="shared" si="145"/>
        <v>746</v>
      </c>
      <c r="B1867">
        <v>1864</v>
      </c>
      <c r="C1867">
        <f t="shared" si="146"/>
        <v>21</v>
      </c>
      <c r="D1867" t="str">
        <f>IF(MOD(B1867,5)=0,LOOKUP(A1867,Bestellung!$M$4:$N$803),"")</f>
        <v/>
      </c>
      <c r="E1867">
        <f t="shared" si="147"/>
        <v>3</v>
      </c>
      <c r="F1867" s="10">
        <f>LOOKUP(C1867,Produkt!$T$4:$U$129)</f>
        <v>4</v>
      </c>
      <c r="G1867" t="str">
        <f t="shared" si="148"/>
        <v>INSERT INTO [Position] ([BestellungID], [PosID], [ProduktID], [SpezLieferAdrID], [Menge], [Preis]) VALUES</v>
      </c>
      <c r="H1867" t="str">
        <f t="shared" si="149"/>
        <v xml:space="preserve"> ('746', '1864', '21', '', '3',  '4.00')</v>
      </c>
    </row>
    <row r="1868" spans="1:8" x14ac:dyDescent="0.3">
      <c r="A1868">
        <f t="shared" si="145"/>
        <v>746</v>
      </c>
      <c r="B1868">
        <v>1865</v>
      </c>
      <c r="C1868">
        <f t="shared" si="146"/>
        <v>5</v>
      </c>
      <c r="D1868">
        <f>IF(MOD(B1868,5)=0,LOOKUP(A1868,Bestellung!$M$4:$N$803),"")</f>
        <v>241</v>
      </c>
      <c r="E1868">
        <f t="shared" si="147"/>
        <v>2</v>
      </c>
      <c r="F1868" s="10">
        <f>LOOKUP(C1868,Produkt!$T$4:$U$129)</f>
        <v>5</v>
      </c>
      <c r="G1868" t="str">
        <f t="shared" si="148"/>
        <v>INSERT INTO [Position] ([BestellungID], [PosID], [ProduktID], [SpezLieferAdrID], [Menge], [Preis]) VALUES</v>
      </c>
      <c r="H1868" t="str">
        <f t="shared" si="149"/>
        <v xml:space="preserve"> ('746', '1865', '5', '241', '2',  '5.00')</v>
      </c>
    </row>
    <row r="1869" spans="1:8" x14ac:dyDescent="0.3">
      <c r="A1869">
        <f t="shared" si="145"/>
        <v>746</v>
      </c>
      <c r="B1869">
        <v>1866</v>
      </c>
      <c r="C1869">
        <f t="shared" si="146"/>
        <v>116</v>
      </c>
      <c r="D1869" t="str">
        <f>IF(MOD(B1869,5)=0,LOOKUP(A1869,Bestellung!$M$4:$N$803),"")</f>
        <v/>
      </c>
      <c r="E1869">
        <f t="shared" si="147"/>
        <v>3</v>
      </c>
      <c r="F1869" s="10">
        <f>LOOKUP(C1869,Produkt!$T$4:$U$129)</f>
        <v>3</v>
      </c>
      <c r="G1869" t="str">
        <f t="shared" si="148"/>
        <v>INSERT INTO [Position] ([BestellungID], [PosID], [ProduktID], [SpezLieferAdrID], [Menge], [Preis]) VALUES</v>
      </c>
      <c r="H1869" t="str">
        <f t="shared" si="149"/>
        <v xml:space="preserve"> ('746', '1866', '116', '', '3',  '3.00')</v>
      </c>
    </row>
    <row r="1870" spans="1:8" x14ac:dyDescent="0.3">
      <c r="A1870">
        <f t="shared" si="145"/>
        <v>747</v>
      </c>
      <c r="B1870">
        <v>1867</v>
      </c>
      <c r="C1870">
        <f t="shared" si="146"/>
        <v>62</v>
      </c>
      <c r="D1870" t="str">
        <f>IF(MOD(B1870,5)=0,LOOKUP(A1870,Bestellung!$M$4:$N$803),"")</f>
        <v/>
      </c>
      <c r="E1870">
        <f t="shared" si="147"/>
        <v>6</v>
      </c>
      <c r="F1870" s="10">
        <f>LOOKUP(C1870,Produkt!$T$4:$U$129)</f>
        <v>4</v>
      </c>
      <c r="G1870" t="str">
        <f t="shared" si="148"/>
        <v>INSERT INTO [Position] ([BestellungID], [PosID], [ProduktID], [SpezLieferAdrID], [Menge], [Preis]) VALUES</v>
      </c>
      <c r="H1870" t="str">
        <f t="shared" si="149"/>
        <v xml:space="preserve"> ('747', '1867', '62', '', '6',  '4.00')</v>
      </c>
    </row>
    <row r="1871" spans="1:8" x14ac:dyDescent="0.3">
      <c r="A1871">
        <f t="shared" si="145"/>
        <v>747</v>
      </c>
      <c r="B1871">
        <v>1868</v>
      </c>
      <c r="C1871">
        <f t="shared" si="146"/>
        <v>47</v>
      </c>
      <c r="D1871" t="str">
        <f>IF(MOD(B1871,5)=0,LOOKUP(A1871,Bestellung!$M$4:$N$803),"")</f>
        <v/>
      </c>
      <c r="E1871">
        <f t="shared" si="147"/>
        <v>3</v>
      </c>
      <c r="F1871" s="10">
        <f>LOOKUP(C1871,Produkt!$T$4:$U$129)</f>
        <v>9</v>
      </c>
      <c r="G1871" t="str">
        <f t="shared" si="148"/>
        <v>INSERT INTO [Position] ([BestellungID], [PosID], [ProduktID], [SpezLieferAdrID], [Menge], [Preis]) VALUES</v>
      </c>
      <c r="H1871" t="str">
        <f t="shared" si="149"/>
        <v xml:space="preserve"> ('747', '1868', '47', '', '3',  '9.00')</v>
      </c>
    </row>
    <row r="1872" spans="1:8" x14ac:dyDescent="0.3">
      <c r="A1872">
        <f t="shared" si="145"/>
        <v>748</v>
      </c>
      <c r="B1872">
        <v>1869</v>
      </c>
      <c r="C1872">
        <f t="shared" si="146"/>
        <v>123</v>
      </c>
      <c r="D1872" t="str">
        <f>IF(MOD(B1872,5)=0,LOOKUP(A1872,Bestellung!$M$4:$N$803),"")</f>
        <v/>
      </c>
      <c r="E1872">
        <f t="shared" si="147"/>
        <v>3</v>
      </c>
      <c r="F1872" s="10">
        <f>LOOKUP(C1872,Produkt!$T$4:$U$129)</f>
        <v>3</v>
      </c>
      <c r="G1872" t="str">
        <f t="shared" si="148"/>
        <v>INSERT INTO [Position] ([BestellungID], [PosID], [ProduktID], [SpezLieferAdrID], [Menge], [Preis]) VALUES</v>
      </c>
      <c r="H1872" t="str">
        <f t="shared" si="149"/>
        <v xml:space="preserve"> ('748', '1869', '123', '', '3',  '3.00')</v>
      </c>
    </row>
    <row r="1873" spans="1:8" x14ac:dyDescent="0.3">
      <c r="A1873">
        <f t="shared" si="145"/>
        <v>748</v>
      </c>
      <c r="B1873">
        <v>1870</v>
      </c>
      <c r="C1873">
        <f t="shared" si="146"/>
        <v>109</v>
      </c>
      <c r="D1873">
        <f>IF(MOD(B1873,5)=0,LOOKUP(A1873,Bestellung!$M$4:$N$803),"")</f>
        <v>329</v>
      </c>
      <c r="E1873">
        <f t="shared" si="147"/>
        <v>4</v>
      </c>
      <c r="F1873" s="10">
        <f>LOOKUP(C1873,Produkt!$T$4:$U$129)</f>
        <v>3</v>
      </c>
      <c r="G1873" t="str">
        <f t="shared" si="148"/>
        <v>INSERT INTO [Position] ([BestellungID], [PosID], [ProduktID], [SpezLieferAdrID], [Menge], [Preis]) VALUES</v>
      </c>
      <c r="H1873" t="str">
        <f t="shared" si="149"/>
        <v xml:space="preserve"> ('748', '1870', '109', '329', '4',  '3.00')</v>
      </c>
    </row>
    <row r="1874" spans="1:8" x14ac:dyDescent="0.3">
      <c r="A1874">
        <f t="shared" si="145"/>
        <v>748</v>
      </c>
      <c r="B1874">
        <v>1871</v>
      </c>
      <c r="C1874">
        <f t="shared" si="146"/>
        <v>95</v>
      </c>
      <c r="D1874" t="str">
        <f>IF(MOD(B1874,5)=0,LOOKUP(A1874,Bestellung!$M$4:$N$803),"")</f>
        <v/>
      </c>
      <c r="E1874">
        <f t="shared" si="147"/>
        <v>4</v>
      </c>
      <c r="F1874" s="10">
        <f>LOOKUP(C1874,Produkt!$T$4:$U$129)</f>
        <v>2</v>
      </c>
      <c r="G1874" t="str">
        <f t="shared" si="148"/>
        <v>INSERT INTO [Position] ([BestellungID], [PosID], [ProduktID], [SpezLieferAdrID], [Menge], [Preis]) VALUES</v>
      </c>
      <c r="H1874" t="str">
        <f t="shared" si="149"/>
        <v xml:space="preserve"> ('748', '1871', '95', '', '4',  '2.00')</v>
      </c>
    </row>
    <row r="1875" spans="1:8" x14ac:dyDescent="0.3">
      <c r="A1875">
        <f t="shared" si="145"/>
        <v>749</v>
      </c>
      <c r="B1875">
        <v>1872</v>
      </c>
      <c r="C1875">
        <f t="shared" si="146"/>
        <v>48</v>
      </c>
      <c r="D1875" t="str">
        <f>IF(MOD(B1875,5)=0,LOOKUP(A1875,Bestellung!$M$4:$N$803),"")</f>
        <v/>
      </c>
      <c r="E1875">
        <f t="shared" si="147"/>
        <v>3</v>
      </c>
      <c r="F1875" s="10">
        <f>LOOKUP(C1875,Produkt!$T$4:$U$129)</f>
        <v>4.5</v>
      </c>
      <c r="G1875" t="str">
        <f t="shared" si="148"/>
        <v>INSERT INTO [Position] ([BestellungID], [PosID], [ProduktID], [SpezLieferAdrID], [Menge], [Preis]) VALUES</v>
      </c>
      <c r="H1875" t="str">
        <f t="shared" si="149"/>
        <v xml:space="preserve"> ('749', '1872', '48', '', '3',  '4.50')</v>
      </c>
    </row>
    <row r="1876" spans="1:8" x14ac:dyDescent="0.3">
      <c r="A1876">
        <f t="shared" si="145"/>
        <v>749</v>
      </c>
      <c r="B1876">
        <v>1873</v>
      </c>
      <c r="C1876">
        <f t="shared" si="146"/>
        <v>35</v>
      </c>
      <c r="D1876" t="str">
        <f>IF(MOD(B1876,5)=0,LOOKUP(A1876,Bestellung!$M$4:$N$803),"")</f>
        <v/>
      </c>
      <c r="E1876">
        <f t="shared" si="147"/>
        <v>7</v>
      </c>
      <c r="F1876" s="10">
        <f>LOOKUP(C1876,Produkt!$T$4:$U$129)</f>
        <v>1</v>
      </c>
      <c r="G1876" t="str">
        <f t="shared" si="148"/>
        <v>INSERT INTO [Position] ([BestellungID], [PosID], [ProduktID], [SpezLieferAdrID], [Menge], [Preis]) VALUES</v>
      </c>
      <c r="H1876" t="str">
        <f t="shared" si="149"/>
        <v xml:space="preserve"> ('749', '1873', '35', '', '7',  '1.00')</v>
      </c>
    </row>
    <row r="1877" spans="1:8" x14ac:dyDescent="0.3">
      <c r="A1877">
        <f t="shared" si="145"/>
        <v>750</v>
      </c>
      <c r="B1877">
        <v>1874</v>
      </c>
      <c r="C1877">
        <f t="shared" si="146"/>
        <v>118</v>
      </c>
      <c r="D1877" t="str">
        <f>IF(MOD(B1877,5)=0,LOOKUP(A1877,Bestellung!$M$4:$N$803),"")</f>
        <v/>
      </c>
      <c r="E1877">
        <f t="shared" si="147"/>
        <v>3</v>
      </c>
      <c r="F1877" s="10">
        <f>LOOKUP(C1877,Produkt!$T$4:$U$129)</f>
        <v>6</v>
      </c>
      <c r="G1877" t="str">
        <f t="shared" si="148"/>
        <v>INSERT INTO [Position] ([BestellungID], [PosID], [ProduktID], [SpezLieferAdrID], [Menge], [Preis]) VALUES</v>
      </c>
      <c r="H1877" t="str">
        <f t="shared" si="149"/>
        <v xml:space="preserve"> ('750', '1874', '118', '', '3',  '6.00')</v>
      </c>
    </row>
    <row r="1878" spans="1:8" x14ac:dyDescent="0.3">
      <c r="A1878">
        <f t="shared" si="145"/>
        <v>750</v>
      </c>
      <c r="B1878">
        <v>1875</v>
      </c>
      <c r="C1878">
        <f t="shared" si="146"/>
        <v>106</v>
      </c>
      <c r="D1878">
        <f>IF(MOD(B1878,5)=0,LOOKUP(A1878,Bestellung!$M$4:$N$803),"")</f>
        <v>402</v>
      </c>
      <c r="E1878">
        <f t="shared" si="147"/>
        <v>3</v>
      </c>
      <c r="F1878" s="10">
        <f>LOOKUP(C1878,Produkt!$T$4:$U$129)</f>
        <v>7</v>
      </c>
      <c r="G1878" t="str">
        <f t="shared" si="148"/>
        <v>INSERT INTO [Position] ([BestellungID], [PosID], [ProduktID], [SpezLieferAdrID], [Menge], [Preis]) VALUES</v>
      </c>
      <c r="H1878" t="str">
        <f t="shared" si="149"/>
        <v xml:space="preserve"> ('750', '1875', '106', '402', '3',  '7.00')</v>
      </c>
    </row>
    <row r="1879" spans="1:8" x14ac:dyDescent="0.3">
      <c r="A1879">
        <f t="shared" si="145"/>
        <v>750</v>
      </c>
      <c r="B1879">
        <v>1876</v>
      </c>
      <c r="C1879">
        <f t="shared" si="146"/>
        <v>94</v>
      </c>
      <c r="D1879" t="str">
        <f>IF(MOD(B1879,5)=0,LOOKUP(A1879,Bestellung!$M$4:$N$803),"")</f>
        <v/>
      </c>
      <c r="E1879">
        <f t="shared" si="147"/>
        <v>3</v>
      </c>
      <c r="F1879" s="10">
        <f>LOOKUP(C1879,Produkt!$T$4:$U$129)</f>
        <v>4</v>
      </c>
      <c r="G1879" t="str">
        <f t="shared" si="148"/>
        <v>INSERT INTO [Position] ([BestellungID], [PosID], [ProduktID], [SpezLieferAdrID], [Menge], [Preis]) VALUES</v>
      </c>
      <c r="H1879" t="str">
        <f t="shared" si="149"/>
        <v xml:space="preserve"> ('750', '1876', '94', '', '3',  '4.00')</v>
      </c>
    </row>
    <row r="1880" spans="1:8" x14ac:dyDescent="0.3">
      <c r="A1880">
        <f t="shared" si="145"/>
        <v>751</v>
      </c>
      <c r="B1880">
        <v>1877</v>
      </c>
      <c r="C1880">
        <f t="shared" si="146"/>
        <v>54</v>
      </c>
      <c r="D1880" t="str">
        <f>IF(MOD(B1880,5)=0,LOOKUP(A1880,Bestellung!$M$4:$N$803),"")</f>
        <v/>
      </c>
      <c r="E1880">
        <f t="shared" si="147"/>
        <v>6</v>
      </c>
      <c r="F1880" s="10">
        <f>LOOKUP(C1880,Produkt!$T$4:$U$129)</f>
        <v>5</v>
      </c>
      <c r="G1880" t="str">
        <f t="shared" si="148"/>
        <v>INSERT INTO [Position] ([BestellungID], [PosID], [ProduktID], [SpezLieferAdrID], [Menge], [Preis]) VALUES</v>
      </c>
      <c r="H1880" t="str">
        <f t="shared" si="149"/>
        <v xml:space="preserve"> ('751', '1877', '54', '', '6',  '5.00')</v>
      </c>
    </row>
    <row r="1881" spans="1:8" x14ac:dyDescent="0.3">
      <c r="A1881">
        <f t="shared" si="145"/>
        <v>751</v>
      </c>
      <c r="B1881">
        <v>1878</v>
      </c>
      <c r="C1881">
        <f t="shared" si="146"/>
        <v>43</v>
      </c>
      <c r="D1881" t="str">
        <f>IF(MOD(B1881,5)=0,LOOKUP(A1881,Bestellung!$M$4:$N$803),"")</f>
        <v/>
      </c>
      <c r="E1881">
        <f t="shared" si="147"/>
        <v>6</v>
      </c>
      <c r="F1881" s="10">
        <f>LOOKUP(C1881,Produkt!$T$4:$U$129)</f>
        <v>2.2999999999999998</v>
      </c>
      <c r="G1881" t="str">
        <f t="shared" si="148"/>
        <v>INSERT INTO [Position] ([BestellungID], [PosID], [ProduktID], [SpezLieferAdrID], [Menge], [Preis]) VALUES</v>
      </c>
      <c r="H1881" t="str">
        <f t="shared" si="149"/>
        <v xml:space="preserve"> ('751', '1878', '43', '', '6',  '2.30')</v>
      </c>
    </row>
    <row r="1882" spans="1:8" x14ac:dyDescent="0.3">
      <c r="A1882">
        <f t="shared" si="145"/>
        <v>752</v>
      </c>
      <c r="B1882">
        <v>1879</v>
      </c>
      <c r="C1882">
        <f t="shared" si="146"/>
        <v>6</v>
      </c>
      <c r="D1882" t="str">
        <f>IF(MOD(B1882,5)=0,LOOKUP(A1882,Bestellung!$M$4:$N$803),"")</f>
        <v/>
      </c>
      <c r="E1882">
        <f t="shared" si="147"/>
        <v>3</v>
      </c>
      <c r="F1882" s="10">
        <f>LOOKUP(C1882,Produkt!$T$4:$U$129)</f>
        <v>7</v>
      </c>
      <c r="G1882" t="str">
        <f t="shared" si="148"/>
        <v>INSERT INTO [Position] ([BestellungID], [PosID], [ProduktID], [SpezLieferAdrID], [Menge], [Preis]) VALUES</v>
      </c>
      <c r="H1882" t="str">
        <f t="shared" si="149"/>
        <v xml:space="preserve"> ('752', '1879', '6', '', '3',  '7.00')</v>
      </c>
    </row>
    <row r="1883" spans="1:8" x14ac:dyDescent="0.3">
      <c r="A1883">
        <f t="shared" si="145"/>
        <v>752</v>
      </c>
      <c r="B1883">
        <v>1880</v>
      </c>
      <c r="C1883">
        <f t="shared" si="146"/>
        <v>123</v>
      </c>
      <c r="D1883">
        <f>IF(MOD(B1883,5)=0,LOOKUP(A1883,Bestellung!$M$4:$N$803),"")</f>
        <v>466</v>
      </c>
      <c r="E1883">
        <f t="shared" si="147"/>
        <v>3</v>
      </c>
      <c r="F1883" s="10">
        <f>LOOKUP(C1883,Produkt!$T$4:$U$129)</f>
        <v>3</v>
      </c>
      <c r="G1883" t="str">
        <f t="shared" si="148"/>
        <v>INSERT INTO [Position] ([BestellungID], [PosID], [ProduktID], [SpezLieferAdrID], [Menge], [Preis]) VALUES</v>
      </c>
      <c r="H1883" t="str">
        <f t="shared" si="149"/>
        <v xml:space="preserve"> ('752', '1880', '123', '466', '3',  '3.00')</v>
      </c>
    </row>
    <row r="1884" spans="1:8" x14ac:dyDescent="0.3">
      <c r="A1884">
        <f t="shared" si="145"/>
        <v>752</v>
      </c>
      <c r="B1884">
        <v>1881</v>
      </c>
      <c r="C1884">
        <f t="shared" si="146"/>
        <v>113</v>
      </c>
      <c r="D1884" t="str">
        <f>IF(MOD(B1884,5)=0,LOOKUP(A1884,Bestellung!$M$4:$N$803),"")</f>
        <v/>
      </c>
      <c r="E1884">
        <f t="shared" si="147"/>
        <v>3</v>
      </c>
      <c r="F1884" s="10">
        <f>LOOKUP(C1884,Produkt!$T$4:$U$129)</f>
        <v>4.5</v>
      </c>
      <c r="G1884" t="str">
        <f t="shared" si="148"/>
        <v>INSERT INTO [Position] ([BestellungID], [PosID], [ProduktID], [SpezLieferAdrID], [Menge], [Preis]) VALUES</v>
      </c>
      <c r="H1884" t="str">
        <f t="shared" si="149"/>
        <v xml:space="preserve"> ('752', '1881', '113', '', '3',  '4.50')</v>
      </c>
    </row>
    <row r="1885" spans="1:8" x14ac:dyDescent="0.3">
      <c r="A1885">
        <f t="shared" si="145"/>
        <v>753</v>
      </c>
      <c r="B1885">
        <v>1882</v>
      </c>
      <c r="C1885">
        <f t="shared" si="146"/>
        <v>80</v>
      </c>
      <c r="D1885" t="str">
        <f>IF(MOD(B1885,5)=0,LOOKUP(A1885,Bestellung!$M$4:$N$803),"")</f>
        <v/>
      </c>
      <c r="E1885">
        <f t="shared" si="147"/>
        <v>3</v>
      </c>
      <c r="F1885" s="10">
        <f>LOOKUP(C1885,Produkt!$T$4:$U$129)</f>
        <v>4</v>
      </c>
      <c r="G1885" t="str">
        <f t="shared" si="148"/>
        <v>INSERT INTO [Position] ([BestellungID], [PosID], [ProduktID], [SpezLieferAdrID], [Menge], [Preis]) VALUES</v>
      </c>
      <c r="H1885" t="str">
        <f t="shared" si="149"/>
        <v xml:space="preserve"> ('753', '1882', '80', '', '3',  '4.00')</v>
      </c>
    </row>
    <row r="1886" spans="1:8" x14ac:dyDescent="0.3">
      <c r="A1886">
        <f t="shared" si="145"/>
        <v>753</v>
      </c>
      <c r="B1886">
        <v>1883</v>
      </c>
      <c r="C1886">
        <f t="shared" si="146"/>
        <v>71</v>
      </c>
      <c r="D1886" t="str">
        <f>IF(MOD(B1886,5)=0,LOOKUP(A1886,Bestellung!$M$4:$N$803),"")</f>
        <v/>
      </c>
      <c r="E1886">
        <f t="shared" si="147"/>
        <v>9</v>
      </c>
      <c r="F1886" s="10">
        <f>LOOKUP(C1886,Produkt!$T$4:$U$129)</f>
        <v>4</v>
      </c>
      <c r="G1886" t="str">
        <f t="shared" si="148"/>
        <v>INSERT INTO [Position] ([BestellungID], [PosID], [ProduktID], [SpezLieferAdrID], [Menge], [Preis]) VALUES</v>
      </c>
      <c r="H1886" t="str">
        <f t="shared" si="149"/>
        <v xml:space="preserve"> ('753', '1883', '71', '', '9',  '4.00')</v>
      </c>
    </row>
    <row r="1887" spans="1:8" x14ac:dyDescent="0.3">
      <c r="A1887">
        <f t="shared" si="145"/>
        <v>754</v>
      </c>
      <c r="B1887">
        <v>1884</v>
      </c>
      <c r="C1887">
        <f t="shared" si="146"/>
        <v>41</v>
      </c>
      <c r="D1887" t="str">
        <f>IF(MOD(B1887,5)=0,LOOKUP(A1887,Bestellung!$M$4:$N$803),"")</f>
        <v/>
      </c>
      <c r="E1887">
        <f t="shared" si="147"/>
        <v>3</v>
      </c>
      <c r="F1887" s="10">
        <f>LOOKUP(C1887,Produkt!$T$4:$U$129)</f>
        <v>1.2</v>
      </c>
      <c r="G1887" t="str">
        <f t="shared" si="148"/>
        <v>INSERT INTO [Position] ([BestellungID], [PosID], [ProduktID], [SpezLieferAdrID], [Menge], [Preis]) VALUES</v>
      </c>
      <c r="H1887" t="str">
        <f t="shared" si="149"/>
        <v xml:space="preserve"> ('754', '1884', '41', '', '3',  '1.20')</v>
      </c>
    </row>
    <row r="1888" spans="1:8" x14ac:dyDescent="0.3">
      <c r="A1888">
        <f t="shared" si="145"/>
        <v>754</v>
      </c>
      <c r="B1888">
        <v>1885</v>
      </c>
      <c r="C1888">
        <f t="shared" si="146"/>
        <v>33</v>
      </c>
      <c r="D1888">
        <f>IF(MOD(B1888,5)=0,LOOKUP(A1888,Bestellung!$M$4:$N$803),"")</f>
        <v>197</v>
      </c>
      <c r="E1888">
        <f t="shared" si="147"/>
        <v>6</v>
      </c>
      <c r="F1888" s="10">
        <f>LOOKUP(C1888,Produkt!$T$4:$U$129)</f>
        <v>0.8</v>
      </c>
      <c r="G1888" t="str">
        <f t="shared" si="148"/>
        <v>INSERT INTO [Position] ([BestellungID], [PosID], [ProduktID], [SpezLieferAdrID], [Menge], [Preis]) VALUES</v>
      </c>
      <c r="H1888" t="str">
        <f t="shared" si="149"/>
        <v xml:space="preserve"> ('754', '1885', '33', '197', '6',  '0.80')</v>
      </c>
    </row>
    <row r="1889" spans="1:8" x14ac:dyDescent="0.3">
      <c r="A1889">
        <f t="shared" si="145"/>
        <v>754</v>
      </c>
      <c r="B1889">
        <v>1886</v>
      </c>
      <c r="C1889">
        <f t="shared" si="146"/>
        <v>25</v>
      </c>
      <c r="D1889" t="str">
        <f>IF(MOD(B1889,5)=0,LOOKUP(A1889,Bestellung!$M$4:$N$803),"")</f>
        <v/>
      </c>
      <c r="E1889">
        <f t="shared" si="147"/>
        <v>8</v>
      </c>
      <c r="F1889" s="10">
        <f>LOOKUP(C1889,Produkt!$T$4:$U$129)</f>
        <v>7</v>
      </c>
      <c r="G1889" t="str">
        <f t="shared" si="148"/>
        <v>INSERT INTO [Position] ([BestellungID], [PosID], [ProduktID], [SpezLieferAdrID], [Menge], [Preis]) VALUES</v>
      </c>
      <c r="H1889" t="str">
        <f t="shared" si="149"/>
        <v xml:space="preserve"> ('754', '1886', '25', '', '8',  '7.00')</v>
      </c>
    </row>
    <row r="1890" spans="1:8" x14ac:dyDescent="0.3">
      <c r="A1890">
        <f t="shared" si="145"/>
        <v>755</v>
      </c>
      <c r="B1890">
        <v>1887</v>
      </c>
      <c r="C1890">
        <f t="shared" si="146"/>
        <v>126</v>
      </c>
      <c r="D1890" t="str">
        <f>IF(MOD(B1890,5)=0,LOOKUP(A1890,Bestellung!$M$4:$N$803),"")</f>
        <v/>
      </c>
      <c r="E1890">
        <f t="shared" si="147"/>
        <v>6</v>
      </c>
      <c r="F1890" s="10">
        <f>LOOKUP(C1890,Produkt!$T$4:$U$129)</f>
        <v>4</v>
      </c>
      <c r="G1890" t="str">
        <f t="shared" si="148"/>
        <v>INSERT INTO [Position] ([BestellungID], [PosID], [ProduktID], [SpezLieferAdrID], [Menge], [Preis]) VALUES</v>
      </c>
      <c r="H1890" t="str">
        <f t="shared" si="149"/>
        <v xml:space="preserve"> ('755', '1887', '126', '', '6',  '4.00')</v>
      </c>
    </row>
    <row r="1891" spans="1:8" x14ac:dyDescent="0.3">
      <c r="A1891">
        <f t="shared" si="145"/>
        <v>755</v>
      </c>
      <c r="B1891">
        <v>1888</v>
      </c>
      <c r="C1891">
        <f t="shared" si="146"/>
        <v>119</v>
      </c>
      <c r="D1891" t="str">
        <f>IF(MOD(B1891,5)=0,LOOKUP(A1891,Bestellung!$M$4:$N$803),"")</f>
        <v/>
      </c>
      <c r="E1891">
        <f t="shared" si="147"/>
        <v>4</v>
      </c>
      <c r="F1891" s="10">
        <f>LOOKUP(C1891,Produkt!$T$4:$U$129)</f>
        <v>2</v>
      </c>
      <c r="G1891" t="str">
        <f t="shared" si="148"/>
        <v>INSERT INTO [Position] ([BestellungID], [PosID], [ProduktID], [SpezLieferAdrID], [Menge], [Preis]) VALUES</v>
      </c>
      <c r="H1891" t="str">
        <f t="shared" si="149"/>
        <v xml:space="preserve"> ('755', '1888', '119', '', '4',  '2.00')</v>
      </c>
    </row>
    <row r="1892" spans="1:8" x14ac:dyDescent="0.3">
      <c r="A1892">
        <f t="shared" si="145"/>
        <v>756</v>
      </c>
      <c r="B1892">
        <v>1889</v>
      </c>
      <c r="C1892">
        <f t="shared" si="146"/>
        <v>96</v>
      </c>
      <c r="D1892" t="str">
        <f>IF(MOD(B1892,5)=0,LOOKUP(A1892,Bestellung!$M$4:$N$803),"")</f>
        <v/>
      </c>
      <c r="E1892">
        <f t="shared" si="147"/>
        <v>3</v>
      </c>
      <c r="F1892" s="10">
        <f>LOOKUP(C1892,Produkt!$T$4:$U$129)</f>
        <v>8</v>
      </c>
      <c r="G1892" t="str">
        <f t="shared" si="148"/>
        <v>INSERT INTO [Position] ([BestellungID], [PosID], [ProduktID], [SpezLieferAdrID], [Menge], [Preis]) VALUES</v>
      </c>
      <c r="H1892" t="str">
        <f t="shared" si="149"/>
        <v xml:space="preserve"> ('756', '1889', '96', '', '3',  '8.00')</v>
      </c>
    </row>
    <row r="1893" spans="1:8" x14ac:dyDescent="0.3">
      <c r="A1893">
        <f t="shared" si="145"/>
        <v>756</v>
      </c>
      <c r="B1893">
        <v>1890</v>
      </c>
      <c r="C1893">
        <f t="shared" si="146"/>
        <v>90</v>
      </c>
      <c r="D1893">
        <f>IF(MOD(B1893,5)=0,LOOKUP(A1893,Bestellung!$M$4:$N$803),"")</f>
        <v>100</v>
      </c>
      <c r="E1893">
        <f t="shared" si="147"/>
        <v>3</v>
      </c>
      <c r="F1893" s="10">
        <f>LOOKUP(C1893,Produkt!$T$4:$U$129)</f>
        <v>1</v>
      </c>
      <c r="G1893" t="str">
        <f t="shared" si="148"/>
        <v>INSERT INTO [Position] ([BestellungID], [PosID], [ProduktID], [SpezLieferAdrID], [Menge], [Preis]) VALUES</v>
      </c>
      <c r="H1893" t="str">
        <f t="shared" si="149"/>
        <v xml:space="preserve"> ('756', '1890', '90', '100', '3',  '1.00')</v>
      </c>
    </row>
    <row r="1894" spans="1:8" x14ac:dyDescent="0.3">
      <c r="A1894">
        <f t="shared" si="145"/>
        <v>756</v>
      </c>
      <c r="B1894">
        <v>1891</v>
      </c>
      <c r="C1894">
        <f t="shared" si="146"/>
        <v>84</v>
      </c>
      <c r="D1894" t="str">
        <f>IF(MOD(B1894,5)=0,LOOKUP(A1894,Bestellung!$M$4:$N$803),"")</f>
        <v/>
      </c>
      <c r="E1894">
        <f t="shared" si="147"/>
        <v>3</v>
      </c>
      <c r="F1894" s="10">
        <f>LOOKUP(C1894,Produkt!$T$4:$U$129)</f>
        <v>0.75</v>
      </c>
      <c r="G1894" t="str">
        <f t="shared" si="148"/>
        <v>INSERT INTO [Position] ([BestellungID], [PosID], [ProduktID], [SpezLieferAdrID], [Menge], [Preis]) VALUES</v>
      </c>
      <c r="H1894" t="str">
        <f t="shared" si="149"/>
        <v xml:space="preserve"> ('756', '1891', '84', '', '3',  '0.75')</v>
      </c>
    </row>
    <row r="1895" spans="1:8" x14ac:dyDescent="0.3">
      <c r="A1895">
        <f t="shared" si="145"/>
        <v>757</v>
      </c>
      <c r="B1895">
        <v>1892</v>
      </c>
      <c r="C1895">
        <f t="shared" si="146"/>
        <v>65</v>
      </c>
      <c r="D1895" t="str">
        <f>IF(MOD(B1895,5)=0,LOOKUP(A1895,Bestellung!$M$4:$N$803),"")</f>
        <v/>
      </c>
      <c r="E1895">
        <f t="shared" si="147"/>
        <v>4</v>
      </c>
      <c r="F1895" s="10">
        <f>LOOKUP(C1895,Produkt!$T$4:$U$129)</f>
        <v>4.5</v>
      </c>
      <c r="G1895" t="str">
        <f t="shared" si="148"/>
        <v>INSERT INTO [Position] ([BestellungID], [PosID], [ProduktID], [SpezLieferAdrID], [Menge], [Preis]) VALUES</v>
      </c>
      <c r="H1895" t="str">
        <f t="shared" si="149"/>
        <v xml:space="preserve"> ('757', '1892', '65', '', '4',  '4.50')</v>
      </c>
    </row>
    <row r="1896" spans="1:8" x14ac:dyDescent="0.3">
      <c r="A1896">
        <f t="shared" si="145"/>
        <v>757</v>
      </c>
      <c r="B1896">
        <v>1893</v>
      </c>
      <c r="C1896">
        <f t="shared" si="146"/>
        <v>60</v>
      </c>
      <c r="D1896" t="str">
        <f>IF(MOD(B1896,5)=0,LOOKUP(A1896,Bestellung!$M$4:$N$803),"")</f>
        <v/>
      </c>
      <c r="E1896">
        <f t="shared" si="147"/>
        <v>3</v>
      </c>
      <c r="F1896" s="10">
        <f>LOOKUP(C1896,Produkt!$T$4:$U$129)</f>
        <v>0.5</v>
      </c>
      <c r="G1896" t="str">
        <f t="shared" si="148"/>
        <v>INSERT INTO [Position] ([BestellungID], [PosID], [ProduktID], [SpezLieferAdrID], [Menge], [Preis]) VALUES</v>
      </c>
      <c r="H1896" t="str">
        <f t="shared" si="149"/>
        <v xml:space="preserve"> ('757', '1893', '60', '', '3',  '0.50')</v>
      </c>
    </row>
    <row r="1897" spans="1:8" x14ac:dyDescent="0.3">
      <c r="A1897">
        <f t="shared" si="145"/>
        <v>758</v>
      </c>
      <c r="B1897">
        <v>1894</v>
      </c>
      <c r="C1897">
        <f t="shared" si="146"/>
        <v>44</v>
      </c>
      <c r="D1897" t="str">
        <f>IF(MOD(B1897,5)=0,LOOKUP(A1897,Bestellung!$M$4:$N$803),"")</f>
        <v/>
      </c>
      <c r="E1897">
        <f t="shared" si="147"/>
        <v>4</v>
      </c>
      <c r="F1897" s="10">
        <f>LOOKUP(C1897,Produkt!$T$4:$U$129)</f>
        <v>4</v>
      </c>
      <c r="G1897" t="str">
        <f t="shared" si="148"/>
        <v>INSERT INTO [Position] ([BestellungID], [PosID], [ProduktID], [SpezLieferAdrID], [Menge], [Preis]) VALUES</v>
      </c>
      <c r="H1897" t="str">
        <f t="shared" si="149"/>
        <v xml:space="preserve"> ('758', '1894', '44', '', '4',  '4.00')</v>
      </c>
    </row>
    <row r="1898" spans="1:8" x14ac:dyDescent="0.3">
      <c r="A1898">
        <f t="shared" si="145"/>
        <v>758</v>
      </c>
      <c r="B1898">
        <v>1895</v>
      </c>
      <c r="C1898">
        <f t="shared" si="146"/>
        <v>40</v>
      </c>
      <c r="D1898">
        <f>IF(MOD(B1898,5)=0,LOOKUP(A1898,Bestellung!$M$4:$N$803),"")</f>
        <v>161</v>
      </c>
      <c r="E1898">
        <f t="shared" si="147"/>
        <v>4</v>
      </c>
      <c r="F1898" s="10">
        <f>LOOKUP(C1898,Produkt!$T$4:$U$129)</f>
        <v>1</v>
      </c>
      <c r="G1898" t="str">
        <f t="shared" si="148"/>
        <v>INSERT INTO [Position] ([BestellungID], [PosID], [ProduktID], [SpezLieferAdrID], [Menge], [Preis]) VALUES</v>
      </c>
      <c r="H1898" t="str">
        <f t="shared" si="149"/>
        <v xml:space="preserve"> ('758', '1895', '40', '161', '4',  '1.00')</v>
      </c>
    </row>
    <row r="1899" spans="1:8" x14ac:dyDescent="0.3">
      <c r="A1899">
        <f t="shared" si="145"/>
        <v>758</v>
      </c>
      <c r="B1899">
        <v>1896</v>
      </c>
      <c r="C1899">
        <f t="shared" si="146"/>
        <v>36</v>
      </c>
      <c r="D1899" t="str">
        <f>IF(MOD(B1899,5)=0,LOOKUP(A1899,Bestellung!$M$4:$N$803),"")</f>
        <v/>
      </c>
      <c r="E1899">
        <f t="shared" si="147"/>
        <v>3</v>
      </c>
      <c r="F1899" s="10">
        <f>LOOKUP(C1899,Produkt!$T$4:$U$129)</f>
        <v>0.5</v>
      </c>
      <c r="G1899" t="str">
        <f t="shared" si="148"/>
        <v>INSERT INTO [Position] ([BestellungID], [PosID], [ProduktID], [SpezLieferAdrID], [Menge], [Preis]) VALUES</v>
      </c>
      <c r="H1899" t="str">
        <f t="shared" si="149"/>
        <v xml:space="preserve"> ('758', '1896', '36', '', '3',  '0.50')</v>
      </c>
    </row>
    <row r="1900" spans="1:8" x14ac:dyDescent="0.3">
      <c r="A1900">
        <f t="shared" si="145"/>
        <v>759</v>
      </c>
      <c r="B1900">
        <v>1897</v>
      </c>
      <c r="C1900">
        <f t="shared" si="146"/>
        <v>24</v>
      </c>
      <c r="D1900" t="str">
        <f>IF(MOD(B1900,5)=0,LOOKUP(A1900,Bestellung!$M$4:$N$803),"")</f>
        <v/>
      </c>
      <c r="E1900">
        <f t="shared" si="147"/>
        <v>3</v>
      </c>
      <c r="F1900" s="10">
        <f>LOOKUP(C1900,Produkt!$T$4:$U$129)</f>
        <v>3</v>
      </c>
      <c r="G1900" t="str">
        <f t="shared" si="148"/>
        <v>INSERT INTO [Position] ([BestellungID], [PosID], [ProduktID], [SpezLieferAdrID], [Menge], [Preis]) VALUES</v>
      </c>
      <c r="H1900" t="str">
        <f t="shared" si="149"/>
        <v xml:space="preserve"> ('759', '1897', '24', '', '3',  '3.00')</v>
      </c>
    </row>
    <row r="1901" spans="1:8" x14ac:dyDescent="0.3">
      <c r="A1901">
        <f t="shared" si="145"/>
        <v>759</v>
      </c>
      <c r="B1901">
        <v>1898</v>
      </c>
      <c r="C1901">
        <f t="shared" si="146"/>
        <v>21</v>
      </c>
      <c r="D1901" t="str">
        <f>IF(MOD(B1901,5)=0,LOOKUP(A1901,Bestellung!$M$4:$N$803),"")</f>
        <v/>
      </c>
      <c r="E1901">
        <f t="shared" si="147"/>
        <v>6</v>
      </c>
      <c r="F1901" s="10">
        <f>LOOKUP(C1901,Produkt!$T$4:$U$129)</f>
        <v>4</v>
      </c>
      <c r="G1901" t="str">
        <f t="shared" si="148"/>
        <v>INSERT INTO [Position] ([BestellungID], [PosID], [ProduktID], [SpezLieferAdrID], [Menge], [Preis]) VALUES</v>
      </c>
      <c r="H1901" t="str">
        <f t="shared" si="149"/>
        <v xml:space="preserve"> ('759', '1898', '21', '', '6',  '4.00')</v>
      </c>
    </row>
    <row r="1902" spans="1:8" x14ac:dyDescent="0.3">
      <c r="A1902">
        <f t="shared" si="145"/>
        <v>760</v>
      </c>
      <c r="B1902">
        <v>1899</v>
      </c>
      <c r="C1902">
        <f t="shared" si="146"/>
        <v>12</v>
      </c>
      <c r="D1902" t="str">
        <f>IF(MOD(B1902,5)=0,LOOKUP(A1902,Bestellung!$M$4:$N$803),"")</f>
        <v/>
      </c>
      <c r="E1902">
        <f t="shared" si="147"/>
        <v>3</v>
      </c>
      <c r="F1902" s="10">
        <f>LOOKUP(C1902,Produkt!$T$4:$U$129)</f>
        <v>4</v>
      </c>
      <c r="G1902" t="str">
        <f t="shared" si="148"/>
        <v>INSERT INTO [Position] ([BestellungID], [PosID], [ProduktID], [SpezLieferAdrID], [Menge], [Preis]) VALUES</v>
      </c>
      <c r="H1902" t="str">
        <f t="shared" si="149"/>
        <v xml:space="preserve"> ('760', '1899', '12', '', '3',  '4.00')</v>
      </c>
    </row>
    <row r="1903" spans="1:8" x14ac:dyDescent="0.3">
      <c r="A1903">
        <f t="shared" si="145"/>
        <v>760</v>
      </c>
      <c r="B1903">
        <v>1900</v>
      </c>
      <c r="C1903">
        <f t="shared" si="146"/>
        <v>10</v>
      </c>
      <c r="D1903">
        <f>IF(MOD(B1903,5)=0,LOOKUP(A1903,Bestellung!$M$4:$N$803),"")</f>
        <v>286</v>
      </c>
      <c r="E1903">
        <f t="shared" si="147"/>
        <v>4</v>
      </c>
      <c r="F1903" s="10">
        <f>LOOKUP(C1903,Produkt!$T$4:$U$129)</f>
        <v>0.5</v>
      </c>
      <c r="G1903" t="str">
        <f t="shared" si="148"/>
        <v>INSERT INTO [Position] ([BestellungID], [PosID], [ProduktID], [SpezLieferAdrID], [Menge], [Preis]) VALUES</v>
      </c>
      <c r="H1903" t="str">
        <f t="shared" si="149"/>
        <v xml:space="preserve"> ('760', '1900', '10', '286', '4',  '0.50')</v>
      </c>
    </row>
    <row r="1904" spans="1:8" x14ac:dyDescent="0.3">
      <c r="A1904">
        <f t="shared" si="145"/>
        <v>760</v>
      </c>
      <c r="B1904">
        <v>1901</v>
      </c>
      <c r="C1904">
        <f t="shared" si="146"/>
        <v>8</v>
      </c>
      <c r="D1904" t="str">
        <f>IF(MOD(B1904,5)=0,LOOKUP(A1904,Bestellung!$M$4:$N$803),"")</f>
        <v/>
      </c>
      <c r="E1904">
        <f t="shared" si="147"/>
        <v>4</v>
      </c>
      <c r="F1904" s="10">
        <f>LOOKUP(C1904,Produkt!$T$4:$U$129)</f>
        <v>8</v>
      </c>
      <c r="G1904" t="str">
        <f t="shared" si="148"/>
        <v>INSERT INTO [Position] ([BestellungID], [PosID], [ProduktID], [SpezLieferAdrID], [Menge], [Preis]) VALUES</v>
      </c>
      <c r="H1904" t="str">
        <f t="shared" si="149"/>
        <v xml:space="preserve"> ('760', '1901', '8', '', '4',  '8.00')</v>
      </c>
    </row>
    <row r="1905" spans="1:8" x14ac:dyDescent="0.3">
      <c r="A1905">
        <f t="shared" si="145"/>
        <v>761</v>
      </c>
      <c r="B1905">
        <v>1902</v>
      </c>
      <c r="C1905">
        <f t="shared" si="146"/>
        <v>3</v>
      </c>
      <c r="D1905" t="str">
        <f>IF(MOD(B1905,5)=0,LOOKUP(A1905,Bestellung!$M$4:$N$803),"")</f>
        <v/>
      </c>
      <c r="E1905">
        <f t="shared" si="147"/>
        <v>6</v>
      </c>
      <c r="F1905" s="10">
        <f>LOOKUP(C1905,Produkt!$T$4:$U$129)</f>
        <v>5</v>
      </c>
      <c r="G1905" t="str">
        <f t="shared" si="148"/>
        <v>INSERT INTO [Position] ([BestellungID], [PosID], [ProduktID], [SpezLieferAdrID], [Menge], [Preis]) VALUES</v>
      </c>
      <c r="H1905" t="str">
        <f t="shared" si="149"/>
        <v xml:space="preserve"> ('761', '1902', '3', '', '6',  '5.00')</v>
      </c>
    </row>
    <row r="1906" spans="1:8" x14ac:dyDescent="0.3">
      <c r="A1906">
        <f t="shared" si="145"/>
        <v>761</v>
      </c>
      <c r="B1906">
        <v>1903</v>
      </c>
      <c r="C1906">
        <f t="shared" si="146"/>
        <v>2</v>
      </c>
      <c r="D1906" t="str">
        <f>IF(MOD(B1906,5)=0,LOOKUP(A1906,Bestellung!$M$4:$N$803),"")</f>
        <v/>
      </c>
      <c r="E1906">
        <f t="shared" si="147"/>
        <v>10</v>
      </c>
      <c r="F1906" s="10">
        <f>LOOKUP(C1906,Produkt!$T$4:$U$129)</f>
        <v>4</v>
      </c>
      <c r="G1906" t="str">
        <f t="shared" si="148"/>
        <v>INSERT INTO [Position] ([BestellungID], [PosID], [ProduktID], [SpezLieferAdrID], [Menge], [Preis]) VALUES</v>
      </c>
      <c r="H1906" t="str">
        <f t="shared" si="149"/>
        <v xml:space="preserve"> ('761', '1903', '2', '', '10',  '4.00')</v>
      </c>
    </row>
    <row r="1907" spans="1:8" x14ac:dyDescent="0.3">
      <c r="A1907">
        <f t="shared" si="145"/>
        <v>762</v>
      </c>
      <c r="B1907">
        <v>1904</v>
      </c>
      <c r="C1907">
        <f t="shared" si="146"/>
        <v>1</v>
      </c>
      <c r="D1907" t="str">
        <f>IF(MOD(B1907,5)=0,LOOKUP(A1907,Bestellung!$M$4:$N$803),"")</f>
        <v/>
      </c>
      <c r="E1907">
        <f t="shared" si="147"/>
        <v>3</v>
      </c>
      <c r="F1907" s="10">
        <f>LOOKUP(C1907,Produkt!$T$4:$U$129)</f>
        <v>2</v>
      </c>
      <c r="G1907" t="str">
        <f t="shared" si="148"/>
        <v>INSERT INTO [Position] ([BestellungID], [PosID], [ProduktID], [SpezLieferAdrID], [Menge], [Preis]) VALUES</v>
      </c>
      <c r="H1907" t="str">
        <f t="shared" si="149"/>
        <v xml:space="preserve"> ('762', '1904', '1', '', '3',  '2.00')</v>
      </c>
    </row>
    <row r="1908" spans="1:8" x14ac:dyDescent="0.3">
      <c r="A1908">
        <f t="shared" si="145"/>
        <v>762</v>
      </c>
      <c r="B1908">
        <v>1905</v>
      </c>
      <c r="C1908">
        <f t="shared" si="146"/>
        <v>1</v>
      </c>
      <c r="D1908">
        <f>IF(MOD(B1908,5)=0,LOOKUP(A1908,Bestellung!$M$4:$N$803),"")</f>
        <v>382</v>
      </c>
      <c r="E1908">
        <f t="shared" si="147"/>
        <v>6</v>
      </c>
      <c r="F1908" s="10">
        <f>LOOKUP(C1908,Produkt!$T$4:$U$129)</f>
        <v>2</v>
      </c>
      <c r="G1908" t="str">
        <f t="shared" si="148"/>
        <v>INSERT INTO [Position] ([BestellungID], [PosID], [ProduktID], [SpezLieferAdrID], [Menge], [Preis]) VALUES</v>
      </c>
      <c r="H1908" t="str">
        <f t="shared" si="149"/>
        <v xml:space="preserve"> ('762', '1905', '1', '382', '6',  '2.00')</v>
      </c>
    </row>
    <row r="1909" spans="1:8" x14ac:dyDescent="0.3">
      <c r="A1909">
        <f t="shared" si="145"/>
        <v>762</v>
      </c>
      <c r="B1909">
        <v>1906</v>
      </c>
      <c r="C1909">
        <f t="shared" si="146"/>
        <v>1</v>
      </c>
      <c r="D1909" t="str">
        <f>IF(MOD(B1909,5)=0,LOOKUP(A1909,Bestellung!$M$4:$N$803),"")</f>
        <v/>
      </c>
      <c r="E1909">
        <f t="shared" si="147"/>
        <v>3</v>
      </c>
      <c r="F1909" s="10">
        <f>LOOKUP(C1909,Produkt!$T$4:$U$129)</f>
        <v>2</v>
      </c>
      <c r="G1909" t="str">
        <f t="shared" si="148"/>
        <v>INSERT INTO [Position] ([BestellungID], [PosID], [ProduktID], [SpezLieferAdrID], [Menge], [Preis]) VALUES</v>
      </c>
      <c r="H1909" t="str">
        <f t="shared" si="149"/>
        <v xml:space="preserve"> ('762', '1906', '1', '', '3',  '2.00')</v>
      </c>
    </row>
    <row r="1910" spans="1:8" x14ac:dyDescent="0.3">
      <c r="A1910">
        <f t="shared" si="145"/>
        <v>763</v>
      </c>
      <c r="B1910">
        <v>1907</v>
      </c>
      <c r="C1910">
        <f t="shared" si="146"/>
        <v>2</v>
      </c>
      <c r="D1910" t="str">
        <f>IF(MOD(B1910,5)=0,LOOKUP(A1910,Bestellung!$M$4:$N$803),"")</f>
        <v/>
      </c>
      <c r="E1910">
        <f t="shared" si="147"/>
        <v>10</v>
      </c>
      <c r="F1910" s="10">
        <f>LOOKUP(C1910,Produkt!$T$4:$U$129)</f>
        <v>4</v>
      </c>
      <c r="G1910" t="str">
        <f t="shared" si="148"/>
        <v>INSERT INTO [Position] ([BestellungID], [PosID], [ProduktID], [SpezLieferAdrID], [Menge], [Preis]) VALUES</v>
      </c>
      <c r="H1910" t="str">
        <f t="shared" si="149"/>
        <v xml:space="preserve"> ('763', '1907', '2', '', '10',  '4.00')</v>
      </c>
    </row>
    <row r="1911" spans="1:8" x14ac:dyDescent="0.3">
      <c r="A1911">
        <f t="shared" si="145"/>
        <v>763</v>
      </c>
      <c r="B1911">
        <v>1908</v>
      </c>
      <c r="C1911">
        <f t="shared" si="146"/>
        <v>3</v>
      </c>
      <c r="D1911" t="str">
        <f>IF(MOD(B1911,5)=0,LOOKUP(A1911,Bestellung!$M$4:$N$803),"")</f>
        <v/>
      </c>
      <c r="E1911">
        <f t="shared" si="147"/>
        <v>3</v>
      </c>
      <c r="F1911" s="10">
        <f>LOOKUP(C1911,Produkt!$T$4:$U$129)</f>
        <v>5</v>
      </c>
      <c r="G1911" t="str">
        <f t="shared" si="148"/>
        <v>INSERT INTO [Position] ([BestellungID], [PosID], [ProduktID], [SpezLieferAdrID], [Menge], [Preis]) VALUES</v>
      </c>
      <c r="H1911" t="str">
        <f t="shared" si="149"/>
        <v xml:space="preserve"> ('763', '1908', '3', '', '3',  '5.00')</v>
      </c>
    </row>
    <row r="1912" spans="1:8" x14ac:dyDescent="0.3">
      <c r="A1912">
        <f t="shared" si="145"/>
        <v>764</v>
      </c>
      <c r="B1912">
        <v>1909</v>
      </c>
      <c r="C1912">
        <f t="shared" si="146"/>
        <v>8</v>
      </c>
      <c r="D1912" t="str">
        <f>IF(MOD(B1912,5)=0,LOOKUP(A1912,Bestellung!$M$4:$N$803),"")</f>
        <v/>
      </c>
      <c r="E1912">
        <f t="shared" si="147"/>
        <v>4</v>
      </c>
      <c r="F1912" s="10">
        <f>LOOKUP(C1912,Produkt!$T$4:$U$129)</f>
        <v>8</v>
      </c>
      <c r="G1912" t="str">
        <f t="shared" si="148"/>
        <v>INSERT INTO [Position] ([BestellungID], [PosID], [ProduktID], [SpezLieferAdrID], [Menge], [Preis]) VALUES</v>
      </c>
      <c r="H1912" t="str">
        <f t="shared" si="149"/>
        <v xml:space="preserve"> ('764', '1909', '8', '', '4',  '8.00')</v>
      </c>
    </row>
    <row r="1913" spans="1:8" x14ac:dyDescent="0.3">
      <c r="A1913">
        <f t="shared" si="145"/>
        <v>764</v>
      </c>
      <c r="B1913">
        <v>1910</v>
      </c>
      <c r="C1913">
        <f t="shared" si="146"/>
        <v>10</v>
      </c>
      <c r="D1913">
        <f>IF(MOD(B1913,5)=0,LOOKUP(A1913,Bestellung!$M$4:$N$803),"")</f>
        <v>333</v>
      </c>
      <c r="E1913">
        <f t="shared" si="147"/>
        <v>4</v>
      </c>
      <c r="F1913" s="10">
        <f>LOOKUP(C1913,Produkt!$T$4:$U$129)</f>
        <v>0.5</v>
      </c>
      <c r="G1913" t="str">
        <f t="shared" si="148"/>
        <v>INSERT INTO [Position] ([BestellungID], [PosID], [ProduktID], [SpezLieferAdrID], [Menge], [Preis]) VALUES</v>
      </c>
      <c r="H1913" t="str">
        <f t="shared" si="149"/>
        <v xml:space="preserve"> ('764', '1910', '10', '333', '4',  '0.50')</v>
      </c>
    </row>
    <row r="1914" spans="1:8" x14ac:dyDescent="0.3">
      <c r="A1914">
        <f t="shared" si="145"/>
        <v>764</v>
      </c>
      <c r="B1914">
        <v>1911</v>
      </c>
      <c r="C1914">
        <f t="shared" si="146"/>
        <v>12</v>
      </c>
      <c r="D1914" t="str">
        <f>IF(MOD(B1914,5)=0,LOOKUP(A1914,Bestellung!$M$4:$N$803),"")</f>
        <v/>
      </c>
      <c r="E1914">
        <f t="shared" si="147"/>
        <v>3</v>
      </c>
      <c r="F1914" s="10">
        <f>LOOKUP(C1914,Produkt!$T$4:$U$129)</f>
        <v>4</v>
      </c>
      <c r="G1914" t="str">
        <f t="shared" si="148"/>
        <v>INSERT INTO [Position] ([BestellungID], [PosID], [ProduktID], [SpezLieferAdrID], [Menge], [Preis]) VALUES</v>
      </c>
      <c r="H1914" t="str">
        <f t="shared" si="149"/>
        <v xml:space="preserve"> ('764', '1911', '12', '', '3',  '4.00')</v>
      </c>
    </row>
    <row r="1915" spans="1:8" x14ac:dyDescent="0.3">
      <c r="A1915">
        <f t="shared" si="145"/>
        <v>765</v>
      </c>
      <c r="B1915">
        <v>1912</v>
      </c>
      <c r="C1915">
        <f t="shared" si="146"/>
        <v>21</v>
      </c>
      <c r="D1915" t="str">
        <f>IF(MOD(B1915,5)=0,LOOKUP(A1915,Bestellung!$M$4:$N$803),"")</f>
        <v/>
      </c>
      <c r="E1915">
        <f t="shared" si="147"/>
        <v>3</v>
      </c>
      <c r="F1915" s="10">
        <f>LOOKUP(C1915,Produkt!$T$4:$U$129)</f>
        <v>4</v>
      </c>
      <c r="G1915" t="str">
        <f t="shared" si="148"/>
        <v>INSERT INTO [Position] ([BestellungID], [PosID], [ProduktID], [SpezLieferAdrID], [Menge], [Preis]) VALUES</v>
      </c>
      <c r="H1915" t="str">
        <f t="shared" si="149"/>
        <v xml:space="preserve"> ('765', '1912', '21', '', '3',  '4.00')</v>
      </c>
    </row>
    <row r="1916" spans="1:8" x14ac:dyDescent="0.3">
      <c r="A1916">
        <f t="shared" si="145"/>
        <v>765</v>
      </c>
      <c r="B1916">
        <v>1913</v>
      </c>
      <c r="C1916">
        <f t="shared" si="146"/>
        <v>24</v>
      </c>
      <c r="D1916" t="str">
        <f>IF(MOD(B1916,5)=0,LOOKUP(A1916,Bestellung!$M$4:$N$803),"")</f>
        <v/>
      </c>
      <c r="E1916">
        <f t="shared" si="147"/>
        <v>3</v>
      </c>
      <c r="F1916" s="10">
        <f>LOOKUP(C1916,Produkt!$T$4:$U$129)</f>
        <v>3</v>
      </c>
      <c r="G1916" t="str">
        <f t="shared" si="148"/>
        <v>INSERT INTO [Position] ([BestellungID], [PosID], [ProduktID], [SpezLieferAdrID], [Menge], [Preis]) VALUES</v>
      </c>
      <c r="H1916" t="str">
        <f t="shared" si="149"/>
        <v xml:space="preserve"> ('765', '1913', '24', '', '3',  '3.00')</v>
      </c>
    </row>
    <row r="1917" spans="1:8" x14ac:dyDescent="0.3">
      <c r="A1917">
        <f t="shared" si="145"/>
        <v>766</v>
      </c>
      <c r="B1917">
        <v>1914</v>
      </c>
      <c r="C1917">
        <f t="shared" si="146"/>
        <v>36</v>
      </c>
      <c r="D1917" t="str">
        <f>IF(MOD(B1917,5)=0,LOOKUP(A1917,Bestellung!$M$4:$N$803),"")</f>
        <v/>
      </c>
      <c r="E1917">
        <f t="shared" si="147"/>
        <v>3</v>
      </c>
      <c r="F1917" s="10">
        <f>LOOKUP(C1917,Produkt!$T$4:$U$129)</f>
        <v>0.5</v>
      </c>
      <c r="G1917" t="str">
        <f t="shared" si="148"/>
        <v>INSERT INTO [Position] ([BestellungID], [PosID], [ProduktID], [SpezLieferAdrID], [Menge], [Preis]) VALUES</v>
      </c>
      <c r="H1917" t="str">
        <f t="shared" si="149"/>
        <v xml:space="preserve"> ('766', '1914', '36', '', '3',  '0.50')</v>
      </c>
    </row>
    <row r="1918" spans="1:8" x14ac:dyDescent="0.3">
      <c r="A1918">
        <f t="shared" si="145"/>
        <v>766</v>
      </c>
      <c r="B1918">
        <v>1915</v>
      </c>
      <c r="C1918">
        <f t="shared" si="146"/>
        <v>40</v>
      </c>
      <c r="D1918">
        <f>IF(MOD(B1918,5)=0,LOOKUP(A1918,Bestellung!$M$4:$N$803),"")</f>
        <v>416</v>
      </c>
      <c r="E1918">
        <f t="shared" si="147"/>
        <v>4</v>
      </c>
      <c r="F1918" s="10">
        <f>LOOKUP(C1918,Produkt!$T$4:$U$129)</f>
        <v>1</v>
      </c>
      <c r="G1918" t="str">
        <f t="shared" si="148"/>
        <v>INSERT INTO [Position] ([BestellungID], [PosID], [ProduktID], [SpezLieferAdrID], [Menge], [Preis]) VALUES</v>
      </c>
      <c r="H1918" t="str">
        <f t="shared" si="149"/>
        <v xml:space="preserve"> ('766', '1915', '40', '416', '4',  '1.00')</v>
      </c>
    </row>
    <row r="1919" spans="1:8" x14ac:dyDescent="0.3">
      <c r="A1919">
        <f t="shared" si="145"/>
        <v>766</v>
      </c>
      <c r="B1919">
        <v>1916</v>
      </c>
      <c r="C1919">
        <f t="shared" si="146"/>
        <v>44</v>
      </c>
      <c r="D1919" t="str">
        <f>IF(MOD(B1919,5)=0,LOOKUP(A1919,Bestellung!$M$4:$N$803),"")</f>
        <v/>
      </c>
      <c r="E1919">
        <f t="shared" si="147"/>
        <v>4</v>
      </c>
      <c r="F1919" s="10">
        <f>LOOKUP(C1919,Produkt!$T$4:$U$129)</f>
        <v>4</v>
      </c>
      <c r="G1919" t="str">
        <f t="shared" si="148"/>
        <v>INSERT INTO [Position] ([BestellungID], [PosID], [ProduktID], [SpezLieferAdrID], [Menge], [Preis]) VALUES</v>
      </c>
      <c r="H1919" t="str">
        <f t="shared" si="149"/>
        <v xml:space="preserve"> ('766', '1916', '44', '', '4',  '4.00')</v>
      </c>
    </row>
    <row r="1920" spans="1:8" x14ac:dyDescent="0.3">
      <c r="A1920">
        <f t="shared" si="145"/>
        <v>767</v>
      </c>
      <c r="B1920">
        <v>1917</v>
      </c>
      <c r="C1920">
        <f t="shared" si="146"/>
        <v>60</v>
      </c>
      <c r="D1920" t="str">
        <f>IF(MOD(B1920,5)=0,LOOKUP(A1920,Bestellung!$M$4:$N$803),"")</f>
        <v/>
      </c>
      <c r="E1920">
        <f t="shared" si="147"/>
        <v>3</v>
      </c>
      <c r="F1920" s="10">
        <f>LOOKUP(C1920,Produkt!$T$4:$U$129)</f>
        <v>0.5</v>
      </c>
      <c r="G1920" t="str">
        <f t="shared" si="148"/>
        <v>INSERT INTO [Position] ([BestellungID], [PosID], [ProduktID], [SpezLieferAdrID], [Menge], [Preis]) VALUES</v>
      </c>
      <c r="H1920" t="str">
        <f t="shared" si="149"/>
        <v xml:space="preserve"> ('767', '1917', '60', '', '3',  '0.50')</v>
      </c>
    </row>
    <row r="1921" spans="1:8" x14ac:dyDescent="0.3">
      <c r="A1921">
        <f t="shared" si="145"/>
        <v>767</v>
      </c>
      <c r="B1921">
        <v>1918</v>
      </c>
      <c r="C1921">
        <f t="shared" si="146"/>
        <v>65</v>
      </c>
      <c r="D1921" t="str">
        <f>IF(MOD(B1921,5)=0,LOOKUP(A1921,Bestellung!$M$4:$N$803),"")</f>
        <v/>
      </c>
      <c r="E1921">
        <f t="shared" si="147"/>
        <v>10</v>
      </c>
      <c r="F1921" s="10">
        <f>LOOKUP(C1921,Produkt!$T$4:$U$129)</f>
        <v>4.5</v>
      </c>
      <c r="G1921" t="str">
        <f t="shared" si="148"/>
        <v>INSERT INTO [Position] ([BestellungID], [PosID], [ProduktID], [SpezLieferAdrID], [Menge], [Preis]) VALUES</v>
      </c>
      <c r="H1921" t="str">
        <f t="shared" si="149"/>
        <v xml:space="preserve"> ('767', '1918', '65', '', '10',  '4.50')</v>
      </c>
    </row>
    <row r="1922" spans="1:8" x14ac:dyDescent="0.3">
      <c r="A1922">
        <f t="shared" si="145"/>
        <v>768</v>
      </c>
      <c r="B1922">
        <v>1919</v>
      </c>
      <c r="C1922">
        <f t="shared" si="146"/>
        <v>84</v>
      </c>
      <c r="D1922" t="str">
        <f>IF(MOD(B1922,5)=0,LOOKUP(A1922,Bestellung!$M$4:$N$803),"")</f>
        <v/>
      </c>
      <c r="E1922">
        <f t="shared" si="147"/>
        <v>3</v>
      </c>
      <c r="F1922" s="10">
        <f>LOOKUP(C1922,Produkt!$T$4:$U$129)</f>
        <v>0.75</v>
      </c>
      <c r="G1922" t="str">
        <f t="shared" si="148"/>
        <v>INSERT INTO [Position] ([BestellungID], [PosID], [ProduktID], [SpezLieferAdrID], [Menge], [Preis]) VALUES</v>
      </c>
      <c r="H1922" t="str">
        <f t="shared" si="149"/>
        <v xml:space="preserve"> ('768', '1919', '84', '', '3',  '0.75')</v>
      </c>
    </row>
    <row r="1923" spans="1:8" x14ac:dyDescent="0.3">
      <c r="A1923">
        <f t="shared" si="145"/>
        <v>768</v>
      </c>
      <c r="B1923">
        <v>1920</v>
      </c>
      <c r="C1923">
        <f t="shared" si="146"/>
        <v>90</v>
      </c>
      <c r="D1923">
        <f>IF(MOD(B1923,5)=0,LOOKUP(A1923,Bestellung!$M$4:$N$803),"")</f>
        <v>575</v>
      </c>
      <c r="E1923">
        <f t="shared" si="147"/>
        <v>3</v>
      </c>
      <c r="F1923" s="10">
        <f>LOOKUP(C1923,Produkt!$T$4:$U$129)</f>
        <v>1</v>
      </c>
      <c r="G1923" t="str">
        <f t="shared" si="148"/>
        <v>INSERT INTO [Position] ([BestellungID], [PosID], [ProduktID], [SpezLieferAdrID], [Menge], [Preis]) VALUES</v>
      </c>
      <c r="H1923" t="str">
        <f t="shared" si="149"/>
        <v xml:space="preserve"> ('768', '1920', '90', '575', '3',  '1.00')</v>
      </c>
    </row>
    <row r="1924" spans="1:8" x14ac:dyDescent="0.3">
      <c r="A1924">
        <f t="shared" ref="A1924:A1984" si="150">ROUND(B1924/2.5,0)</f>
        <v>768</v>
      </c>
      <c r="B1924">
        <v>1921</v>
      </c>
      <c r="C1924">
        <f t="shared" si="146"/>
        <v>96</v>
      </c>
      <c r="D1924" t="str">
        <f>IF(MOD(B1924,5)=0,LOOKUP(A1924,Bestellung!$M$4:$N$803),"")</f>
        <v/>
      </c>
      <c r="E1924">
        <f t="shared" si="147"/>
        <v>3</v>
      </c>
      <c r="F1924" s="10">
        <f>LOOKUP(C1924,Produkt!$T$4:$U$129)</f>
        <v>8</v>
      </c>
      <c r="G1924" t="str">
        <f t="shared" si="148"/>
        <v>INSERT INTO [Position] ([BestellungID], [PosID], [ProduktID], [SpezLieferAdrID], [Menge], [Preis]) VALUES</v>
      </c>
      <c r="H1924" t="str">
        <f t="shared" si="149"/>
        <v xml:space="preserve"> ('768', '1921', '96', '', '3',  '8.00')</v>
      </c>
    </row>
    <row r="1925" spans="1:8" x14ac:dyDescent="0.3">
      <c r="A1925">
        <f t="shared" si="150"/>
        <v>769</v>
      </c>
      <c r="B1925">
        <v>1922</v>
      </c>
      <c r="C1925">
        <f t="shared" ref="C1925:C1988" si="151">IF(MOD(A1925*B1925,127)=0,1,MOD(A1925*B1925,127))</f>
        <v>119</v>
      </c>
      <c r="D1925" t="str">
        <f>IF(MOD(B1925,5)=0,LOOKUP(A1925,Bestellung!$M$4:$N$803),"")</f>
        <v/>
      </c>
      <c r="E1925">
        <f t="shared" ref="E1925:E1988" si="152">IF(MOD(A1925*B1925*C1925,12)=0,3,MOD(A1925*B1925*C1925,12))</f>
        <v>10</v>
      </c>
      <c r="F1925" s="10">
        <f>LOOKUP(C1925,Produkt!$T$4:$U$129)</f>
        <v>2</v>
      </c>
      <c r="G1925" t="str">
        <f t="shared" ref="G1925:G1988" si="15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25" t="str">
        <f t="shared" ref="H1925:H1988" si="154">" ('"&amp;A1925&amp;"', '"&amp;B1925&amp;"', '"&amp;C1925&amp;"', '"&amp; D1925&amp;"', '"&amp;E1925&amp;"',  '"&amp; REPLACE(TEXT(F1925,"##0,00"),LEN(TEXT(F1925,"##0,00"))-2,1,".") &amp;"')"</f>
        <v xml:space="preserve"> ('769', '1922', '119', '', '10',  '2.00')</v>
      </c>
    </row>
    <row r="1926" spans="1:8" x14ac:dyDescent="0.3">
      <c r="A1926">
        <f t="shared" si="150"/>
        <v>769</v>
      </c>
      <c r="B1926">
        <v>1923</v>
      </c>
      <c r="C1926">
        <f t="shared" si="151"/>
        <v>126</v>
      </c>
      <c r="D1926" t="str">
        <f>IF(MOD(B1926,5)=0,LOOKUP(A1926,Bestellung!$M$4:$N$803),"")</f>
        <v/>
      </c>
      <c r="E1926">
        <f t="shared" si="152"/>
        <v>6</v>
      </c>
      <c r="F1926" s="10">
        <f>LOOKUP(C1926,Produkt!$T$4:$U$129)</f>
        <v>4</v>
      </c>
      <c r="G1926" t="str">
        <f t="shared" si="153"/>
        <v>INSERT INTO [Position] ([BestellungID], [PosID], [ProduktID], [SpezLieferAdrID], [Menge], [Preis]) VALUES</v>
      </c>
      <c r="H1926" t="str">
        <f t="shared" si="154"/>
        <v xml:space="preserve"> ('769', '1923', '126', '', '6',  '4.00')</v>
      </c>
    </row>
    <row r="1927" spans="1:8" x14ac:dyDescent="0.3">
      <c r="A1927">
        <f t="shared" si="150"/>
        <v>770</v>
      </c>
      <c r="B1927">
        <v>1924</v>
      </c>
      <c r="C1927">
        <f t="shared" si="151"/>
        <v>25</v>
      </c>
      <c r="D1927" t="str">
        <f>IF(MOD(B1927,5)=0,LOOKUP(A1927,Bestellung!$M$4:$N$803),"")</f>
        <v/>
      </c>
      <c r="E1927">
        <f t="shared" si="152"/>
        <v>8</v>
      </c>
      <c r="F1927" s="10">
        <f>LOOKUP(C1927,Produkt!$T$4:$U$129)</f>
        <v>7</v>
      </c>
      <c r="G1927" t="str">
        <f t="shared" si="153"/>
        <v>INSERT INTO [Position] ([BestellungID], [PosID], [ProduktID], [SpezLieferAdrID], [Menge], [Preis]) VALUES</v>
      </c>
      <c r="H1927" t="str">
        <f t="shared" si="154"/>
        <v xml:space="preserve"> ('770', '1924', '25', '', '8',  '7.00')</v>
      </c>
    </row>
    <row r="1928" spans="1:8" x14ac:dyDescent="0.3">
      <c r="A1928">
        <f t="shared" si="150"/>
        <v>770</v>
      </c>
      <c r="B1928">
        <v>1925</v>
      </c>
      <c r="C1928">
        <f t="shared" si="151"/>
        <v>33</v>
      </c>
      <c r="D1928">
        <f>IF(MOD(B1928,5)=0,LOOKUP(A1928,Bestellung!$M$4:$N$803),"")</f>
        <v>38</v>
      </c>
      <c r="E1928">
        <f t="shared" si="152"/>
        <v>6</v>
      </c>
      <c r="F1928" s="10">
        <f>LOOKUP(C1928,Produkt!$T$4:$U$129)</f>
        <v>0.8</v>
      </c>
      <c r="G1928" t="str">
        <f t="shared" si="153"/>
        <v>INSERT INTO [Position] ([BestellungID], [PosID], [ProduktID], [SpezLieferAdrID], [Menge], [Preis]) VALUES</v>
      </c>
      <c r="H1928" t="str">
        <f t="shared" si="154"/>
        <v xml:space="preserve"> ('770', '1925', '33', '38', '6',  '0.80')</v>
      </c>
    </row>
    <row r="1929" spans="1:8" x14ac:dyDescent="0.3">
      <c r="A1929">
        <f t="shared" si="150"/>
        <v>770</v>
      </c>
      <c r="B1929">
        <v>1926</v>
      </c>
      <c r="C1929">
        <f t="shared" si="151"/>
        <v>41</v>
      </c>
      <c r="D1929" t="str">
        <f>IF(MOD(B1929,5)=0,LOOKUP(A1929,Bestellung!$M$4:$N$803),"")</f>
        <v/>
      </c>
      <c r="E1929">
        <f t="shared" si="152"/>
        <v>3</v>
      </c>
      <c r="F1929" s="10">
        <f>LOOKUP(C1929,Produkt!$T$4:$U$129)</f>
        <v>1.2</v>
      </c>
      <c r="G1929" t="str">
        <f t="shared" si="153"/>
        <v>INSERT INTO [Position] ([BestellungID], [PosID], [ProduktID], [SpezLieferAdrID], [Menge], [Preis]) VALUES</v>
      </c>
      <c r="H1929" t="str">
        <f t="shared" si="154"/>
        <v xml:space="preserve"> ('770', '1926', '41', '', '3',  '1.20')</v>
      </c>
    </row>
    <row r="1930" spans="1:8" x14ac:dyDescent="0.3">
      <c r="A1930">
        <f t="shared" si="150"/>
        <v>771</v>
      </c>
      <c r="B1930">
        <v>1927</v>
      </c>
      <c r="C1930">
        <f t="shared" si="151"/>
        <v>71</v>
      </c>
      <c r="D1930" t="str">
        <f>IF(MOD(B1930,5)=0,LOOKUP(A1930,Bestellung!$M$4:$N$803),"")</f>
        <v/>
      </c>
      <c r="E1930">
        <f t="shared" si="152"/>
        <v>3</v>
      </c>
      <c r="F1930" s="10">
        <f>LOOKUP(C1930,Produkt!$T$4:$U$129)</f>
        <v>4</v>
      </c>
      <c r="G1930" t="str">
        <f t="shared" si="153"/>
        <v>INSERT INTO [Position] ([BestellungID], [PosID], [ProduktID], [SpezLieferAdrID], [Menge], [Preis]) VALUES</v>
      </c>
      <c r="H1930" t="str">
        <f t="shared" si="154"/>
        <v xml:space="preserve"> ('771', '1927', '71', '', '3',  '4.00')</v>
      </c>
    </row>
    <row r="1931" spans="1:8" x14ac:dyDescent="0.3">
      <c r="A1931">
        <f t="shared" si="150"/>
        <v>771</v>
      </c>
      <c r="B1931">
        <v>1928</v>
      </c>
      <c r="C1931">
        <f t="shared" si="151"/>
        <v>80</v>
      </c>
      <c r="D1931" t="str">
        <f>IF(MOD(B1931,5)=0,LOOKUP(A1931,Bestellung!$M$4:$N$803),"")</f>
        <v/>
      </c>
      <c r="E1931">
        <f t="shared" si="152"/>
        <v>3</v>
      </c>
      <c r="F1931" s="10">
        <f>LOOKUP(C1931,Produkt!$T$4:$U$129)</f>
        <v>4</v>
      </c>
      <c r="G1931" t="str">
        <f t="shared" si="153"/>
        <v>INSERT INTO [Position] ([BestellungID], [PosID], [ProduktID], [SpezLieferAdrID], [Menge], [Preis]) VALUES</v>
      </c>
      <c r="H1931" t="str">
        <f t="shared" si="154"/>
        <v xml:space="preserve"> ('771', '1928', '80', '', '3',  '4.00')</v>
      </c>
    </row>
    <row r="1932" spans="1:8" x14ac:dyDescent="0.3">
      <c r="A1932">
        <f t="shared" si="150"/>
        <v>772</v>
      </c>
      <c r="B1932">
        <v>1929</v>
      </c>
      <c r="C1932">
        <f t="shared" si="151"/>
        <v>113</v>
      </c>
      <c r="D1932" t="str">
        <f>IF(MOD(B1932,5)=0,LOOKUP(A1932,Bestellung!$M$4:$N$803),"")</f>
        <v/>
      </c>
      <c r="E1932">
        <f t="shared" si="152"/>
        <v>3</v>
      </c>
      <c r="F1932" s="10">
        <f>LOOKUP(C1932,Produkt!$T$4:$U$129)</f>
        <v>4.5</v>
      </c>
      <c r="G1932" t="str">
        <f t="shared" si="153"/>
        <v>INSERT INTO [Position] ([BestellungID], [PosID], [ProduktID], [SpezLieferAdrID], [Menge], [Preis]) VALUES</v>
      </c>
      <c r="H1932" t="str">
        <f t="shared" si="154"/>
        <v xml:space="preserve"> ('772', '1929', '113', '', '3',  '4.50')</v>
      </c>
    </row>
    <row r="1933" spans="1:8" x14ac:dyDescent="0.3">
      <c r="A1933">
        <f t="shared" si="150"/>
        <v>772</v>
      </c>
      <c r="B1933">
        <v>1930</v>
      </c>
      <c r="C1933">
        <f t="shared" si="151"/>
        <v>123</v>
      </c>
      <c r="D1933">
        <f>IF(MOD(B1933,5)=0,LOOKUP(A1933,Bestellung!$M$4:$N$803),"")</f>
        <v>485</v>
      </c>
      <c r="E1933">
        <f t="shared" si="152"/>
        <v>3</v>
      </c>
      <c r="F1933" s="10">
        <f>LOOKUP(C1933,Produkt!$T$4:$U$129)</f>
        <v>3</v>
      </c>
      <c r="G1933" t="str">
        <f t="shared" si="153"/>
        <v>INSERT INTO [Position] ([BestellungID], [PosID], [ProduktID], [SpezLieferAdrID], [Menge], [Preis]) VALUES</v>
      </c>
      <c r="H1933" t="str">
        <f t="shared" si="154"/>
        <v xml:space="preserve"> ('772', '1930', '123', '485', '3',  '3.00')</v>
      </c>
    </row>
    <row r="1934" spans="1:8" x14ac:dyDescent="0.3">
      <c r="A1934">
        <f t="shared" si="150"/>
        <v>772</v>
      </c>
      <c r="B1934">
        <v>1931</v>
      </c>
      <c r="C1934">
        <f t="shared" si="151"/>
        <v>6</v>
      </c>
      <c r="D1934" t="str">
        <f>IF(MOD(B1934,5)=0,LOOKUP(A1934,Bestellung!$M$4:$N$803),"")</f>
        <v/>
      </c>
      <c r="E1934">
        <f t="shared" si="152"/>
        <v>3</v>
      </c>
      <c r="F1934" s="10">
        <f>LOOKUP(C1934,Produkt!$T$4:$U$129)</f>
        <v>7</v>
      </c>
      <c r="G1934" t="str">
        <f t="shared" si="153"/>
        <v>INSERT INTO [Position] ([BestellungID], [PosID], [ProduktID], [SpezLieferAdrID], [Menge], [Preis]) VALUES</v>
      </c>
      <c r="H1934" t="str">
        <f t="shared" si="154"/>
        <v xml:space="preserve"> ('772', '1931', '6', '', '3',  '7.00')</v>
      </c>
    </row>
    <row r="1935" spans="1:8" x14ac:dyDescent="0.3">
      <c r="A1935">
        <f t="shared" si="150"/>
        <v>773</v>
      </c>
      <c r="B1935">
        <v>1932</v>
      </c>
      <c r="C1935">
        <f t="shared" si="151"/>
        <v>43</v>
      </c>
      <c r="D1935" t="str">
        <f>IF(MOD(B1935,5)=0,LOOKUP(A1935,Bestellung!$M$4:$N$803),"")</f>
        <v/>
      </c>
      <c r="E1935">
        <f t="shared" si="152"/>
        <v>3</v>
      </c>
      <c r="F1935" s="10">
        <f>LOOKUP(C1935,Produkt!$T$4:$U$129)</f>
        <v>2.2999999999999998</v>
      </c>
      <c r="G1935" t="str">
        <f t="shared" si="153"/>
        <v>INSERT INTO [Position] ([BestellungID], [PosID], [ProduktID], [SpezLieferAdrID], [Menge], [Preis]) VALUES</v>
      </c>
      <c r="H1935" t="str">
        <f t="shared" si="154"/>
        <v xml:space="preserve"> ('773', '1932', '43', '', '3',  '2.30')</v>
      </c>
    </row>
    <row r="1936" spans="1:8" x14ac:dyDescent="0.3">
      <c r="A1936">
        <f t="shared" si="150"/>
        <v>773</v>
      </c>
      <c r="B1936">
        <v>1933</v>
      </c>
      <c r="C1936">
        <f t="shared" si="151"/>
        <v>54</v>
      </c>
      <c r="D1936" t="str">
        <f>IF(MOD(B1936,5)=0,LOOKUP(A1936,Bestellung!$M$4:$N$803),"")</f>
        <v/>
      </c>
      <c r="E1936">
        <f t="shared" si="152"/>
        <v>6</v>
      </c>
      <c r="F1936" s="10">
        <f>LOOKUP(C1936,Produkt!$T$4:$U$129)</f>
        <v>5</v>
      </c>
      <c r="G1936" t="str">
        <f t="shared" si="153"/>
        <v>INSERT INTO [Position] ([BestellungID], [PosID], [ProduktID], [SpezLieferAdrID], [Menge], [Preis]) VALUES</v>
      </c>
      <c r="H1936" t="str">
        <f t="shared" si="154"/>
        <v xml:space="preserve"> ('773', '1933', '54', '', '6',  '5.00')</v>
      </c>
    </row>
    <row r="1937" spans="1:8" x14ac:dyDescent="0.3">
      <c r="A1937">
        <f t="shared" si="150"/>
        <v>774</v>
      </c>
      <c r="B1937">
        <v>1934</v>
      </c>
      <c r="C1937">
        <f t="shared" si="151"/>
        <v>94</v>
      </c>
      <c r="D1937" t="str">
        <f>IF(MOD(B1937,5)=0,LOOKUP(A1937,Bestellung!$M$4:$N$803),"")</f>
        <v/>
      </c>
      <c r="E1937">
        <f t="shared" si="152"/>
        <v>3</v>
      </c>
      <c r="F1937" s="10">
        <f>LOOKUP(C1937,Produkt!$T$4:$U$129)</f>
        <v>4</v>
      </c>
      <c r="G1937" t="str">
        <f t="shared" si="153"/>
        <v>INSERT INTO [Position] ([BestellungID], [PosID], [ProduktID], [SpezLieferAdrID], [Menge], [Preis]) VALUES</v>
      </c>
      <c r="H1937" t="str">
        <f t="shared" si="154"/>
        <v xml:space="preserve"> ('774', '1934', '94', '', '3',  '4.00')</v>
      </c>
    </row>
    <row r="1938" spans="1:8" x14ac:dyDescent="0.3">
      <c r="A1938">
        <f t="shared" si="150"/>
        <v>774</v>
      </c>
      <c r="B1938">
        <v>1935</v>
      </c>
      <c r="C1938">
        <f t="shared" si="151"/>
        <v>106</v>
      </c>
      <c r="D1938">
        <f>IF(MOD(B1938,5)=0,LOOKUP(A1938,Bestellung!$M$4:$N$803),"")</f>
        <v>254</v>
      </c>
      <c r="E1938">
        <f t="shared" si="152"/>
        <v>3</v>
      </c>
      <c r="F1938" s="10">
        <f>LOOKUP(C1938,Produkt!$T$4:$U$129)</f>
        <v>7</v>
      </c>
      <c r="G1938" t="str">
        <f t="shared" si="153"/>
        <v>INSERT INTO [Position] ([BestellungID], [PosID], [ProduktID], [SpezLieferAdrID], [Menge], [Preis]) VALUES</v>
      </c>
      <c r="H1938" t="str">
        <f t="shared" si="154"/>
        <v xml:space="preserve"> ('774', '1935', '106', '254', '3',  '7.00')</v>
      </c>
    </row>
    <row r="1939" spans="1:8" x14ac:dyDescent="0.3">
      <c r="A1939">
        <f t="shared" si="150"/>
        <v>774</v>
      </c>
      <c r="B1939">
        <v>1936</v>
      </c>
      <c r="C1939">
        <f t="shared" si="151"/>
        <v>118</v>
      </c>
      <c r="D1939" t="str">
        <f>IF(MOD(B1939,5)=0,LOOKUP(A1939,Bestellung!$M$4:$N$803),"")</f>
        <v/>
      </c>
      <c r="E1939">
        <f t="shared" si="152"/>
        <v>3</v>
      </c>
      <c r="F1939" s="10">
        <f>LOOKUP(C1939,Produkt!$T$4:$U$129)</f>
        <v>6</v>
      </c>
      <c r="G1939" t="str">
        <f t="shared" si="153"/>
        <v>INSERT INTO [Position] ([BestellungID], [PosID], [ProduktID], [SpezLieferAdrID], [Menge], [Preis]) VALUES</v>
      </c>
      <c r="H1939" t="str">
        <f t="shared" si="154"/>
        <v xml:space="preserve"> ('774', '1936', '118', '', '3',  '6.00')</v>
      </c>
    </row>
    <row r="1940" spans="1:8" x14ac:dyDescent="0.3">
      <c r="A1940">
        <f t="shared" si="150"/>
        <v>775</v>
      </c>
      <c r="B1940">
        <v>1937</v>
      </c>
      <c r="C1940">
        <f t="shared" si="151"/>
        <v>35</v>
      </c>
      <c r="D1940" t="str">
        <f>IF(MOD(B1940,5)=0,LOOKUP(A1940,Bestellung!$M$4:$N$803),"")</f>
        <v/>
      </c>
      <c r="E1940">
        <f t="shared" si="152"/>
        <v>1</v>
      </c>
      <c r="F1940" s="10">
        <f>LOOKUP(C1940,Produkt!$T$4:$U$129)</f>
        <v>1</v>
      </c>
      <c r="G1940" t="str">
        <f t="shared" si="153"/>
        <v>INSERT INTO [Position] ([BestellungID], [PosID], [ProduktID], [SpezLieferAdrID], [Menge], [Preis]) VALUES</v>
      </c>
      <c r="H1940" t="str">
        <f t="shared" si="154"/>
        <v xml:space="preserve"> ('775', '1937', '35', '', '1',  '1.00')</v>
      </c>
    </row>
    <row r="1941" spans="1:8" x14ac:dyDescent="0.3">
      <c r="A1941">
        <f t="shared" si="150"/>
        <v>775</v>
      </c>
      <c r="B1941">
        <v>1938</v>
      </c>
      <c r="C1941">
        <f t="shared" si="151"/>
        <v>48</v>
      </c>
      <c r="D1941" t="str">
        <f>IF(MOD(B1941,5)=0,LOOKUP(A1941,Bestellung!$M$4:$N$803),"")</f>
        <v/>
      </c>
      <c r="E1941">
        <f t="shared" si="152"/>
        <v>3</v>
      </c>
      <c r="F1941" s="10">
        <f>LOOKUP(C1941,Produkt!$T$4:$U$129)</f>
        <v>4.5</v>
      </c>
      <c r="G1941" t="str">
        <f t="shared" si="153"/>
        <v>INSERT INTO [Position] ([BestellungID], [PosID], [ProduktID], [SpezLieferAdrID], [Menge], [Preis]) VALUES</v>
      </c>
      <c r="H1941" t="str">
        <f t="shared" si="154"/>
        <v xml:space="preserve"> ('775', '1938', '48', '', '3',  '4.50')</v>
      </c>
    </row>
    <row r="1942" spans="1:8" x14ac:dyDescent="0.3">
      <c r="A1942">
        <f t="shared" si="150"/>
        <v>776</v>
      </c>
      <c r="B1942">
        <v>1939</v>
      </c>
      <c r="C1942">
        <f t="shared" si="151"/>
        <v>95</v>
      </c>
      <c r="D1942" t="str">
        <f>IF(MOD(B1942,5)=0,LOOKUP(A1942,Bestellung!$M$4:$N$803),"")</f>
        <v/>
      </c>
      <c r="E1942">
        <f t="shared" si="152"/>
        <v>4</v>
      </c>
      <c r="F1942" s="10">
        <f>LOOKUP(C1942,Produkt!$T$4:$U$129)</f>
        <v>2</v>
      </c>
      <c r="G1942" t="str">
        <f t="shared" si="153"/>
        <v>INSERT INTO [Position] ([BestellungID], [PosID], [ProduktID], [SpezLieferAdrID], [Menge], [Preis]) VALUES</v>
      </c>
      <c r="H1942" t="str">
        <f t="shared" si="154"/>
        <v xml:space="preserve"> ('776', '1939', '95', '', '4',  '2.00')</v>
      </c>
    </row>
    <row r="1943" spans="1:8" x14ac:dyDescent="0.3">
      <c r="A1943">
        <f t="shared" si="150"/>
        <v>776</v>
      </c>
      <c r="B1943">
        <v>1940</v>
      </c>
      <c r="C1943">
        <f t="shared" si="151"/>
        <v>109</v>
      </c>
      <c r="D1943">
        <f>IF(MOD(B1943,5)=0,LOOKUP(A1943,Bestellung!$M$4:$N$803),"")</f>
        <v>262</v>
      </c>
      <c r="E1943">
        <f t="shared" si="152"/>
        <v>4</v>
      </c>
      <c r="F1943" s="10">
        <f>LOOKUP(C1943,Produkt!$T$4:$U$129)</f>
        <v>3</v>
      </c>
      <c r="G1943" t="str">
        <f t="shared" si="153"/>
        <v>INSERT INTO [Position] ([BestellungID], [PosID], [ProduktID], [SpezLieferAdrID], [Menge], [Preis]) VALUES</v>
      </c>
      <c r="H1943" t="str">
        <f t="shared" si="154"/>
        <v xml:space="preserve"> ('776', '1940', '109', '262', '4',  '3.00')</v>
      </c>
    </row>
    <row r="1944" spans="1:8" x14ac:dyDescent="0.3">
      <c r="A1944">
        <f t="shared" si="150"/>
        <v>776</v>
      </c>
      <c r="B1944">
        <v>1941</v>
      </c>
      <c r="C1944">
        <f t="shared" si="151"/>
        <v>123</v>
      </c>
      <c r="D1944" t="str">
        <f>IF(MOD(B1944,5)=0,LOOKUP(A1944,Bestellung!$M$4:$N$803),"")</f>
        <v/>
      </c>
      <c r="E1944">
        <f t="shared" si="152"/>
        <v>3</v>
      </c>
      <c r="F1944" s="10">
        <f>LOOKUP(C1944,Produkt!$T$4:$U$129)</f>
        <v>3</v>
      </c>
      <c r="G1944" t="str">
        <f t="shared" si="153"/>
        <v>INSERT INTO [Position] ([BestellungID], [PosID], [ProduktID], [SpezLieferAdrID], [Menge], [Preis]) VALUES</v>
      </c>
      <c r="H1944" t="str">
        <f t="shared" si="154"/>
        <v xml:space="preserve"> ('776', '1941', '123', '', '3',  '3.00')</v>
      </c>
    </row>
    <row r="1945" spans="1:8" x14ac:dyDescent="0.3">
      <c r="A1945">
        <f t="shared" si="150"/>
        <v>777</v>
      </c>
      <c r="B1945">
        <v>1942</v>
      </c>
      <c r="C1945">
        <f t="shared" si="151"/>
        <v>47</v>
      </c>
      <c r="D1945" t="str">
        <f>IF(MOD(B1945,5)=0,LOOKUP(A1945,Bestellung!$M$4:$N$803),"")</f>
        <v/>
      </c>
      <c r="E1945">
        <f t="shared" si="152"/>
        <v>6</v>
      </c>
      <c r="F1945" s="10">
        <f>LOOKUP(C1945,Produkt!$T$4:$U$129)</f>
        <v>9</v>
      </c>
      <c r="G1945" t="str">
        <f t="shared" si="153"/>
        <v>INSERT INTO [Position] ([BestellungID], [PosID], [ProduktID], [SpezLieferAdrID], [Menge], [Preis]) VALUES</v>
      </c>
      <c r="H1945" t="str">
        <f t="shared" si="154"/>
        <v xml:space="preserve"> ('777', '1942', '47', '', '6',  '9.00')</v>
      </c>
    </row>
    <row r="1946" spans="1:8" x14ac:dyDescent="0.3">
      <c r="A1946">
        <f t="shared" si="150"/>
        <v>777</v>
      </c>
      <c r="B1946">
        <v>1943</v>
      </c>
      <c r="C1946">
        <f t="shared" si="151"/>
        <v>62</v>
      </c>
      <c r="D1946" t="str">
        <f>IF(MOD(B1946,5)=0,LOOKUP(A1946,Bestellung!$M$4:$N$803),"")</f>
        <v/>
      </c>
      <c r="E1946">
        <f t="shared" si="152"/>
        <v>6</v>
      </c>
      <c r="F1946" s="10">
        <f>LOOKUP(C1946,Produkt!$T$4:$U$129)</f>
        <v>4</v>
      </c>
      <c r="G1946" t="str">
        <f t="shared" si="153"/>
        <v>INSERT INTO [Position] ([BestellungID], [PosID], [ProduktID], [SpezLieferAdrID], [Menge], [Preis]) VALUES</v>
      </c>
      <c r="H1946" t="str">
        <f t="shared" si="154"/>
        <v xml:space="preserve"> ('777', '1943', '62', '', '6',  '4.00')</v>
      </c>
    </row>
    <row r="1947" spans="1:8" x14ac:dyDescent="0.3">
      <c r="A1947">
        <f t="shared" si="150"/>
        <v>778</v>
      </c>
      <c r="B1947">
        <v>1944</v>
      </c>
      <c r="C1947">
        <f t="shared" si="151"/>
        <v>116</v>
      </c>
      <c r="D1947" t="str">
        <f>IF(MOD(B1947,5)=0,LOOKUP(A1947,Bestellung!$M$4:$N$803),"")</f>
        <v/>
      </c>
      <c r="E1947">
        <f t="shared" si="152"/>
        <v>3</v>
      </c>
      <c r="F1947" s="10">
        <f>LOOKUP(C1947,Produkt!$T$4:$U$129)</f>
        <v>3</v>
      </c>
      <c r="G1947" t="str">
        <f t="shared" si="153"/>
        <v>INSERT INTO [Position] ([BestellungID], [PosID], [ProduktID], [SpezLieferAdrID], [Menge], [Preis]) VALUES</v>
      </c>
      <c r="H1947" t="str">
        <f t="shared" si="154"/>
        <v xml:space="preserve"> ('778', '1944', '116', '', '3',  '3.00')</v>
      </c>
    </row>
    <row r="1948" spans="1:8" x14ac:dyDescent="0.3">
      <c r="A1948">
        <f t="shared" si="150"/>
        <v>778</v>
      </c>
      <c r="B1948">
        <v>1945</v>
      </c>
      <c r="C1948">
        <f t="shared" si="151"/>
        <v>5</v>
      </c>
      <c r="D1948">
        <f>IF(MOD(B1948,5)=0,LOOKUP(A1948,Bestellung!$M$4:$N$803),"")</f>
        <v>9</v>
      </c>
      <c r="E1948">
        <f t="shared" si="152"/>
        <v>2</v>
      </c>
      <c r="F1948" s="10">
        <f>LOOKUP(C1948,Produkt!$T$4:$U$129)</f>
        <v>5</v>
      </c>
      <c r="G1948" t="str">
        <f t="shared" si="153"/>
        <v>INSERT INTO [Position] ([BestellungID], [PosID], [ProduktID], [SpezLieferAdrID], [Menge], [Preis]) VALUES</v>
      </c>
      <c r="H1948" t="str">
        <f t="shared" si="154"/>
        <v xml:space="preserve"> ('778', '1945', '5', '9', '2',  '5.00')</v>
      </c>
    </row>
    <row r="1949" spans="1:8" x14ac:dyDescent="0.3">
      <c r="A1949">
        <f t="shared" si="150"/>
        <v>778</v>
      </c>
      <c r="B1949">
        <v>1946</v>
      </c>
      <c r="C1949">
        <f t="shared" si="151"/>
        <v>21</v>
      </c>
      <c r="D1949" t="str">
        <f>IF(MOD(B1949,5)=0,LOOKUP(A1949,Bestellung!$M$4:$N$803),"")</f>
        <v/>
      </c>
      <c r="E1949">
        <f t="shared" si="152"/>
        <v>3</v>
      </c>
      <c r="F1949" s="10">
        <f>LOOKUP(C1949,Produkt!$T$4:$U$129)</f>
        <v>4</v>
      </c>
      <c r="G1949" t="str">
        <f t="shared" si="153"/>
        <v>INSERT INTO [Position] ([BestellungID], [PosID], [ProduktID], [SpezLieferAdrID], [Menge], [Preis]) VALUES</v>
      </c>
      <c r="H1949" t="str">
        <f t="shared" si="154"/>
        <v xml:space="preserve"> ('778', '1946', '21', '', '3',  '4.00')</v>
      </c>
    </row>
    <row r="1950" spans="1:8" x14ac:dyDescent="0.3">
      <c r="A1950">
        <f t="shared" si="150"/>
        <v>779</v>
      </c>
      <c r="B1950">
        <v>1947</v>
      </c>
      <c r="C1950">
        <f t="shared" si="151"/>
        <v>79</v>
      </c>
      <c r="D1950" t="str">
        <f>IF(MOD(B1950,5)=0,LOOKUP(A1950,Bestellung!$M$4:$N$803),"")</f>
        <v/>
      </c>
      <c r="E1950">
        <f t="shared" si="152"/>
        <v>3</v>
      </c>
      <c r="F1950" s="10">
        <f>LOOKUP(C1950,Produkt!$T$4:$U$129)</f>
        <v>1.5</v>
      </c>
      <c r="G1950" t="str">
        <f t="shared" si="153"/>
        <v>INSERT INTO [Position] ([BestellungID], [PosID], [ProduktID], [SpezLieferAdrID], [Menge], [Preis]) VALUES</v>
      </c>
      <c r="H1950" t="str">
        <f t="shared" si="154"/>
        <v xml:space="preserve"> ('779', '1947', '79', '', '3',  '1.50')</v>
      </c>
    </row>
    <row r="1951" spans="1:8" x14ac:dyDescent="0.3">
      <c r="A1951">
        <f t="shared" si="150"/>
        <v>779</v>
      </c>
      <c r="B1951">
        <v>1948</v>
      </c>
      <c r="C1951">
        <f t="shared" si="151"/>
        <v>96</v>
      </c>
      <c r="D1951" t="str">
        <f>IF(MOD(B1951,5)=0,LOOKUP(A1951,Bestellung!$M$4:$N$803),"")</f>
        <v/>
      </c>
      <c r="E1951">
        <f t="shared" si="152"/>
        <v>3</v>
      </c>
      <c r="F1951" s="10">
        <f>LOOKUP(C1951,Produkt!$T$4:$U$129)</f>
        <v>8</v>
      </c>
      <c r="G1951" t="str">
        <f t="shared" si="153"/>
        <v>INSERT INTO [Position] ([BestellungID], [PosID], [ProduktID], [SpezLieferAdrID], [Menge], [Preis]) VALUES</v>
      </c>
      <c r="H1951" t="str">
        <f t="shared" si="154"/>
        <v xml:space="preserve"> ('779', '1948', '96', '', '3',  '8.00')</v>
      </c>
    </row>
    <row r="1952" spans="1:8" x14ac:dyDescent="0.3">
      <c r="A1952">
        <f t="shared" si="150"/>
        <v>780</v>
      </c>
      <c r="B1952">
        <v>1949</v>
      </c>
      <c r="C1952">
        <f t="shared" si="151"/>
        <v>30</v>
      </c>
      <c r="D1952" t="str">
        <f>IF(MOD(B1952,5)=0,LOOKUP(A1952,Bestellung!$M$4:$N$803),"")</f>
        <v/>
      </c>
      <c r="E1952">
        <f t="shared" si="152"/>
        <v>3</v>
      </c>
      <c r="F1952" s="10">
        <f>LOOKUP(C1952,Produkt!$T$4:$U$129)</f>
        <v>4</v>
      </c>
      <c r="G1952" t="str">
        <f t="shared" si="153"/>
        <v>INSERT INTO [Position] ([BestellungID], [PosID], [ProduktID], [SpezLieferAdrID], [Menge], [Preis]) VALUES</v>
      </c>
      <c r="H1952" t="str">
        <f t="shared" si="154"/>
        <v xml:space="preserve"> ('780', '1949', '30', '', '3',  '4.00')</v>
      </c>
    </row>
    <row r="1953" spans="1:8" x14ac:dyDescent="0.3">
      <c r="A1953">
        <f t="shared" si="150"/>
        <v>780</v>
      </c>
      <c r="B1953">
        <v>1950</v>
      </c>
      <c r="C1953">
        <f t="shared" si="151"/>
        <v>48</v>
      </c>
      <c r="D1953">
        <f>IF(MOD(B1953,5)=0,LOOKUP(A1953,Bestellung!$M$4:$N$803),"")</f>
        <v>59</v>
      </c>
      <c r="E1953">
        <f t="shared" si="152"/>
        <v>3</v>
      </c>
      <c r="F1953" s="10">
        <f>LOOKUP(C1953,Produkt!$T$4:$U$129)</f>
        <v>4.5</v>
      </c>
      <c r="G1953" t="str">
        <f t="shared" si="153"/>
        <v>INSERT INTO [Position] ([BestellungID], [PosID], [ProduktID], [SpezLieferAdrID], [Menge], [Preis]) VALUES</v>
      </c>
      <c r="H1953" t="str">
        <f t="shared" si="154"/>
        <v xml:space="preserve"> ('780', '1950', '48', '59', '3',  '4.50')</v>
      </c>
    </row>
    <row r="1954" spans="1:8" x14ac:dyDescent="0.3">
      <c r="A1954">
        <f t="shared" si="150"/>
        <v>780</v>
      </c>
      <c r="B1954">
        <v>1951</v>
      </c>
      <c r="C1954">
        <f t="shared" si="151"/>
        <v>66</v>
      </c>
      <c r="D1954" t="str">
        <f>IF(MOD(B1954,5)=0,LOOKUP(A1954,Bestellung!$M$4:$N$803),"")</f>
        <v/>
      </c>
      <c r="E1954">
        <f t="shared" si="152"/>
        <v>3</v>
      </c>
      <c r="F1954" s="10">
        <f>LOOKUP(C1954,Produkt!$T$4:$U$129)</f>
        <v>3</v>
      </c>
      <c r="G1954" t="str">
        <f t="shared" si="153"/>
        <v>INSERT INTO [Position] ([BestellungID], [PosID], [ProduktID], [SpezLieferAdrID], [Menge], [Preis]) VALUES</v>
      </c>
      <c r="H1954" t="str">
        <f t="shared" si="154"/>
        <v xml:space="preserve"> ('780', '1951', '66', '', '3',  '3.00')</v>
      </c>
    </row>
    <row r="1955" spans="1:8" x14ac:dyDescent="0.3">
      <c r="A1955">
        <f t="shared" si="150"/>
        <v>781</v>
      </c>
      <c r="B1955">
        <v>1952</v>
      </c>
      <c r="C1955">
        <f t="shared" si="151"/>
        <v>4</v>
      </c>
      <c r="D1955" t="str">
        <f>IF(MOD(B1955,5)=0,LOOKUP(A1955,Bestellung!$M$4:$N$803),"")</f>
        <v/>
      </c>
      <c r="E1955">
        <f t="shared" si="152"/>
        <v>8</v>
      </c>
      <c r="F1955" s="10">
        <f>LOOKUP(C1955,Produkt!$T$4:$U$129)</f>
        <v>5</v>
      </c>
      <c r="G1955" t="str">
        <f t="shared" si="153"/>
        <v>INSERT INTO [Position] ([BestellungID], [PosID], [ProduktID], [SpezLieferAdrID], [Menge], [Preis]) VALUES</v>
      </c>
      <c r="H1955" t="str">
        <f t="shared" si="154"/>
        <v xml:space="preserve"> ('781', '1952', '4', '', '8',  '5.00')</v>
      </c>
    </row>
    <row r="1956" spans="1:8" x14ac:dyDescent="0.3">
      <c r="A1956">
        <f t="shared" si="150"/>
        <v>781</v>
      </c>
      <c r="B1956">
        <v>1953</v>
      </c>
      <c r="C1956">
        <f t="shared" si="151"/>
        <v>23</v>
      </c>
      <c r="D1956" t="str">
        <f>IF(MOD(B1956,5)=0,LOOKUP(A1956,Bestellung!$M$4:$N$803),"")</f>
        <v/>
      </c>
      <c r="E1956">
        <f t="shared" si="152"/>
        <v>3</v>
      </c>
      <c r="F1956" s="10">
        <f>LOOKUP(C1956,Produkt!$T$4:$U$129)</f>
        <v>3</v>
      </c>
      <c r="G1956" t="str">
        <f t="shared" si="153"/>
        <v>INSERT INTO [Position] ([BestellungID], [PosID], [ProduktID], [SpezLieferAdrID], [Menge], [Preis]) VALUES</v>
      </c>
      <c r="H1956" t="str">
        <f t="shared" si="154"/>
        <v xml:space="preserve"> ('781', '1953', '23', '', '3',  '3.00')</v>
      </c>
    </row>
    <row r="1957" spans="1:8" x14ac:dyDescent="0.3">
      <c r="A1957">
        <f t="shared" si="150"/>
        <v>782</v>
      </c>
      <c r="B1957">
        <v>1954</v>
      </c>
      <c r="C1957">
        <f t="shared" si="151"/>
        <v>91</v>
      </c>
      <c r="D1957" t="str">
        <f>IF(MOD(B1957,5)=0,LOOKUP(A1957,Bestellung!$M$4:$N$803),"")</f>
        <v/>
      </c>
      <c r="E1957">
        <f t="shared" si="152"/>
        <v>8</v>
      </c>
      <c r="F1957" s="10">
        <f>LOOKUP(C1957,Produkt!$T$4:$U$129)</f>
        <v>1.2</v>
      </c>
      <c r="G1957" t="str">
        <f t="shared" si="153"/>
        <v>INSERT INTO [Position] ([BestellungID], [PosID], [ProduktID], [SpezLieferAdrID], [Menge], [Preis]) VALUES</v>
      </c>
      <c r="H1957" t="str">
        <f t="shared" si="154"/>
        <v xml:space="preserve"> ('782', '1954', '91', '', '8',  '1.20')</v>
      </c>
    </row>
    <row r="1958" spans="1:8" x14ac:dyDescent="0.3">
      <c r="A1958">
        <f t="shared" si="150"/>
        <v>782</v>
      </c>
      <c r="B1958">
        <v>1955</v>
      </c>
      <c r="C1958">
        <f t="shared" si="151"/>
        <v>111</v>
      </c>
      <c r="D1958">
        <f>IF(MOD(B1958,5)=0,LOOKUP(A1958,Bestellung!$M$4:$N$803),"")</f>
        <v>149</v>
      </c>
      <c r="E1958">
        <f t="shared" si="152"/>
        <v>6</v>
      </c>
      <c r="F1958" s="10">
        <f>LOOKUP(C1958,Produkt!$T$4:$U$129)</f>
        <v>8</v>
      </c>
      <c r="G1958" t="str">
        <f t="shared" si="153"/>
        <v>INSERT INTO [Position] ([BestellungID], [PosID], [ProduktID], [SpezLieferAdrID], [Menge], [Preis]) VALUES</v>
      </c>
      <c r="H1958" t="str">
        <f t="shared" si="154"/>
        <v xml:space="preserve"> ('782', '1955', '111', '149', '6',  '8.00')</v>
      </c>
    </row>
    <row r="1959" spans="1:8" x14ac:dyDescent="0.3">
      <c r="A1959">
        <f t="shared" si="150"/>
        <v>782</v>
      </c>
      <c r="B1959">
        <v>1956</v>
      </c>
      <c r="C1959">
        <f t="shared" si="151"/>
        <v>4</v>
      </c>
      <c r="D1959" t="str">
        <f>IF(MOD(B1959,5)=0,LOOKUP(A1959,Bestellung!$M$4:$N$803),"")</f>
        <v/>
      </c>
      <c r="E1959">
        <f t="shared" si="152"/>
        <v>3</v>
      </c>
      <c r="F1959" s="10">
        <f>LOOKUP(C1959,Produkt!$T$4:$U$129)</f>
        <v>5</v>
      </c>
      <c r="G1959" t="str">
        <f t="shared" si="153"/>
        <v>INSERT INTO [Position] ([BestellungID], [PosID], [ProduktID], [SpezLieferAdrID], [Menge], [Preis]) VALUES</v>
      </c>
      <c r="H1959" t="str">
        <f t="shared" si="154"/>
        <v xml:space="preserve"> ('782', '1956', '4', '', '3',  '5.00')</v>
      </c>
    </row>
    <row r="1960" spans="1:8" x14ac:dyDescent="0.3">
      <c r="A1960">
        <f t="shared" si="150"/>
        <v>783</v>
      </c>
      <c r="B1960">
        <v>1957</v>
      </c>
      <c r="C1960">
        <f t="shared" si="151"/>
        <v>76</v>
      </c>
      <c r="D1960" t="str">
        <f>IF(MOD(B1960,5)=0,LOOKUP(A1960,Bestellung!$M$4:$N$803),"")</f>
        <v/>
      </c>
      <c r="E1960">
        <f t="shared" si="152"/>
        <v>3</v>
      </c>
      <c r="F1960" s="10">
        <f>LOOKUP(C1960,Produkt!$T$4:$U$129)</f>
        <v>4</v>
      </c>
      <c r="G1960" t="str">
        <f t="shared" si="153"/>
        <v>INSERT INTO [Position] ([BestellungID], [PosID], [ProduktID], [SpezLieferAdrID], [Menge], [Preis]) VALUES</v>
      </c>
      <c r="H1960" t="str">
        <f t="shared" si="154"/>
        <v xml:space="preserve"> ('783', '1957', '76', '', '3',  '4.00')</v>
      </c>
    </row>
    <row r="1961" spans="1:8" x14ac:dyDescent="0.3">
      <c r="A1961">
        <f t="shared" si="150"/>
        <v>783</v>
      </c>
      <c r="B1961">
        <v>1958</v>
      </c>
      <c r="C1961">
        <f t="shared" si="151"/>
        <v>97</v>
      </c>
      <c r="D1961" t="str">
        <f>IF(MOD(B1961,5)=0,LOOKUP(A1961,Bestellung!$M$4:$N$803),"")</f>
        <v/>
      </c>
      <c r="E1961">
        <f t="shared" si="152"/>
        <v>6</v>
      </c>
      <c r="F1961" s="10">
        <f>LOOKUP(C1961,Produkt!$T$4:$U$129)</f>
        <v>9</v>
      </c>
      <c r="G1961" t="str">
        <f t="shared" si="153"/>
        <v>INSERT INTO [Position] ([BestellungID], [PosID], [ProduktID], [SpezLieferAdrID], [Menge], [Preis]) VALUES</v>
      </c>
      <c r="H1961" t="str">
        <f t="shared" si="154"/>
        <v xml:space="preserve"> ('783', '1958', '97', '', '6',  '9.00')</v>
      </c>
    </row>
    <row r="1962" spans="1:8" x14ac:dyDescent="0.3">
      <c r="A1962">
        <f t="shared" si="150"/>
        <v>784</v>
      </c>
      <c r="B1962">
        <v>1959</v>
      </c>
      <c r="C1962">
        <f t="shared" si="151"/>
        <v>45</v>
      </c>
      <c r="D1962" t="str">
        <f>IF(MOD(B1962,5)=0,LOOKUP(A1962,Bestellung!$M$4:$N$803),"")</f>
        <v/>
      </c>
      <c r="E1962">
        <f t="shared" si="152"/>
        <v>3</v>
      </c>
      <c r="F1962" s="10">
        <f>LOOKUP(C1962,Produkt!$T$4:$U$129)</f>
        <v>2</v>
      </c>
      <c r="G1962" t="str">
        <f t="shared" si="153"/>
        <v>INSERT INTO [Position] ([BestellungID], [PosID], [ProduktID], [SpezLieferAdrID], [Menge], [Preis]) VALUES</v>
      </c>
      <c r="H1962" t="str">
        <f t="shared" si="154"/>
        <v xml:space="preserve"> ('784', '1959', '45', '', '3',  '2.00')</v>
      </c>
    </row>
    <row r="1963" spans="1:8" x14ac:dyDescent="0.3">
      <c r="A1963">
        <f t="shared" si="150"/>
        <v>784</v>
      </c>
      <c r="B1963">
        <v>1960</v>
      </c>
      <c r="C1963">
        <f t="shared" si="151"/>
        <v>67</v>
      </c>
      <c r="D1963">
        <f>IF(MOD(B1963,5)=0,LOOKUP(A1963,Bestellung!$M$4:$N$803),"")</f>
        <v>645</v>
      </c>
      <c r="E1963">
        <f t="shared" si="152"/>
        <v>4</v>
      </c>
      <c r="F1963" s="10">
        <f>LOOKUP(C1963,Produkt!$T$4:$U$129)</f>
        <v>3.5</v>
      </c>
      <c r="G1963" t="str">
        <f t="shared" si="153"/>
        <v>INSERT INTO [Position] ([BestellungID], [PosID], [ProduktID], [SpezLieferAdrID], [Menge], [Preis]) VALUES</v>
      </c>
      <c r="H1963" t="str">
        <f t="shared" si="154"/>
        <v xml:space="preserve"> ('784', '1960', '67', '645', '4',  '3.50')</v>
      </c>
    </row>
    <row r="1964" spans="1:8" x14ac:dyDescent="0.3">
      <c r="A1964">
        <f t="shared" si="150"/>
        <v>784</v>
      </c>
      <c r="B1964">
        <v>1961</v>
      </c>
      <c r="C1964">
        <f t="shared" si="151"/>
        <v>89</v>
      </c>
      <c r="D1964" t="str">
        <f>IF(MOD(B1964,5)=0,LOOKUP(A1964,Bestellung!$M$4:$N$803),"")</f>
        <v/>
      </c>
      <c r="E1964">
        <f t="shared" si="152"/>
        <v>4</v>
      </c>
      <c r="F1964" s="10">
        <f>LOOKUP(C1964,Produkt!$T$4:$U$129)</f>
        <v>0.8</v>
      </c>
      <c r="G1964" t="str">
        <f t="shared" si="153"/>
        <v>INSERT INTO [Position] ([BestellungID], [PosID], [ProduktID], [SpezLieferAdrID], [Menge], [Preis]) VALUES</v>
      </c>
      <c r="H1964" t="str">
        <f t="shared" si="154"/>
        <v xml:space="preserve"> ('784', '1961', '89', '', '4',  '0.80')</v>
      </c>
    </row>
    <row r="1965" spans="1:8" x14ac:dyDescent="0.3">
      <c r="A1965">
        <f t="shared" si="150"/>
        <v>785</v>
      </c>
      <c r="B1965">
        <v>1962</v>
      </c>
      <c r="C1965">
        <f t="shared" si="151"/>
        <v>41</v>
      </c>
      <c r="D1965" t="str">
        <f>IF(MOD(B1965,5)=0,LOOKUP(A1965,Bestellung!$M$4:$N$803),"")</f>
        <v/>
      </c>
      <c r="E1965">
        <f t="shared" si="152"/>
        <v>6</v>
      </c>
      <c r="F1965" s="10">
        <f>LOOKUP(C1965,Produkt!$T$4:$U$129)</f>
        <v>1.2</v>
      </c>
      <c r="G1965" t="str">
        <f t="shared" si="153"/>
        <v>INSERT INTO [Position] ([BestellungID], [PosID], [ProduktID], [SpezLieferAdrID], [Menge], [Preis]) VALUES</v>
      </c>
      <c r="H1965" t="str">
        <f t="shared" si="154"/>
        <v xml:space="preserve"> ('785', '1962', '41', '', '6',  '1.20')</v>
      </c>
    </row>
    <row r="1966" spans="1:8" x14ac:dyDescent="0.3">
      <c r="A1966">
        <f t="shared" si="150"/>
        <v>785</v>
      </c>
      <c r="B1966">
        <v>1963</v>
      </c>
      <c r="C1966">
        <f t="shared" si="151"/>
        <v>64</v>
      </c>
      <c r="D1966" t="str">
        <f>IF(MOD(B1966,5)=0,LOOKUP(A1966,Bestellung!$M$4:$N$803),"")</f>
        <v/>
      </c>
      <c r="E1966">
        <f t="shared" si="152"/>
        <v>8</v>
      </c>
      <c r="F1966" s="10">
        <f>LOOKUP(C1966,Produkt!$T$4:$U$129)</f>
        <v>4.5</v>
      </c>
      <c r="G1966" t="str">
        <f t="shared" si="153"/>
        <v>INSERT INTO [Position] ([BestellungID], [PosID], [ProduktID], [SpezLieferAdrID], [Menge], [Preis]) VALUES</v>
      </c>
      <c r="H1966" t="str">
        <f t="shared" si="154"/>
        <v xml:space="preserve"> ('785', '1963', '64', '', '8',  '4.50')</v>
      </c>
    </row>
    <row r="1967" spans="1:8" x14ac:dyDescent="0.3">
      <c r="A1967">
        <f t="shared" si="150"/>
        <v>786</v>
      </c>
      <c r="B1967">
        <v>1964</v>
      </c>
      <c r="C1967">
        <f t="shared" si="151"/>
        <v>19</v>
      </c>
      <c r="D1967" t="str">
        <f>IF(MOD(B1967,5)=0,LOOKUP(A1967,Bestellung!$M$4:$N$803),"")</f>
        <v/>
      </c>
      <c r="E1967">
        <f t="shared" si="152"/>
        <v>3</v>
      </c>
      <c r="F1967" s="10">
        <f>LOOKUP(C1967,Produkt!$T$4:$U$129)</f>
        <v>2</v>
      </c>
      <c r="G1967" t="str">
        <f t="shared" si="153"/>
        <v>INSERT INTO [Position] ([BestellungID], [PosID], [ProduktID], [SpezLieferAdrID], [Menge], [Preis]) VALUES</v>
      </c>
      <c r="H1967" t="str">
        <f t="shared" si="154"/>
        <v xml:space="preserve"> ('786', '1964', '19', '', '3',  '2.00')</v>
      </c>
    </row>
    <row r="1968" spans="1:8" x14ac:dyDescent="0.3">
      <c r="A1968">
        <f t="shared" si="150"/>
        <v>786</v>
      </c>
      <c r="B1968">
        <v>1965</v>
      </c>
      <c r="C1968">
        <f t="shared" si="151"/>
        <v>43</v>
      </c>
      <c r="D1968">
        <f>IF(MOD(B1968,5)=0,LOOKUP(A1968,Bestellung!$M$4:$N$803),"")</f>
        <v>209</v>
      </c>
      <c r="E1968">
        <f t="shared" si="152"/>
        <v>6</v>
      </c>
      <c r="F1968" s="10">
        <f>LOOKUP(C1968,Produkt!$T$4:$U$129)</f>
        <v>2.2999999999999998</v>
      </c>
      <c r="G1968" t="str">
        <f t="shared" si="153"/>
        <v>INSERT INTO [Position] ([BestellungID], [PosID], [ProduktID], [SpezLieferAdrID], [Menge], [Preis]) VALUES</v>
      </c>
      <c r="H1968" t="str">
        <f t="shared" si="154"/>
        <v xml:space="preserve"> ('786', '1965', '43', '209', '6',  '2.30')</v>
      </c>
    </row>
    <row r="1969" spans="1:8" x14ac:dyDescent="0.3">
      <c r="A1969">
        <f t="shared" si="150"/>
        <v>786</v>
      </c>
      <c r="B1969">
        <v>1966</v>
      </c>
      <c r="C1969">
        <f t="shared" si="151"/>
        <v>67</v>
      </c>
      <c r="D1969" t="str">
        <f>IF(MOD(B1969,5)=0,LOOKUP(A1969,Bestellung!$M$4:$N$803),"")</f>
        <v/>
      </c>
      <c r="E1969">
        <f t="shared" si="152"/>
        <v>3</v>
      </c>
      <c r="F1969" s="10">
        <f>LOOKUP(C1969,Produkt!$T$4:$U$129)</f>
        <v>3.5</v>
      </c>
      <c r="G1969" t="str">
        <f t="shared" si="153"/>
        <v>INSERT INTO [Position] ([BestellungID], [PosID], [ProduktID], [SpezLieferAdrID], [Menge], [Preis]) VALUES</v>
      </c>
      <c r="H1969" t="str">
        <f t="shared" si="154"/>
        <v xml:space="preserve"> ('786', '1966', '67', '', '3',  '3.50')</v>
      </c>
    </row>
    <row r="1970" spans="1:8" x14ac:dyDescent="0.3">
      <c r="A1970">
        <f t="shared" si="150"/>
        <v>787</v>
      </c>
      <c r="B1970">
        <v>1967</v>
      </c>
      <c r="C1970">
        <f t="shared" si="151"/>
        <v>26</v>
      </c>
      <c r="D1970" t="str">
        <f>IF(MOD(B1970,5)=0,LOOKUP(A1970,Bestellung!$M$4:$N$803),"")</f>
        <v/>
      </c>
      <c r="E1970">
        <f t="shared" si="152"/>
        <v>10</v>
      </c>
      <c r="F1970" s="10">
        <f>LOOKUP(C1970,Produkt!$T$4:$U$129)</f>
        <v>4</v>
      </c>
      <c r="G1970" t="str">
        <f t="shared" si="153"/>
        <v>INSERT INTO [Position] ([BestellungID], [PosID], [ProduktID], [SpezLieferAdrID], [Menge], [Preis]) VALUES</v>
      </c>
      <c r="H1970" t="str">
        <f t="shared" si="154"/>
        <v xml:space="preserve"> ('787', '1967', '26', '', '10',  '4.00')</v>
      </c>
    </row>
    <row r="1971" spans="1:8" x14ac:dyDescent="0.3">
      <c r="A1971">
        <f t="shared" si="150"/>
        <v>787</v>
      </c>
      <c r="B1971">
        <v>1968</v>
      </c>
      <c r="C1971">
        <f t="shared" si="151"/>
        <v>51</v>
      </c>
      <c r="D1971" t="str">
        <f>IF(MOD(B1971,5)=0,LOOKUP(A1971,Bestellung!$M$4:$N$803),"")</f>
        <v/>
      </c>
      <c r="E1971">
        <f t="shared" si="152"/>
        <v>3</v>
      </c>
      <c r="F1971" s="10">
        <f>LOOKUP(C1971,Produkt!$T$4:$U$129)</f>
        <v>2</v>
      </c>
      <c r="G1971" t="str">
        <f t="shared" si="153"/>
        <v>INSERT INTO [Position] ([BestellungID], [PosID], [ProduktID], [SpezLieferAdrID], [Menge], [Preis]) VALUES</v>
      </c>
      <c r="H1971" t="str">
        <f t="shared" si="154"/>
        <v xml:space="preserve"> ('787', '1968', '51', '', '3',  '2.00')</v>
      </c>
    </row>
    <row r="1972" spans="1:8" x14ac:dyDescent="0.3">
      <c r="A1972">
        <f t="shared" si="150"/>
        <v>788</v>
      </c>
      <c r="B1972">
        <v>1969</v>
      </c>
      <c r="C1972">
        <f t="shared" si="151"/>
        <v>13</v>
      </c>
      <c r="D1972" t="str">
        <f>IF(MOD(B1972,5)=0,LOOKUP(A1972,Bestellung!$M$4:$N$803),"")</f>
        <v/>
      </c>
      <c r="E1972">
        <f t="shared" si="152"/>
        <v>8</v>
      </c>
      <c r="F1972" s="10">
        <f>LOOKUP(C1972,Produkt!$T$4:$U$129)</f>
        <v>4.5</v>
      </c>
      <c r="G1972" t="str">
        <f t="shared" si="153"/>
        <v>INSERT INTO [Position] ([BestellungID], [PosID], [ProduktID], [SpezLieferAdrID], [Menge], [Preis]) VALUES</v>
      </c>
      <c r="H1972" t="str">
        <f t="shared" si="154"/>
        <v xml:space="preserve"> ('788', '1969', '13', '', '8',  '4.50')</v>
      </c>
    </row>
    <row r="1973" spans="1:8" x14ac:dyDescent="0.3">
      <c r="A1973">
        <f t="shared" si="150"/>
        <v>788</v>
      </c>
      <c r="B1973">
        <v>1970</v>
      </c>
      <c r="C1973">
        <f t="shared" si="151"/>
        <v>39</v>
      </c>
      <c r="D1973">
        <f>IF(MOD(B1973,5)=0,LOOKUP(A1973,Bestellung!$M$4:$N$803),"")</f>
        <v>419</v>
      </c>
      <c r="E1973">
        <f t="shared" si="152"/>
        <v>3</v>
      </c>
      <c r="F1973" s="10">
        <f>LOOKUP(C1973,Produkt!$T$4:$U$129)</f>
        <v>0.8</v>
      </c>
      <c r="G1973" t="str">
        <f t="shared" si="153"/>
        <v>INSERT INTO [Position] ([BestellungID], [PosID], [ProduktID], [SpezLieferAdrID], [Menge], [Preis]) VALUES</v>
      </c>
      <c r="H1973" t="str">
        <f t="shared" si="154"/>
        <v xml:space="preserve"> ('788', '1970', '39', '419', '3',  '0.80')</v>
      </c>
    </row>
    <row r="1974" spans="1:8" x14ac:dyDescent="0.3">
      <c r="A1974">
        <f t="shared" si="150"/>
        <v>788</v>
      </c>
      <c r="B1974">
        <v>1971</v>
      </c>
      <c r="C1974">
        <f t="shared" si="151"/>
        <v>65</v>
      </c>
      <c r="D1974" t="str">
        <f>IF(MOD(B1974,5)=0,LOOKUP(A1974,Bestellung!$M$4:$N$803),"")</f>
        <v/>
      </c>
      <c r="E1974">
        <f t="shared" si="152"/>
        <v>3</v>
      </c>
      <c r="F1974" s="10">
        <f>LOOKUP(C1974,Produkt!$T$4:$U$129)</f>
        <v>4.5</v>
      </c>
      <c r="G1974" t="str">
        <f t="shared" si="153"/>
        <v>INSERT INTO [Position] ([BestellungID], [PosID], [ProduktID], [SpezLieferAdrID], [Menge], [Preis]) VALUES</v>
      </c>
      <c r="H1974" t="str">
        <f t="shared" si="154"/>
        <v xml:space="preserve"> ('788', '1971', '65', '', '3',  '4.50')</v>
      </c>
    </row>
    <row r="1975" spans="1:8" x14ac:dyDescent="0.3">
      <c r="A1975">
        <f t="shared" si="150"/>
        <v>789</v>
      </c>
      <c r="B1975">
        <v>1972</v>
      </c>
      <c r="C1975">
        <f t="shared" si="151"/>
        <v>31</v>
      </c>
      <c r="D1975" t="str">
        <f>IF(MOD(B1975,5)=0,LOOKUP(A1975,Bestellung!$M$4:$N$803),"")</f>
        <v/>
      </c>
      <c r="E1975">
        <f t="shared" si="152"/>
        <v>3</v>
      </c>
      <c r="F1975" s="10">
        <f>LOOKUP(C1975,Produkt!$T$4:$U$129)</f>
        <v>2</v>
      </c>
      <c r="G1975" t="str">
        <f t="shared" si="153"/>
        <v>INSERT INTO [Position] ([BestellungID], [PosID], [ProduktID], [SpezLieferAdrID], [Menge], [Preis]) VALUES</v>
      </c>
      <c r="H1975" t="str">
        <f t="shared" si="154"/>
        <v xml:space="preserve"> ('789', '1972', '31', '', '3',  '2.00')</v>
      </c>
    </row>
    <row r="1976" spans="1:8" x14ac:dyDescent="0.3">
      <c r="A1976">
        <f t="shared" si="150"/>
        <v>789</v>
      </c>
      <c r="B1976">
        <v>1973</v>
      </c>
      <c r="C1976">
        <f t="shared" si="151"/>
        <v>58</v>
      </c>
      <c r="D1976" t="str">
        <f>IF(MOD(B1976,5)=0,LOOKUP(A1976,Bestellung!$M$4:$N$803),"")</f>
        <v/>
      </c>
      <c r="E1976">
        <f t="shared" si="152"/>
        <v>6</v>
      </c>
      <c r="F1976" s="10">
        <f>LOOKUP(C1976,Produkt!$T$4:$U$129)</f>
        <v>8</v>
      </c>
      <c r="G1976" t="str">
        <f t="shared" si="153"/>
        <v>INSERT INTO [Position] ([BestellungID], [PosID], [ProduktID], [SpezLieferAdrID], [Menge], [Preis]) VALUES</v>
      </c>
      <c r="H1976" t="str">
        <f t="shared" si="154"/>
        <v xml:space="preserve"> ('789', '1973', '58', '', '6',  '8.00')</v>
      </c>
    </row>
    <row r="1977" spans="1:8" x14ac:dyDescent="0.3">
      <c r="A1977">
        <f t="shared" si="150"/>
        <v>790</v>
      </c>
      <c r="B1977">
        <v>1974</v>
      </c>
      <c r="C1977">
        <f t="shared" si="151"/>
        <v>27</v>
      </c>
      <c r="D1977" t="str">
        <f>IF(MOD(B1977,5)=0,LOOKUP(A1977,Bestellung!$M$4:$N$803),"")</f>
        <v/>
      </c>
      <c r="E1977">
        <f t="shared" si="152"/>
        <v>3</v>
      </c>
      <c r="F1977" s="10">
        <f>LOOKUP(C1977,Produkt!$T$4:$U$129)</f>
        <v>2</v>
      </c>
      <c r="G1977" t="str">
        <f t="shared" si="153"/>
        <v>INSERT INTO [Position] ([BestellungID], [PosID], [ProduktID], [SpezLieferAdrID], [Menge], [Preis]) VALUES</v>
      </c>
      <c r="H1977" t="str">
        <f t="shared" si="154"/>
        <v xml:space="preserve"> ('790', '1974', '27', '', '3',  '2.00')</v>
      </c>
    </row>
    <row r="1978" spans="1:8" x14ac:dyDescent="0.3">
      <c r="A1978">
        <f t="shared" si="150"/>
        <v>790</v>
      </c>
      <c r="B1978">
        <v>1975</v>
      </c>
      <c r="C1978">
        <f t="shared" si="151"/>
        <v>55</v>
      </c>
      <c r="D1978">
        <f>IF(MOD(B1978,5)=0,LOOKUP(A1978,Bestellung!$M$4:$N$803),"")</f>
        <v>30</v>
      </c>
      <c r="E1978">
        <f t="shared" si="152"/>
        <v>10</v>
      </c>
      <c r="F1978" s="10">
        <f>LOOKUP(C1978,Produkt!$T$4:$U$129)</f>
        <v>5</v>
      </c>
      <c r="G1978" t="str">
        <f t="shared" si="153"/>
        <v>INSERT INTO [Position] ([BestellungID], [PosID], [ProduktID], [SpezLieferAdrID], [Menge], [Preis]) VALUES</v>
      </c>
      <c r="H1978" t="str">
        <f t="shared" si="154"/>
        <v xml:space="preserve"> ('790', '1975', '55', '30', '10',  '5.00')</v>
      </c>
    </row>
    <row r="1979" spans="1:8" x14ac:dyDescent="0.3">
      <c r="A1979">
        <f t="shared" si="150"/>
        <v>790</v>
      </c>
      <c r="B1979">
        <v>1976</v>
      </c>
      <c r="C1979">
        <f t="shared" si="151"/>
        <v>83</v>
      </c>
      <c r="D1979" t="str">
        <f>IF(MOD(B1979,5)=0,LOOKUP(A1979,Bestellung!$M$4:$N$803),"")</f>
        <v/>
      </c>
      <c r="E1979">
        <f t="shared" si="152"/>
        <v>4</v>
      </c>
      <c r="F1979" s="10">
        <f>LOOKUP(C1979,Produkt!$T$4:$U$129)</f>
        <v>0.8</v>
      </c>
      <c r="G1979" t="str">
        <f t="shared" si="153"/>
        <v>INSERT INTO [Position] ([BestellungID], [PosID], [ProduktID], [SpezLieferAdrID], [Menge], [Preis]) VALUES</v>
      </c>
      <c r="H1979" t="str">
        <f t="shared" si="154"/>
        <v xml:space="preserve"> ('790', '1976', '83', '', '4',  '0.80')</v>
      </c>
    </row>
    <row r="1980" spans="1:8" x14ac:dyDescent="0.3">
      <c r="A1980">
        <f t="shared" si="150"/>
        <v>791</v>
      </c>
      <c r="B1980">
        <v>1977</v>
      </c>
      <c r="C1980">
        <f t="shared" si="151"/>
        <v>56</v>
      </c>
      <c r="D1980" t="str">
        <f>IF(MOD(B1980,5)=0,LOOKUP(A1980,Bestellung!$M$4:$N$803),"")</f>
        <v/>
      </c>
      <c r="E1980">
        <f t="shared" si="152"/>
        <v>3</v>
      </c>
      <c r="F1980" s="10">
        <f>LOOKUP(C1980,Produkt!$T$4:$U$129)</f>
        <v>7</v>
      </c>
      <c r="G1980" t="str">
        <f t="shared" si="153"/>
        <v>INSERT INTO [Position] ([BestellungID], [PosID], [ProduktID], [SpezLieferAdrID], [Menge], [Preis]) VALUES</v>
      </c>
      <c r="H1980" t="str">
        <f t="shared" si="154"/>
        <v xml:space="preserve"> ('791', '1977', '56', '', '3',  '7.00')</v>
      </c>
    </row>
    <row r="1981" spans="1:8" x14ac:dyDescent="0.3">
      <c r="A1981">
        <f t="shared" si="150"/>
        <v>791</v>
      </c>
      <c r="B1981">
        <v>1978</v>
      </c>
      <c r="C1981">
        <f t="shared" si="151"/>
        <v>85</v>
      </c>
      <c r="D1981" t="str">
        <f>IF(MOD(B1981,5)=0,LOOKUP(A1981,Bestellung!$M$4:$N$803),"")</f>
        <v/>
      </c>
      <c r="E1981">
        <f t="shared" si="152"/>
        <v>2</v>
      </c>
      <c r="F1981" s="10">
        <f>LOOKUP(C1981,Produkt!$T$4:$U$129)</f>
        <v>1</v>
      </c>
      <c r="G1981" t="str">
        <f t="shared" si="153"/>
        <v>INSERT INTO [Position] ([BestellungID], [PosID], [ProduktID], [SpezLieferAdrID], [Menge], [Preis]) VALUES</v>
      </c>
      <c r="H1981" t="str">
        <f t="shared" si="154"/>
        <v xml:space="preserve"> ('791', '1978', '85', '', '2',  '1.00')</v>
      </c>
    </row>
    <row r="1982" spans="1:8" x14ac:dyDescent="0.3">
      <c r="A1982">
        <f t="shared" si="150"/>
        <v>792</v>
      </c>
      <c r="B1982">
        <v>1979</v>
      </c>
      <c r="C1982">
        <f t="shared" si="151"/>
        <v>61</v>
      </c>
      <c r="D1982" t="str">
        <f>IF(MOD(B1982,5)=0,LOOKUP(A1982,Bestellung!$M$4:$N$803),"")</f>
        <v/>
      </c>
      <c r="E1982">
        <f t="shared" si="152"/>
        <v>3</v>
      </c>
      <c r="F1982" s="10">
        <f>LOOKUP(C1982,Produkt!$T$4:$U$129)</f>
        <v>8</v>
      </c>
      <c r="G1982" t="str">
        <f t="shared" si="153"/>
        <v>INSERT INTO [Position] ([BestellungID], [PosID], [ProduktID], [SpezLieferAdrID], [Menge], [Preis]) VALUES</v>
      </c>
      <c r="H1982" t="str">
        <f t="shared" si="154"/>
        <v xml:space="preserve"> ('792', '1979', '61', '', '3',  '8.00')</v>
      </c>
    </row>
    <row r="1983" spans="1:8" x14ac:dyDescent="0.3">
      <c r="A1983">
        <f t="shared" si="150"/>
        <v>792</v>
      </c>
      <c r="B1983">
        <v>1980</v>
      </c>
      <c r="C1983">
        <f t="shared" si="151"/>
        <v>91</v>
      </c>
      <c r="D1983">
        <f>IF(MOD(B1983,5)=0,LOOKUP(A1983,Bestellung!$M$4:$N$803),"")</f>
        <v>387</v>
      </c>
      <c r="E1983">
        <f t="shared" si="152"/>
        <v>3</v>
      </c>
      <c r="F1983" s="10">
        <f>LOOKUP(C1983,Produkt!$T$4:$U$129)</f>
        <v>1.2</v>
      </c>
      <c r="G1983" t="str">
        <f t="shared" si="153"/>
        <v>INSERT INTO [Position] ([BestellungID], [PosID], [ProduktID], [SpezLieferAdrID], [Menge], [Preis]) VALUES</v>
      </c>
      <c r="H1983" t="str">
        <f t="shared" si="154"/>
        <v xml:space="preserve"> ('792', '1980', '91', '387', '3',  '1.20')</v>
      </c>
    </row>
    <row r="1984" spans="1:8" x14ac:dyDescent="0.3">
      <c r="A1984">
        <f t="shared" si="150"/>
        <v>792</v>
      </c>
      <c r="B1984">
        <v>1981</v>
      </c>
      <c r="C1984">
        <f t="shared" si="151"/>
        <v>121</v>
      </c>
      <c r="D1984" t="str">
        <f>IF(MOD(B1984,5)=0,LOOKUP(A1984,Bestellung!$M$4:$N$803),"")</f>
        <v/>
      </c>
      <c r="E1984">
        <f t="shared" si="152"/>
        <v>3</v>
      </c>
      <c r="F1984" s="10">
        <f>LOOKUP(C1984,Produkt!$T$4:$U$129)</f>
        <v>4</v>
      </c>
      <c r="G1984" t="str">
        <f t="shared" si="153"/>
        <v>INSERT INTO [Position] ([BestellungID], [PosID], [ProduktID], [SpezLieferAdrID], [Menge], [Preis]) VALUES</v>
      </c>
      <c r="H1984" t="str">
        <f t="shared" si="154"/>
        <v xml:space="preserve"> ('792', '1981', '121', '', '3',  '4.00')</v>
      </c>
    </row>
    <row r="1985" spans="1:8" x14ac:dyDescent="0.3">
      <c r="A1985">
        <f t="shared" ref="A1985:A2002" si="155">ROUND(B1985/2.5,0)</f>
        <v>793</v>
      </c>
      <c r="B1985">
        <v>1982</v>
      </c>
      <c r="C1985">
        <f t="shared" si="151"/>
        <v>101</v>
      </c>
      <c r="D1985" t="str">
        <f>IF(MOD(B1985,5)=0,LOOKUP(A1985,Bestellung!$M$4:$N$803),"")</f>
        <v/>
      </c>
      <c r="E1985">
        <f t="shared" si="152"/>
        <v>10</v>
      </c>
      <c r="F1985" s="10">
        <f>LOOKUP(C1985,Produkt!$T$4:$U$129)</f>
        <v>2</v>
      </c>
      <c r="G1985" t="str">
        <f t="shared" si="153"/>
        <v>INSERT INTO [Position] ([BestellungID], [PosID], [ProduktID], [SpezLieferAdrID], [Menge], [Preis]) VALUES</v>
      </c>
      <c r="H1985" t="str">
        <f t="shared" si="154"/>
        <v xml:space="preserve"> ('793', '1982', '101', '', '10',  '2.00')</v>
      </c>
    </row>
    <row r="1986" spans="1:8" x14ac:dyDescent="0.3">
      <c r="A1986">
        <f t="shared" si="155"/>
        <v>793</v>
      </c>
      <c r="B1986">
        <v>1983</v>
      </c>
      <c r="C1986">
        <f t="shared" si="151"/>
        <v>5</v>
      </c>
      <c r="D1986" t="str">
        <f>IF(MOD(B1986,5)=0,LOOKUP(A1986,Bestellung!$M$4:$N$803),"")</f>
        <v/>
      </c>
      <c r="E1986">
        <f t="shared" si="152"/>
        <v>3</v>
      </c>
      <c r="F1986" s="10">
        <f>LOOKUP(C1986,Produkt!$T$4:$U$129)</f>
        <v>5</v>
      </c>
      <c r="G1986" t="str">
        <f t="shared" si="153"/>
        <v>INSERT INTO [Position] ([BestellungID], [PosID], [ProduktID], [SpezLieferAdrID], [Menge], [Preis]) VALUES</v>
      </c>
      <c r="H1986" t="str">
        <f t="shared" si="154"/>
        <v xml:space="preserve"> ('793', '1983', '5', '', '3',  '5.00')</v>
      </c>
    </row>
    <row r="1987" spans="1:8" x14ac:dyDescent="0.3">
      <c r="A1987">
        <f t="shared" si="155"/>
        <v>794</v>
      </c>
      <c r="B1987">
        <v>1984</v>
      </c>
      <c r="C1987">
        <f t="shared" si="151"/>
        <v>115</v>
      </c>
      <c r="D1987" t="str">
        <f>IF(MOD(B1987,5)=0,LOOKUP(A1987,Bestellung!$M$4:$N$803),"")</f>
        <v/>
      </c>
      <c r="E1987">
        <f t="shared" si="152"/>
        <v>8</v>
      </c>
      <c r="F1987" s="10">
        <f>LOOKUP(C1987,Produkt!$T$4:$U$129)</f>
        <v>4.5</v>
      </c>
      <c r="G1987" t="str">
        <f t="shared" si="153"/>
        <v>INSERT INTO [Position] ([BestellungID], [PosID], [ProduktID], [SpezLieferAdrID], [Menge], [Preis]) VALUES</v>
      </c>
      <c r="H1987" t="str">
        <f t="shared" si="154"/>
        <v xml:space="preserve"> ('794', '1984', '115', '', '8',  '4.50')</v>
      </c>
    </row>
    <row r="1988" spans="1:8" x14ac:dyDescent="0.3">
      <c r="A1988">
        <f t="shared" si="155"/>
        <v>794</v>
      </c>
      <c r="B1988">
        <v>1985</v>
      </c>
      <c r="C1988">
        <f t="shared" si="151"/>
        <v>20</v>
      </c>
      <c r="D1988">
        <f>IF(MOD(B1988,5)=0,LOOKUP(A1988,Bestellung!$M$4:$N$803),"")</f>
        <v>141</v>
      </c>
      <c r="E1988">
        <f t="shared" si="152"/>
        <v>8</v>
      </c>
      <c r="F1988" s="10">
        <f>LOOKUP(C1988,Produkt!$T$4:$U$129)</f>
        <v>8</v>
      </c>
      <c r="G1988" t="str">
        <f t="shared" si="153"/>
        <v>INSERT INTO [Position] ([BestellungID], [PosID], [ProduktID], [SpezLieferAdrID], [Menge], [Preis]) VALUES</v>
      </c>
      <c r="H1988" t="str">
        <f t="shared" si="154"/>
        <v xml:space="preserve"> ('794', '1985', '20', '141', '8',  '8.00')</v>
      </c>
    </row>
    <row r="1989" spans="1:8" x14ac:dyDescent="0.3">
      <c r="A1989">
        <f t="shared" si="155"/>
        <v>794</v>
      </c>
      <c r="B1989">
        <v>1986</v>
      </c>
      <c r="C1989">
        <f t="shared" ref="C1989:C2003" si="156">IF(MOD(A1989*B1989,127)=0,1,MOD(A1989*B1989,127))</f>
        <v>52</v>
      </c>
      <c r="D1989" t="str">
        <f>IF(MOD(B1989,5)=0,LOOKUP(A1989,Bestellung!$M$4:$N$803),"")</f>
        <v/>
      </c>
      <c r="E1989">
        <f t="shared" ref="E1989:E2003" si="157">IF(MOD(A1989*B1989*C1989,12)=0,3,MOD(A1989*B1989*C1989,12))</f>
        <v>3</v>
      </c>
      <c r="F1989" s="10">
        <f>LOOKUP(C1989,Produkt!$T$4:$U$129)</f>
        <v>4</v>
      </c>
      <c r="G1989" t="str">
        <f t="shared" ref="G1989:G2003" si="15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89" t="str">
        <f t="shared" ref="H1989:H2003" si="159">" ('"&amp;A1989&amp;"', '"&amp;B1989&amp;"', '"&amp;C1989&amp;"', '"&amp; D1989&amp;"', '"&amp;E1989&amp;"',  '"&amp; REPLACE(TEXT(F1989,"##0,00"),LEN(TEXT(F1989,"##0,00"))-2,1,".") &amp;"')"</f>
        <v xml:space="preserve"> ('794', '1986', '52', '', '3',  '4.00')</v>
      </c>
    </row>
    <row r="1990" spans="1:8" x14ac:dyDescent="0.3">
      <c r="A1990">
        <f t="shared" si="155"/>
        <v>795</v>
      </c>
      <c r="B1990">
        <v>1987</v>
      </c>
      <c r="C1990">
        <f t="shared" si="156"/>
        <v>39</v>
      </c>
      <c r="D1990" t="str">
        <f>IF(MOD(B1990,5)=0,LOOKUP(A1990,Bestellung!$M$4:$N$803),"")</f>
        <v/>
      </c>
      <c r="E1990">
        <f t="shared" si="157"/>
        <v>3</v>
      </c>
      <c r="F1990" s="10">
        <f>LOOKUP(C1990,Produkt!$T$4:$U$129)</f>
        <v>0.8</v>
      </c>
      <c r="G1990" t="str">
        <f t="shared" si="158"/>
        <v>INSERT INTO [Position] ([BestellungID], [PosID], [ProduktID], [SpezLieferAdrID], [Menge], [Preis]) VALUES</v>
      </c>
      <c r="H1990" t="str">
        <f t="shared" si="159"/>
        <v xml:space="preserve"> ('795', '1987', '39', '', '3',  '0.80')</v>
      </c>
    </row>
    <row r="1991" spans="1:8" x14ac:dyDescent="0.3">
      <c r="A1991">
        <f t="shared" si="155"/>
        <v>795</v>
      </c>
      <c r="B1991">
        <v>1988</v>
      </c>
      <c r="C1991">
        <f t="shared" si="156"/>
        <v>72</v>
      </c>
      <c r="D1991" t="str">
        <f>IF(MOD(B1991,5)=0,LOOKUP(A1991,Bestellung!$M$4:$N$803),"")</f>
        <v/>
      </c>
      <c r="E1991">
        <f t="shared" si="157"/>
        <v>3</v>
      </c>
      <c r="F1991" s="10">
        <f>LOOKUP(C1991,Produkt!$T$4:$U$129)</f>
        <v>2</v>
      </c>
      <c r="G1991" t="str">
        <f t="shared" si="158"/>
        <v>INSERT INTO [Position] ([BestellungID], [PosID], [ProduktID], [SpezLieferAdrID], [Menge], [Preis]) VALUES</v>
      </c>
      <c r="H1991" t="str">
        <f t="shared" si="159"/>
        <v xml:space="preserve"> ('795', '1988', '72', '', '3',  '2.00')</v>
      </c>
    </row>
    <row r="1992" spans="1:8" x14ac:dyDescent="0.3">
      <c r="A1992">
        <f t="shared" si="155"/>
        <v>796</v>
      </c>
      <c r="B1992">
        <v>1989</v>
      </c>
      <c r="C1992">
        <f t="shared" si="156"/>
        <v>62</v>
      </c>
      <c r="D1992" t="str">
        <f>IF(MOD(B1992,5)=0,LOOKUP(A1992,Bestellung!$M$4:$N$803),"")</f>
        <v/>
      </c>
      <c r="E1992">
        <f t="shared" si="157"/>
        <v>3</v>
      </c>
      <c r="F1992" s="10">
        <f>LOOKUP(C1992,Produkt!$T$4:$U$129)</f>
        <v>4</v>
      </c>
      <c r="G1992" t="str">
        <f t="shared" si="158"/>
        <v>INSERT INTO [Position] ([BestellungID], [PosID], [ProduktID], [SpezLieferAdrID], [Menge], [Preis]) VALUES</v>
      </c>
      <c r="H1992" t="str">
        <f t="shared" si="159"/>
        <v xml:space="preserve"> ('796', '1989', '62', '', '3',  '4.00')</v>
      </c>
    </row>
    <row r="1993" spans="1:8" x14ac:dyDescent="0.3">
      <c r="A1993">
        <f t="shared" si="155"/>
        <v>796</v>
      </c>
      <c r="B1993">
        <v>1990</v>
      </c>
      <c r="C1993">
        <f t="shared" si="156"/>
        <v>96</v>
      </c>
      <c r="D1993">
        <f>IF(MOD(B1993,5)=0,LOOKUP(A1993,Bestellung!$M$4:$N$803),"")</f>
        <v>105</v>
      </c>
      <c r="E1993">
        <f t="shared" si="157"/>
        <v>3</v>
      </c>
      <c r="F1993" s="10">
        <f>LOOKUP(C1993,Produkt!$T$4:$U$129)</f>
        <v>8</v>
      </c>
      <c r="G1993" t="str">
        <f t="shared" si="158"/>
        <v>INSERT INTO [Position] ([BestellungID], [PosID], [ProduktID], [SpezLieferAdrID], [Menge], [Preis]) VALUES</v>
      </c>
      <c r="H1993" t="str">
        <f t="shared" si="159"/>
        <v xml:space="preserve"> ('796', '1990', '96', '105', '3',  '8.00')</v>
      </c>
    </row>
    <row r="1994" spans="1:8" x14ac:dyDescent="0.3">
      <c r="A1994">
        <f t="shared" si="155"/>
        <v>796</v>
      </c>
      <c r="B1994">
        <v>1991</v>
      </c>
      <c r="C1994">
        <f t="shared" si="156"/>
        <v>3</v>
      </c>
      <c r="D1994" t="str">
        <f>IF(MOD(B1994,5)=0,LOOKUP(A1994,Bestellung!$M$4:$N$803),"")</f>
        <v/>
      </c>
      <c r="E1994">
        <f t="shared" si="157"/>
        <v>3</v>
      </c>
      <c r="F1994" s="10">
        <f>LOOKUP(C1994,Produkt!$T$4:$U$129)</f>
        <v>5</v>
      </c>
      <c r="G1994" t="str">
        <f t="shared" si="158"/>
        <v>INSERT INTO [Position] ([BestellungID], [PosID], [ProduktID], [SpezLieferAdrID], [Menge], [Preis]) VALUES</v>
      </c>
      <c r="H1994" t="str">
        <f t="shared" si="159"/>
        <v xml:space="preserve"> ('796', '1991', '3', '', '3',  '5.00')</v>
      </c>
    </row>
    <row r="1995" spans="1:8" x14ac:dyDescent="0.3">
      <c r="A1995">
        <f t="shared" si="155"/>
        <v>797</v>
      </c>
      <c r="B1995">
        <v>1992</v>
      </c>
      <c r="C1995">
        <f t="shared" si="156"/>
        <v>124</v>
      </c>
      <c r="D1995" t="str">
        <f>IF(MOD(B1995,5)=0,LOOKUP(A1995,Bestellung!$M$4:$N$803),"")</f>
        <v/>
      </c>
      <c r="E1995">
        <f t="shared" si="157"/>
        <v>3</v>
      </c>
      <c r="F1995" s="10">
        <f>LOOKUP(C1995,Produkt!$T$4:$U$129)</f>
        <v>3</v>
      </c>
      <c r="G1995" t="str">
        <f t="shared" si="158"/>
        <v>INSERT INTO [Position] ([BestellungID], [PosID], [ProduktID], [SpezLieferAdrID], [Menge], [Preis]) VALUES</v>
      </c>
      <c r="H1995" t="str">
        <f t="shared" si="159"/>
        <v xml:space="preserve"> ('797', '1992', '124', '', '3',  '3.00')</v>
      </c>
    </row>
    <row r="1996" spans="1:8" x14ac:dyDescent="0.3">
      <c r="A1996">
        <f t="shared" si="155"/>
        <v>797</v>
      </c>
      <c r="B1996">
        <v>1993</v>
      </c>
      <c r="C1996">
        <f t="shared" si="156"/>
        <v>32</v>
      </c>
      <c r="D1996" t="str">
        <f>IF(MOD(B1996,5)=0,LOOKUP(A1996,Bestellung!$M$4:$N$803),"")</f>
        <v/>
      </c>
      <c r="E1996">
        <f t="shared" si="157"/>
        <v>4</v>
      </c>
      <c r="F1996" s="10">
        <f>LOOKUP(C1996,Produkt!$T$4:$U$129)</f>
        <v>5</v>
      </c>
      <c r="G1996" t="str">
        <f t="shared" si="158"/>
        <v>INSERT INTO [Position] ([BestellungID], [PosID], [ProduktID], [SpezLieferAdrID], [Menge], [Preis]) VALUES</v>
      </c>
      <c r="H1996" t="str">
        <f t="shared" si="159"/>
        <v xml:space="preserve"> ('797', '1993', '32', '', '4',  '5.00')</v>
      </c>
    </row>
    <row r="1997" spans="1:8" x14ac:dyDescent="0.3">
      <c r="A1997">
        <f t="shared" si="155"/>
        <v>798</v>
      </c>
      <c r="B1997">
        <v>1994</v>
      </c>
      <c r="C1997">
        <f t="shared" si="156"/>
        <v>29</v>
      </c>
      <c r="D1997" t="str">
        <f>IF(MOD(B1997,5)=0,LOOKUP(A1997,Bestellung!$M$4:$N$803),"")</f>
        <v/>
      </c>
      <c r="E1997">
        <f t="shared" si="157"/>
        <v>3</v>
      </c>
      <c r="F1997" s="10">
        <f>LOOKUP(C1997,Produkt!$T$4:$U$129)</f>
        <v>1.5</v>
      </c>
      <c r="G1997" t="str">
        <f t="shared" si="158"/>
        <v>INSERT INTO [Position] ([BestellungID], [PosID], [ProduktID], [SpezLieferAdrID], [Menge], [Preis]) VALUES</v>
      </c>
      <c r="H1997" t="str">
        <f t="shared" si="159"/>
        <v xml:space="preserve"> ('798', '1994', '29', '', '3',  '1.50')</v>
      </c>
    </row>
    <row r="1998" spans="1:8" x14ac:dyDescent="0.3">
      <c r="A1998">
        <f t="shared" si="155"/>
        <v>798</v>
      </c>
      <c r="B1998">
        <v>1995</v>
      </c>
      <c r="C1998">
        <f t="shared" si="156"/>
        <v>65</v>
      </c>
      <c r="D1998">
        <f>IF(MOD(B1998,5)=0,LOOKUP(A1998,Bestellung!$M$4:$N$803),"")</f>
        <v>246</v>
      </c>
      <c r="E1998">
        <f t="shared" si="157"/>
        <v>6</v>
      </c>
      <c r="F1998" s="10">
        <f>LOOKUP(C1998,Produkt!$T$4:$U$129)</f>
        <v>4.5</v>
      </c>
      <c r="G1998" t="str">
        <f t="shared" si="158"/>
        <v>INSERT INTO [Position] ([BestellungID], [PosID], [ProduktID], [SpezLieferAdrID], [Menge], [Preis]) VALUES</v>
      </c>
      <c r="H1998" t="str">
        <f t="shared" si="159"/>
        <v xml:space="preserve"> ('798', '1995', '65', '246', '6',  '4.50')</v>
      </c>
    </row>
    <row r="1999" spans="1:8" x14ac:dyDescent="0.3">
      <c r="A1999">
        <f t="shared" si="155"/>
        <v>798</v>
      </c>
      <c r="B1999">
        <v>1996</v>
      </c>
      <c r="C1999">
        <f t="shared" si="156"/>
        <v>101</v>
      </c>
      <c r="D1999" t="str">
        <f>IF(MOD(B1999,5)=0,LOOKUP(A1999,Bestellung!$M$4:$N$803),"")</f>
        <v/>
      </c>
      <c r="E1999">
        <f t="shared" si="157"/>
        <v>3</v>
      </c>
      <c r="F1999" s="10">
        <f>LOOKUP(C1999,Produkt!$T$4:$U$129)</f>
        <v>2</v>
      </c>
      <c r="G1999" t="str">
        <f t="shared" si="158"/>
        <v>INSERT INTO [Position] ([BestellungID], [PosID], [ProduktID], [SpezLieferAdrID], [Menge], [Preis]) VALUES</v>
      </c>
      <c r="H1999" t="str">
        <f t="shared" si="159"/>
        <v xml:space="preserve"> ('798', '1996', '101', '', '3',  '2.00')</v>
      </c>
    </row>
    <row r="2000" spans="1:8" x14ac:dyDescent="0.3">
      <c r="A2000">
        <f t="shared" si="155"/>
        <v>799</v>
      </c>
      <c r="B2000">
        <v>1997</v>
      </c>
      <c r="C2000">
        <f t="shared" si="156"/>
        <v>102</v>
      </c>
      <c r="D2000" t="str">
        <f>IF(MOD(B2000,5)=0,LOOKUP(A2000,Bestellung!$M$4:$N$803),"")</f>
        <v/>
      </c>
      <c r="E2000">
        <f t="shared" si="157"/>
        <v>6</v>
      </c>
      <c r="F2000" s="10">
        <f>LOOKUP(C2000,Produkt!$T$4:$U$129)</f>
        <v>4</v>
      </c>
      <c r="G2000" t="str">
        <f t="shared" si="158"/>
        <v>INSERT INTO [Position] ([BestellungID], [PosID], [ProduktID], [SpezLieferAdrID], [Menge], [Preis]) VALUES</v>
      </c>
      <c r="H2000" t="str">
        <f t="shared" si="159"/>
        <v xml:space="preserve"> ('799', '1997', '102', '', '6',  '4.00')</v>
      </c>
    </row>
    <row r="2001" spans="1:8" x14ac:dyDescent="0.3">
      <c r="A2001">
        <f t="shared" si="155"/>
        <v>799</v>
      </c>
      <c r="B2001">
        <v>1998</v>
      </c>
      <c r="C2001">
        <f t="shared" si="156"/>
        <v>12</v>
      </c>
      <c r="D2001" t="str">
        <f>IF(MOD(B2001,5)=0,LOOKUP(A2001,Bestellung!$M$4:$N$803),"")</f>
        <v/>
      </c>
      <c r="E2001">
        <f t="shared" si="157"/>
        <v>3</v>
      </c>
      <c r="F2001" s="10">
        <f>LOOKUP(C2001,Produkt!$T$4:$U$129)</f>
        <v>4</v>
      </c>
      <c r="G2001" t="str">
        <f t="shared" si="158"/>
        <v>INSERT INTO [Position] ([BestellungID], [PosID], [ProduktID], [SpezLieferAdrID], [Menge], [Preis]) VALUES</v>
      </c>
      <c r="H2001" t="str">
        <f t="shared" si="159"/>
        <v xml:space="preserve"> ('799', '1998', '12', '', '3',  '4.00')</v>
      </c>
    </row>
    <row r="2002" spans="1:8" x14ac:dyDescent="0.3">
      <c r="A2002">
        <f t="shared" si="155"/>
        <v>800</v>
      </c>
      <c r="B2002">
        <v>1999</v>
      </c>
      <c r="C2002">
        <f t="shared" si="156"/>
        <v>16</v>
      </c>
      <c r="D2002" t="str">
        <f>IF(MOD(B2002,5)=0,LOOKUP(A2002,Bestellung!$M$4:$N$803),"")</f>
        <v/>
      </c>
      <c r="E2002">
        <f t="shared" si="157"/>
        <v>8</v>
      </c>
      <c r="F2002" s="10">
        <f>LOOKUP(C2002,Produkt!$T$4:$U$129)</f>
        <v>3</v>
      </c>
      <c r="G2002" t="str">
        <f t="shared" si="158"/>
        <v>INSERT INTO [Position] ([BestellungID], [PosID], [ProduktID], [SpezLieferAdrID], [Menge], [Preis]) VALUES</v>
      </c>
      <c r="H2002" t="str">
        <f t="shared" si="159"/>
        <v xml:space="preserve"> ('800', '1999', '16', '', '8',  '3.00')</v>
      </c>
    </row>
    <row r="2003" spans="1:8" x14ac:dyDescent="0.3">
      <c r="A2003">
        <f>ROUND(B2003/2.5,0)</f>
        <v>800</v>
      </c>
      <c r="B2003">
        <v>2000</v>
      </c>
      <c r="C2003">
        <f t="shared" si="156"/>
        <v>54</v>
      </c>
      <c r="D2003">
        <f>IF(MOD(B2003,5)=0,LOOKUP(A2003,Bestellung!$M$4:$N$803),"")</f>
        <v>337</v>
      </c>
      <c r="E2003">
        <f t="shared" si="157"/>
        <v>3</v>
      </c>
      <c r="F2003" s="10">
        <f>LOOKUP(C2003,Produkt!$T$4:$U$129)</f>
        <v>5</v>
      </c>
      <c r="G2003" t="str">
        <f t="shared" si="158"/>
        <v>INSERT INTO [Position] ([BestellungID], [PosID], [ProduktID], [SpezLieferAdrID], [Menge], [Preis]) VALUES</v>
      </c>
      <c r="H2003" t="str">
        <f t="shared" si="159"/>
        <v xml:space="preserve"> ('800', '2000', '54', '337', '3',  '5.00')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5546-9687-47BD-B2E0-45F36F197675}">
  <dimension ref="A1:G2003"/>
  <sheetViews>
    <sheetView workbookViewId="0"/>
  </sheetViews>
  <sheetFormatPr baseColWidth="10" defaultRowHeight="14.4" x14ac:dyDescent="0.3"/>
  <cols>
    <col min="1" max="1" width="12.6640625" bestFit="1" customWidth="1"/>
    <col min="2" max="2" width="6.44140625" bestFit="1" customWidth="1"/>
    <col min="4" max="4" width="14.109375" bestFit="1" customWidth="1"/>
    <col min="5" max="5" width="12.44140625" bestFit="1" customWidth="1"/>
    <col min="6" max="6" width="89" bestFit="1" customWidth="1"/>
  </cols>
  <sheetData>
    <row r="1" spans="1:7" x14ac:dyDescent="0.3">
      <c r="A1" t="s">
        <v>7</v>
      </c>
    </row>
    <row r="2" spans="1:7" x14ac:dyDescent="0.3">
      <c r="A2" t="s">
        <v>1</v>
      </c>
    </row>
    <row r="3" spans="1:7" x14ac:dyDescent="0.3">
      <c r="A3" t="s">
        <v>12</v>
      </c>
      <c r="B3" t="s">
        <v>5165</v>
      </c>
      <c r="C3" t="s">
        <v>15</v>
      </c>
      <c r="D3" t="s">
        <v>11</v>
      </c>
      <c r="E3" t="s">
        <v>5168</v>
      </c>
    </row>
    <row r="4" spans="1:7" x14ac:dyDescent="0.3">
      <c r="A4">
        <v>1</v>
      </c>
      <c r="B4">
        <v>1</v>
      </c>
      <c r="C4">
        <v>1</v>
      </c>
      <c r="D4">
        <f>IF(MOD(A4*B4,81)=0,1,MOD(A4*B4,81))</f>
        <v>1</v>
      </c>
      <c r="E4" s="3">
        <f>LOOKUP(A4,Bestellung!$A$4:$D$803)+MOD(D4,6)</f>
        <v>44626</v>
      </c>
      <c r="F4" t="str">
        <f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" t="str">
        <f>" ('"&amp;A4&amp;"', '"&amp;B4&amp;"', '"&amp;C4&amp;"', '"&amp; D4&amp;"', '"&amp; TEXT(E4,"JJJJ-MM-TT")&amp;"')"</f>
        <v xml:space="preserve"> ('1', '1', '1', '1', '2022-03-06')</v>
      </c>
    </row>
    <row r="5" spans="1:7" x14ac:dyDescent="0.3">
      <c r="A5">
        <v>1</v>
      </c>
      <c r="B5">
        <v>2</v>
      </c>
      <c r="C5">
        <v>1</v>
      </c>
      <c r="D5">
        <f t="shared" ref="D5:D68" si="0">IF(MOD(A5*B5,81)=0,1,MOD(A5*B5,81))</f>
        <v>2</v>
      </c>
      <c r="E5" s="3">
        <f>LOOKUP(A5,Bestellung!$A$4:$D$803)+MOD(D5,6)</f>
        <v>44627</v>
      </c>
      <c r="F5" t="str">
        <f t="shared" ref="F5:F68" si="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" t="str">
        <f t="shared" ref="G5:G68" si="2">" ('"&amp;A5&amp;"', '"&amp;B5&amp;"', '"&amp;C5&amp;"', '"&amp; D5&amp;"', '"&amp; TEXT(E5,"JJJJ-MM-TT")&amp;"')"</f>
        <v xml:space="preserve"> ('1', '2', '1', '2', '2022-03-07')</v>
      </c>
    </row>
    <row r="6" spans="1:7" x14ac:dyDescent="0.3">
      <c r="A6">
        <v>1</v>
      </c>
      <c r="B6">
        <v>3</v>
      </c>
      <c r="C6">
        <v>1</v>
      </c>
      <c r="D6">
        <f t="shared" si="0"/>
        <v>3</v>
      </c>
      <c r="E6" s="3">
        <f>LOOKUP(A6,Bestellung!$A$4:$D$803)+MOD(D6,6)</f>
        <v>44628</v>
      </c>
      <c r="F6" t="str">
        <f t="shared" si="1"/>
        <v>INSERT INTO [Lieferung] ([BestellungID], [PosID], [LieferAdrID], [LieferDienstID], [LieferDatum]) VALUES</v>
      </c>
      <c r="G6" t="str">
        <f t="shared" si="2"/>
        <v xml:space="preserve"> ('1', '3', '1', '3', '2022-03-08')</v>
      </c>
    </row>
    <row r="7" spans="1:7" x14ac:dyDescent="0.3">
      <c r="A7">
        <v>2</v>
      </c>
      <c r="B7">
        <v>4</v>
      </c>
      <c r="C7">
        <v>120</v>
      </c>
      <c r="D7">
        <f t="shared" si="0"/>
        <v>8</v>
      </c>
      <c r="E7" s="3">
        <f>LOOKUP(A7,Bestellung!$A$4:$D$803)+MOD(D7,6)</f>
        <v>44627.000111111112</v>
      </c>
      <c r="F7" t="str">
        <f t="shared" si="1"/>
        <v>INSERT INTO [Lieferung] ([BestellungID], [PosID], [LieferAdrID], [LieferDienstID], [LieferDatum]) VALUES</v>
      </c>
      <c r="G7" t="str">
        <f t="shared" si="2"/>
        <v xml:space="preserve"> ('2', '4', '120', '8', '2022-03-07')</v>
      </c>
    </row>
    <row r="8" spans="1:7" x14ac:dyDescent="0.3">
      <c r="A8">
        <v>2</v>
      </c>
      <c r="B8">
        <v>5</v>
      </c>
      <c r="C8">
        <v>1</v>
      </c>
      <c r="D8">
        <f t="shared" si="0"/>
        <v>10</v>
      </c>
      <c r="E8" s="3">
        <f>LOOKUP(A8,Bestellung!$A$4:$D$803)+MOD(D8,6)</f>
        <v>44629.000111111112</v>
      </c>
      <c r="F8" t="str">
        <f t="shared" si="1"/>
        <v>INSERT INTO [Lieferung] ([BestellungID], [PosID], [LieferAdrID], [LieferDienstID], [LieferDatum]) VALUES</v>
      </c>
      <c r="G8" t="str">
        <f t="shared" si="2"/>
        <v xml:space="preserve"> ('2', '5', '1', '10', '2022-03-09')</v>
      </c>
    </row>
    <row r="9" spans="1:7" x14ac:dyDescent="0.3">
      <c r="A9">
        <v>2</v>
      </c>
      <c r="B9">
        <v>6</v>
      </c>
      <c r="C9">
        <v>120</v>
      </c>
      <c r="D9">
        <f t="shared" si="0"/>
        <v>12</v>
      </c>
      <c r="E9" s="3">
        <f>LOOKUP(A9,Bestellung!$A$4:$D$803)+MOD(D9,6)</f>
        <v>44625.000111111112</v>
      </c>
      <c r="F9" t="str">
        <f t="shared" si="1"/>
        <v>INSERT INTO [Lieferung] ([BestellungID], [PosID], [LieferAdrID], [LieferDienstID], [LieferDatum]) VALUES</v>
      </c>
      <c r="G9" t="str">
        <f t="shared" si="2"/>
        <v xml:space="preserve"> ('2', '6', '120', '12', '2022-03-05')</v>
      </c>
    </row>
    <row r="10" spans="1:7" x14ac:dyDescent="0.3">
      <c r="A10">
        <v>3</v>
      </c>
      <c r="B10">
        <v>7</v>
      </c>
      <c r="C10">
        <v>530</v>
      </c>
      <c r="D10">
        <f t="shared" si="0"/>
        <v>21</v>
      </c>
      <c r="E10" s="3">
        <f>LOOKUP(A10,Bestellung!$A$4:$D$803)+MOD(D10,6)</f>
        <v>44628.000244444447</v>
      </c>
      <c r="F10" t="str">
        <f t="shared" si="1"/>
        <v>INSERT INTO [Lieferung] ([BestellungID], [PosID], [LieferAdrID], [LieferDienstID], [LieferDatum]) VALUES</v>
      </c>
      <c r="G10" t="str">
        <f t="shared" si="2"/>
        <v xml:space="preserve"> ('3', '7', '530', '21', '2022-03-08')</v>
      </c>
    </row>
    <row r="11" spans="1:7" x14ac:dyDescent="0.3">
      <c r="A11">
        <v>3</v>
      </c>
      <c r="B11">
        <v>8</v>
      </c>
      <c r="C11">
        <v>530</v>
      </c>
      <c r="D11">
        <f t="shared" si="0"/>
        <v>24</v>
      </c>
      <c r="E11" s="3">
        <f>LOOKUP(A11,Bestellung!$A$4:$D$803)+MOD(D11,6)</f>
        <v>44625.000244444447</v>
      </c>
      <c r="F11" t="str">
        <f t="shared" si="1"/>
        <v>INSERT INTO [Lieferung] ([BestellungID], [PosID], [LieferAdrID], [LieferDienstID], [LieferDatum]) VALUES</v>
      </c>
      <c r="G11" t="str">
        <f t="shared" si="2"/>
        <v xml:space="preserve"> ('3', '8', '530', '24', '2022-03-05')</v>
      </c>
    </row>
    <row r="12" spans="1:7" x14ac:dyDescent="0.3">
      <c r="A12">
        <v>4</v>
      </c>
      <c r="B12">
        <v>9</v>
      </c>
      <c r="C12">
        <v>275</v>
      </c>
      <c r="D12">
        <f t="shared" si="0"/>
        <v>36</v>
      </c>
      <c r="E12" s="3">
        <f>LOOKUP(A12,Bestellung!$A$4:$D$803)+MOD(D12,6)</f>
        <v>44625.000400000004</v>
      </c>
      <c r="F12" t="str">
        <f t="shared" si="1"/>
        <v>INSERT INTO [Lieferung] ([BestellungID], [PosID], [LieferAdrID], [LieferDienstID], [LieferDatum]) VALUES</v>
      </c>
      <c r="G12" t="str">
        <f t="shared" si="2"/>
        <v xml:space="preserve"> ('4', '9', '275', '36', '2022-03-05')</v>
      </c>
    </row>
    <row r="13" spans="1:7" x14ac:dyDescent="0.3">
      <c r="A13">
        <v>4</v>
      </c>
      <c r="B13">
        <v>10</v>
      </c>
      <c r="C13">
        <v>275</v>
      </c>
      <c r="D13">
        <f t="shared" si="0"/>
        <v>40</v>
      </c>
      <c r="E13" s="3">
        <f>LOOKUP(A13,Bestellung!$A$4:$D$803)+MOD(D13,6)</f>
        <v>44629.000400000004</v>
      </c>
      <c r="F13" t="str">
        <f t="shared" si="1"/>
        <v>INSERT INTO [Lieferung] ([BestellungID], [PosID], [LieferAdrID], [LieferDienstID], [LieferDatum]) VALUES</v>
      </c>
      <c r="G13" t="str">
        <f t="shared" si="2"/>
        <v xml:space="preserve"> ('4', '10', '275', '40', '2022-03-09')</v>
      </c>
    </row>
    <row r="14" spans="1:7" x14ac:dyDescent="0.3">
      <c r="A14">
        <v>4</v>
      </c>
      <c r="B14">
        <v>11</v>
      </c>
      <c r="C14">
        <v>275</v>
      </c>
      <c r="D14">
        <f t="shared" si="0"/>
        <v>44</v>
      </c>
      <c r="E14" s="3">
        <f>LOOKUP(A14,Bestellung!$A$4:$D$803)+MOD(D14,6)</f>
        <v>44627.000400000004</v>
      </c>
      <c r="F14" t="str">
        <f t="shared" si="1"/>
        <v>INSERT INTO [Lieferung] ([BestellungID], [PosID], [LieferAdrID], [LieferDienstID], [LieferDatum]) VALUES</v>
      </c>
      <c r="G14" t="str">
        <f t="shared" si="2"/>
        <v xml:space="preserve"> ('4', '11', '275', '44', '2022-03-07')</v>
      </c>
    </row>
    <row r="15" spans="1:7" x14ac:dyDescent="0.3">
      <c r="A15">
        <v>5</v>
      </c>
      <c r="B15">
        <v>12</v>
      </c>
      <c r="C15">
        <v>631</v>
      </c>
      <c r="D15">
        <f t="shared" si="0"/>
        <v>60</v>
      </c>
      <c r="E15" s="3">
        <f>LOOKUP(A15,Bestellung!$A$4:$D$803)+MOD(D15,6)</f>
        <v>44625.000577777784</v>
      </c>
      <c r="F15" t="str">
        <f t="shared" si="1"/>
        <v>INSERT INTO [Lieferung] ([BestellungID], [PosID], [LieferAdrID], [LieferDienstID], [LieferDatum]) VALUES</v>
      </c>
      <c r="G15" t="str">
        <f t="shared" si="2"/>
        <v xml:space="preserve"> ('5', '12', '631', '60', '2022-03-05')</v>
      </c>
    </row>
    <row r="16" spans="1:7" x14ac:dyDescent="0.3">
      <c r="A16">
        <v>5</v>
      </c>
      <c r="B16">
        <v>13</v>
      </c>
      <c r="C16">
        <v>631</v>
      </c>
      <c r="D16">
        <f t="shared" si="0"/>
        <v>65</v>
      </c>
      <c r="E16" s="3">
        <f>LOOKUP(A16,Bestellung!$A$4:$D$803)+MOD(D16,6)</f>
        <v>44630.000577777784</v>
      </c>
      <c r="F16" t="str">
        <f t="shared" si="1"/>
        <v>INSERT INTO [Lieferung] ([BestellungID], [PosID], [LieferAdrID], [LieferDienstID], [LieferDatum]) VALUES</v>
      </c>
      <c r="G16" t="str">
        <f t="shared" si="2"/>
        <v xml:space="preserve"> ('5', '13', '631', '65', '2022-03-10')</v>
      </c>
    </row>
    <row r="17" spans="1:7" x14ac:dyDescent="0.3">
      <c r="A17">
        <v>6</v>
      </c>
      <c r="B17">
        <v>14</v>
      </c>
      <c r="C17">
        <v>686</v>
      </c>
      <c r="D17">
        <f t="shared" si="0"/>
        <v>3</v>
      </c>
      <c r="E17" s="3">
        <f>LOOKUP(A17,Bestellung!$A$4:$D$803)+MOD(D17,6)</f>
        <v>44628.000777777786</v>
      </c>
      <c r="F17" t="str">
        <f t="shared" si="1"/>
        <v>INSERT INTO [Lieferung] ([BestellungID], [PosID], [LieferAdrID], [LieferDienstID], [LieferDatum]) VALUES</v>
      </c>
      <c r="G17" t="str">
        <f t="shared" si="2"/>
        <v xml:space="preserve"> ('6', '14', '686', '3', '2022-03-08')</v>
      </c>
    </row>
    <row r="18" spans="1:7" x14ac:dyDescent="0.3">
      <c r="A18">
        <v>6</v>
      </c>
      <c r="B18">
        <v>15</v>
      </c>
      <c r="C18">
        <v>631</v>
      </c>
      <c r="D18">
        <f t="shared" si="0"/>
        <v>9</v>
      </c>
      <c r="E18" s="3">
        <f>LOOKUP(A18,Bestellung!$A$4:$D$803)+MOD(D18,6)</f>
        <v>44628.000777777786</v>
      </c>
      <c r="F18" t="str">
        <f t="shared" si="1"/>
        <v>INSERT INTO [Lieferung] ([BestellungID], [PosID], [LieferAdrID], [LieferDienstID], [LieferDatum]) VALUES</v>
      </c>
      <c r="G18" t="str">
        <f t="shared" si="2"/>
        <v xml:space="preserve"> ('6', '15', '631', '9', '2022-03-08')</v>
      </c>
    </row>
    <row r="19" spans="1:7" x14ac:dyDescent="0.3">
      <c r="A19">
        <v>6</v>
      </c>
      <c r="B19">
        <v>16</v>
      </c>
      <c r="C19">
        <v>686</v>
      </c>
      <c r="D19">
        <f t="shared" si="0"/>
        <v>15</v>
      </c>
      <c r="E19" s="3">
        <f>LOOKUP(A19,Bestellung!$A$4:$D$803)+MOD(D19,6)</f>
        <v>44628.000777777786</v>
      </c>
      <c r="F19" t="str">
        <f t="shared" si="1"/>
        <v>INSERT INTO [Lieferung] ([BestellungID], [PosID], [LieferAdrID], [LieferDienstID], [LieferDatum]) VALUES</v>
      </c>
      <c r="G19" t="str">
        <f t="shared" si="2"/>
        <v xml:space="preserve"> ('6', '16', '686', '15', '2022-03-08')</v>
      </c>
    </row>
    <row r="20" spans="1:7" x14ac:dyDescent="0.3">
      <c r="A20">
        <v>7</v>
      </c>
      <c r="B20">
        <v>17</v>
      </c>
      <c r="C20">
        <v>494</v>
      </c>
      <c r="D20">
        <f t="shared" si="0"/>
        <v>38</v>
      </c>
      <c r="E20" s="3">
        <f>LOOKUP(A20,Bestellung!$A$4:$D$803)+MOD(D20,6)</f>
        <v>44627.001000000011</v>
      </c>
      <c r="F20" t="str">
        <f t="shared" si="1"/>
        <v>INSERT INTO [Lieferung] ([BestellungID], [PosID], [LieferAdrID], [LieferDienstID], [LieferDatum]) VALUES</v>
      </c>
      <c r="G20" t="str">
        <f t="shared" si="2"/>
        <v xml:space="preserve"> ('7', '17', '494', '38', '2022-03-07')</v>
      </c>
    </row>
    <row r="21" spans="1:7" x14ac:dyDescent="0.3">
      <c r="A21">
        <v>7</v>
      </c>
      <c r="B21">
        <v>18</v>
      </c>
      <c r="C21">
        <v>494</v>
      </c>
      <c r="D21">
        <f t="shared" si="0"/>
        <v>45</v>
      </c>
      <c r="E21" s="3">
        <f>LOOKUP(A21,Bestellung!$A$4:$D$803)+MOD(D21,6)</f>
        <v>44628.001000000011</v>
      </c>
      <c r="F21" t="str">
        <f t="shared" si="1"/>
        <v>INSERT INTO [Lieferung] ([BestellungID], [PosID], [LieferAdrID], [LieferDienstID], [LieferDatum]) VALUES</v>
      </c>
      <c r="G21" t="str">
        <f t="shared" si="2"/>
        <v xml:space="preserve"> ('7', '18', '494', '45', '2022-03-08')</v>
      </c>
    </row>
    <row r="22" spans="1:7" x14ac:dyDescent="0.3">
      <c r="A22">
        <v>8</v>
      </c>
      <c r="B22">
        <v>19</v>
      </c>
      <c r="C22">
        <v>526</v>
      </c>
      <c r="D22">
        <f t="shared" si="0"/>
        <v>71</v>
      </c>
      <c r="E22" s="3">
        <f>LOOKUP(A22,Bestellung!$A$4:$D$803)+MOD(D22,6)</f>
        <v>44630.001244444458</v>
      </c>
      <c r="F22" t="str">
        <f t="shared" si="1"/>
        <v>INSERT INTO [Lieferung] ([BestellungID], [PosID], [LieferAdrID], [LieferDienstID], [LieferDatum]) VALUES</v>
      </c>
      <c r="G22" t="str">
        <f t="shared" si="2"/>
        <v xml:space="preserve"> ('8', '19', '526', '71', '2022-03-10')</v>
      </c>
    </row>
    <row r="23" spans="1:7" x14ac:dyDescent="0.3">
      <c r="A23">
        <v>8</v>
      </c>
      <c r="B23">
        <v>20</v>
      </c>
      <c r="C23">
        <v>494</v>
      </c>
      <c r="D23">
        <f t="shared" si="0"/>
        <v>79</v>
      </c>
      <c r="E23" s="3">
        <f>LOOKUP(A23,Bestellung!$A$4:$D$803)+MOD(D23,6)</f>
        <v>44626.001244444458</v>
      </c>
      <c r="F23" t="str">
        <f t="shared" si="1"/>
        <v>INSERT INTO [Lieferung] ([BestellungID], [PosID], [LieferAdrID], [LieferDienstID], [LieferDatum]) VALUES</v>
      </c>
      <c r="G23" t="str">
        <f t="shared" si="2"/>
        <v xml:space="preserve"> ('8', '20', '494', '79', '2022-03-06')</v>
      </c>
    </row>
    <row r="24" spans="1:7" x14ac:dyDescent="0.3">
      <c r="A24">
        <v>8</v>
      </c>
      <c r="B24">
        <v>21</v>
      </c>
      <c r="C24">
        <v>526</v>
      </c>
      <c r="D24">
        <f t="shared" si="0"/>
        <v>6</v>
      </c>
      <c r="E24" s="3">
        <f>LOOKUP(A24,Bestellung!$A$4:$D$803)+MOD(D24,6)</f>
        <v>44625.001244444458</v>
      </c>
      <c r="F24" t="str">
        <f t="shared" si="1"/>
        <v>INSERT INTO [Lieferung] ([BestellungID], [PosID], [LieferAdrID], [LieferDienstID], [LieferDatum]) VALUES</v>
      </c>
      <c r="G24" t="str">
        <f t="shared" si="2"/>
        <v xml:space="preserve"> ('8', '21', '526', '6', '2022-03-05')</v>
      </c>
    </row>
    <row r="25" spans="1:7" x14ac:dyDescent="0.3">
      <c r="A25">
        <v>9</v>
      </c>
      <c r="B25">
        <v>22</v>
      </c>
      <c r="C25">
        <v>568</v>
      </c>
      <c r="D25">
        <f t="shared" si="0"/>
        <v>36</v>
      </c>
      <c r="E25" s="3">
        <f>LOOKUP(A25,Bestellung!$A$4:$D$803)+MOD(D25,6)</f>
        <v>44625.001511111128</v>
      </c>
      <c r="F25" t="str">
        <f t="shared" si="1"/>
        <v>INSERT INTO [Lieferung] ([BestellungID], [PosID], [LieferAdrID], [LieferDienstID], [LieferDatum]) VALUES</v>
      </c>
      <c r="G25" t="str">
        <f t="shared" si="2"/>
        <v xml:space="preserve"> ('9', '22', '568', '36', '2022-03-05')</v>
      </c>
    </row>
    <row r="26" spans="1:7" x14ac:dyDescent="0.3">
      <c r="A26">
        <v>9</v>
      </c>
      <c r="B26">
        <v>23</v>
      </c>
      <c r="C26">
        <v>568</v>
      </c>
      <c r="D26">
        <f t="shared" si="0"/>
        <v>45</v>
      </c>
      <c r="E26" s="3">
        <f>LOOKUP(A26,Bestellung!$A$4:$D$803)+MOD(D26,6)</f>
        <v>44628.001511111128</v>
      </c>
      <c r="F26" t="str">
        <f t="shared" si="1"/>
        <v>INSERT INTO [Lieferung] ([BestellungID], [PosID], [LieferAdrID], [LieferDienstID], [LieferDatum]) VALUES</v>
      </c>
      <c r="G26" t="str">
        <f t="shared" si="2"/>
        <v xml:space="preserve"> ('9', '23', '568', '45', '2022-03-08')</v>
      </c>
    </row>
    <row r="27" spans="1:7" x14ac:dyDescent="0.3">
      <c r="A27">
        <v>10</v>
      </c>
      <c r="B27">
        <v>24</v>
      </c>
      <c r="C27">
        <v>162</v>
      </c>
      <c r="D27">
        <f t="shared" si="0"/>
        <v>78</v>
      </c>
      <c r="E27" s="3">
        <f>LOOKUP(A27,Bestellung!$A$4:$D$803)+MOD(D27,6)</f>
        <v>44625.00180000002</v>
      </c>
      <c r="F27" t="str">
        <f t="shared" si="1"/>
        <v>INSERT INTO [Lieferung] ([BestellungID], [PosID], [LieferAdrID], [LieferDienstID], [LieferDatum]) VALUES</v>
      </c>
      <c r="G27" t="str">
        <f t="shared" si="2"/>
        <v xml:space="preserve"> ('10', '24', '162', '78', '2022-03-05')</v>
      </c>
    </row>
    <row r="28" spans="1:7" x14ac:dyDescent="0.3">
      <c r="A28">
        <v>10</v>
      </c>
      <c r="B28">
        <v>25</v>
      </c>
      <c r="C28">
        <v>162</v>
      </c>
      <c r="D28">
        <f t="shared" si="0"/>
        <v>7</v>
      </c>
      <c r="E28" s="3">
        <f>LOOKUP(A28,Bestellung!$A$4:$D$803)+MOD(D28,6)</f>
        <v>44626.00180000002</v>
      </c>
      <c r="F28" t="str">
        <f t="shared" si="1"/>
        <v>INSERT INTO [Lieferung] ([BestellungID], [PosID], [LieferAdrID], [LieferDienstID], [LieferDatum]) VALUES</v>
      </c>
      <c r="G28" t="str">
        <f t="shared" si="2"/>
        <v xml:space="preserve"> ('10', '25', '162', '7', '2022-03-06')</v>
      </c>
    </row>
    <row r="29" spans="1:7" x14ac:dyDescent="0.3">
      <c r="A29">
        <v>10</v>
      </c>
      <c r="B29">
        <v>26</v>
      </c>
      <c r="C29">
        <v>162</v>
      </c>
      <c r="D29">
        <f t="shared" si="0"/>
        <v>17</v>
      </c>
      <c r="E29" s="3">
        <f>LOOKUP(A29,Bestellung!$A$4:$D$803)+MOD(D29,6)</f>
        <v>44630.00180000002</v>
      </c>
      <c r="F29" t="str">
        <f t="shared" si="1"/>
        <v>INSERT INTO [Lieferung] ([BestellungID], [PosID], [LieferAdrID], [LieferDienstID], [LieferDatum]) VALUES</v>
      </c>
      <c r="G29" t="str">
        <f t="shared" si="2"/>
        <v xml:space="preserve"> ('10', '26', '162', '17', '2022-03-10')</v>
      </c>
    </row>
    <row r="30" spans="1:7" x14ac:dyDescent="0.3">
      <c r="A30">
        <v>11</v>
      </c>
      <c r="B30">
        <v>27</v>
      </c>
      <c r="C30">
        <v>422</v>
      </c>
      <c r="D30">
        <f t="shared" si="0"/>
        <v>54</v>
      </c>
      <c r="E30" s="3">
        <f>LOOKUP(A30,Bestellung!$A$4:$D$803)+MOD(D30,6)</f>
        <v>44625.002111111135</v>
      </c>
      <c r="F30" t="str">
        <f t="shared" si="1"/>
        <v>INSERT INTO [Lieferung] ([BestellungID], [PosID], [LieferAdrID], [LieferDienstID], [LieferDatum]) VALUES</v>
      </c>
      <c r="G30" t="str">
        <f t="shared" si="2"/>
        <v xml:space="preserve"> ('11', '27', '422', '54', '2022-03-05')</v>
      </c>
    </row>
    <row r="31" spans="1:7" x14ac:dyDescent="0.3">
      <c r="A31">
        <v>11</v>
      </c>
      <c r="B31">
        <v>28</v>
      </c>
      <c r="C31">
        <v>422</v>
      </c>
      <c r="D31">
        <f t="shared" si="0"/>
        <v>65</v>
      </c>
      <c r="E31" s="3">
        <f>LOOKUP(A31,Bestellung!$A$4:$D$803)+MOD(D31,6)</f>
        <v>44630.002111111135</v>
      </c>
      <c r="F31" t="str">
        <f t="shared" si="1"/>
        <v>INSERT INTO [Lieferung] ([BestellungID], [PosID], [LieferAdrID], [LieferDienstID], [LieferDatum]) VALUES</v>
      </c>
      <c r="G31" t="str">
        <f t="shared" si="2"/>
        <v xml:space="preserve"> ('11', '28', '422', '65', '2022-03-10')</v>
      </c>
    </row>
    <row r="32" spans="1:7" x14ac:dyDescent="0.3">
      <c r="A32">
        <v>12</v>
      </c>
      <c r="B32">
        <v>29</v>
      </c>
      <c r="C32">
        <v>551</v>
      </c>
      <c r="D32">
        <f t="shared" si="0"/>
        <v>24</v>
      </c>
      <c r="E32" s="3">
        <f>LOOKUP(A32,Bestellung!$A$4:$D$803)+MOD(D32,6)</f>
        <v>44625.002444444464</v>
      </c>
      <c r="F32" t="str">
        <f t="shared" si="1"/>
        <v>INSERT INTO [Lieferung] ([BestellungID], [PosID], [LieferAdrID], [LieferDienstID], [LieferDatum]) VALUES</v>
      </c>
      <c r="G32" t="str">
        <f t="shared" si="2"/>
        <v xml:space="preserve"> ('12', '29', '551', '24', '2022-03-05')</v>
      </c>
    </row>
    <row r="33" spans="1:7" x14ac:dyDescent="0.3">
      <c r="A33">
        <v>12</v>
      </c>
      <c r="B33">
        <v>30</v>
      </c>
      <c r="C33">
        <v>422</v>
      </c>
      <c r="D33">
        <f t="shared" si="0"/>
        <v>36</v>
      </c>
      <c r="E33" s="3">
        <f>LOOKUP(A33,Bestellung!$A$4:$D$803)+MOD(D33,6)</f>
        <v>44625.002444444464</v>
      </c>
      <c r="F33" t="str">
        <f t="shared" si="1"/>
        <v>INSERT INTO [Lieferung] ([BestellungID], [PosID], [LieferAdrID], [LieferDienstID], [LieferDatum]) VALUES</v>
      </c>
      <c r="G33" t="str">
        <f t="shared" si="2"/>
        <v xml:space="preserve"> ('12', '30', '422', '36', '2022-03-05')</v>
      </c>
    </row>
    <row r="34" spans="1:7" x14ac:dyDescent="0.3">
      <c r="A34">
        <v>12</v>
      </c>
      <c r="B34">
        <v>31</v>
      </c>
      <c r="C34">
        <v>551</v>
      </c>
      <c r="D34">
        <f t="shared" si="0"/>
        <v>48</v>
      </c>
      <c r="E34" s="3">
        <f>LOOKUP(A34,Bestellung!$A$4:$D$803)+MOD(D34,6)</f>
        <v>44625.002444444464</v>
      </c>
      <c r="F34" t="str">
        <f t="shared" si="1"/>
        <v>INSERT INTO [Lieferung] ([BestellungID], [PosID], [LieferAdrID], [LieferDienstID], [LieferDatum]) VALUES</v>
      </c>
      <c r="G34" t="str">
        <f t="shared" si="2"/>
        <v xml:space="preserve"> ('12', '31', '551', '48', '2022-03-05')</v>
      </c>
    </row>
    <row r="35" spans="1:7" x14ac:dyDescent="0.3">
      <c r="A35">
        <v>13</v>
      </c>
      <c r="B35">
        <v>32</v>
      </c>
      <c r="C35">
        <v>287</v>
      </c>
      <c r="D35">
        <f t="shared" si="0"/>
        <v>11</v>
      </c>
      <c r="E35" s="3">
        <f>LOOKUP(A35,Bestellung!$A$4:$D$803)+MOD(D35,6)</f>
        <v>44630.002800000017</v>
      </c>
      <c r="F35" t="str">
        <f t="shared" si="1"/>
        <v>INSERT INTO [Lieferung] ([BestellungID], [PosID], [LieferAdrID], [LieferDienstID], [LieferDatum]) VALUES</v>
      </c>
      <c r="G35" t="str">
        <f t="shared" si="2"/>
        <v xml:space="preserve"> ('13', '32', '287', '11', '2022-03-10')</v>
      </c>
    </row>
    <row r="36" spans="1:7" x14ac:dyDescent="0.3">
      <c r="A36">
        <v>13</v>
      </c>
      <c r="B36">
        <v>33</v>
      </c>
      <c r="C36">
        <v>287</v>
      </c>
      <c r="D36">
        <f t="shared" si="0"/>
        <v>24</v>
      </c>
      <c r="E36" s="3">
        <f>LOOKUP(A36,Bestellung!$A$4:$D$803)+MOD(D36,6)</f>
        <v>44625.002800000017</v>
      </c>
      <c r="F36" t="str">
        <f t="shared" si="1"/>
        <v>INSERT INTO [Lieferung] ([BestellungID], [PosID], [LieferAdrID], [LieferDienstID], [LieferDatum]) VALUES</v>
      </c>
      <c r="G36" t="str">
        <f t="shared" si="2"/>
        <v xml:space="preserve"> ('13', '33', '287', '24', '2022-03-05')</v>
      </c>
    </row>
    <row r="37" spans="1:7" x14ac:dyDescent="0.3">
      <c r="A37">
        <v>14</v>
      </c>
      <c r="B37">
        <v>34</v>
      </c>
      <c r="C37">
        <v>638</v>
      </c>
      <c r="D37">
        <f t="shared" si="0"/>
        <v>71</v>
      </c>
      <c r="E37" s="3">
        <f>LOOKUP(A37,Bestellung!$A$4:$D$803)+MOD(D37,6)</f>
        <v>44630.003177777791</v>
      </c>
      <c r="F37" t="str">
        <f t="shared" si="1"/>
        <v>INSERT INTO [Lieferung] ([BestellungID], [PosID], [LieferAdrID], [LieferDienstID], [LieferDatum]) VALUES</v>
      </c>
      <c r="G37" t="str">
        <f t="shared" si="2"/>
        <v xml:space="preserve"> ('14', '34', '638', '71', '2022-03-10')</v>
      </c>
    </row>
    <row r="38" spans="1:7" x14ac:dyDescent="0.3">
      <c r="A38">
        <v>14</v>
      </c>
      <c r="B38">
        <v>35</v>
      </c>
      <c r="C38">
        <v>287</v>
      </c>
      <c r="D38">
        <f t="shared" si="0"/>
        <v>4</v>
      </c>
      <c r="E38" s="3">
        <f>LOOKUP(A38,Bestellung!$A$4:$D$803)+MOD(D38,6)</f>
        <v>44629.003177777791</v>
      </c>
      <c r="F38" t="str">
        <f t="shared" si="1"/>
        <v>INSERT INTO [Lieferung] ([BestellungID], [PosID], [LieferAdrID], [LieferDienstID], [LieferDatum]) VALUES</v>
      </c>
      <c r="G38" t="str">
        <f t="shared" si="2"/>
        <v xml:space="preserve"> ('14', '35', '287', '4', '2022-03-09')</v>
      </c>
    </row>
    <row r="39" spans="1:7" x14ac:dyDescent="0.3">
      <c r="A39">
        <v>14</v>
      </c>
      <c r="B39">
        <v>36</v>
      </c>
      <c r="C39">
        <v>638</v>
      </c>
      <c r="D39">
        <f t="shared" si="0"/>
        <v>18</v>
      </c>
      <c r="E39" s="3">
        <f>LOOKUP(A39,Bestellung!$A$4:$D$803)+MOD(D39,6)</f>
        <v>44625.003177777791</v>
      </c>
      <c r="F39" t="str">
        <f t="shared" si="1"/>
        <v>INSERT INTO [Lieferung] ([BestellungID], [PosID], [LieferAdrID], [LieferDienstID], [LieferDatum]) VALUES</v>
      </c>
      <c r="G39" t="str">
        <f t="shared" si="2"/>
        <v xml:space="preserve"> ('14', '36', '638', '18', '2022-03-05')</v>
      </c>
    </row>
    <row r="40" spans="1:7" x14ac:dyDescent="0.3">
      <c r="A40">
        <v>15</v>
      </c>
      <c r="B40">
        <v>37</v>
      </c>
      <c r="C40">
        <v>721</v>
      </c>
      <c r="D40">
        <f t="shared" si="0"/>
        <v>69</v>
      </c>
      <c r="E40" s="3">
        <f>LOOKUP(A40,Bestellung!$A$4:$D$803)+MOD(D40,6)</f>
        <v>44628.003577777788</v>
      </c>
      <c r="F40" t="str">
        <f t="shared" si="1"/>
        <v>INSERT INTO [Lieferung] ([BestellungID], [PosID], [LieferAdrID], [LieferDienstID], [LieferDatum]) VALUES</v>
      </c>
      <c r="G40" t="str">
        <f t="shared" si="2"/>
        <v xml:space="preserve"> ('15', '37', '721', '69', '2022-03-08')</v>
      </c>
    </row>
    <row r="41" spans="1:7" x14ac:dyDescent="0.3">
      <c r="A41">
        <v>15</v>
      </c>
      <c r="B41">
        <v>38</v>
      </c>
      <c r="C41">
        <v>721</v>
      </c>
      <c r="D41">
        <f t="shared" si="0"/>
        <v>3</v>
      </c>
      <c r="E41" s="3">
        <f>LOOKUP(A41,Bestellung!$A$4:$D$803)+MOD(D41,6)</f>
        <v>44628.003577777788</v>
      </c>
      <c r="F41" t="str">
        <f t="shared" si="1"/>
        <v>INSERT INTO [Lieferung] ([BestellungID], [PosID], [LieferAdrID], [LieferDienstID], [LieferDatum]) VALUES</v>
      </c>
      <c r="G41" t="str">
        <f t="shared" si="2"/>
        <v xml:space="preserve"> ('15', '38', '721', '3', '2022-03-08')</v>
      </c>
    </row>
    <row r="42" spans="1:7" x14ac:dyDescent="0.3">
      <c r="A42">
        <v>16</v>
      </c>
      <c r="B42">
        <v>39</v>
      </c>
      <c r="C42">
        <v>588</v>
      </c>
      <c r="D42">
        <f t="shared" si="0"/>
        <v>57</v>
      </c>
      <c r="E42" s="3">
        <f>LOOKUP(A42,Bestellung!$A$4:$D$803)+MOD(D42,6)</f>
        <v>44628.004000000008</v>
      </c>
      <c r="F42" t="str">
        <f t="shared" si="1"/>
        <v>INSERT INTO [Lieferung] ([BestellungID], [PosID], [LieferAdrID], [LieferDienstID], [LieferDatum]) VALUES</v>
      </c>
      <c r="G42" t="str">
        <f t="shared" si="2"/>
        <v xml:space="preserve"> ('16', '39', '588', '57', '2022-03-08')</v>
      </c>
    </row>
    <row r="43" spans="1:7" x14ac:dyDescent="0.3">
      <c r="A43">
        <v>16</v>
      </c>
      <c r="B43">
        <v>40</v>
      </c>
      <c r="C43">
        <v>588</v>
      </c>
      <c r="D43">
        <f t="shared" si="0"/>
        <v>73</v>
      </c>
      <c r="E43" s="3">
        <f>LOOKUP(A43,Bestellung!$A$4:$D$803)+MOD(D43,6)</f>
        <v>44626.004000000008</v>
      </c>
      <c r="F43" t="str">
        <f t="shared" si="1"/>
        <v>INSERT INTO [Lieferung] ([BestellungID], [PosID], [LieferAdrID], [LieferDienstID], [LieferDatum]) VALUES</v>
      </c>
      <c r="G43" t="str">
        <f t="shared" si="2"/>
        <v xml:space="preserve"> ('16', '40', '588', '73', '2022-03-06')</v>
      </c>
    </row>
    <row r="44" spans="1:7" x14ac:dyDescent="0.3">
      <c r="A44">
        <v>16</v>
      </c>
      <c r="B44">
        <v>41</v>
      </c>
      <c r="C44">
        <v>588</v>
      </c>
      <c r="D44">
        <f t="shared" si="0"/>
        <v>8</v>
      </c>
      <c r="E44" s="3">
        <f>LOOKUP(A44,Bestellung!$A$4:$D$803)+MOD(D44,6)</f>
        <v>44627.004000000008</v>
      </c>
      <c r="F44" t="str">
        <f t="shared" si="1"/>
        <v>INSERT INTO [Lieferung] ([BestellungID], [PosID], [LieferAdrID], [LieferDienstID], [LieferDatum]) VALUES</v>
      </c>
      <c r="G44" t="str">
        <f t="shared" si="2"/>
        <v xml:space="preserve"> ('16', '41', '588', '8', '2022-03-07')</v>
      </c>
    </row>
    <row r="45" spans="1:7" x14ac:dyDescent="0.3">
      <c r="A45">
        <v>17</v>
      </c>
      <c r="B45">
        <v>42</v>
      </c>
      <c r="C45">
        <v>589</v>
      </c>
      <c r="D45">
        <f t="shared" si="0"/>
        <v>66</v>
      </c>
      <c r="E45" s="3">
        <f>LOOKUP(A45,Bestellung!$A$4:$D$803)+MOD(D45,6)</f>
        <v>44625.00444444445</v>
      </c>
      <c r="F45" t="str">
        <f t="shared" si="1"/>
        <v>INSERT INTO [Lieferung] ([BestellungID], [PosID], [LieferAdrID], [LieferDienstID], [LieferDatum]) VALUES</v>
      </c>
      <c r="G45" t="str">
        <f t="shared" si="2"/>
        <v xml:space="preserve"> ('17', '42', '589', '66', '2022-03-05')</v>
      </c>
    </row>
    <row r="46" spans="1:7" x14ac:dyDescent="0.3">
      <c r="A46">
        <v>17</v>
      </c>
      <c r="B46">
        <v>43</v>
      </c>
      <c r="C46">
        <v>589</v>
      </c>
      <c r="D46">
        <f t="shared" si="0"/>
        <v>2</v>
      </c>
      <c r="E46" s="3">
        <f>LOOKUP(A46,Bestellung!$A$4:$D$803)+MOD(D46,6)</f>
        <v>44627.00444444445</v>
      </c>
      <c r="F46" t="str">
        <f t="shared" si="1"/>
        <v>INSERT INTO [Lieferung] ([BestellungID], [PosID], [LieferAdrID], [LieferDienstID], [LieferDatum]) VALUES</v>
      </c>
      <c r="G46" t="str">
        <f t="shared" si="2"/>
        <v xml:space="preserve"> ('17', '43', '589', '2', '2022-03-07')</v>
      </c>
    </row>
    <row r="47" spans="1:7" x14ac:dyDescent="0.3">
      <c r="A47">
        <v>18</v>
      </c>
      <c r="B47">
        <v>44</v>
      </c>
      <c r="C47">
        <v>627</v>
      </c>
      <c r="D47">
        <f t="shared" si="0"/>
        <v>63</v>
      </c>
      <c r="E47" s="3">
        <f>LOOKUP(A47,Bestellung!$A$4:$D$803)+MOD(D47,6)</f>
        <v>44628.004911111115</v>
      </c>
      <c r="F47" t="str">
        <f t="shared" si="1"/>
        <v>INSERT INTO [Lieferung] ([BestellungID], [PosID], [LieferAdrID], [LieferDienstID], [LieferDatum]) VALUES</v>
      </c>
      <c r="G47" t="str">
        <f t="shared" si="2"/>
        <v xml:space="preserve"> ('18', '44', '627', '63', '2022-03-08')</v>
      </c>
    </row>
    <row r="48" spans="1:7" x14ac:dyDescent="0.3">
      <c r="A48">
        <v>18</v>
      </c>
      <c r="B48">
        <v>45</v>
      </c>
      <c r="C48">
        <v>589</v>
      </c>
      <c r="D48">
        <f t="shared" si="0"/>
        <v>1</v>
      </c>
      <c r="E48" s="3">
        <f>LOOKUP(A48,Bestellung!$A$4:$D$803)+MOD(D48,6)</f>
        <v>44626.004911111115</v>
      </c>
      <c r="F48" t="str">
        <f t="shared" si="1"/>
        <v>INSERT INTO [Lieferung] ([BestellungID], [PosID], [LieferAdrID], [LieferDienstID], [LieferDatum]) VALUES</v>
      </c>
      <c r="G48" t="str">
        <f t="shared" si="2"/>
        <v xml:space="preserve"> ('18', '45', '589', '1', '2022-03-06')</v>
      </c>
    </row>
    <row r="49" spans="1:7" x14ac:dyDescent="0.3">
      <c r="A49">
        <v>18</v>
      </c>
      <c r="B49">
        <v>46</v>
      </c>
      <c r="C49">
        <v>627</v>
      </c>
      <c r="D49">
        <f t="shared" si="0"/>
        <v>18</v>
      </c>
      <c r="E49" s="3">
        <f>LOOKUP(A49,Bestellung!$A$4:$D$803)+MOD(D49,6)</f>
        <v>44625.004911111115</v>
      </c>
      <c r="F49" t="str">
        <f t="shared" si="1"/>
        <v>INSERT INTO [Lieferung] ([BestellungID], [PosID], [LieferAdrID], [LieferDienstID], [LieferDatum]) VALUES</v>
      </c>
      <c r="G49" t="str">
        <f t="shared" si="2"/>
        <v xml:space="preserve"> ('18', '46', '627', '18', '2022-03-05')</v>
      </c>
    </row>
    <row r="50" spans="1:7" x14ac:dyDescent="0.3">
      <c r="A50">
        <v>19</v>
      </c>
      <c r="B50">
        <v>47</v>
      </c>
      <c r="C50">
        <v>263</v>
      </c>
      <c r="D50">
        <f t="shared" si="0"/>
        <v>2</v>
      </c>
      <c r="E50" s="3">
        <f>LOOKUP(A50,Bestellung!$A$4:$D$803)+MOD(D50,6)</f>
        <v>44627.005400000002</v>
      </c>
      <c r="F50" t="str">
        <f t="shared" si="1"/>
        <v>INSERT INTO [Lieferung] ([BestellungID], [PosID], [LieferAdrID], [LieferDienstID], [LieferDatum]) VALUES</v>
      </c>
      <c r="G50" t="str">
        <f t="shared" si="2"/>
        <v xml:space="preserve"> ('19', '47', '263', '2', '2022-03-07')</v>
      </c>
    </row>
    <row r="51" spans="1:7" x14ac:dyDescent="0.3">
      <c r="A51">
        <v>19</v>
      </c>
      <c r="B51">
        <v>48</v>
      </c>
      <c r="C51">
        <v>263</v>
      </c>
      <c r="D51">
        <f t="shared" si="0"/>
        <v>21</v>
      </c>
      <c r="E51" s="3">
        <f>LOOKUP(A51,Bestellung!$A$4:$D$803)+MOD(D51,6)</f>
        <v>44628.005400000002</v>
      </c>
      <c r="F51" t="str">
        <f t="shared" si="1"/>
        <v>INSERT INTO [Lieferung] ([BestellungID], [PosID], [LieferAdrID], [LieferDienstID], [LieferDatum]) VALUES</v>
      </c>
      <c r="G51" t="str">
        <f t="shared" si="2"/>
        <v xml:space="preserve"> ('19', '48', '263', '21', '2022-03-08')</v>
      </c>
    </row>
    <row r="52" spans="1:7" x14ac:dyDescent="0.3">
      <c r="A52">
        <v>20</v>
      </c>
      <c r="B52">
        <v>49</v>
      </c>
      <c r="C52">
        <v>652</v>
      </c>
      <c r="D52">
        <f t="shared" si="0"/>
        <v>8</v>
      </c>
      <c r="E52" s="3">
        <f>LOOKUP(A52,Bestellung!$A$4:$D$803)+MOD(D52,6)</f>
        <v>44627.005911111111</v>
      </c>
      <c r="F52" t="str">
        <f t="shared" si="1"/>
        <v>INSERT INTO [Lieferung] ([BestellungID], [PosID], [LieferAdrID], [LieferDienstID], [LieferDatum]) VALUES</v>
      </c>
      <c r="G52" t="str">
        <f t="shared" si="2"/>
        <v xml:space="preserve"> ('20', '49', '652', '8', '2022-03-07')</v>
      </c>
    </row>
    <row r="53" spans="1:7" x14ac:dyDescent="0.3">
      <c r="A53">
        <v>20</v>
      </c>
      <c r="B53">
        <v>50</v>
      </c>
      <c r="C53">
        <v>263</v>
      </c>
      <c r="D53">
        <f t="shared" si="0"/>
        <v>28</v>
      </c>
      <c r="E53" s="3">
        <f>LOOKUP(A53,Bestellung!$A$4:$D$803)+MOD(D53,6)</f>
        <v>44629.005911111111</v>
      </c>
      <c r="F53" t="str">
        <f t="shared" si="1"/>
        <v>INSERT INTO [Lieferung] ([BestellungID], [PosID], [LieferAdrID], [LieferDienstID], [LieferDatum]) VALUES</v>
      </c>
      <c r="G53" t="str">
        <f t="shared" si="2"/>
        <v xml:space="preserve"> ('20', '50', '263', '28', '2022-03-09')</v>
      </c>
    </row>
    <row r="54" spans="1:7" x14ac:dyDescent="0.3">
      <c r="A54">
        <v>20</v>
      </c>
      <c r="B54">
        <v>51</v>
      </c>
      <c r="C54">
        <v>652</v>
      </c>
      <c r="D54">
        <f t="shared" si="0"/>
        <v>48</v>
      </c>
      <c r="E54" s="3">
        <f>LOOKUP(A54,Bestellung!$A$4:$D$803)+MOD(D54,6)</f>
        <v>44625.005911111111</v>
      </c>
      <c r="F54" t="str">
        <f t="shared" si="1"/>
        <v>INSERT INTO [Lieferung] ([BestellungID], [PosID], [LieferAdrID], [LieferDienstID], [LieferDatum]) VALUES</v>
      </c>
      <c r="G54" t="str">
        <f t="shared" si="2"/>
        <v xml:space="preserve"> ('20', '51', '652', '48', '2022-03-05')</v>
      </c>
    </row>
    <row r="55" spans="1:7" x14ac:dyDescent="0.3">
      <c r="A55">
        <v>21</v>
      </c>
      <c r="B55">
        <v>52</v>
      </c>
      <c r="C55">
        <v>742</v>
      </c>
      <c r="D55">
        <f t="shared" si="0"/>
        <v>39</v>
      </c>
      <c r="E55" s="3">
        <f>LOOKUP(A55,Bestellung!$A$4:$D$803)+MOD(D55,6)</f>
        <v>44628.006444444443</v>
      </c>
      <c r="F55" t="str">
        <f t="shared" si="1"/>
        <v>INSERT INTO [Lieferung] ([BestellungID], [PosID], [LieferAdrID], [LieferDienstID], [LieferDatum]) VALUES</v>
      </c>
      <c r="G55" t="str">
        <f t="shared" si="2"/>
        <v xml:space="preserve"> ('21', '52', '742', '39', '2022-03-08')</v>
      </c>
    </row>
    <row r="56" spans="1:7" x14ac:dyDescent="0.3">
      <c r="A56">
        <v>21</v>
      </c>
      <c r="B56">
        <v>53</v>
      </c>
      <c r="C56">
        <v>742</v>
      </c>
      <c r="D56">
        <f t="shared" si="0"/>
        <v>60</v>
      </c>
      <c r="E56" s="3">
        <f>LOOKUP(A56,Bestellung!$A$4:$D$803)+MOD(D56,6)</f>
        <v>44625.006444444443</v>
      </c>
      <c r="F56" t="str">
        <f t="shared" si="1"/>
        <v>INSERT INTO [Lieferung] ([BestellungID], [PosID], [LieferAdrID], [LieferDienstID], [LieferDatum]) VALUES</v>
      </c>
      <c r="G56" t="str">
        <f t="shared" si="2"/>
        <v xml:space="preserve"> ('21', '53', '742', '60', '2022-03-05')</v>
      </c>
    </row>
    <row r="57" spans="1:7" x14ac:dyDescent="0.3">
      <c r="A57">
        <v>22</v>
      </c>
      <c r="B57">
        <v>54</v>
      </c>
      <c r="C57">
        <v>22</v>
      </c>
      <c r="D57">
        <f t="shared" si="0"/>
        <v>54</v>
      </c>
      <c r="E57" s="3">
        <f>LOOKUP(A57,Bestellung!$A$4:$D$803)+MOD(D57,6)</f>
        <v>44625.006999999998</v>
      </c>
      <c r="F57" t="str">
        <f t="shared" si="1"/>
        <v>INSERT INTO [Lieferung] ([BestellungID], [PosID], [LieferAdrID], [LieferDienstID], [LieferDatum]) VALUES</v>
      </c>
      <c r="G57" t="str">
        <f t="shared" si="2"/>
        <v xml:space="preserve"> ('22', '54', '22', '54', '2022-03-05')</v>
      </c>
    </row>
    <row r="58" spans="1:7" x14ac:dyDescent="0.3">
      <c r="A58">
        <v>22</v>
      </c>
      <c r="B58">
        <v>55</v>
      </c>
      <c r="C58">
        <v>22</v>
      </c>
      <c r="D58">
        <f t="shared" si="0"/>
        <v>76</v>
      </c>
      <c r="E58" s="3">
        <f>LOOKUP(A58,Bestellung!$A$4:$D$803)+MOD(D58,6)</f>
        <v>44629.006999999998</v>
      </c>
      <c r="F58" t="str">
        <f t="shared" si="1"/>
        <v>INSERT INTO [Lieferung] ([BestellungID], [PosID], [LieferAdrID], [LieferDienstID], [LieferDatum]) VALUES</v>
      </c>
      <c r="G58" t="str">
        <f t="shared" si="2"/>
        <v xml:space="preserve"> ('22', '55', '22', '76', '2022-03-09')</v>
      </c>
    </row>
    <row r="59" spans="1:7" x14ac:dyDescent="0.3">
      <c r="A59">
        <v>22</v>
      </c>
      <c r="B59">
        <v>56</v>
      </c>
      <c r="C59">
        <v>22</v>
      </c>
      <c r="D59">
        <f t="shared" si="0"/>
        <v>17</v>
      </c>
      <c r="E59" s="3">
        <f>LOOKUP(A59,Bestellung!$A$4:$D$803)+MOD(D59,6)</f>
        <v>44630.006999999998</v>
      </c>
      <c r="F59" t="str">
        <f t="shared" si="1"/>
        <v>INSERT INTO [Lieferung] ([BestellungID], [PosID], [LieferAdrID], [LieferDienstID], [LieferDatum]) VALUES</v>
      </c>
      <c r="G59" t="str">
        <f t="shared" si="2"/>
        <v xml:space="preserve"> ('22', '56', '22', '17', '2022-03-10')</v>
      </c>
    </row>
    <row r="60" spans="1:7" x14ac:dyDescent="0.3">
      <c r="A60">
        <v>23</v>
      </c>
      <c r="B60">
        <v>57</v>
      </c>
      <c r="C60">
        <v>321</v>
      </c>
      <c r="D60">
        <f t="shared" si="0"/>
        <v>15</v>
      </c>
      <c r="E60" s="3">
        <f>LOOKUP(A60,Bestellung!$A$4:$D$803)+MOD(D60,6)</f>
        <v>44628.007577777775</v>
      </c>
      <c r="F60" t="str">
        <f t="shared" si="1"/>
        <v>INSERT INTO [Lieferung] ([BestellungID], [PosID], [LieferAdrID], [LieferDienstID], [LieferDatum]) VALUES</v>
      </c>
      <c r="G60" t="str">
        <f t="shared" si="2"/>
        <v xml:space="preserve"> ('23', '57', '321', '15', '2022-03-08')</v>
      </c>
    </row>
    <row r="61" spans="1:7" x14ac:dyDescent="0.3">
      <c r="A61">
        <v>23</v>
      </c>
      <c r="B61">
        <v>58</v>
      </c>
      <c r="C61">
        <v>321</v>
      </c>
      <c r="D61">
        <f t="shared" si="0"/>
        <v>38</v>
      </c>
      <c r="E61" s="3">
        <f>LOOKUP(A61,Bestellung!$A$4:$D$803)+MOD(D61,6)</f>
        <v>44627.007577777775</v>
      </c>
      <c r="F61" t="str">
        <f t="shared" si="1"/>
        <v>INSERT INTO [Lieferung] ([BestellungID], [PosID], [LieferAdrID], [LieferDienstID], [LieferDatum]) VALUES</v>
      </c>
      <c r="G61" t="str">
        <f t="shared" si="2"/>
        <v xml:space="preserve"> ('23', '58', '321', '38', '2022-03-07')</v>
      </c>
    </row>
    <row r="62" spans="1:7" x14ac:dyDescent="0.3">
      <c r="A62">
        <v>24</v>
      </c>
      <c r="B62">
        <v>59</v>
      </c>
      <c r="C62">
        <v>792</v>
      </c>
      <c r="D62">
        <f t="shared" si="0"/>
        <v>39</v>
      </c>
      <c r="E62" s="3">
        <f>LOOKUP(A62,Bestellung!$A$4:$D$803)+MOD(D62,6)</f>
        <v>44628.008177777774</v>
      </c>
      <c r="F62" t="str">
        <f t="shared" si="1"/>
        <v>INSERT INTO [Lieferung] ([BestellungID], [PosID], [LieferAdrID], [LieferDienstID], [LieferDatum]) VALUES</v>
      </c>
      <c r="G62" t="str">
        <f t="shared" si="2"/>
        <v xml:space="preserve"> ('24', '59', '792', '39', '2022-03-08')</v>
      </c>
    </row>
    <row r="63" spans="1:7" x14ac:dyDescent="0.3">
      <c r="A63">
        <v>24</v>
      </c>
      <c r="B63">
        <v>60</v>
      </c>
      <c r="C63">
        <v>321</v>
      </c>
      <c r="D63">
        <f t="shared" si="0"/>
        <v>63</v>
      </c>
      <c r="E63" s="3">
        <f>LOOKUP(A63,Bestellung!$A$4:$D$803)+MOD(D63,6)</f>
        <v>44628.008177777774</v>
      </c>
      <c r="F63" t="str">
        <f t="shared" si="1"/>
        <v>INSERT INTO [Lieferung] ([BestellungID], [PosID], [LieferAdrID], [LieferDienstID], [LieferDatum]) VALUES</v>
      </c>
      <c r="G63" t="str">
        <f t="shared" si="2"/>
        <v xml:space="preserve"> ('24', '60', '321', '63', '2022-03-08')</v>
      </c>
    </row>
    <row r="64" spans="1:7" x14ac:dyDescent="0.3">
      <c r="A64">
        <v>24</v>
      </c>
      <c r="B64">
        <v>61</v>
      </c>
      <c r="C64">
        <v>792</v>
      </c>
      <c r="D64">
        <f t="shared" si="0"/>
        <v>6</v>
      </c>
      <c r="E64" s="3">
        <f>LOOKUP(A64,Bestellung!$A$4:$D$803)+MOD(D64,6)</f>
        <v>44625.008177777774</v>
      </c>
      <c r="F64" t="str">
        <f t="shared" si="1"/>
        <v>INSERT INTO [Lieferung] ([BestellungID], [PosID], [LieferAdrID], [LieferDienstID], [LieferDatum]) VALUES</v>
      </c>
      <c r="G64" t="str">
        <f t="shared" si="2"/>
        <v xml:space="preserve"> ('24', '61', '792', '6', '2022-03-05')</v>
      </c>
    </row>
    <row r="65" spans="1:7" x14ac:dyDescent="0.3">
      <c r="A65">
        <v>25</v>
      </c>
      <c r="B65">
        <v>62</v>
      </c>
      <c r="C65">
        <v>43</v>
      </c>
      <c r="D65">
        <f t="shared" si="0"/>
        <v>11</v>
      </c>
      <c r="E65" s="3">
        <f>LOOKUP(A65,Bestellung!$A$4:$D$803)+MOD(D65,6)</f>
        <v>44630.008799999996</v>
      </c>
      <c r="F65" t="str">
        <f t="shared" si="1"/>
        <v>INSERT INTO [Lieferung] ([BestellungID], [PosID], [LieferAdrID], [LieferDienstID], [LieferDatum]) VALUES</v>
      </c>
      <c r="G65" t="str">
        <f t="shared" si="2"/>
        <v xml:space="preserve"> ('25', '62', '43', '11', '2022-03-10')</v>
      </c>
    </row>
    <row r="66" spans="1:7" x14ac:dyDescent="0.3">
      <c r="A66">
        <v>25</v>
      </c>
      <c r="B66">
        <v>63</v>
      </c>
      <c r="C66">
        <v>43</v>
      </c>
      <c r="D66">
        <f t="shared" si="0"/>
        <v>36</v>
      </c>
      <c r="E66" s="3">
        <f>LOOKUP(A66,Bestellung!$A$4:$D$803)+MOD(D66,6)</f>
        <v>44625.008799999996</v>
      </c>
      <c r="F66" t="str">
        <f t="shared" si="1"/>
        <v>INSERT INTO [Lieferung] ([BestellungID], [PosID], [LieferAdrID], [LieferDienstID], [LieferDatum]) VALUES</v>
      </c>
      <c r="G66" t="str">
        <f t="shared" si="2"/>
        <v xml:space="preserve"> ('25', '63', '43', '36', '2022-03-05')</v>
      </c>
    </row>
    <row r="67" spans="1:7" x14ac:dyDescent="0.3">
      <c r="A67">
        <v>26</v>
      </c>
      <c r="B67">
        <v>64</v>
      </c>
      <c r="C67">
        <v>403</v>
      </c>
      <c r="D67">
        <f t="shared" si="0"/>
        <v>44</v>
      </c>
      <c r="E67" s="3">
        <f>LOOKUP(A67,Bestellung!$A$4:$D$803)+MOD(D67,6)</f>
        <v>44627.00944444444</v>
      </c>
      <c r="F67" t="str">
        <f t="shared" si="1"/>
        <v>INSERT INTO [Lieferung] ([BestellungID], [PosID], [LieferAdrID], [LieferDienstID], [LieferDatum]) VALUES</v>
      </c>
      <c r="G67" t="str">
        <f t="shared" si="2"/>
        <v xml:space="preserve"> ('26', '64', '403', '44', '2022-03-07')</v>
      </c>
    </row>
    <row r="68" spans="1:7" x14ac:dyDescent="0.3">
      <c r="A68">
        <v>26</v>
      </c>
      <c r="B68">
        <v>65</v>
      </c>
      <c r="C68">
        <v>43</v>
      </c>
      <c r="D68">
        <f t="shared" si="0"/>
        <v>70</v>
      </c>
      <c r="E68" s="3">
        <f>LOOKUP(A68,Bestellung!$A$4:$D$803)+MOD(D68,6)</f>
        <v>44629.00944444444</v>
      </c>
      <c r="F68" t="str">
        <f t="shared" si="1"/>
        <v>INSERT INTO [Lieferung] ([BestellungID], [PosID], [LieferAdrID], [LieferDienstID], [LieferDatum]) VALUES</v>
      </c>
      <c r="G68" t="str">
        <f t="shared" si="2"/>
        <v xml:space="preserve"> ('26', '65', '43', '70', '2022-03-09')</v>
      </c>
    </row>
    <row r="69" spans="1:7" x14ac:dyDescent="0.3">
      <c r="A69">
        <v>26</v>
      </c>
      <c r="B69">
        <v>66</v>
      </c>
      <c r="C69">
        <v>403</v>
      </c>
      <c r="D69">
        <f t="shared" ref="D69:D132" si="3">IF(MOD(A69*B69,81)=0,1,MOD(A69*B69,81))</f>
        <v>15</v>
      </c>
      <c r="E69" s="3">
        <f>LOOKUP(A69,Bestellung!$A$4:$D$803)+MOD(D69,6)</f>
        <v>44628.00944444444</v>
      </c>
      <c r="F69" t="str">
        <f t="shared" ref="F69:F132" si="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9" t="str">
        <f t="shared" ref="G69:G132" si="5">" ('"&amp;A69&amp;"', '"&amp;B69&amp;"', '"&amp;C69&amp;"', '"&amp; D69&amp;"', '"&amp; TEXT(E69,"JJJJ-MM-TT")&amp;"')"</f>
        <v xml:space="preserve"> ('26', '66', '403', '15', '2022-03-08')</v>
      </c>
    </row>
    <row r="70" spans="1:7" x14ac:dyDescent="0.3">
      <c r="A70">
        <v>27</v>
      </c>
      <c r="B70">
        <v>67</v>
      </c>
      <c r="C70">
        <v>599</v>
      </c>
      <c r="D70">
        <f t="shared" si="3"/>
        <v>27</v>
      </c>
      <c r="E70" s="3">
        <f>LOOKUP(A70,Bestellung!$A$4:$D$803)+MOD(D70,6)</f>
        <v>44628.010111111107</v>
      </c>
      <c r="F70" t="str">
        <f t="shared" si="4"/>
        <v>INSERT INTO [Lieferung] ([BestellungID], [PosID], [LieferAdrID], [LieferDienstID], [LieferDatum]) VALUES</v>
      </c>
      <c r="G70" t="str">
        <f t="shared" si="5"/>
        <v xml:space="preserve"> ('27', '67', '599', '27', '2022-03-08')</v>
      </c>
    </row>
    <row r="71" spans="1:7" x14ac:dyDescent="0.3">
      <c r="A71">
        <v>27</v>
      </c>
      <c r="B71">
        <v>68</v>
      </c>
      <c r="C71">
        <v>599</v>
      </c>
      <c r="D71">
        <f t="shared" si="3"/>
        <v>54</v>
      </c>
      <c r="E71" s="3">
        <f>LOOKUP(A71,Bestellung!$A$4:$D$803)+MOD(D71,6)</f>
        <v>44625.010111111107</v>
      </c>
      <c r="F71" t="str">
        <f t="shared" si="4"/>
        <v>INSERT INTO [Lieferung] ([BestellungID], [PosID], [LieferAdrID], [LieferDienstID], [LieferDatum]) VALUES</v>
      </c>
      <c r="G71" t="str">
        <f t="shared" si="5"/>
        <v xml:space="preserve"> ('27', '68', '599', '54', '2022-03-05')</v>
      </c>
    </row>
    <row r="72" spans="1:7" x14ac:dyDescent="0.3">
      <c r="A72">
        <v>28</v>
      </c>
      <c r="B72">
        <v>69</v>
      </c>
      <c r="C72">
        <v>93</v>
      </c>
      <c r="D72">
        <f t="shared" si="3"/>
        <v>69</v>
      </c>
      <c r="E72" s="3">
        <f>LOOKUP(A72,Bestellung!$A$4:$D$803)+MOD(D72,6)</f>
        <v>44628.010799999996</v>
      </c>
      <c r="F72" t="str">
        <f t="shared" si="4"/>
        <v>INSERT INTO [Lieferung] ([BestellungID], [PosID], [LieferAdrID], [LieferDienstID], [LieferDatum]) VALUES</v>
      </c>
      <c r="G72" t="str">
        <f t="shared" si="5"/>
        <v xml:space="preserve"> ('28', '69', '93', '69', '2022-03-08')</v>
      </c>
    </row>
    <row r="73" spans="1:7" x14ac:dyDescent="0.3">
      <c r="A73">
        <v>28</v>
      </c>
      <c r="B73">
        <v>70</v>
      </c>
      <c r="C73">
        <v>93</v>
      </c>
      <c r="D73">
        <f t="shared" si="3"/>
        <v>16</v>
      </c>
      <c r="E73" s="3">
        <f>LOOKUP(A73,Bestellung!$A$4:$D$803)+MOD(D73,6)</f>
        <v>44629.010799999996</v>
      </c>
      <c r="F73" t="str">
        <f t="shared" si="4"/>
        <v>INSERT INTO [Lieferung] ([BestellungID], [PosID], [LieferAdrID], [LieferDienstID], [LieferDatum]) VALUES</v>
      </c>
      <c r="G73" t="str">
        <f t="shared" si="5"/>
        <v xml:space="preserve"> ('28', '70', '93', '16', '2022-03-09')</v>
      </c>
    </row>
    <row r="74" spans="1:7" x14ac:dyDescent="0.3">
      <c r="A74">
        <v>28</v>
      </c>
      <c r="B74">
        <v>71</v>
      </c>
      <c r="C74">
        <v>93</v>
      </c>
      <c r="D74">
        <f t="shared" si="3"/>
        <v>44</v>
      </c>
      <c r="E74" s="3">
        <f>LOOKUP(A74,Bestellung!$A$4:$D$803)+MOD(D74,6)</f>
        <v>44627.010799999996</v>
      </c>
      <c r="F74" t="str">
        <f t="shared" si="4"/>
        <v>INSERT INTO [Lieferung] ([BestellungID], [PosID], [LieferAdrID], [LieferDienstID], [LieferDatum]) VALUES</v>
      </c>
      <c r="G74" t="str">
        <f t="shared" si="5"/>
        <v xml:space="preserve"> ('28', '71', '93', '44', '2022-03-07')</v>
      </c>
    </row>
    <row r="75" spans="1:7" x14ac:dyDescent="0.3">
      <c r="A75">
        <v>29</v>
      </c>
      <c r="B75">
        <v>72</v>
      </c>
      <c r="C75">
        <v>112</v>
      </c>
      <c r="D75">
        <f t="shared" si="3"/>
        <v>63</v>
      </c>
      <c r="E75" s="3">
        <f>LOOKUP(A75,Bestellung!$A$4:$D$803)+MOD(D75,6)</f>
        <v>44628.011511111108</v>
      </c>
      <c r="F75" t="str">
        <f t="shared" si="4"/>
        <v>INSERT INTO [Lieferung] ([BestellungID], [PosID], [LieferAdrID], [LieferDienstID], [LieferDatum]) VALUES</v>
      </c>
      <c r="G75" t="str">
        <f t="shared" si="5"/>
        <v xml:space="preserve"> ('29', '72', '112', '63', '2022-03-08')</v>
      </c>
    </row>
    <row r="76" spans="1:7" x14ac:dyDescent="0.3">
      <c r="A76">
        <v>29</v>
      </c>
      <c r="B76">
        <v>73</v>
      </c>
      <c r="C76">
        <v>112</v>
      </c>
      <c r="D76">
        <f t="shared" si="3"/>
        <v>11</v>
      </c>
      <c r="E76" s="3">
        <f>LOOKUP(A76,Bestellung!$A$4:$D$803)+MOD(D76,6)</f>
        <v>44630.011511111108</v>
      </c>
      <c r="F76" t="str">
        <f t="shared" si="4"/>
        <v>INSERT INTO [Lieferung] ([BestellungID], [PosID], [LieferAdrID], [LieferDienstID], [LieferDatum]) VALUES</v>
      </c>
      <c r="G76" t="str">
        <f t="shared" si="5"/>
        <v xml:space="preserve"> ('29', '73', '112', '11', '2022-03-10')</v>
      </c>
    </row>
    <row r="77" spans="1:7" x14ac:dyDescent="0.3">
      <c r="A77">
        <v>30</v>
      </c>
      <c r="B77">
        <v>74</v>
      </c>
      <c r="C77">
        <v>490</v>
      </c>
      <c r="D77">
        <f t="shared" si="3"/>
        <v>33</v>
      </c>
      <c r="E77" s="3">
        <f>LOOKUP(A77,Bestellung!$A$4:$D$803)+MOD(D77,6)</f>
        <v>44628.012244444442</v>
      </c>
      <c r="F77" t="str">
        <f t="shared" si="4"/>
        <v>INSERT INTO [Lieferung] ([BestellungID], [PosID], [LieferAdrID], [LieferDienstID], [LieferDatum]) VALUES</v>
      </c>
      <c r="G77" t="str">
        <f t="shared" si="5"/>
        <v xml:space="preserve"> ('30', '74', '490', '33', '2022-03-08')</v>
      </c>
    </row>
    <row r="78" spans="1:7" x14ac:dyDescent="0.3">
      <c r="A78">
        <v>30</v>
      </c>
      <c r="B78">
        <v>75</v>
      </c>
      <c r="C78">
        <v>112</v>
      </c>
      <c r="D78">
        <f t="shared" si="3"/>
        <v>63</v>
      </c>
      <c r="E78" s="3">
        <f>LOOKUP(A78,Bestellung!$A$4:$D$803)+MOD(D78,6)</f>
        <v>44628.012244444442</v>
      </c>
      <c r="F78" t="str">
        <f t="shared" si="4"/>
        <v>INSERT INTO [Lieferung] ([BestellungID], [PosID], [LieferAdrID], [LieferDienstID], [LieferDatum]) VALUES</v>
      </c>
      <c r="G78" t="str">
        <f t="shared" si="5"/>
        <v xml:space="preserve"> ('30', '75', '112', '63', '2022-03-08')</v>
      </c>
    </row>
    <row r="79" spans="1:7" x14ac:dyDescent="0.3">
      <c r="A79">
        <v>30</v>
      </c>
      <c r="B79">
        <v>76</v>
      </c>
      <c r="C79">
        <v>490</v>
      </c>
      <c r="D79">
        <f t="shared" si="3"/>
        <v>12</v>
      </c>
      <c r="E79" s="3">
        <f>LOOKUP(A79,Bestellung!$A$4:$D$803)+MOD(D79,6)</f>
        <v>44625.012244444442</v>
      </c>
      <c r="F79" t="str">
        <f t="shared" si="4"/>
        <v>INSERT INTO [Lieferung] ([BestellungID], [PosID], [LieferAdrID], [LieferDienstID], [LieferDatum]) VALUES</v>
      </c>
      <c r="G79" t="str">
        <f t="shared" si="5"/>
        <v xml:space="preserve"> ('30', '76', '490', '12', '2022-03-05')</v>
      </c>
    </row>
    <row r="80" spans="1:7" x14ac:dyDescent="0.3">
      <c r="A80">
        <v>31</v>
      </c>
      <c r="B80">
        <v>77</v>
      </c>
      <c r="C80">
        <v>392</v>
      </c>
      <c r="D80">
        <f t="shared" si="3"/>
        <v>38</v>
      </c>
      <c r="E80" s="3">
        <f>LOOKUP(A80,Bestellung!$A$4:$D$803)+MOD(D80,6)</f>
        <v>44627.012999999999</v>
      </c>
      <c r="F80" t="str">
        <f t="shared" si="4"/>
        <v>INSERT INTO [Lieferung] ([BestellungID], [PosID], [LieferAdrID], [LieferDienstID], [LieferDatum]) VALUES</v>
      </c>
      <c r="G80" t="str">
        <f t="shared" si="5"/>
        <v xml:space="preserve"> ('31', '77', '392', '38', '2022-03-07')</v>
      </c>
    </row>
    <row r="81" spans="1:7" x14ac:dyDescent="0.3">
      <c r="A81">
        <v>31</v>
      </c>
      <c r="B81">
        <v>78</v>
      </c>
      <c r="C81">
        <v>392</v>
      </c>
      <c r="D81">
        <f t="shared" si="3"/>
        <v>69</v>
      </c>
      <c r="E81" s="3">
        <f>LOOKUP(A81,Bestellung!$A$4:$D$803)+MOD(D81,6)</f>
        <v>44628.012999999999</v>
      </c>
      <c r="F81" t="str">
        <f t="shared" si="4"/>
        <v>INSERT INTO [Lieferung] ([BestellungID], [PosID], [LieferAdrID], [LieferDienstID], [LieferDatum]) VALUES</v>
      </c>
      <c r="G81" t="str">
        <f t="shared" si="5"/>
        <v xml:space="preserve"> ('31', '78', '392', '69', '2022-03-08')</v>
      </c>
    </row>
    <row r="82" spans="1:7" x14ac:dyDescent="0.3">
      <c r="A82">
        <v>32</v>
      </c>
      <c r="B82">
        <v>79</v>
      </c>
      <c r="C82">
        <v>469</v>
      </c>
      <c r="D82">
        <f t="shared" si="3"/>
        <v>17</v>
      </c>
      <c r="E82" s="3">
        <f>LOOKUP(A82,Bestellung!$A$4:$D$803)+MOD(D82,6)</f>
        <v>44630.013777777778</v>
      </c>
      <c r="F82" t="str">
        <f t="shared" si="4"/>
        <v>INSERT INTO [Lieferung] ([BestellungID], [PosID], [LieferAdrID], [LieferDienstID], [LieferDatum]) VALUES</v>
      </c>
      <c r="G82" t="str">
        <f t="shared" si="5"/>
        <v xml:space="preserve"> ('32', '79', '469', '17', '2022-03-10')</v>
      </c>
    </row>
    <row r="83" spans="1:7" x14ac:dyDescent="0.3">
      <c r="A83">
        <v>32</v>
      </c>
      <c r="B83">
        <v>80</v>
      </c>
      <c r="C83">
        <v>392</v>
      </c>
      <c r="D83">
        <f t="shared" si="3"/>
        <v>49</v>
      </c>
      <c r="E83" s="3">
        <f>LOOKUP(A83,Bestellung!$A$4:$D$803)+MOD(D83,6)</f>
        <v>44626.013777777778</v>
      </c>
      <c r="F83" t="str">
        <f t="shared" si="4"/>
        <v>INSERT INTO [Lieferung] ([BestellungID], [PosID], [LieferAdrID], [LieferDienstID], [LieferDatum]) VALUES</v>
      </c>
      <c r="G83" t="str">
        <f t="shared" si="5"/>
        <v xml:space="preserve"> ('32', '80', '392', '49', '2022-03-06')</v>
      </c>
    </row>
    <row r="84" spans="1:7" x14ac:dyDescent="0.3">
      <c r="A84">
        <v>32</v>
      </c>
      <c r="B84">
        <v>81</v>
      </c>
      <c r="C84">
        <v>469</v>
      </c>
      <c r="D84">
        <f t="shared" si="3"/>
        <v>1</v>
      </c>
      <c r="E84" s="3">
        <f>LOOKUP(A84,Bestellung!$A$4:$D$803)+MOD(D84,6)</f>
        <v>44626.013777777778</v>
      </c>
      <c r="F84" t="str">
        <f t="shared" si="4"/>
        <v>INSERT INTO [Lieferung] ([BestellungID], [PosID], [LieferAdrID], [LieferDienstID], [LieferDatum]) VALUES</v>
      </c>
      <c r="G84" t="str">
        <f t="shared" si="5"/>
        <v xml:space="preserve"> ('32', '81', '469', '1', '2022-03-06')</v>
      </c>
    </row>
    <row r="85" spans="1:7" x14ac:dyDescent="0.3">
      <c r="A85">
        <v>33</v>
      </c>
      <c r="B85">
        <v>82</v>
      </c>
      <c r="C85">
        <v>601</v>
      </c>
      <c r="D85">
        <f t="shared" si="3"/>
        <v>33</v>
      </c>
      <c r="E85" s="3">
        <f>LOOKUP(A85,Bestellung!$A$4:$D$803)+MOD(D85,6)</f>
        <v>44628.01457777778</v>
      </c>
      <c r="F85" t="str">
        <f t="shared" si="4"/>
        <v>INSERT INTO [Lieferung] ([BestellungID], [PosID], [LieferAdrID], [LieferDienstID], [LieferDatum]) VALUES</v>
      </c>
      <c r="G85" t="str">
        <f t="shared" si="5"/>
        <v xml:space="preserve"> ('33', '82', '601', '33', '2022-03-08')</v>
      </c>
    </row>
    <row r="86" spans="1:7" x14ac:dyDescent="0.3">
      <c r="A86">
        <v>33</v>
      </c>
      <c r="B86">
        <v>83</v>
      </c>
      <c r="C86">
        <v>601</v>
      </c>
      <c r="D86">
        <f t="shared" si="3"/>
        <v>66</v>
      </c>
      <c r="E86" s="3">
        <f>LOOKUP(A86,Bestellung!$A$4:$D$803)+MOD(D86,6)</f>
        <v>44625.01457777778</v>
      </c>
      <c r="F86" t="str">
        <f t="shared" si="4"/>
        <v>INSERT INTO [Lieferung] ([BestellungID], [PosID], [LieferAdrID], [LieferDienstID], [LieferDatum]) VALUES</v>
      </c>
      <c r="G86" t="str">
        <f t="shared" si="5"/>
        <v xml:space="preserve"> ('33', '83', '601', '66', '2022-03-05')</v>
      </c>
    </row>
    <row r="87" spans="1:7" x14ac:dyDescent="0.3">
      <c r="A87">
        <v>34</v>
      </c>
      <c r="B87">
        <v>84</v>
      </c>
      <c r="C87">
        <v>239</v>
      </c>
      <c r="D87">
        <f t="shared" si="3"/>
        <v>21</v>
      </c>
      <c r="E87" s="3">
        <f>LOOKUP(A87,Bestellung!$A$4:$D$803)+MOD(D87,6)</f>
        <v>44628.015400000004</v>
      </c>
      <c r="F87" t="str">
        <f t="shared" si="4"/>
        <v>INSERT INTO [Lieferung] ([BestellungID], [PosID], [LieferAdrID], [LieferDienstID], [LieferDatum]) VALUES</v>
      </c>
      <c r="G87" t="str">
        <f t="shared" si="5"/>
        <v xml:space="preserve"> ('34', '84', '239', '21', '2022-03-08')</v>
      </c>
    </row>
    <row r="88" spans="1:7" x14ac:dyDescent="0.3">
      <c r="A88">
        <v>34</v>
      </c>
      <c r="B88">
        <v>85</v>
      </c>
      <c r="C88">
        <v>239</v>
      </c>
      <c r="D88">
        <f t="shared" si="3"/>
        <v>55</v>
      </c>
      <c r="E88" s="3">
        <f>LOOKUP(A88,Bestellung!$A$4:$D$803)+MOD(D88,6)</f>
        <v>44626.015400000004</v>
      </c>
      <c r="F88" t="str">
        <f t="shared" si="4"/>
        <v>INSERT INTO [Lieferung] ([BestellungID], [PosID], [LieferAdrID], [LieferDienstID], [LieferDatum]) VALUES</v>
      </c>
      <c r="G88" t="str">
        <f t="shared" si="5"/>
        <v xml:space="preserve"> ('34', '85', '239', '55', '2022-03-06')</v>
      </c>
    </row>
    <row r="89" spans="1:7" x14ac:dyDescent="0.3">
      <c r="A89">
        <v>34</v>
      </c>
      <c r="B89">
        <v>86</v>
      </c>
      <c r="C89">
        <v>239</v>
      </c>
      <c r="D89">
        <f t="shared" si="3"/>
        <v>8</v>
      </c>
      <c r="E89" s="3">
        <f>LOOKUP(A89,Bestellung!$A$4:$D$803)+MOD(D89,6)</f>
        <v>44627.015400000004</v>
      </c>
      <c r="F89" t="str">
        <f t="shared" si="4"/>
        <v>INSERT INTO [Lieferung] ([BestellungID], [PosID], [LieferAdrID], [LieferDienstID], [LieferDatum]) VALUES</v>
      </c>
      <c r="G89" t="str">
        <f t="shared" si="5"/>
        <v xml:space="preserve"> ('34', '86', '239', '8', '2022-03-07')</v>
      </c>
    </row>
    <row r="90" spans="1:7" x14ac:dyDescent="0.3">
      <c r="A90">
        <v>35</v>
      </c>
      <c r="B90">
        <v>87</v>
      </c>
      <c r="C90">
        <v>576</v>
      </c>
      <c r="D90">
        <f t="shared" si="3"/>
        <v>48</v>
      </c>
      <c r="E90" s="3">
        <f>LOOKUP(A90,Bestellung!$A$4:$D$803)+MOD(D90,6)</f>
        <v>44625.01624444445</v>
      </c>
      <c r="F90" t="str">
        <f t="shared" si="4"/>
        <v>INSERT INTO [Lieferung] ([BestellungID], [PosID], [LieferAdrID], [LieferDienstID], [LieferDatum]) VALUES</v>
      </c>
      <c r="G90" t="str">
        <f t="shared" si="5"/>
        <v xml:space="preserve"> ('35', '87', '576', '48', '2022-03-05')</v>
      </c>
    </row>
    <row r="91" spans="1:7" x14ac:dyDescent="0.3">
      <c r="A91">
        <v>35</v>
      </c>
      <c r="B91">
        <v>88</v>
      </c>
      <c r="C91">
        <v>576</v>
      </c>
      <c r="D91">
        <f t="shared" si="3"/>
        <v>2</v>
      </c>
      <c r="E91" s="3">
        <f>LOOKUP(A91,Bestellung!$A$4:$D$803)+MOD(D91,6)</f>
        <v>44627.01624444445</v>
      </c>
      <c r="F91" t="str">
        <f t="shared" si="4"/>
        <v>INSERT INTO [Lieferung] ([BestellungID], [PosID], [LieferAdrID], [LieferDienstID], [LieferDatum]) VALUES</v>
      </c>
      <c r="G91" t="str">
        <f t="shared" si="5"/>
        <v xml:space="preserve"> ('35', '88', '576', '2', '2022-03-07')</v>
      </c>
    </row>
    <row r="92" spans="1:7" x14ac:dyDescent="0.3">
      <c r="A92">
        <v>36</v>
      </c>
      <c r="B92">
        <v>89</v>
      </c>
      <c r="C92">
        <v>788</v>
      </c>
      <c r="D92">
        <f t="shared" si="3"/>
        <v>45</v>
      </c>
      <c r="E92" s="3">
        <f>LOOKUP(A92,Bestellung!$A$4:$D$803)+MOD(D92,6)</f>
        <v>44628.017111111119</v>
      </c>
      <c r="F92" t="str">
        <f t="shared" si="4"/>
        <v>INSERT INTO [Lieferung] ([BestellungID], [PosID], [LieferAdrID], [LieferDienstID], [LieferDatum]) VALUES</v>
      </c>
      <c r="G92" t="str">
        <f t="shared" si="5"/>
        <v xml:space="preserve"> ('36', '89', '788', '45', '2022-03-08')</v>
      </c>
    </row>
    <row r="93" spans="1:7" x14ac:dyDescent="0.3">
      <c r="A93">
        <v>36</v>
      </c>
      <c r="B93">
        <v>90</v>
      </c>
      <c r="C93">
        <v>576</v>
      </c>
      <c r="D93">
        <f t="shared" si="3"/>
        <v>1</v>
      </c>
      <c r="E93" s="3">
        <f>LOOKUP(A93,Bestellung!$A$4:$D$803)+MOD(D93,6)</f>
        <v>44626.017111111119</v>
      </c>
      <c r="F93" t="str">
        <f t="shared" si="4"/>
        <v>INSERT INTO [Lieferung] ([BestellungID], [PosID], [LieferAdrID], [LieferDienstID], [LieferDatum]) VALUES</v>
      </c>
      <c r="G93" t="str">
        <f t="shared" si="5"/>
        <v xml:space="preserve"> ('36', '90', '576', '1', '2022-03-06')</v>
      </c>
    </row>
    <row r="94" spans="1:7" x14ac:dyDescent="0.3">
      <c r="A94">
        <v>36</v>
      </c>
      <c r="B94">
        <v>91</v>
      </c>
      <c r="C94">
        <v>788</v>
      </c>
      <c r="D94">
        <f t="shared" si="3"/>
        <v>36</v>
      </c>
      <c r="E94" s="3">
        <f>LOOKUP(A94,Bestellung!$A$4:$D$803)+MOD(D94,6)</f>
        <v>44625.017111111119</v>
      </c>
      <c r="F94" t="str">
        <f t="shared" si="4"/>
        <v>INSERT INTO [Lieferung] ([BestellungID], [PosID], [LieferAdrID], [LieferDienstID], [LieferDatum]) VALUES</v>
      </c>
      <c r="G94" t="str">
        <f t="shared" si="5"/>
        <v xml:space="preserve"> ('36', '91', '788', '36', '2022-03-05')</v>
      </c>
    </row>
    <row r="95" spans="1:7" x14ac:dyDescent="0.3">
      <c r="A95">
        <v>37</v>
      </c>
      <c r="B95">
        <v>92</v>
      </c>
      <c r="C95">
        <v>173</v>
      </c>
      <c r="D95">
        <f t="shared" si="3"/>
        <v>2</v>
      </c>
      <c r="E95" s="3">
        <f>LOOKUP(A95,Bestellung!$A$4:$D$803)+MOD(D95,6)</f>
        <v>44627.018000000011</v>
      </c>
      <c r="F95" t="str">
        <f t="shared" si="4"/>
        <v>INSERT INTO [Lieferung] ([BestellungID], [PosID], [LieferAdrID], [LieferDienstID], [LieferDatum]) VALUES</v>
      </c>
      <c r="G95" t="str">
        <f t="shared" si="5"/>
        <v xml:space="preserve"> ('37', '92', '173', '2', '2022-03-07')</v>
      </c>
    </row>
    <row r="96" spans="1:7" x14ac:dyDescent="0.3">
      <c r="A96">
        <v>37</v>
      </c>
      <c r="B96">
        <v>93</v>
      </c>
      <c r="C96">
        <v>173</v>
      </c>
      <c r="D96">
        <f t="shared" si="3"/>
        <v>39</v>
      </c>
      <c r="E96" s="3">
        <f>LOOKUP(A96,Bestellung!$A$4:$D$803)+MOD(D96,6)</f>
        <v>44628.018000000011</v>
      </c>
      <c r="F96" t="str">
        <f t="shared" si="4"/>
        <v>INSERT INTO [Lieferung] ([BestellungID], [PosID], [LieferAdrID], [LieferDienstID], [LieferDatum]) VALUES</v>
      </c>
      <c r="G96" t="str">
        <f t="shared" si="5"/>
        <v xml:space="preserve"> ('37', '93', '173', '39', '2022-03-08')</v>
      </c>
    </row>
    <row r="97" spans="1:7" x14ac:dyDescent="0.3">
      <c r="A97">
        <v>38</v>
      </c>
      <c r="B97">
        <v>94</v>
      </c>
      <c r="C97">
        <v>623</v>
      </c>
      <c r="D97">
        <f t="shared" si="3"/>
        <v>8</v>
      </c>
      <c r="E97" s="3">
        <f>LOOKUP(A97,Bestellung!$A$4:$D$803)+MOD(D97,6)</f>
        <v>44627.018911111125</v>
      </c>
      <c r="F97" t="str">
        <f t="shared" si="4"/>
        <v>INSERT INTO [Lieferung] ([BestellungID], [PosID], [LieferAdrID], [LieferDienstID], [LieferDatum]) VALUES</v>
      </c>
      <c r="G97" t="str">
        <f t="shared" si="5"/>
        <v xml:space="preserve"> ('38', '94', '623', '8', '2022-03-07')</v>
      </c>
    </row>
    <row r="98" spans="1:7" x14ac:dyDescent="0.3">
      <c r="A98">
        <v>38</v>
      </c>
      <c r="B98">
        <v>95</v>
      </c>
      <c r="C98">
        <v>173</v>
      </c>
      <c r="D98">
        <f t="shared" si="3"/>
        <v>46</v>
      </c>
      <c r="E98" s="3">
        <f>LOOKUP(A98,Bestellung!$A$4:$D$803)+MOD(D98,6)</f>
        <v>44629.018911111125</v>
      </c>
      <c r="F98" t="str">
        <f t="shared" si="4"/>
        <v>INSERT INTO [Lieferung] ([BestellungID], [PosID], [LieferAdrID], [LieferDienstID], [LieferDatum]) VALUES</v>
      </c>
      <c r="G98" t="str">
        <f t="shared" si="5"/>
        <v xml:space="preserve"> ('38', '95', '173', '46', '2022-03-09')</v>
      </c>
    </row>
    <row r="99" spans="1:7" x14ac:dyDescent="0.3">
      <c r="A99">
        <v>38</v>
      </c>
      <c r="B99">
        <v>96</v>
      </c>
      <c r="C99">
        <v>623</v>
      </c>
      <c r="D99">
        <f t="shared" si="3"/>
        <v>3</v>
      </c>
      <c r="E99" s="3">
        <f>LOOKUP(A99,Bestellung!$A$4:$D$803)+MOD(D99,6)</f>
        <v>44628.018911111125</v>
      </c>
      <c r="F99" t="str">
        <f t="shared" si="4"/>
        <v>INSERT INTO [Lieferung] ([BestellungID], [PosID], [LieferAdrID], [LieferDienstID], [LieferDatum]) VALUES</v>
      </c>
      <c r="G99" t="str">
        <f t="shared" si="5"/>
        <v xml:space="preserve"> ('38', '96', '623', '3', '2022-03-08')</v>
      </c>
    </row>
    <row r="100" spans="1:7" x14ac:dyDescent="0.3">
      <c r="A100">
        <v>39</v>
      </c>
      <c r="B100">
        <v>97</v>
      </c>
      <c r="C100">
        <v>749</v>
      </c>
      <c r="D100">
        <f t="shared" si="3"/>
        <v>57</v>
      </c>
      <c r="E100" s="3">
        <f>LOOKUP(A100,Bestellung!$A$4:$D$803)+MOD(D100,6)</f>
        <v>44628.019844444461</v>
      </c>
      <c r="F100" t="str">
        <f t="shared" si="4"/>
        <v>INSERT INTO [Lieferung] ([BestellungID], [PosID], [LieferAdrID], [LieferDienstID], [LieferDatum]) VALUES</v>
      </c>
      <c r="G100" t="str">
        <f t="shared" si="5"/>
        <v xml:space="preserve"> ('39', '97', '749', '57', '2022-03-08')</v>
      </c>
    </row>
    <row r="101" spans="1:7" x14ac:dyDescent="0.3">
      <c r="A101">
        <v>39</v>
      </c>
      <c r="B101">
        <v>98</v>
      </c>
      <c r="C101">
        <v>749</v>
      </c>
      <c r="D101">
        <f t="shared" si="3"/>
        <v>15</v>
      </c>
      <c r="E101" s="3">
        <f>LOOKUP(A101,Bestellung!$A$4:$D$803)+MOD(D101,6)</f>
        <v>44628.019844444461</v>
      </c>
      <c r="F101" t="str">
        <f t="shared" si="4"/>
        <v>INSERT INTO [Lieferung] ([BestellungID], [PosID], [LieferAdrID], [LieferDienstID], [LieferDatum]) VALUES</v>
      </c>
      <c r="G101" t="str">
        <f t="shared" si="5"/>
        <v xml:space="preserve"> ('39', '98', '749', '15', '2022-03-08')</v>
      </c>
    </row>
    <row r="102" spans="1:7" x14ac:dyDescent="0.3">
      <c r="A102">
        <v>40</v>
      </c>
      <c r="B102">
        <v>99</v>
      </c>
      <c r="C102">
        <v>514</v>
      </c>
      <c r="D102">
        <f t="shared" si="3"/>
        <v>72</v>
      </c>
      <c r="E102" s="3">
        <f>LOOKUP(A102,Bestellung!$A$4:$D$803)+MOD(D102,6)</f>
        <v>44625.02080000002</v>
      </c>
      <c r="F102" t="str">
        <f t="shared" si="4"/>
        <v>INSERT INTO [Lieferung] ([BestellungID], [PosID], [LieferAdrID], [LieferDienstID], [LieferDatum]) VALUES</v>
      </c>
      <c r="G102" t="str">
        <f t="shared" si="5"/>
        <v xml:space="preserve"> ('40', '99', '514', '72', '2022-03-05')</v>
      </c>
    </row>
    <row r="103" spans="1:7" x14ac:dyDescent="0.3">
      <c r="A103">
        <v>40</v>
      </c>
      <c r="B103">
        <v>100</v>
      </c>
      <c r="C103">
        <v>514</v>
      </c>
      <c r="D103">
        <f t="shared" si="3"/>
        <v>31</v>
      </c>
      <c r="E103" s="3">
        <f>LOOKUP(A103,Bestellung!$A$4:$D$803)+MOD(D103,6)</f>
        <v>44626.02080000002</v>
      </c>
      <c r="F103" t="str">
        <f t="shared" si="4"/>
        <v>INSERT INTO [Lieferung] ([BestellungID], [PosID], [LieferAdrID], [LieferDienstID], [LieferDatum]) VALUES</v>
      </c>
      <c r="G103" t="str">
        <f t="shared" si="5"/>
        <v xml:space="preserve"> ('40', '100', '514', '31', '2022-03-06')</v>
      </c>
    </row>
    <row r="104" spans="1:7" x14ac:dyDescent="0.3">
      <c r="A104">
        <v>40</v>
      </c>
      <c r="B104">
        <v>101</v>
      </c>
      <c r="C104">
        <v>514</v>
      </c>
      <c r="D104">
        <f t="shared" si="3"/>
        <v>71</v>
      </c>
      <c r="E104" s="3">
        <f>LOOKUP(A104,Bestellung!$A$4:$D$803)+MOD(D104,6)</f>
        <v>44630.02080000002</v>
      </c>
      <c r="F104" t="str">
        <f t="shared" si="4"/>
        <v>INSERT INTO [Lieferung] ([BestellungID], [PosID], [LieferAdrID], [LieferDienstID], [LieferDatum]) VALUES</v>
      </c>
      <c r="G104" t="str">
        <f t="shared" si="5"/>
        <v xml:space="preserve"> ('40', '101', '514', '71', '2022-03-10')</v>
      </c>
    </row>
    <row r="105" spans="1:7" x14ac:dyDescent="0.3">
      <c r="A105">
        <v>41</v>
      </c>
      <c r="B105">
        <v>102</v>
      </c>
      <c r="C105">
        <v>644</v>
      </c>
      <c r="D105">
        <f t="shared" si="3"/>
        <v>51</v>
      </c>
      <c r="E105" s="3">
        <f>LOOKUP(A105,Bestellung!$A$4:$D$803)+MOD(D105,6)</f>
        <v>44628.021777777802</v>
      </c>
      <c r="F105" t="str">
        <f t="shared" si="4"/>
        <v>INSERT INTO [Lieferung] ([BestellungID], [PosID], [LieferAdrID], [LieferDienstID], [LieferDatum]) VALUES</v>
      </c>
      <c r="G105" t="str">
        <f t="shared" si="5"/>
        <v xml:space="preserve"> ('41', '102', '644', '51', '2022-03-08')</v>
      </c>
    </row>
    <row r="106" spans="1:7" x14ac:dyDescent="0.3">
      <c r="A106">
        <v>41</v>
      </c>
      <c r="B106">
        <v>103</v>
      </c>
      <c r="C106">
        <v>644</v>
      </c>
      <c r="D106">
        <f t="shared" si="3"/>
        <v>11</v>
      </c>
      <c r="E106" s="3">
        <f>LOOKUP(A106,Bestellung!$A$4:$D$803)+MOD(D106,6)</f>
        <v>44630.021777777802</v>
      </c>
      <c r="F106" t="str">
        <f t="shared" si="4"/>
        <v>INSERT INTO [Lieferung] ([BestellungID], [PosID], [LieferAdrID], [LieferDienstID], [LieferDatum]) VALUES</v>
      </c>
      <c r="G106" t="str">
        <f t="shared" si="5"/>
        <v xml:space="preserve"> ('41', '103', '644', '11', '2022-03-10')</v>
      </c>
    </row>
    <row r="107" spans="1:7" x14ac:dyDescent="0.3">
      <c r="A107">
        <v>42</v>
      </c>
      <c r="B107">
        <v>104</v>
      </c>
      <c r="C107">
        <v>735</v>
      </c>
      <c r="D107">
        <f t="shared" si="3"/>
        <v>75</v>
      </c>
      <c r="E107" s="3">
        <f>LOOKUP(A107,Bestellung!$A$4:$D$803)+MOD(D107,6)</f>
        <v>44628.022777777798</v>
      </c>
      <c r="F107" t="str">
        <f t="shared" si="4"/>
        <v>INSERT INTO [Lieferung] ([BestellungID], [PosID], [LieferAdrID], [LieferDienstID], [LieferDatum]) VALUES</v>
      </c>
      <c r="G107" t="str">
        <f t="shared" si="5"/>
        <v xml:space="preserve"> ('42', '104', '735', '75', '2022-03-08')</v>
      </c>
    </row>
    <row r="108" spans="1:7" x14ac:dyDescent="0.3">
      <c r="A108">
        <v>42</v>
      </c>
      <c r="B108">
        <v>105</v>
      </c>
      <c r="C108">
        <v>644</v>
      </c>
      <c r="D108">
        <f t="shared" si="3"/>
        <v>36</v>
      </c>
      <c r="E108" s="3">
        <f>LOOKUP(A108,Bestellung!$A$4:$D$803)+MOD(D108,6)</f>
        <v>44625.022777777798</v>
      </c>
      <c r="F108" t="str">
        <f t="shared" si="4"/>
        <v>INSERT INTO [Lieferung] ([BestellungID], [PosID], [LieferAdrID], [LieferDienstID], [LieferDatum]) VALUES</v>
      </c>
      <c r="G108" t="str">
        <f t="shared" si="5"/>
        <v xml:space="preserve"> ('42', '105', '644', '36', '2022-03-05')</v>
      </c>
    </row>
    <row r="109" spans="1:7" x14ac:dyDescent="0.3">
      <c r="A109">
        <v>42</v>
      </c>
      <c r="B109">
        <v>106</v>
      </c>
      <c r="C109">
        <v>735</v>
      </c>
      <c r="D109">
        <f t="shared" si="3"/>
        <v>78</v>
      </c>
      <c r="E109" s="3">
        <f>LOOKUP(A109,Bestellung!$A$4:$D$803)+MOD(D109,6)</f>
        <v>44625.022777777798</v>
      </c>
      <c r="F109" t="str">
        <f t="shared" si="4"/>
        <v>INSERT INTO [Lieferung] ([BestellungID], [PosID], [LieferAdrID], [LieferDienstID], [LieferDatum]) VALUES</v>
      </c>
      <c r="G109" t="str">
        <f t="shared" si="5"/>
        <v xml:space="preserve"> ('42', '106', '735', '78', '2022-03-05')</v>
      </c>
    </row>
    <row r="110" spans="1:7" x14ac:dyDescent="0.3">
      <c r="A110">
        <v>43</v>
      </c>
      <c r="B110">
        <v>107</v>
      </c>
      <c r="C110">
        <v>50</v>
      </c>
      <c r="D110">
        <f t="shared" si="3"/>
        <v>65</v>
      </c>
      <c r="E110" s="3">
        <f>LOOKUP(A110,Bestellung!$A$4:$D$803)+MOD(D110,6)</f>
        <v>44630.023800000017</v>
      </c>
      <c r="F110" t="str">
        <f t="shared" si="4"/>
        <v>INSERT INTO [Lieferung] ([BestellungID], [PosID], [LieferAdrID], [LieferDienstID], [LieferDatum]) VALUES</v>
      </c>
      <c r="G110" t="str">
        <f t="shared" si="5"/>
        <v xml:space="preserve"> ('43', '107', '50', '65', '2022-03-10')</v>
      </c>
    </row>
    <row r="111" spans="1:7" x14ac:dyDescent="0.3">
      <c r="A111">
        <v>43</v>
      </c>
      <c r="B111">
        <v>108</v>
      </c>
      <c r="C111">
        <v>50</v>
      </c>
      <c r="D111">
        <f t="shared" si="3"/>
        <v>27</v>
      </c>
      <c r="E111" s="3">
        <f>LOOKUP(A111,Bestellung!$A$4:$D$803)+MOD(D111,6)</f>
        <v>44628.023800000017</v>
      </c>
      <c r="F111" t="str">
        <f t="shared" si="4"/>
        <v>INSERT INTO [Lieferung] ([BestellungID], [PosID], [LieferAdrID], [LieferDienstID], [LieferDatum]) VALUES</v>
      </c>
      <c r="G111" t="str">
        <f t="shared" si="5"/>
        <v xml:space="preserve"> ('43', '108', '50', '27', '2022-03-08')</v>
      </c>
    </row>
    <row r="112" spans="1:7" x14ac:dyDescent="0.3">
      <c r="A112">
        <v>44</v>
      </c>
      <c r="B112">
        <v>109</v>
      </c>
      <c r="C112">
        <v>89</v>
      </c>
      <c r="D112">
        <f t="shared" si="3"/>
        <v>17</v>
      </c>
      <c r="E112" s="3">
        <f>LOOKUP(A112,Bestellung!$A$4:$D$803)+MOD(D112,6)</f>
        <v>44630.024844444459</v>
      </c>
      <c r="F112" t="str">
        <f t="shared" si="4"/>
        <v>INSERT INTO [Lieferung] ([BestellungID], [PosID], [LieferAdrID], [LieferDienstID], [LieferDatum]) VALUES</v>
      </c>
      <c r="G112" t="str">
        <f t="shared" si="5"/>
        <v xml:space="preserve"> ('44', '109', '89', '17', '2022-03-10')</v>
      </c>
    </row>
    <row r="113" spans="1:7" x14ac:dyDescent="0.3">
      <c r="A113">
        <v>44</v>
      </c>
      <c r="B113">
        <v>110</v>
      </c>
      <c r="C113">
        <v>50</v>
      </c>
      <c r="D113">
        <f t="shared" si="3"/>
        <v>61</v>
      </c>
      <c r="E113" s="3">
        <f>LOOKUP(A113,Bestellung!$A$4:$D$803)+MOD(D113,6)</f>
        <v>44626.024844444459</v>
      </c>
      <c r="F113" t="str">
        <f t="shared" si="4"/>
        <v>INSERT INTO [Lieferung] ([BestellungID], [PosID], [LieferAdrID], [LieferDienstID], [LieferDatum]) VALUES</v>
      </c>
      <c r="G113" t="str">
        <f t="shared" si="5"/>
        <v xml:space="preserve"> ('44', '110', '50', '61', '2022-03-06')</v>
      </c>
    </row>
    <row r="114" spans="1:7" x14ac:dyDescent="0.3">
      <c r="A114">
        <v>44</v>
      </c>
      <c r="B114">
        <v>111</v>
      </c>
      <c r="C114">
        <v>89</v>
      </c>
      <c r="D114">
        <f t="shared" si="3"/>
        <v>24</v>
      </c>
      <c r="E114" s="3">
        <f>LOOKUP(A114,Bestellung!$A$4:$D$803)+MOD(D114,6)</f>
        <v>44625.024844444459</v>
      </c>
      <c r="F114" t="str">
        <f t="shared" si="4"/>
        <v>INSERT INTO [Lieferung] ([BestellungID], [PosID], [LieferAdrID], [LieferDienstID], [LieferDatum]) VALUES</v>
      </c>
      <c r="G114" t="str">
        <f t="shared" si="5"/>
        <v xml:space="preserve"> ('44', '111', '89', '24', '2022-03-05')</v>
      </c>
    </row>
    <row r="115" spans="1:7" x14ac:dyDescent="0.3">
      <c r="A115">
        <v>45</v>
      </c>
      <c r="B115">
        <v>112</v>
      </c>
      <c r="C115">
        <v>414</v>
      </c>
      <c r="D115">
        <f t="shared" si="3"/>
        <v>18</v>
      </c>
      <c r="E115" s="3">
        <f>LOOKUP(A115,Bestellung!$A$4:$D$803)+MOD(D115,6)</f>
        <v>44625.025911111123</v>
      </c>
      <c r="F115" t="str">
        <f t="shared" si="4"/>
        <v>INSERT INTO [Lieferung] ([BestellungID], [PosID], [LieferAdrID], [LieferDienstID], [LieferDatum]) VALUES</v>
      </c>
      <c r="G115" t="str">
        <f t="shared" si="5"/>
        <v xml:space="preserve"> ('45', '112', '414', '18', '2022-03-05')</v>
      </c>
    </row>
    <row r="116" spans="1:7" x14ac:dyDescent="0.3">
      <c r="A116">
        <v>45</v>
      </c>
      <c r="B116">
        <v>113</v>
      </c>
      <c r="C116">
        <v>414</v>
      </c>
      <c r="D116">
        <f t="shared" si="3"/>
        <v>63</v>
      </c>
      <c r="E116" s="3">
        <f>LOOKUP(A116,Bestellung!$A$4:$D$803)+MOD(D116,6)</f>
        <v>44628.025911111123</v>
      </c>
      <c r="F116" t="str">
        <f t="shared" si="4"/>
        <v>INSERT INTO [Lieferung] ([BestellungID], [PosID], [LieferAdrID], [LieferDienstID], [LieferDatum]) VALUES</v>
      </c>
      <c r="G116" t="str">
        <f t="shared" si="5"/>
        <v xml:space="preserve"> ('45', '113', '414', '63', '2022-03-08')</v>
      </c>
    </row>
    <row r="117" spans="1:7" x14ac:dyDescent="0.3">
      <c r="A117">
        <v>46</v>
      </c>
      <c r="B117">
        <v>114</v>
      </c>
      <c r="C117">
        <v>140</v>
      </c>
      <c r="D117">
        <f t="shared" si="3"/>
        <v>60</v>
      </c>
      <c r="E117" s="3">
        <f>LOOKUP(A117,Bestellung!$A$4:$D$803)+MOD(D117,6)</f>
        <v>44625.027000000009</v>
      </c>
      <c r="F117" t="str">
        <f t="shared" si="4"/>
        <v>INSERT INTO [Lieferung] ([BestellungID], [PosID], [LieferAdrID], [LieferDienstID], [LieferDatum]) VALUES</v>
      </c>
      <c r="G117" t="str">
        <f t="shared" si="5"/>
        <v xml:space="preserve"> ('46', '114', '140', '60', '2022-03-05')</v>
      </c>
    </row>
    <row r="118" spans="1:7" x14ac:dyDescent="0.3">
      <c r="A118">
        <v>46</v>
      </c>
      <c r="B118">
        <v>115</v>
      </c>
      <c r="C118">
        <v>140</v>
      </c>
      <c r="D118">
        <f t="shared" si="3"/>
        <v>25</v>
      </c>
      <c r="E118" s="3">
        <f>LOOKUP(A118,Bestellung!$A$4:$D$803)+MOD(D118,6)</f>
        <v>44626.027000000009</v>
      </c>
      <c r="F118" t="str">
        <f t="shared" si="4"/>
        <v>INSERT INTO [Lieferung] ([BestellungID], [PosID], [LieferAdrID], [LieferDienstID], [LieferDatum]) VALUES</v>
      </c>
      <c r="G118" t="str">
        <f t="shared" si="5"/>
        <v xml:space="preserve"> ('46', '115', '140', '25', '2022-03-06')</v>
      </c>
    </row>
    <row r="119" spans="1:7" x14ac:dyDescent="0.3">
      <c r="A119">
        <v>46</v>
      </c>
      <c r="B119">
        <v>116</v>
      </c>
      <c r="C119">
        <v>140</v>
      </c>
      <c r="D119">
        <f t="shared" si="3"/>
        <v>71</v>
      </c>
      <c r="E119" s="3">
        <f>LOOKUP(A119,Bestellung!$A$4:$D$803)+MOD(D119,6)</f>
        <v>44630.027000000009</v>
      </c>
      <c r="F119" t="str">
        <f t="shared" si="4"/>
        <v>INSERT INTO [Lieferung] ([BestellungID], [PosID], [LieferAdrID], [LieferDienstID], [LieferDatum]) VALUES</v>
      </c>
      <c r="G119" t="str">
        <f t="shared" si="5"/>
        <v xml:space="preserve"> ('46', '116', '140', '71', '2022-03-10')</v>
      </c>
    </row>
    <row r="120" spans="1:7" x14ac:dyDescent="0.3">
      <c r="A120">
        <v>47</v>
      </c>
      <c r="B120">
        <v>117</v>
      </c>
      <c r="C120">
        <v>396</v>
      </c>
      <c r="D120">
        <f t="shared" si="3"/>
        <v>72</v>
      </c>
      <c r="E120" s="3">
        <f>LOOKUP(A120,Bestellung!$A$4:$D$803)+MOD(D120,6)</f>
        <v>44625.028111111118</v>
      </c>
      <c r="F120" t="str">
        <f t="shared" si="4"/>
        <v>INSERT INTO [Lieferung] ([BestellungID], [PosID], [LieferAdrID], [LieferDienstID], [LieferDatum]) VALUES</v>
      </c>
      <c r="G120" t="str">
        <f t="shared" si="5"/>
        <v xml:space="preserve"> ('47', '117', '396', '72', '2022-03-05')</v>
      </c>
    </row>
    <row r="121" spans="1:7" x14ac:dyDescent="0.3">
      <c r="A121">
        <v>47</v>
      </c>
      <c r="B121">
        <v>118</v>
      </c>
      <c r="C121">
        <v>396</v>
      </c>
      <c r="D121">
        <f t="shared" si="3"/>
        <v>38</v>
      </c>
      <c r="E121" s="3">
        <f>LOOKUP(A121,Bestellung!$A$4:$D$803)+MOD(D121,6)</f>
        <v>44627.028111111118</v>
      </c>
      <c r="F121" t="str">
        <f t="shared" si="4"/>
        <v>INSERT INTO [Lieferung] ([BestellungID], [PosID], [LieferAdrID], [LieferDienstID], [LieferDatum]) VALUES</v>
      </c>
      <c r="G121" t="str">
        <f t="shared" si="5"/>
        <v xml:space="preserve"> ('47', '118', '396', '38', '2022-03-07')</v>
      </c>
    </row>
    <row r="122" spans="1:7" x14ac:dyDescent="0.3">
      <c r="A122">
        <v>48</v>
      </c>
      <c r="B122">
        <v>119</v>
      </c>
      <c r="C122">
        <v>678</v>
      </c>
      <c r="D122">
        <f t="shared" si="3"/>
        <v>42</v>
      </c>
      <c r="E122" s="3">
        <f>LOOKUP(A122,Bestellung!$A$4:$D$803)+MOD(D122,6)</f>
        <v>44625.029244444449</v>
      </c>
      <c r="F122" t="str">
        <f t="shared" si="4"/>
        <v>INSERT INTO [Lieferung] ([BestellungID], [PosID], [LieferAdrID], [LieferDienstID], [LieferDatum]) VALUES</v>
      </c>
      <c r="G122" t="str">
        <f t="shared" si="5"/>
        <v xml:space="preserve"> ('48', '119', '678', '42', '2022-03-05')</v>
      </c>
    </row>
    <row r="123" spans="1:7" x14ac:dyDescent="0.3">
      <c r="A123">
        <v>48</v>
      </c>
      <c r="B123">
        <v>120</v>
      </c>
      <c r="C123">
        <v>396</v>
      </c>
      <c r="D123">
        <f t="shared" si="3"/>
        <v>9</v>
      </c>
      <c r="E123" s="3">
        <f>LOOKUP(A123,Bestellung!$A$4:$D$803)+MOD(D123,6)</f>
        <v>44628.029244444449</v>
      </c>
      <c r="F123" t="str">
        <f t="shared" si="4"/>
        <v>INSERT INTO [Lieferung] ([BestellungID], [PosID], [LieferAdrID], [LieferDienstID], [LieferDatum]) VALUES</v>
      </c>
      <c r="G123" t="str">
        <f t="shared" si="5"/>
        <v xml:space="preserve"> ('48', '120', '396', '9', '2022-03-08')</v>
      </c>
    </row>
    <row r="124" spans="1:7" x14ac:dyDescent="0.3">
      <c r="A124">
        <v>48</v>
      </c>
      <c r="B124">
        <v>121</v>
      </c>
      <c r="C124">
        <v>678</v>
      </c>
      <c r="D124">
        <f t="shared" si="3"/>
        <v>57</v>
      </c>
      <c r="E124" s="3">
        <f>LOOKUP(A124,Bestellung!$A$4:$D$803)+MOD(D124,6)</f>
        <v>44628.029244444449</v>
      </c>
      <c r="F124" t="str">
        <f t="shared" si="4"/>
        <v>INSERT INTO [Lieferung] ([BestellungID], [PosID], [LieferAdrID], [LieferDienstID], [LieferDatum]) VALUES</v>
      </c>
      <c r="G124" t="str">
        <f t="shared" si="5"/>
        <v xml:space="preserve"> ('48', '121', '678', '57', '2022-03-08')</v>
      </c>
    </row>
    <row r="125" spans="1:7" x14ac:dyDescent="0.3">
      <c r="A125">
        <v>49</v>
      </c>
      <c r="B125">
        <v>122</v>
      </c>
      <c r="C125">
        <v>36</v>
      </c>
      <c r="D125">
        <f t="shared" si="3"/>
        <v>65</v>
      </c>
      <c r="E125" s="3">
        <f>LOOKUP(A125,Bestellung!$A$4:$D$803)+MOD(D125,6)</f>
        <v>44630.030400000003</v>
      </c>
      <c r="F125" t="str">
        <f t="shared" si="4"/>
        <v>INSERT INTO [Lieferung] ([BestellungID], [PosID], [LieferAdrID], [LieferDienstID], [LieferDatum]) VALUES</v>
      </c>
      <c r="G125" t="str">
        <f t="shared" si="5"/>
        <v xml:space="preserve"> ('49', '122', '36', '65', '2022-03-10')</v>
      </c>
    </row>
    <row r="126" spans="1:7" x14ac:dyDescent="0.3">
      <c r="A126">
        <v>49</v>
      </c>
      <c r="B126">
        <v>123</v>
      </c>
      <c r="C126">
        <v>36</v>
      </c>
      <c r="D126">
        <f t="shared" si="3"/>
        <v>33</v>
      </c>
      <c r="E126" s="3">
        <f>LOOKUP(A126,Bestellung!$A$4:$D$803)+MOD(D126,6)</f>
        <v>44628.030400000003</v>
      </c>
      <c r="F126" t="str">
        <f t="shared" si="4"/>
        <v>INSERT INTO [Lieferung] ([BestellungID], [PosID], [LieferAdrID], [LieferDienstID], [LieferDatum]) VALUES</v>
      </c>
      <c r="G126" t="str">
        <f t="shared" si="5"/>
        <v xml:space="preserve"> ('49', '123', '36', '33', '2022-03-08')</v>
      </c>
    </row>
    <row r="127" spans="1:7" x14ac:dyDescent="0.3">
      <c r="A127">
        <v>50</v>
      </c>
      <c r="B127">
        <v>124</v>
      </c>
      <c r="C127">
        <v>154</v>
      </c>
      <c r="D127">
        <f t="shared" si="3"/>
        <v>44</v>
      </c>
      <c r="E127" s="3">
        <f>LOOKUP(A127,Bestellung!$A$4:$D$803)+MOD(D127,6)</f>
        <v>44627.03157777778</v>
      </c>
      <c r="F127" t="str">
        <f t="shared" si="4"/>
        <v>INSERT INTO [Lieferung] ([BestellungID], [PosID], [LieferAdrID], [LieferDienstID], [LieferDatum]) VALUES</v>
      </c>
      <c r="G127" t="str">
        <f t="shared" si="5"/>
        <v xml:space="preserve"> ('50', '124', '154', '44', '2022-03-07')</v>
      </c>
    </row>
    <row r="128" spans="1:7" x14ac:dyDescent="0.3">
      <c r="A128">
        <v>50</v>
      </c>
      <c r="B128">
        <v>125</v>
      </c>
      <c r="C128">
        <v>36</v>
      </c>
      <c r="D128">
        <f t="shared" si="3"/>
        <v>13</v>
      </c>
      <c r="E128" s="3">
        <f>LOOKUP(A128,Bestellung!$A$4:$D$803)+MOD(D128,6)</f>
        <v>44626.03157777778</v>
      </c>
      <c r="F128" t="str">
        <f t="shared" si="4"/>
        <v>INSERT INTO [Lieferung] ([BestellungID], [PosID], [LieferAdrID], [LieferDienstID], [LieferDatum]) VALUES</v>
      </c>
      <c r="G128" t="str">
        <f t="shared" si="5"/>
        <v xml:space="preserve"> ('50', '125', '36', '13', '2022-03-06')</v>
      </c>
    </row>
    <row r="129" spans="1:7" x14ac:dyDescent="0.3">
      <c r="A129">
        <v>50</v>
      </c>
      <c r="B129">
        <v>126</v>
      </c>
      <c r="C129">
        <v>154</v>
      </c>
      <c r="D129">
        <f t="shared" si="3"/>
        <v>63</v>
      </c>
      <c r="E129" s="3">
        <f>LOOKUP(A129,Bestellung!$A$4:$D$803)+MOD(D129,6)</f>
        <v>44628.03157777778</v>
      </c>
      <c r="F129" t="str">
        <f t="shared" si="4"/>
        <v>INSERT INTO [Lieferung] ([BestellungID], [PosID], [LieferAdrID], [LieferDienstID], [LieferDatum]) VALUES</v>
      </c>
      <c r="G129" t="str">
        <f t="shared" si="5"/>
        <v xml:space="preserve"> ('50', '126', '154', '63', '2022-03-08')</v>
      </c>
    </row>
    <row r="130" spans="1:7" x14ac:dyDescent="0.3">
      <c r="A130">
        <v>51</v>
      </c>
      <c r="B130">
        <v>127</v>
      </c>
      <c r="C130">
        <v>763</v>
      </c>
      <c r="D130">
        <f t="shared" si="3"/>
        <v>78</v>
      </c>
      <c r="E130" s="3">
        <f>LOOKUP(A130,Bestellung!$A$4:$D$803)+MOD(D130,6)</f>
        <v>44625.032777777778</v>
      </c>
      <c r="F130" t="str">
        <f t="shared" si="4"/>
        <v>INSERT INTO [Lieferung] ([BestellungID], [PosID], [LieferAdrID], [LieferDienstID], [LieferDatum]) VALUES</v>
      </c>
      <c r="G130" t="str">
        <f t="shared" si="5"/>
        <v xml:space="preserve"> ('51', '127', '763', '78', '2022-03-05')</v>
      </c>
    </row>
    <row r="131" spans="1:7" x14ac:dyDescent="0.3">
      <c r="A131">
        <v>51</v>
      </c>
      <c r="B131">
        <v>128</v>
      </c>
      <c r="C131">
        <v>763</v>
      </c>
      <c r="D131">
        <f t="shared" si="3"/>
        <v>48</v>
      </c>
      <c r="E131" s="3">
        <f>LOOKUP(A131,Bestellung!$A$4:$D$803)+MOD(D131,6)</f>
        <v>44625.032777777778</v>
      </c>
      <c r="F131" t="str">
        <f t="shared" si="4"/>
        <v>INSERT INTO [Lieferung] ([BestellungID], [PosID], [LieferAdrID], [LieferDienstID], [LieferDatum]) VALUES</v>
      </c>
      <c r="G131" t="str">
        <f t="shared" si="5"/>
        <v xml:space="preserve"> ('51', '128', '763', '48', '2022-03-05')</v>
      </c>
    </row>
    <row r="132" spans="1:7" x14ac:dyDescent="0.3">
      <c r="A132">
        <v>52</v>
      </c>
      <c r="B132">
        <v>129</v>
      </c>
      <c r="C132">
        <v>433</v>
      </c>
      <c r="D132">
        <f t="shared" si="3"/>
        <v>66</v>
      </c>
      <c r="E132" s="3">
        <f>LOOKUP(A132,Bestellung!$A$4:$D$803)+MOD(D132,6)</f>
        <v>44625.034</v>
      </c>
      <c r="F132" t="str">
        <f t="shared" si="4"/>
        <v>INSERT INTO [Lieferung] ([BestellungID], [PosID], [LieferAdrID], [LieferDienstID], [LieferDatum]) VALUES</v>
      </c>
      <c r="G132" t="str">
        <f t="shared" si="5"/>
        <v xml:space="preserve"> ('52', '129', '433', '66', '2022-03-05')</v>
      </c>
    </row>
    <row r="133" spans="1:7" x14ac:dyDescent="0.3">
      <c r="A133">
        <v>52</v>
      </c>
      <c r="B133">
        <v>130</v>
      </c>
      <c r="C133">
        <v>433</v>
      </c>
      <c r="D133">
        <f t="shared" ref="D133:D196" si="6">IF(MOD(A133*B133,81)=0,1,MOD(A133*B133,81))</f>
        <v>37</v>
      </c>
      <c r="E133" s="3">
        <f>LOOKUP(A133,Bestellung!$A$4:$D$803)+MOD(D133,6)</f>
        <v>44626.034</v>
      </c>
      <c r="F133" t="str">
        <f t="shared" ref="F133:F196" si="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3" t="str">
        <f t="shared" ref="G133:G196" si="8">" ('"&amp;A133&amp;"', '"&amp;B133&amp;"', '"&amp;C133&amp;"', '"&amp; D133&amp;"', '"&amp; TEXT(E133,"JJJJ-MM-TT")&amp;"')"</f>
        <v xml:space="preserve"> ('52', '130', '433', '37', '2022-03-06')</v>
      </c>
    </row>
    <row r="134" spans="1:7" x14ac:dyDescent="0.3">
      <c r="A134">
        <v>52</v>
      </c>
      <c r="B134">
        <v>131</v>
      </c>
      <c r="C134">
        <v>433</v>
      </c>
      <c r="D134">
        <f t="shared" si="6"/>
        <v>8</v>
      </c>
      <c r="E134" s="3">
        <f>LOOKUP(A134,Bestellung!$A$4:$D$803)+MOD(D134,6)</f>
        <v>44627.034</v>
      </c>
      <c r="F134" t="str">
        <f t="shared" si="7"/>
        <v>INSERT INTO [Lieferung] ([BestellungID], [PosID], [LieferAdrID], [LieferDienstID], [LieferDatum]) VALUES</v>
      </c>
      <c r="G134" t="str">
        <f t="shared" si="8"/>
        <v xml:space="preserve"> ('52', '131', '433', '8', '2022-03-07')</v>
      </c>
    </row>
    <row r="135" spans="1:7" x14ac:dyDescent="0.3">
      <c r="A135">
        <v>53</v>
      </c>
      <c r="B135">
        <v>132</v>
      </c>
      <c r="C135">
        <v>447</v>
      </c>
      <c r="D135">
        <f t="shared" si="6"/>
        <v>30</v>
      </c>
      <c r="E135" s="3">
        <f>LOOKUP(A135,Bestellung!$A$4:$D$803)+MOD(D135,6)</f>
        <v>44625.035244444443</v>
      </c>
      <c r="F135" t="str">
        <f t="shared" si="7"/>
        <v>INSERT INTO [Lieferung] ([BestellungID], [PosID], [LieferAdrID], [LieferDienstID], [LieferDatum]) VALUES</v>
      </c>
      <c r="G135" t="str">
        <f t="shared" si="8"/>
        <v xml:space="preserve"> ('53', '132', '447', '30', '2022-03-05')</v>
      </c>
    </row>
    <row r="136" spans="1:7" x14ac:dyDescent="0.3">
      <c r="A136">
        <v>53</v>
      </c>
      <c r="B136">
        <v>133</v>
      </c>
      <c r="C136">
        <v>447</v>
      </c>
      <c r="D136">
        <f t="shared" si="6"/>
        <v>2</v>
      </c>
      <c r="E136" s="3">
        <f>LOOKUP(A136,Bestellung!$A$4:$D$803)+MOD(D136,6)</f>
        <v>44627.035244444443</v>
      </c>
      <c r="F136" t="str">
        <f t="shared" si="7"/>
        <v>INSERT INTO [Lieferung] ([BestellungID], [PosID], [LieferAdrID], [LieferDienstID], [LieferDatum]) VALUES</v>
      </c>
      <c r="G136" t="str">
        <f t="shared" si="8"/>
        <v xml:space="preserve"> ('53', '133', '447', '2', '2022-03-07')</v>
      </c>
    </row>
    <row r="137" spans="1:7" x14ac:dyDescent="0.3">
      <c r="A137">
        <v>54</v>
      </c>
      <c r="B137">
        <v>134</v>
      </c>
      <c r="C137">
        <v>665</v>
      </c>
      <c r="D137">
        <f t="shared" si="6"/>
        <v>27</v>
      </c>
      <c r="E137" s="3">
        <f>LOOKUP(A137,Bestellung!$A$4:$D$803)+MOD(D137,6)</f>
        <v>44628.03651111111</v>
      </c>
      <c r="F137" t="str">
        <f t="shared" si="7"/>
        <v>INSERT INTO [Lieferung] ([BestellungID], [PosID], [LieferAdrID], [LieferDienstID], [LieferDatum]) VALUES</v>
      </c>
      <c r="G137" t="str">
        <f t="shared" si="8"/>
        <v xml:space="preserve"> ('54', '134', '665', '27', '2022-03-08')</v>
      </c>
    </row>
    <row r="138" spans="1:7" x14ac:dyDescent="0.3">
      <c r="A138">
        <v>54</v>
      </c>
      <c r="B138">
        <v>135</v>
      </c>
      <c r="C138">
        <v>447</v>
      </c>
      <c r="D138">
        <f t="shared" si="6"/>
        <v>1</v>
      </c>
      <c r="E138" s="3">
        <f>LOOKUP(A138,Bestellung!$A$4:$D$803)+MOD(D138,6)</f>
        <v>44626.03651111111</v>
      </c>
      <c r="F138" t="str">
        <f t="shared" si="7"/>
        <v>INSERT INTO [Lieferung] ([BestellungID], [PosID], [LieferAdrID], [LieferDienstID], [LieferDatum]) VALUES</v>
      </c>
      <c r="G138" t="str">
        <f t="shared" si="8"/>
        <v xml:space="preserve"> ('54', '135', '447', '1', '2022-03-06')</v>
      </c>
    </row>
    <row r="139" spans="1:7" x14ac:dyDescent="0.3">
      <c r="A139">
        <v>54</v>
      </c>
      <c r="B139">
        <v>136</v>
      </c>
      <c r="C139">
        <v>665</v>
      </c>
      <c r="D139">
        <f t="shared" si="6"/>
        <v>54</v>
      </c>
      <c r="E139" s="3">
        <f>LOOKUP(A139,Bestellung!$A$4:$D$803)+MOD(D139,6)</f>
        <v>44625.03651111111</v>
      </c>
      <c r="F139" t="str">
        <f t="shared" si="7"/>
        <v>INSERT INTO [Lieferung] ([BestellungID], [PosID], [LieferAdrID], [LieferDienstID], [LieferDatum]) VALUES</v>
      </c>
      <c r="G139" t="str">
        <f t="shared" si="8"/>
        <v xml:space="preserve"> ('54', '136', '665', '54', '2022-03-05')</v>
      </c>
    </row>
    <row r="140" spans="1:7" x14ac:dyDescent="0.3">
      <c r="A140">
        <v>55</v>
      </c>
      <c r="B140">
        <v>137</v>
      </c>
      <c r="C140">
        <v>234</v>
      </c>
      <c r="D140">
        <f t="shared" si="6"/>
        <v>2</v>
      </c>
      <c r="E140" s="3">
        <f>LOOKUP(A140,Bestellung!$A$4:$D$803)+MOD(D140,6)</f>
        <v>44627.037799999998</v>
      </c>
      <c r="F140" t="str">
        <f t="shared" si="7"/>
        <v>INSERT INTO [Lieferung] ([BestellungID], [PosID], [LieferAdrID], [LieferDienstID], [LieferDatum]) VALUES</v>
      </c>
      <c r="G140" t="str">
        <f t="shared" si="8"/>
        <v xml:space="preserve"> ('55', '137', '234', '2', '2022-03-07')</v>
      </c>
    </row>
    <row r="141" spans="1:7" x14ac:dyDescent="0.3">
      <c r="A141">
        <v>55</v>
      </c>
      <c r="B141">
        <v>138</v>
      </c>
      <c r="C141">
        <v>234</v>
      </c>
      <c r="D141">
        <f t="shared" si="6"/>
        <v>57</v>
      </c>
      <c r="E141" s="3">
        <f>LOOKUP(A141,Bestellung!$A$4:$D$803)+MOD(D141,6)</f>
        <v>44628.037799999998</v>
      </c>
      <c r="F141" t="str">
        <f t="shared" si="7"/>
        <v>INSERT INTO [Lieferung] ([BestellungID], [PosID], [LieferAdrID], [LieferDienstID], [LieferDatum]) VALUES</v>
      </c>
      <c r="G141" t="str">
        <f t="shared" si="8"/>
        <v xml:space="preserve"> ('55', '138', '234', '57', '2022-03-08')</v>
      </c>
    </row>
    <row r="142" spans="1:7" x14ac:dyDescent="0.3">
      <c r="A142">
        <v>56</v>
      </c>
      <c r="B142">
        <v>139</v>
      </c>
      <c r="C142">
        <v>593</v>
      </c>
      <c r="D142">
        <f t="shared" si="6"/>
        <v>8</v>
      </c>
      <c r="E142" s="3">
        <f>LOOKUP(A142,Bestellung!$A$4:$D$803)+MOD(D142,6)</f>
        <v>44627.039111111109</v>
      </c>
      <c r="F142" t="str">
        <f t="shared" si="7"/>
        <v>INSERT INTO [Lieferung] ([BestellungID], [PosID], [LieferAdrID], [LieferDienstID], [LieferDatum]) VALUES</v>
      </c>
      <c r="G142" t="str">
        <f t="shared" si="8"/>
        <v xml:space="preserve"> ('56', '139', '593', '8', '2022-03-07')</v>
      </c>
    </row>
    <row r="143" spans="1:7" x14ac:dyDescent="0.3">
      <c r="A143">
        <v>56</v>
      </c>
      <c r="B143">
        <v>140</v>
      </c>
      <c r="C143">
        <v>234</v>
      </c>
      <c r="D143">
        <f t="shared" si="6"/>
        <v>64</v>
      </c>
      <c r="E143" s="3">
        <f>LOOKUP(A143,Bestellung!$A$4:$D$803)+MOD(D143,6)</f>
        <v>44629.039111111109</v>
      </c>
      <c r="F143" t="str">
        <f t="shared" si="7"/>
        <v>INSERT INTO [Lieferung] ([BestellungID], [PosID], [LieferAdrID], [LieferDienstID], [LieferDatum]) VALUES</v>
      </c>
      <c r="G143" t="str">
        <f t="shared" si="8"/>
        <v xml:space="preserve"> ('56', '140', '234', '64', '2022-03-09')</v>
      </c>
    </row>
    <row r="144" spans="1:7" x14ac:dyDescent="0.3">
      <c r="A144">
        <v>56</v>
      </c>
      <c r="B144">
        <v>141</v>
      </c>
      <c r="C144">
        <v>593</v>
      </c>
      <c r="D144">
        <f t="shared" si="6"/>
        <v>39</v>
      </c>
      <c r="E144" s="3">
        <f>LOOKUP(A144,Bestellung!$A$4:$D$803)+MOD(D144,6)</f>
        <v>44628.039111111109</v>
      </c>
      <c r="F144" t="str">
        <f t="shared" si="7"/>
        <v>INSERT INTO [Lieferung] ([BestellungID], [PosID], [LieferAdrID], [LieferDienstID], [LieferDatum]) VALUES</v>
      </c>
      <c r="G144" t="str">
        <f t="shared" si="8"/>
        <v xml:space="preserve"> ('56', '141', '593', '39', '2022-03-08')</v>
      </c>
    </row>
    <row r="145" spans="1:7" x14ac:dyDescent="0.3">
      <c r="A145">
        <v>57</v>
      </c>
      <c r="B145">
        <v>142</v>
      </c>
      <c r="C145">
        <v>657</v>
      </c>
      <c r="D145">
        <f t="shared" si="6"/>
        <v>75</v>
      </c>
      <c r="E145" s="3">
        <f>LOOKUP(A145,Bestellung!$A$4:$D$803)+MOD(D145,6)</f>
        <v>44628.040444444443</v>
      </c>
      <c r="F145" t="str">
        <f t="shared" si="7"/>
        <v>INSERT INTO [Lieferung] ([BestellungID], [PosID], [LieferAdrID], [LieferDienstID], [LieferDatum]) VALUES</v>
      </c>
      <c r="G145" t="str">
        <f t="shared" si="8"/>
        <v xml:space="preserve"> ('57', '142', '657', '75', '2022-03-08')</v>
      </c>
    </row>
    <row r="146" spans="1:7" x14ac:dyDescent="0.3">
      <c r="A146">
        <v>57</v>
      </c>
      <c r="B146">
        <v>143</v>
      </c>
      <c r="C146">
        <v>657</v>
      </c>
      <c r="D146">
        <f t="shared" si="6"/>
        <v>51</v>
      </c>
      <c r="E146" s="3">
        <f>LOOKUP(A146,Bestellung!$A$4:$D$803)+MOD(D146,6)</f>
        <v>44628.040444444443</v>
      </c>
      <c r="F146" t="str">
        <f t="shared" si="7"/>
        <v>INSERT INTO [Lieferung] ([BestellungID], [PosID], [LieferAdrID], [LieferDienstID], [LieferDatum]) VALUES</v>
      </c>
      <c r="G146" t="str">
        <f t="shared" si="8"/>
        <v xml:space="preserve"> ('57', '143', '657', '51', '2022-03-08')</v>
      </c>
    </row>
    <row r="147" spans="1:7" x14ac:dyDescent="0.3">
      <c r="A147">
        <v>58</v>
      </c>
      <c r="B147">
        <v>144</v>
      </c>
      <c r="C147">
        <v>64</v>
      </c>
      <c r="D147">
        <f t="shared" si="6"/>
        <v>9</v>
      </c>
      <c r="E147" s="3">
        <f>LOOKUP(A147,Bestellung!$A$4:$D$803)+MOD(D147,6)</f>
        <v>44628.041799999999</v>
      </c>
      <c r="F147" t="str">
        <f t="shared" si="7"/>
        <v>INSERT INTO [Lieferung] ([BestellungID], [PosID], [LieferAdrID], [LieferDienstID], [LieferDatum]) VALUES</v>
      </c>
      <c r="G147" t="str">
        <f t="shared" si="8"/>
        <v xml:space="preserve"> ('58', '144', '64', '9', '2022-03-08')</v>
      </c>
    </row>
    <row r="148" spans="1:7" x14ac:dyDescent="0.3">
      <c r="A148">
        <v>58</v>
      </c>
      <c r="B148">
        <v>145</v>
      </c>
      <c r="C148">
        <v>64</v>
      </c>
      <c r="D148">
        <f t="shared" si="6"/>
        <v>67</v>
      </c>
      <c r="E148" s="3">
        <f>LOOKUP(A148,Bestellung!$A$4:$D$803)+MOD(D148,6)</f>
        <v>44626.041799999999</v>
      </c>
      <c r="F148" t="str">
        <f t="shared" si="7"/>
        <v>INSERT INTO [Lieferung] ([BestellungID], [PosID], [LieferAdrID], [LieferDienstID], [LieferDatum]) VALUES</v>
      </c>
      <c r="G148" t="str">
        <f t="shared" si="8"/>
        <v xml:space="preserve"> ('58', '145', '64', '67', '2022-03-06')</v>
      </c>
    </row>
    <row r="149" spans="1:7" x14ac:dyDescent="0.3">
      <c r="A149">
        <v>58</v>
      </c>
      <c r="B149">
        <v>146</v>
      </c>
      <c r="C149">
        <v>64</v>
      </c>
      <c r="D149">
        <f t="shared" si="6"/>
        <v>44</v>
      </c>
      <c r="E149" s="3">
        <f>LOOKUP(A149,Bestellung!$A$4:$D$803)+MOD(D149,6)</f>
        <v>44627.041799999999</v>
      </c>
      <c r="F149" t="str">
        <f t="shared" si="7"/>
        <v>INSERT INTO [Lieferung] ([BestellungID], [PosID], [LieferAdrID], [LieferDienstID], [LieferDatum]) VALUES</v>
      </c>
      <c r="G149" t="str">
        <f t="shared" si="8"/>
        <v xml:space="preserve"> ('58', '146', '64', '44', '2022-03-07')</v>
      </c>
    </row>
    <row r="150" spans="1:7" x14ac:dyDescent="0.3">
      <c r="A150">
        <v>59</v>
      </c>
      <c r="B150">
        <v>147</v>
      </c>
      <c r="C150">
        <v>259</v>
      </c>
      <c r="D150">
        <f t="shared" si="6"/>
        <v>6</v>
      </c>
      <c r="E150" s="3">
        <f>LOOKUP(A150,Bestellung!$A$4:$D$803)+MOD(D150,6)</f>
        <v>44625.043177777778</v>
      </c>
      <c r="F150" t="str">
        <f t="shared" si="7"/>
        <v>INSERT INTO [Lieferung] ([BestellungID], [PosID], [LieferAdrID], [LieferDienstID], [LieferDatum]) VALUES</v>
      </c>
      <c r="G150" t="str">
        <f t="shared" si="8"/>
        <v xml:space="preserve"> ('59', '147', '259', '6', '2022-03-05')</v>
      </c>
    </row>
    <row r="151" spans="1:7" x14ac:dyDescent="0.3">
      <c r="A151">
        <v>59</v>
      </c>
      <c r="B151">
        <v>148</v>
      </c>
      <c r="C151">
        <v>259</v>
      </c>
      <c r="D151">
        <f t="shared" si="6"/>
        <v>65</v>
      </c>
      <c r="E151" s="3">
        <f>LOOKUP(A151,Bestellung!$A$4:$D$803)+MOD(D151,6)</f>
        <v>44630.043177777778</v>
      </c>
      <c r="F151" t="str">
        <f t="shared" si="7"/>
        <v>INSERT INTO [Lieferung] ([BestellungID], [PosID], [LieferAdrID], [LieferDienstID], [LieferDatum]) VALUES</v>
      </c>
      <c r="G151" t="str">
        <f t="shared" si="8"/>
        <v xml:space="preserve"> ('59', '148', '259', '65', '2022-03-10')</v>
      </c>
    </row>
    <row r="152" spans="1:7" x14ac:dyDescent="0.3">
      <c r="A152">
        <v>60</v>
      </c>
      <c r="B152">
        <v>149</v>
      </c>
      <c r="C152">
        <v>755</v>
      </c>
      <c r="D152">
        <f t="shared" si="6"/>
        <v>30</v>
      </c>
      <c r="E152" s="3">
        <f>LOOKUP(A152,Bestellung!$A$4:$D$803)+MOD(D152,6)</f>
        <v>44625.044577777779</v>
      </c>
      <c r="F152" t="str">
        <f t="shared" si="7"/>
        <v>INSERT INTO [Lieferung] ([BestellungID], [PosID], [LieferAdrID], [LieferDienstID], [LieferDatum]) VALUES</v>
      </c>
      <c r="G152" t="str">
        <f t="shared" si="8"/>
        <v xml:space="preserve"> ('60', '149', '755', '30', '2022-03-05')</v>
      </c>
    </row>
    <row r="153" spans="1:7" x14ac:dyDescent="0.3">
      <c r="A153">
        <v>60</v>
      </c>
      <c r="B153">
        <v>150</v>
      </c>
      <c r="C153">
        <v>259</v>
      </c>
      <c r="D153">
        <f t="shared" si="6"/>
        <v>9</v>
      </c>
      <c r="E153" s="3">
        <f>LOOKUP(A153,Bestellung!$A$4:$D$803)+MOD(D153,6)</f>
        <v>44628.044577777779</v>
      </c>
      <c r="F153" t="str">
        <f t="shared" si="7"/>
        <v>INSERT INTO [Lieferung] ([BestellungID], [PosID], [LieferAdrID], [LieferDienstID], [LieferDatum]) VALUES</v>
      </c>
      <c r="G153" t="str">
        <f t="shared" si="8"/>
        <v xml:space="preserve"> ('60', '150', '259', '9', '2022-03-08')</v>
      </c>
    </row>
    <row r="154" spans="1:7" x14ac:dyDescent="0.3">
      <c r="A154">
        <v>60</v>
      </c>
      <c r="B154">
        <v>151</v>
      </c>
      <c r="C154">
        <v>755</v>
      </c>
      <c r="D154">
        <f t="shared" si="6"/>
        <v>69</v>
      </c>
      <c r="E154" s="3">
        <f>LOOKUP(A154,Bestellung!$A$4:$D$803)+MOD(D154,6)</f>
        <v>44628.044577777779</v>
      </c>
      <c r="F154" t="str">
        <f t="shared" si="7"/>
        <v>INSERT INTO [Lieferung] ([BestellungID], [PosID], [LieferAdrID], [LieferDienstID], [LieferDatum]) VALUES</v>
      </c>
      <c r="G154" t="str">
        <f t="shared" si="8"/>
        <v xml:space="preserve"> ('60', '151', '755', '69', '2022-03-08')</v>
      </c>
    </row>
    <row r="155" spans="1:7" x14ac:dyDescent="0.3">
      <c r="A155">
        <v>61</v>
      </c>
      <c r="B155">
        <v>152</v>
      </c>
      <c r="C155">
        <v>104</v>
      </c>
      <c r="D155">
        <f t="shared" si="6"/>
        <v>38</v>
      </c>
      <c r="E155" s="3">
        <f>LOOKUP(A155,Bestellung!$A$4:$D$803)+MOD(D155,6)</f>
        <v>44627.046000000002</v>
      </c>
      <c r="F155" t="str">
        <f t="shared" si="7"/>
        <v>INSERT INTO [Lieferung] ([BestellungID], [PosID], [LieferAdrID], [LieferDienstID], [LieferDatum]) VALUES</v>
      </c>
      <c r="G155" t="str">
        <f t="shared" si="8"/>
        <v xml:space="preserve"> ('61', '152', '104', '38', '2022-03-07')</v>
      </c>
    </row>
    <row r="156" spans="1:7" x14ac:dyDescent="0.3">
      <c r="A156">
        <v>61</v>
      </c>
      <c r="B156">
        <v>153</v>
      </c>
      <c r="C156">
        <v>104</v>
      </c>
      <c r="D156">
        <f t="shared" si="6"/>
        <v>18</v>
      </c>
      <c r="E156" s="3">
        <f>LOOKUP(A156,Bestellung!$A$4:$D$803)+MOD(D156,6)</f>
        <v>44625.046000000002</v>
      </c>
      <c r="F156" t="str">
        <f t="shared" si="7"/>
        <v>INSERT INTO [Lieferung] ([BestellungID], [PosID], [LieferAdrID], [LieferDienstID], [LieferDatum]) VALUES</v>
      </c>
      <c r="G156" t="str">
        <f t="shared" si="8"/>
        <v xml:space="preserve"> ('61', '153', '104', '18', '2022-03-05')</v>
      </c>
    </row>
    <row r="157" spans="1:7" x14ac:dyDescent="0.3">
      <c r="A157">
        <v>62</v>
      </c>
      <c r="B157">
        <v>154</v>
      </c>
      <c r="C157">
        <v>214</v>
      </c>
      <c r="D157">
        <f t="shared" si="6"/>
        <v>71</v>
      </c>
      <c r="E157" s="3">
        <f>LOOKUP(A157,Bestellung!$A$4:$D$803)+MOD(D157,6)</f>
        <v>44630.047444444448</v>
      </c>
      <c r="F157" t="str">
        <f t="shared" si="7"/>
        <v>INSERT INTO [Lieferung] ([BestellungID], [PosID], [LieferAdrID], [LieferDienstID], [LieferDatum]) VALUES</v>
      </c>
      <c r="G157" t="str">
        <f t="shared" si="8"/>
        <v xml:space="preserve"> ('62', '154', '214', '71', '2022-03-10')</v>
      </c>
    </row>
    <row r="158" spans="1:7" x14ac:dyDescent="0.3">
      <c r="A158">
        <v>62</v>
      </c>
      <c r="B158">
        <v>155</v>
      </c>
      <c r="C158">
        <v>104</v>
      </c>
      <c r="D158">
        <f t="shared" si="6"/>
        <v>52</v>
      </c>
      <c r="E158" s="3">
        <f>LOOKUP(A158,Bestellung!$A$4:$D$803)+MOD(D158,6)</f>
        <v>44629.047444444448</v>
      </c>
      <c r="F158" t="str">
        <f t="shared" si="7"/>
        <v>INSERT INTO [Lieferung] ([BestellungID], [PosID], [LieferAdrID], [LieferDienstID], [LieferDatum]) VALUES</v>
      </c>
      <c r="G158" t="str">
        <f t="shared" si="8"/>
        <v xml:space="preserve"> ('62', '155', '104', '52', '2022-03-09')</v>
      </c>
    </row>
    <row r="159" spans="1:7" x14ac:dyDescent="0.3">
      <c r="A159">
        <v>62</v>
      </c>
      <c r="B159">
        <v>156</v>
      </c>
      <c r="C159">
        <v>214</v>
      </c>
      <c r="D159">
        <f t="shared" si="6"/>
        <v>33</v>
      </c>
      <c r="E159" s="3">
        <f>LOOKUP(A159,Bestellung!$A$4:$D$803)+MOD(D159,6)</f>
        <v>44628.047444444448</v>
      </c>
      <c r="F159" t="str">
        <f t="shared" si="7"/>
        <v>INSERT INTO [Lieferung] ([BestellungID], [PosID], [LieferAdrID], [LieferDienstID], [LieferDatum]) VALUES</v>
      </c>
      <c r="G159" t="str">
        <f t="shared" si="8"/>
        <v xml:space="preserve"> ('62', '156', '214', '33', '2022-03-08')</v>
      </c>
    </row>
    <row r="160" spans="1:7" x14ac:dyDescent="0.3">
      <c r="A160">
        <v>63</v>
      </c>
      <c r="B160">
        <v>157</v>
      </c>
      <c r="C160">
        <v>726</v>
      </c>
      <c r="D160">
        <f t="shared" si="6"/>
        <v>9</v>
      </c>
      <c r="E160" s="3">
        <f>LOOKUP(A160,Bestellung!$A$4:$D$803)+MOD(D160,6)</f>
        <v>44628.048911111116</v>
      </c>
      <c r="F160" t="str">
        <f t="shared" si="7"/>
        <v>INSERT INTO [Lieferung] ([BestellungID], [PosID], [LieferAdrID], [LieferDienstID], [LieferDatum]) VALUES</v>
      </c>
      <c r="G160" t="str">
        <f t="shared" si="8"/>
        <v xml:space="preserve"> ('63', '157', '726', '9', '2022-03-08')</v>
      </c>
    </row>
    <row r="161" spans="1:7" x14ac:dyDescent="0.3">
      <c r="A161">
        <v>63</v>
      </c>
      <c r="B161">
        <v>158</v>
      </c>
      <c r="C161">
        <v>726</v>
      </c>
      <c r="D161">
        <f t="shared" si="6"/>
        <v>72</v>
      </c>
      <c r="E161" s="3">
        <f>LOOKUP(A161,Bestellung!$A$4:$D$803)+MOD(D161,6)</f>
        <v>44625.048911111116</v>
      </c>
      <c r="F161" t="str">
        <f t="shared" si="7"/>
        <v>INSERT INTO [Lieferung] ([BestellungID], [PosID], [LieferAdrID], [LieferDienstID], [LieferDatum]) VALUES</v>
      </c>
      <c r="G161" t="str">
        <f t="shared" si="8"/>
        <v xml:space="preserve"> ('63', '158', '726', '72', '2022-03-05')</v>
      </c>
    </row>
    <row r="162" spans="1:7" x14ac:dyDescent="0.3">
      <c r="A162">
        <v>64</v>
      </c>
      <c r="B162">
        <v>159</v>
      </c>
      <c r="C162">
        <v>56</v>
      </c>
      <c r="D162">
        <f t="shared" si="6"/>
        <v>51</v>
      </c>
      <c r="E162" s="3">
        <f>LOOKUP(A162,Bestellung!$A$4:$D$803)+MOD(D162,6)</f>
        <v>44628.050400000007</v>
      </c>
      <c r="F162" t="str">
        <f t="shared" si="7"/>
        <v>INSERT INTO [Lieferung] ([BestellungID], [PosID], [LieferAdrID], [LieferDienstID], [LieferDatum]) VALUES</v>
      </c>
      <c r="G162" t="str">
        <f t="shared" si="8"/>
        <v xml:space="preserve"> ('64', '159', '56', '51', '2022-03-08')</v>
      </c>
    </row>
    <row r="163" spans="1:7" x14ac:dyDescent="0.3">
      <c r="A163">
        <v>64</v>
      </c>
      <c r="B163">
        <v>160</v>
      </c>
      <c r="C163">
        <v>56</v>
      </c>
      <c r="D163">
        <f t="shared" si="6"/>
        <v>34</v>
      </c>
      <c r="E163" s="3">
        <f>LOOKUP(A163,Bestellung!$A$4:$D$803)+MOD(D163,6)</f>
        <v>44629.050400000007</v>
      </c>
      <c r="F163" t="str">
        <f t="shared" si="7"/>
        <v>INSERT INTO [Lieferung] ([BestellungID], [PosID], [LieferAdrID], [LieferDienstID], [LieferDatum]) VALUES</v>
      </c>
      <c r="G163" t="str">
        <f t="shared" si="8"/>
        <v xml:space="preserve"> ('64', '160', '56', '34', '2022-03-09')</v>
      </c>
    </row>
    <row r="164" spans="1:7" x14ac:dyDescent="0.3">
      <c r="A164">
        <v>64</v>
      </c>
      <c r="B164">
        <v>161</v>
      </c>
      <c r="C164">
        <v>56</v>
      </c>
      <c r="D164">
        <f t="shared" si="6"/>
        <v>17</v>
      </c>
      <c r="E164" s="3">
        <f>LOOKUP(A164,Bestellung!$A$4:$D$803)+MOD(D164,6)</f>
        <v>44630.050400000007</v>
      </c>
      <c r="F164" t="str">
        <f t="shared" si="7"/>
        <v>INSERT INTO [Lieferung] ([BestellungID], [PosID], [LieferAdrID], [LieferDienstID], [LieferDatum]) VALUES</v>
      </c>
      <c r="G164" t="str">
        <f t="shared" si="8"/>
        <v xml:space="preserve"> ('64', '161', '56', '17', '2022-03-10')</v>
      </c>
    </row>
    <row r="165" spans="1:7" x14ac:dyDescent="0.3">
      <c r="A165">
        <v>65</v>
      </c>
      <c r="B165">
        <v>162</v>
      </c>
      <c r="C165">
        <v>308</v>
      </c>
      <c r="D165">
        <f t="shared" si="6"/>
        <v>1</v>
      </c>
      <c r="E165" s="3">
        <f>LOOKUP(A165,Bestellung!$A$4:$D$803)+MOD(D165,6)</f>
        <v>44626.051911111121</v>
      </c>
      <c r="F165" t="str">
        <f t="shared" si="7"/>
        <v>INSERT INTO [Lieferung] ([BestellungID], [PosID], [LieferAdrID], [LieferDienstID], [LieferDatum]) VALUES</v>
      </c>
      <c r="G165" t="str">
        <f t="shared" si="8"/>
        <v xml:space="preserve"> ('65', '162', '308', '1', '2022-03-06')</v>
      </c>
    </row>
    <row r="166" spans="1:7" x14ac:dyDescent="0.3">
      <c r="A166">
        <v>65</v>
      </c>
      <c r="B166">
        <v>163</v>
      </c>
      <c r="C166">
        <v>308</v>
      </c>
      <c r="D166">
        <f t="shared" si="6"/>
        <v>65</v>
      </c>
      <c r="E166" s="3">
        <f>LOOKUP(A166,Bestellung!$A$4:$D$803)+MOD(D166,6)</f>
        <v>44630.051911111121</v>
      </c>
      <c r="F166" t="str">
        <f t="shared" si="7"/>
        <v>INSERT INTO [Lieferung] ([BestellungID], [PosID], [LieferAdrID], [LieferDienstID], [LieferDatum]) VALUES</v>
      </c>
      <c r="G166" t="str">
        <f t="shared" si="8"/>
        <v xml:space="preserve"> ('65', '163', '308', '65', '2022-03-10')</v>
      </c>
    </row>
    <row r="167" spans="1:7" x14ac:dyDescent="0.3">
      <c r="A167">
        <v>66</v>
      </c>
      <c r="B167">
        <v>164</v>
      </c>
      <c r="C167">
        <v>784</v>
      </c>
      <c r="D167">
        <f t="shared" si="6"/>
        <v>51</v>
      </c>
      <c r="E167" s="3">
        <f>LOOKUP(A167,Bestellung!$A$4:$D$803)+MOD(D167,6)</f>
        <v>44628.053444444457</v>
      </c>
      <c r="F167" t="str">
        <f t="shared" si="7"/>
        <v>INSERT INTO [Lieferung] ([BestellungID], [PosID], [LieferAdrID], [LieferDienstID], [LieferDatum]) VALUES</v>
      </c>
      <c r="G167" t="str">
        <f t="shared" si="8"/>
        <v xml:space="preserve"> ('66', '164', '784', '51', '2022-03-08')</v>
      </c>
    </row>
    <row r="168" spans="1:7" x14ac:dyDescent="0.3">
      <c r="A168">
        <v>66</v>
      </c>
      <c r="B168">
        <v>165</v>
      </c>
      <c r="C168">
        <v>308</v>
      </c>
      <c r="D168">
        <f t="shared" si="6"/>
        <v>36</v>
      </c>
      <c r="E168" s="3">
        <f>LOOKUP(A168,Bestellung!$A$4:$D$803)+MOD(D168,6)</f>
        <v>44625.053444444457</v>
      </c>
      <c r="F168" t="str">
        <f t="shared" si="7"/>
        <v>INSERT INTO [Lieferung] ([BestellungID], [PosID], [LieferAdrID], [LieferDienstID], [LieferDatum]) VALUES</v>
      </c>
      <c r="G168" t="str">
        <f t="shared" si="8"/>
        <v xml:space="preserve"> ('66', '165', '308', '36', '2022-03-05')</v>
      </c>
    </row>
    <row r="169" spans="1:7" x14ac:dyDescent="0.3">
      <c r="A169">
        <v>66</v>
      </c>
      <c r="B169">
        <v>166</v>
      </c>
      <c r="C169">
        <v>784</v>
      </c>
      <c r="D169">
        <f t="shared" si="6"/>
        <v>21</v>
      </c>
      <c r="E169" s="3">
        <f>LOOKUP(A169,Bestellung!$A$4:$D$803)+MOD(D169,6)</f>
        <v>44628.053444444457</v>
      </c>
      <c r="F169" t="str">
        <f t="shared" si="7"/>
        <v>INSERT INTO [Lieferung] ([BestellungID], [PosID], [LieferAdrID], [LieferDienstID], [LieferDatum]) VALUES</v>
      </c>
      <c r="G169" t="str">
        <f t="shared" si="8"/>
        <v xml:space="preserve"> ('66', '166', '784', '21', '2022-03-08')</v>
      </c>
    </row>
    <row r="170" spans="1:7" x14ac:dyDescent="0.3">
      <c r="A170">
        <v>67</v>
      </c>
      <c r="B170">
        <v>167</v>
      </c>
      <c r="C170">
        <v>125</v>
      </c>
      <c r="D170">
        <f t="shared" si="6"/>
        <v>11</v>
      </c>
      <c r="E170" s="3">
        <f>LOOKUP(A170,Bestellung!$A$4:$D$803)+MOD(D170,6)</f>
        <v>44630.055000000015</v>
      </c>
      <c r="F170" t="str">
        <f t="shared" si="7"/>
        <v>INSERT INTO [Lieferung] ([BestellungID], [PosID], [LieferAdrID], [LieferDienstID], [LieferDatum]) VALUES</v>
      </c>
      <c r="G170" t="str">
        <f t="shared" si="8"/>
        <v xml:space="preserve"> ('67', '167', '125', '11', '2022-03-10')</v>
      </c>
    </row>
    <row r="171" spans="1:7" x14ac:dyDescent="0.3">
      <c r="A171">
        <v>67</v>
      </c>
      <c r="B171">
        <v>168</v>
      </c>
      <c r="C171">
        <v>125</v>
      </c>
      <c r="D171">
        <f t="shared" si="6"/>
        <v>78</v>
      </c>
      <c r="E171" s="3">
        <f>LOOKUP(A171,Bestellung!$A$4:$D$803)+MOD(D171,6)</f>
        <v>44625.055000000015</v>
      </c>
      <c r="F171" t="str">
        <f t="shared" si="7"/>
        <v>INSERT INTO [Lieferung] ([BestellungID], [PosID], [LieferAdrID], [LieferDienstID], [LieferDatum]) VALUES</v>
      </c>
      <c r="G171" t="str">
        <f t="shared" si="8"/>
        <v xml:space="preserve"> ('67', '168', '125', '78', '2022-03-05')</v>
      </c>
    </row>
    <row r="172" spans="1:7" x14ac:dyDescent="0.3">
      <c r="A172">
        <v>68</v>
      </c>
      <c r="B172">
        <v>169</v>
      </c>
      <c r="C172">
        <v>363</v>
      </c>
      <c r="D172">
        <f t="shared" si="6"/>
        <v>71</v>
      </c>
      <c r="E172" s="3">
        <f>LOOKUP(A172,Bestellung!$A$4:$D$803)+MOD(D172,6)</f>
        <v>44630.056577777796</v>
      </c>
      <c r="F172" t="str">
        <f t="shared" si="7"/>
        <v>INSERT INTO [Lieferung] ([BestellungID], [PosID], [LieferAdrID], [LieferDienstID], [LieferDatum]) VALUES</v>
      </c>
      <c r="G172" t="str">
        <f t="shared" si="8"/>
        <v xml:space="preserve"> ('68', '169', '363', '71', '2022-03-10')</v>
      </c>
    </row>
    <row r="173" spans="1:7" x14ac:dyDescent="0.3">
      <c r="A173">
        <v>68</v>
      </c>
      <c r="B173">
        <v>170</v>
      </c>
      <c r="C173">
        <v>125</v>
      </c>
      <c r="D173">
        <f t="shared" si="6"/>
        <v>58</v>
      </c>
      <c r="E173" s="3">
        <f>LOOKUP(A173,Bestellung!$A$4:$D$803)+MOD(D173,6)</f>
        <v>44629.056577777796</v>
      </c>
      <c r="F173" t="str">
        <f t="shared" si="7"/>
        <v>INSERT INTO [Lieferung] ([BestellungID], [PosID], [LieferAdrID], [LieferDienstID], [LieferDatum]) VALUES</v>
      </c>
      <c r="G173" t="str">
        <f t="shared" si="8"/>
        <v xml:space="preserve"> ('68', '170', '125', '58', '2022-03-09')</v>
      </c>
    </row>
    <row r="174" spans="1:7" x14ac:dyDescent="0.3">
      <c r="A174">
        <v>68</v>
      </c>
      <c r="B174">
        <v>171</v>
      </c>
      <c r="C174">
        <v>363</v>
      </c>
      <c r="D174">
        <f t="shared" si="6"/>
        <v>45</v>
      </c>
      <c r="E174" s="3">
        <f>LOOKUP(A174,Bestellung!$A$4:$D$803)+MOD(D174,6)</f>
        <v>44628.056577777796</v>
      </c>
      <c r="F174" t="str">
        <f t="shared" si="7"/>
        <v>INSERT INTO [Lieferung] ([BestellungID], [PosID], [LieferAdrID], [LieferDienstID], [LieferDatum]) VALUES</v>
      </c>
      <c r="G174" t="str">
        <f t="shared" si="8"/>
        <v xml:space="preserve"> ('68', '171', '363', '45', '2022-03-08')</v>
      </c>
    </row>
    <row r="175" spans="1:7" x14ac:dyDescent="0.3">
      <c r="A175">
        <v>69</v>
      </c>
      <c r="B175">
        <v>172</v>
      </c>
      <c r="C175">
        <v>482</v>
      </c>
      <c r="D175">
        <f t="shared" si="6"/>
        <v>42</v>
      </c>
      <c r="E175" s="3">
        <f>LOOKUP(A175,Bestellung!$A$4:$D$803)+MOD(D175,6)</f>
        <v>44625.058177777799</v>
      </c>
      <c r="F175" t="str">
        <f t="shared" si="7"/>
        <v>INSERT INTO [Lieferung] ([BestellungID], [PosID], [LieferAdrID], [LieferDienstID], [LieferDatum]) VALUES</v>
      </c>
      <c r="G175" t="str">
        <f t="shared" si="8"/>
        <v xml:space="preserve"> ('69', '172', '482', '42', '2022-03-05')</v>
      </c>
    </row>
    <row r="176" spans="1:7" x14ac:dyDescent="0.3">
      <c r="A176">
        <v>69</v>
      </c>
      <c r="B176">
        <v>173</v>
      </c>
      <c r="C176">
        <v>482</v>
      </c>
      <c r="D176">
        <f t="shared" si="6"/>
        <v>30</v>
      </c>
      <c r="E176" s="3">
        <f>LOOKUP(A176,Bestellung!$A$4:$D$803)+MOD(D176,6)</f>
        <v>44625.058177777799</v>
      </c>
      <c r="F176" t="str">
        <f t="shared" si="7"/>
        <v>INSERT INTO [Lieferung] ([BestellungID], [PosID], [LieferAdrID], [LieferDienstID], [LieferDatum]) VALUES</v>
      </c>
      <c r="G176" t="str">
        <f t="shared" si="8"/>
        <v xml:space="preserve"> ('69', '173', '482', '30', '2022-03-05')</v>
      </c>
    </row>
    <row r="177" spans="1:7" x14ac:dyDescent="0.3">
      <c r="A177">
        <v>70</v>
      </c>
      <c r="B177">
        <v>174</v>
      </c>
      <c r="C177">
        <v>297</v>
      </c>
      <c r="D177">
        <f t="shared" si="6"/>
        <v>30</v>
      </c>
      <c r="E177" s="3">
        <f>LOOKUP(A177,Bestellung!$A$4:$D$803)+MOD(D177,6)</f>
        <v>44625.059800000025</v>
      </c>
      <c r="F177" t="str">
        <f t="shared" si="7"/>
        <v>INSERT INTO [Lieferung] ([BestellungID], [PosID], [LieferAdrID], [LieferDienstID], [LieferDatum]) VALUES</v>
      </c>
      <c r="G177" t="str">
        <f t="shared" si="8"/>
        <v xml:space="preserve"> ('70', '174', '297', '30', '2022-03-05')</v>
      </c>
    </row>
    <row r="178" spans="1:7" x14ac:dyDescent="0.3">
      <c r="A178">
        <v>70</v>
      </c>
      <c r="B178">
        <v>175</v>
      </c>
      <c r="C178">
        <v>297</v>
      </c>
      <c r="D178">
        <f t="shared" si="6"/>
        <v>19</v>
      </c>
      <c r="E178" s="3">
        <f>LOOKUP(A178,Bestellung!$A$4:$D$803)+MOD(D178,6)</f>
        <v>44626.059800000025</v>
      </c>
      <c r="F178" t="str">
        <f t="shared" si="7"/>
        <v>INSERT INTO [Lieferung] ([BestellungID], [PosID], [LieferAdrID], [LieferDienstID], [LieferDatum]) VALUES</v>
      </c>
      <c r="G178" t="str">
        <f t="shared" si="8"/>
        <v xml:space="preserve"> ('70', '175', '297', '19', '2022-03-06')</v>
      </c>
    </row>
    <row r="179" spans="1:7" x14ac:dyDescent="0.3">
      <c r="A179">
        <v>70</v>
      </c>
      <c r="B179">
        <v>176</v>
      </c>
      <c r="C179">
        <v>297</v>
      </c>
      <c r="D179">
        <f t="shared" si="6"/>
        <v>8</v>
      </c>
      <c r="E179" s="3">
        <f>LOOKUP(A179,Bestellung!$A$4:$D$803)+MOD(D179,6)</f>
        <v>44627.059800000025</v>
      </c>
      <c r="F179" t="str">
        <f t="shared" si="7"/>
        <v>INSERT INTO [Lieferung] ([BestellungID], [PosID], [LieferAdrID], [LieferDienstID], [LieferDatum]) VALUES</v>
      </c>
      <c r="G179" t="str">
        <f t="shared" si="8"/>
        <v xml:space="preserve"> ('70', '176', '297', '8', '2022-03-07')</v>
      </c>
    </row>
    <row r="180" spans="1:7" x14ac:dyDescent="0.3">
      <c r="A180">
        <v>71</v>
      </c>
      <c r="B180">
        <v>177</v>
      </c>
      <c r="C180">
        <v>577</v>
      </c>
      <c r="D180">
        <f t="shared" si="6"/>
        <v>12</v>
      </c>
      <c r="E180" s="3">
        <f>LOOKUP(A180,Bestellung!$A$4:$D$803)+MOD(D180,6)</f>
        <v>44625.061444444465</v>
      </c>
      <c r="F180" t="str">
        <f t="shared" si="7"/>
        <v>INSERT INTO [Lieferung] ([BestellungID], [PosID], [LieferAdrID], [LieferDienstID], [LieferDatum]) VALUES</v>
      </c>
      <c r="G180" t="str">
        <f t="shared" si="8"/>
        <v xml:space="preserve"> ('71', '177', '577', '12', '2022-03-05')</v>
      </c>
    </row>
    <row r="181" spans="1:7" x14ac:dyDescent="0.3">
      <c r="A181">
        <v>71</v>
      </c>
      <c r="B181">
        <v>178</v>
      </c>
      <c r="C181">
        <v>577</v>
      </c>
      <c r="D181">
        <f t="shared" si="6"/>
        <v>2</v>
      </c>
      <c r="E181" s="3">
        <f>LOOKUP(A181,Bestellung!$A$4:$D$803)+MOD(D181,6)</f>
        <v>44627.061444444465</v>
      </c>
      <c r="F181" t="str">
        <f t="shared" si="7"/>
        <v>INSERT INTO [Lieferung] ([BestellungID], [PosID], [LieferAdrID], [LieferDienstID], [LieferDatum]) VALUES</v>
      </c>
      <c r="G181" t="str">
        <f t="shared" si="8"/>
        <v xml:space="preserve"> ('71', '178', '577', '2', '2022-03-07')</v>
      </c>
    </row>
    <row r="182" spans="1:7" x14ac:dyDescent="0.3">
      <c r="A182">
        <v>72</v>
      </c>
      <c r="B182">
        <v>179</v>
      </c>
      <c r="C182">
        <v>776</v>
      </c>
      <c r="D182">
        <f t="shared" si="6"/>
        <v>9</v>
      </c>
      <c r="E182" s="3">
        <f>LOOKUP(A182,Bestellung!$A$4:$D$803)+MOD(D182,6)</f>
        <v>44628.063111111129</v>
      </c>
      <c r="F182" t="str">
        <f t="shared" si="7"/>
        <v>INSERT INTO [Lieferung] ([BestellungID], [PosID], [LieferAdrID], [LieferDienstID], [LieferDatum]) VALUES</v>
      </c>
      <c r="G182" t="str">
        <f t="shared" si="8"/>
        <v xml:space="preserve"> ('72', '179', '776', '9', '2022-03-08')</v>
      </c>
    </row>
    <row r="183" spans="1:7" x14ac:dyDescent="0.3">
      <c r="A183">
        <v>72</v>
      </c>
      <c r="B183">
        <v>180</v>
      </c>
      <c r="C183">
        <v>577</v>
      </c>
      <c r="D183">
        <f t="shared" si="6"/>
        <v>1</v>
      </c>
      <c r="E183" s="3">
        <f>LOOKUP(A183,Bestellung!$A$4:$D$803)+MOD(D183,6)</f>
        <v>44626.063111111129</v>
      </c>
      <c r="F183" t="str">
        <f t="shared" si="7"/>
        <v>INSERT INTO [Lieferung] ([BestellungID], [PosID], [LieferAdrID], [LieferDienstID], [LieferDatum]) VALUES</v>
      </c>
      <c r="G183" t="str">
        <f t="shared" si="8"/>
        <v xml:space="preserve"> ('72', '180', '577', '1', '2022-03-06')</v>
      </c>
    </row>
    <row r="184" spans="1:7" x14ac:dyDescent="0.3">
      <c r="A184">
        <v>72</v>
      </c>
      <c r="B184">
        <v>181</v>
      </c>
      <c r="C184">
        <v>776</v>
      </c>
      <c r="D184">
        <f t="shared" si="6"/>
        <v>72</v>
      </c>
      <c r="E184" s="3">
        <f>LOOKUP(A184,Bestellung!$A$4:$D$803)+MOD(D184,6)</f>
        <v>44625.063111111129</v>
      </c>
      <c r="F184" t="str">
        <f t="shared" si="7"/>
        <v>INSERT INTO [Lieferung] ([BestellungID], [PosID], [LieferAdrID], [LieferDienstID], [LieferDatum]) VALUES</v>
      </c>
      <c r="G184" t="str">
        <f t="shared" si="8"/>
        <v xml:space="preserve"> ('72', '181', '776', '72', '2022-03-05')</v>
      </c>
    </row>
    <row r="185" spans="1:7" x14ac:dyDescent="0.3">
      <c r="A185">
        <v>73</v>
      </c>
      <c r="B185">
        <v>182</v>
      </c>
      <c r="C185">
        <v>85</v>
      </c>
      <c r="D185">
        <f t="shared" si="6"/>
        <v>2</v>
      </c>
      <c r="E185" s="3">
        <f>LOOKUP(A185,Bestellung!$A$4:$D$803)+MOD(D185,6)</f>
        <v>44627.064800000015</v>
      </c>
      <c r="F185" t="str">
        <f t="shared" si="7"/>
        <v>INSERT INTO [Lieferung] ([BestellungID], [PosID], [LieferAdrID], [LieferDienstID], [LieferDatum]) VALUES</v>
      </c>
      <c r="G185" t="str">
        <f t="shared" si="8"/>
        <v xml:space="preserve"> ('73', '182', '85', '2', '2022-03-07')</v>
      </c>
    </row>
    <row r="186" spans="1:7" x14ac:dyDescent="0.3">
      <c r="A186">
        <v>73</v>
      </c>
      <c r="B186">
        <v>183</v>
      </c>
      <c r="C186">
        <v>85</v>
      </c>
      <c r="D186">
        <f t="shared" si="6"/>
        <v>75</v>
      </c>
      <c r="E186" s="3">
        <f>LOOKUP(A186,Bestellung!$A$4:$D$803)+MOD(D186,6)</f>
        <v>44628.064800000015</v>
      </c>
      <c r="F186" t="str">
        <f t="shared" si="7"/>
        <v>INSERT INTO [Lieferung] ([BestellungID], [PosID], [LieferAdrID], [LieferDienstID], [LieferDatum]) VALUES</v>
      </c>
      <c r="G186" t="str">
        <f t="shared" si="8"/>
        <v xml:space="preserve"> ('73', '183', '85', '75', '2022-03-08')</v>
      </c>
    </row>
    <row r="187" spans="1:7" x14ac:dyDescent="0.3">
      <c r="A187">
        <v>74</v>
      </c>
      <c r="B187">
        <v>184</v>
      </c>
      <c r="C187">
        <v>615</v>
      </c>
      <c r="D187">
        <f t="shared" si="6"/>
        <v>8</v>
      </c>
      <c r="E187" s="3">
        <f>LOOKUP(A187,Bestellung!$A$4:$D$803)+MOD(D187,6)</f>
        <v>44627.066511111123</v>
      </c>
      <c r="F187" t="str">
        <f t="shared" si="7"/>
        <v>INSERT INTO [Lieferung] ([BestellungID], [PosID], [LieferAdrID], [LieferDienstID], [LieferDatum]) VALUES</v>
      </c>
      <c r="G187" t="str">
        <f t="shared" si="8"/>
        <v xml:space="preserve"> ('74', '184', '615', '8', '2022-03-07')</v>
      </c>
    </row>
    <row r="188" spans="1:7" x14ac:dyDescent="0.3">
      <c r="A188">
        <v>74</v>
      </c>
      <c r="B188">
        <v>185</v>
      </c>
      <c r="C188">
        <v>85</v>
      </c>
      <c r="D188">
        <f t="shared" si="6"/>
        <v>1</v>
      </c>
      <c r="E188" s="3">
        <f>LOOKUP(A188,Bestellung!$A$4:$D$803)+MOD(D188,6)</f>
        <v>44626.066511111123</v>
      </c>
      <c r="F188" t="str">
        <f t="shared" si="7"/>
        <v>INSERT INTO [Lieferung] ([BestellungID], [PosID], [LieferAdrID], [LieferDienstID], [LieferDatum]) VALUES</v>
      </c>
      <c r="G188" t="str">
        <f t="shared" si="8"/>
        <v xml:space="preserve"> ('74', '185', '85', '1', '2022-03-06')</v>
      </c>
    </row>
    <row r="189" spans="1:7" x14ac:dyDescent="0.3">
      <c r="A189">
        <v>74</v>
      </c>
      <c r="B189">
        <v>186</v>
      </c>
      <c r="C189">
        <v>615</v>
      </c>
      <c r="D189">
        <f t="shared" si="6"/>
        <v>75</v>
      </c>
      <c r="E189" s="3">
        <f>LOOKUP(A189,Bestellung!$A$4:$D$803)+MOD(D189,6)</f>
        <v>44628.066511111123</v>
      </c>
      <c r="F189" t="str">
        <f t="shared" si="7"/>
        <v>INSERT INTO [Lieferung] ([BestellungID], [PosID], [LieferAdrID], [LieferDienstID], [LieferDatum]) VALUES</v>
      </c>
      <c r="G189" t="str">
        <f t="shared" si="8"/>
        <v xml:space="preserve"> ('74', '186', '615', '75', '2022-03-08')</v>
      </c>
    </row>
    <row r="190" spans="1:7" x14ac:dyDescent="0.3">
      <c r="A190">
        <v>75</v>
      </c>
      <c r="B190">
        <v>187</v>
      </c>
      <c r="C190">
        <v>712</v>
      </c>
      <c r="D190">
        <f t="shared" si="6"/>
        <v>12</v>
      </c>
      <c r="E190" s="3">
        <f>LOOKUP(A190,Bestellung!$A$4:$D$803)+MOD(D190,6)</f>
        <v>44625.068244444454</v>
      </c>
      <c r="F190" t="str">
        <f t="shared" si="7"/>
        <v>INSERT INTO [Lieferung] ([BestellungID], [PosID], [LieferAdrID], [LieferDienstID], [LieferDatum]) VALUES</v>
      </c>
      <c r="G190" t="str">
        <f t="shared" si="8"/>
        <v xml:space="preserve"> ('75', '187', '712', '12', '2022-03-05')</v>
      </c>
    </row>
    <row r="191" spans="1:7" x14ac:dyDescent="0.3">
      <c r="A191">
        <v>75</v>
      </c>
      <c r="B191">
        <v>188</v>
      </c>
      <c r="C191">
        <v>712</v>
      </c>
      <c r="D191">
        <f t="shared" si="6"/>
        <v>6</v>
      </c>
      <c r="E191" s="3">
        <f>LOOKUP(A191,Bestellung!$A$4:$D$803)+MOD(D191,6)</f>
        <v>44625.068244444454</v>
      </c>
      <c r="F191" t="str">
        <f t="shared" si="7"/>
        <v>INSERT INTO [Lieferung] ([BestellungID], [PosID], [LieferAdrID], [LieferDienstID], [LieferDatum]) VALUES</v>
      </c>
      <c r="G191" t="str">
        <f t="shared" si="8"/>
        <v xml:space="preserve"> ('75', '188', '712', '6', '2022-03-05')</v>
      </c>
    </row>
    <row r="192" spans="1:7" x14ac:dyDescent="0.3">
      <c r="A192">
        <v>76</v>
      </c>
      <c r="B192">
        <v>189</v>
      </c>
      <c r="C192">
        <v>147</v>
      </c>
      <c r="D192">
        <f t="shared" si="6"/>
        <v>27</v>
      </c>
      <c r="E192" s="3">
        <f>LOOKUP(A192,Bestellung!$A$4:$D$803)+MOD(D192,6)</f>
        <v>44628.070000000007</v>
      </c>
      <c r="F192" t="str">
        <f t="shared" si="7"/>
        <v>INSERT INTO [Lieferung] ([BestellungID], [PosID], [LieferAdrID], [LieferDienstID], [LieferDatum]) VALUES</v>
      </c>
      <c r="G192" t="str">
        <f t="shared" si="8"/>
        <v xml:space="preserve"> ('76', '189', '147', '27', '2022-03-08')</v>
      </c>
    </row>
    <row r="193" spans="1:7" x14ac:dyDescent="0.3">
      <c r="A193">
        <v>76</v>
      </c>
      <c r="B193">
        <v>190</v>
      </c>
      <c r="C193">
        <v>147</v>
      </c>
      <c r="D193">
        <f t="shared" si="6"/>
        <v>22</v>
      </c>
      <c r="E193" s="3">
        <f>LOOKUP(A193,Bestellung!$A$4:$D$803)+MOD(D193,6)</f>
        <v>44629.070000000007</v>
      </c>
      <c r="F193" t="str">
        <f t="shared" si="7"/>
        <v>INSERT INTO [Lieferung] ([BestellungID], [PosID], [LieferAdrID], [LieferDienstID], [LieferDatum]) VALUES</v>
      </c>
      <c r="G193" t="str">
        <f t="shared" si="8"/>
        <v xml:space="preserve"> ('76', '190', '147', '22', '2022-03-09')</v>
      </c>
    </row>
    <row r="194" spans="1:7" x14ac:dyDescent="0.3">
      <c r="A194">
        <v>76</v>
      </c>
      <c r="B194">
        <v>191</v>
      </c>
      <c r="C194">
        <v>147</v>
      </c>
      <c r="D194">
        <f t="shared" si="6"/>
        <v>17</v>
      </c>
      <c r="E194" s="3">
        <f>LOOKUP(A194,Bestellung!$A$4:$D$803)+MOD(D194,6)</f>
        <v>44630.070000000007</v>
      </c>
      <c r="F194" t="str">
        <f t="shared" si="7"/>
        <v>INSERT INTO [Lieferung] ([BestellungID], [PosID], [LieferAdrID], [LieferDienstID], [LieferDatum]) VALUES</v>
      </c>
      <c r="G194" t="str">
        <f t="shared" si="8"/>
        <v xml:space="preserve"> ('76', '191', '147', '17', '2022-03-10')</v>
      </c>
    </row>
    <row r="195" spans="1:7" x14ac:dyDescent="0.3">
      <c r="A195">
        <v>77</v>
      </c>
      <c r="B195">
        <v>192</v>
      </c>
      <c r="C195">
        <v>564</v>
      </c>
      <c r="D195">
        <f t="shared" si="6"/>
        <v>42</v>
      </c>
      <c r="E195" s="3">
        <f>LOOKUP(A195,Bestellung!$A$4:$D$803)+MOD(D195,6)</f>
        <v>44625.071777777783</v>
      </c>
      <c r="F195" t="str">
        <f t="shared" si="7"/>
        <v>INSERT INTO [Lieferung] ([BestellungID], [PosID], [LieferAdrID], [LieferDienstID], [LieferDatum]) VALUES</v>
      </c>
      <c r="G195" t="str">
        <f t="shared" si="8"/>
        <v xml:space="preserve"> ('77', '192', '564', '42', '2022-03-05')</v>
      </c>
    </row>
    <row r="196" spans="1:7" x14ac:dyDescent="0.3">
      <c r="A196">
        <v>77</v>
      </c>
      <c r="B196">
        <v>193</v>
      </c>
      <c r="C196">
        <v>564</v>
      </c>
      <c r="D196">
        <f t="shared" si="6"/>
        <v>38</v>
      </c>
      <c r="E196" s="3">
        <f>LOOKUP(A196,Bestellung!$A$4:$D$803)+MOD(D196,6)</f>
        <v>44627.071777777783</v>
      </c>
      <c r="F196" t="str">
        <f t="shared" si="7"/>
        <v>INSERT INTO [Lieferung] ([BestellungID], [PosID], [LieferAdrID], [LieferDienstID], [LieferDatum]) VALUES</v>
      </c>
      <c r="G196" t="str">
        <f t="shared" si="8"/>
        <v xml:space="preserve"> ('77', '193', '564', '38', '2022-03-07')</v>
      </c>
    </row>
    <row r="197" spans="1:7" x14ac:dyDescent="0.3">
      <c r="A197">
        <v>78</v>
      </c>
      <c r="B197">
        <v>194</v>
      </c>
      <c r="C197">
        <v>670</v>
      </c>
      <c r="D197">
        <f t="shared" ref="D197:D260" si="9">IF(MOD(A197*B197,81)=0,1,MOD(A197*B197,81))</f>
        <v>66</v>
      </c>
      <c r="E197" s="3">
        <f>LOOKUP(A197,Bestellung!$A$4:$D$803)+MOD(D197,6)</f>
        <v>44625.073577777781</v>
      </c>
      <c r="F197" t="str">
        <f t="shared" ref="F197:F260" si="1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7" t="str">
        <f t="shared" ref="G197:G260" si="11">" ('"&amp;A197&amp;"', '"&amp;B197&amp;"', '"&amp;C197&amp;"', '"&amp; D197&amp;"', '"&amp; TEXT(E197,"JJJJ-MM-TT")&amp;"')"</f>
        <v xml:space="preserve"> ('78', '194', '670', '66', '2022-03-05')</v>
      </c>
    </row>
    <row r="198" spans="1:7" x14ac:dyDescent="0.3">
      <c r="A198">
        <v>78</v>
      </c>
      <c r="B198">
        <v>195</v>
      </c>
      <c r="C198">
        <v>564</v>
      </c>
      <c r="D198">
        <f t="shared" si="9"/>
        <v>63</v>
      </c>
      <c r="E198" s="3">
        <f>LOOKUP(A198,Bestellung!$A$4:$D$803)+MOD(D198,6)</f>
        <v>44628.073577777781</v>
      </c>
      <c r="F198" t="str">
        <f t="shared" si="10"/>
        <v>INSERT INTO [Lieferung] ([BestellungID], [PosID], [LieferAdrID], [LieferDienstID], [LieferDatum]) VALUES</v>
      </c>
      <c r="G198" t="str">
        <f t="shared" si="11"/>
        <v xml:space="preserve"> ('78', '195', '564', '63', '2022-03-08')</v>
      </c>
    </row>
    <row r="199" spans="1:7" x14ac:dyDescent="0.3">
      <c r="A199">
        <v>78</v>
      </c>
      <c r="B199">
        <v>196</v>
      </c>
      <c r="C199">
        <v>670</v>
      </c>
      <c r="D199">
        <f t="shared" si="9"/>
        <v>60</v>
      </c>
      <c r="E199" s="3">
        <f>LOOKUP(A199,Bestellung!$A$4:$D$803)+MOD(D199,6)</f>
        <v>44625.073577777781</v>
      </c>
      <c r="F199" t="str">
        <f t="shared" si="10"/>
        <v>INSERT INTO [Lieferung] ([BestellungID], [PosID], [LieferAdrID], [LieferDienstID], [LieferDatum]) VALUES</v>
      </c>
      <c r="G199" t="str">
        <f t="shared" si="11"/>
        <v xml:space="preserve"> ('78', '196', '670', '60', '2022-03-05')</v>
      </c>
    </row>
    <row r="200" spans="1:7" x14ac:dyDescent="0.3">
      <c r="A200">
        <v>79</v>
      </c>
      <c r="B200">
        <v>197</v>
      </c>
      <c r="C200">
        <v>27</v>
      </c>
      <c r="D200">
        <f t="shared" si="9"/>
        <v>11</v>
      </c>
      <c r="E200" s="3">
        <f>LOOKUP(A200,Bestellung!$A$4:$D$803)+MOD(D200,6)</f>
        <v>44630.075400000002</v>
      </c>
      <c r="F200" t="str">
        <f t="shared" si="10"/>
        <v>INSERT INTO [Lieferung] ([BestellungID], [PosID], [LieferAdrID], [LieferDienstID], [LieferDatum]) VALUES</v>
      </c>
      <c r="G200" t="str">
        <f t="shared" si="11"/>
        <v xml:space="preserve"> ('79', '197', '27', '11', '2022-03-10')</v>
      </c>
    </row>
    <row r="201" spans="1:7" x14ac:dyDescent="0.3">
      <c r="A201">
        <v>79</v>
      </c>
      <c r="B201">
        <v>198</v>
      </c>
      <c r="C201">
        <v>27</v>
      </c>
      <c r="D201">
        <f t="shared" si="9"/>
        <v>9</v>
      </c>
      <c r="E201" s="3">
        <f>LOOKUP(A201,Bestellung!$A$4:$D$803)+MOD(D201,6)</f>
        <v>44628.075400000002</v>
      </c>
      <c r="F201" t="str">
        <f t="shared" si="10"/>
        <v>INSERT INTO [Lieferung] ([BestellungID], [PosID], [LieferAdrID], [LieferDienstID], [LieferDatum]) VALUES</v>
      </c>
      <c r="G201" t="str">
        <f t="shared" si="11"/>
        <v xml:space="preserve"> ('79', '198', '27', '9', '2022-03-08')</v>
      </c>
    </row>
    <row r="202" spans="1:7" x14ac:dyDescent="0.3">
      <c r="A202">
        <v>80</v>
      </c>
      <c r="B202">
        <v>199</v>
      </c>
      <c r="C202">
        <v>291</v>
      </c>
      <c r="D202">
        <f t="shared" si="9"/>
        <v>44</v>
      </c>
      <c r="E202" s="3">
        <f>LOOKUP(A202,Bestellung!$A$4:$D$803)+MOD(D202,6)</f>
        <v>44627.077244444445</v>
      </c>
      <c r="F202" t="str">
        <f t="shared" si="10"/>
        <v>INSERT INTO [Lieferung] ([BestellungID], [PosID], [LieferAdrID], [LieferDienstID], [LieferDatum]) VALUES</v>
      </c>
      <c r="G202" t="str">
        <f t="shared" si="11"/>
        <v xml:space="preserve"> ('80', '199', '291', '44', '2022-03-07')</v>
      </c>
    </row>
    <row r="203" spans="1:7" x14ac:dyDescent="0.3">
      <c r="A203">
        <v>80</v>
      </c>
      <c r="B203">
        <v>200</v>
      </c>
      <c r="C203">
        <v>27</v>
      </c>
      <c r="D203">
        <f t="shared" si="9"/>
        <v>43</v>
      </c>
      <c r="E203" s="3">
        <f>LOOKUP(A203,Bestellung!$A$4:$D$803)+MOD(D203,6)</f>
        <v>44626.077244444445</v>
      </c>
      <c r="F203" t="str">
        <f t="shared" si="10"/>
        <v>INSERT INTO [Lieferung] ([BestellungID], [PosID], [LieferAdrID], [LieferDienstID], [LieferDatum]) VALUES</v>
      </c>
      <c r="G203" t="str">
        <f t="shared" si="11"/>
        <v xml:space="preserve"> ('80', '200', '27', '43', '2022-03-06')</v>
      </c>
    </row>
    <row r="204" spans="1:7" x14ac:dyDescent="0.3">
      <c r="A204">
        <v>80</v>
      </c>
      <c r="B204">
        <v>201</v>
      </c>
      <c r="C204">
        <v>291</v>
      </c>
      <c r="D204">
        <f t="shared" si="9"/>
        <v>42</v>
      </c>
      <c r="E204" s="3">
        <f>LOOKUP(A204,Bestellung!$A$4:$D$803)+MOD(D204,6)</f>
        <v>44625.077244444445</v>
      </c>
      <c r="F204" t="str">
        <f t="shared" si="10"/>
        <v>INSERT INTO [Lieferung] ([BestellungID], [PosID], [LieferAdrID], [LieferDienstID], [LieferDatum]) VALUES</v>
      </c>
      <c r="G204" t="str">
        <f t="shared" si="11"/>
        <v xml:space="preserve"> ('80', '201', '291', '42', '2022-03-05')</v>
      </c>
    </row>
    <row r="205" spans="1:7" x14ac:dyDescent="0.3">
      <c r="A205">
        <v>81</v>
      </c>
      <c r="B205">
        <v>202</v>
      </c>
      <c r="C205">
        <v>397</v>
      </c>
      <c r="D205">
        <f t="shared" si="9"/>
        <v>1</v>
      </c>
      <c r="E205" s="3">
        <f>LOOKUP(A205,Bestellung!$A$4:$D$803)+MOD(D205,6)</f>
        <v>44626.07911111111</v>
      </c>
      <c r="F205" t="str">
        <f t="shared" si="10"/>
        <v>INSERT INTO [Lieferung] ([BestellungID], [PosID], [LieferAdrID], [LieferDienstID], [LieferDatum]) VALUES</v>
      </c>
      <c r="G205" t="str">
        <f t="shared" si="11"/>
        <v xml:space="preserve"> ('81', '202', '397', '1', '2022-03-06')</v>
      </c>
    </row>
    <row r="206" spans="1:7" x14ac:dyDescent="0.3">
      <c r="A206">
        <v>81</v>
      </c>
      <c r="B206">
        <v>203</v>
      </c>
      <c r="C206">
        <v>397</v>
      </c>
      <c r="D206">
        <f t="shared" si="9"/>
        <v>1</v>
      </c>
      <c r="E206" s="3">
        <f>LOOKUP(A206,Bestellung!$A$4:$D$803)+MOD(D206,6)</f>
        <v>44626.07911111111</v>
      </c>
      <c r="F206" t="str">
        <f t="shared" si="10"/>
        <v>INSERT INTO [Lieferung] ([BestellungID], [PosID], [LieferAdrID], [LieferDienstID], [LieferDatum]) VALUES</v>
      </c>
      <c r="G206" t="str">
        <f t="shared" si="11"/>
        <v xml:space="preserve"> ('81', '203', '397', '1', '2022-03-06')</v>
      </c>
    </row>
    <row r="207" spans="1:7" x14ac:dyDescent="0.3">
      <c r="A207">
        <v>82</v>
      </c>
      <c r="B207">
        <v>204</v>
      </c>
      <c r="C207">
        <v>103</v>
      </c>
      <c r="D207">
        <f t="shared" si="9"/>
        <v>42</v>
      </c>
      <c r="E207" s="3">
        <f>LOOKUP(A207,Bestellung!$A$4:$D$803)+MOD(D207,6)</f>
        <v>44625.080999999998</v>
      </c>
      <c r="F207" t="str">
        <f t="shared" si="10"/>
        <v>INSERT INTO [Lieferung] ([BestellungID], [PosID], [LieferAdrID], [LieferDienstID], [LieferDatum]) VALUES</v>
      </c>
      <c r="G207" t="str">
        <f t="shared" si="11"/>
        <v xml:space="preserve"> ('82', '204', '103', '42', '2022-03-05')</v>
      </c>
    </row>
    <row r="208" spans="1:7" x14ac:dyDescent="0.3">
      <c r="A208">
        <v>82</v>
      </c>
      <c r="B208">
        <v>205</v>
      </c>
      <c r="C208">
        <v>103</v>
      </c>
      <c r="D208">
        <f t="shared" si="9"/>
        <v>43</v>
      </c>
      <c r="E208" s="3">
        <f>LOOKUP(A208,Bestellung!$A$4:$D$803)+MOD(D208,6)</f>
        <v>44626.080999999998</v>
      </c>
      <c r="F208" t="str">
        <f t="shared" si="10"/>
        <v>INSERT INTO [Lieferung] ([BestellungID], [PosID], [LieferAdrID], [LieferDienstID], [LieferDatum]) VALUES</v>
      </c>
      <c r="G208" t="str">
        <f t="shared" si="11"/>
        <v xml:space="preserve"> ('82', '205', '103', '43', '2022-03-06')</v>
      </c>
    </row>
    <row r="209" spans="1:7" x14ac:dyDescent="0.3">
      <c r="A209">
        <v>82</v>
      </c>
      <c r="B209">
        <v>206</v>
      </c>
      <c r="C209">
        <v>103</v>
      </c>
      <c r="D209">
        <f t="shared" si="9"/>
        <v>44</v>
      </c>
      <c r="E209" s="3">
        <f>LOOKUP(A209,Bestellung!$A$4:$D$803)+MOD(D209,6)</f>
        <v>44627.080999999998</v>
      </c>
      <c r="F209" t="str">
        <f t="shared" si="10"/>
        <v>INSERT INTO [Lieferung] ([BestellungID], [PosID], [LieferAdrID], [LieferDienstID], [LieferDatum]) VALUES</v>
      </c>
      <c r="G209" t="str">
        <f t="shared" si="11"/>
        <v xml:space="preserve"> ('82', '206', '103', '44', '2022-03-07')</v>
      </c>
    </row>
    <row r="210" spans="1:7" x14ac:dyDescent="0.3">
      <c r="A210">
        <v>83</v>
      </c>
      <c r="B210">
        <v>207</v>
      </c>
      <c r="C210">
        <v>251</v>
      </c>
      <c r="D210">
        <f t="shared" si="9"/>
        <v>9</v>
      </c>
      <c r="E210" s="3">
        <f>LOOKUP(A210,Bestellung!$A$4:$D$803)+MOD(D210,6)</f>
        <v>44628.082911111109</v>
      </c>
      <c r="F210" t="str">
        <f t="shared" si="10"/>
        <v>INSERT INTO [Lieferung] ([BestellungID], [PosID], [LieferAdrID], [LieferDienstID], [LieferDatum]) VALUES</v>
      </c>
      <c r="G210" t="str">
        <f t="shared" si="11"/>
        <v xml:space="preserve"> ('83', '207', '251', '9', '2022-03-08')</v>
      </c>
    </row>
    <row r="211" spans="1:7" x14ac:dyDescent="0.3">
      <c r="A211">
        <v>83</v>
      </c>
      <c r="B211">
        <v>208</v>
      </c>
      <c r="C211">
        <v>251</v>
      </c>
      <c r="D211">
        <f t="shared" si="9"/>
        <v>11</v>
      </c>
      <c r="E211" s="3">
        <f>LOOKUP(A211,Bestellung!$A$4:$D$803)+MOD(D211,6)</f>
        <v>44630.082911111109</v>
      </c>
      <c r="F211" t="str">
        <f t="shared" si="10"/>
        <v>INSERT INTO [Lieferung] ([BestellungID], [PosID], [LieferAdrID], [LieferDienstID], [LieferDatum]) VALUES</v>
      </c>
      <c r="G211" t="str">
        <f t="shared" si="11"/>
        <v xml:space="preserve"> ('83', '208', '251', '11', '2022-03-10')</v>
      </c>
    </row>
    <row r="212" spans="1:7" x14ac:dyDescent="0.3">
      <c r="A212">
        <v>84</v>
      </c>
      <c r="B212">
        <v>209</v>
      </c>
      <c r="C212">
        <v>338</v>
      </c>
      <c r="D212">
        <f t="shared" si="9"/>
        <v>60</v>
      </c>
      <c r="E212" s="3">
        <f>LOOKUP(A212,Bestellung!$A$4:$D$803)+MOD(D212,6)</f>
        <v>44625.084844444442</v>
      </c>
      <c r="F212" t="str">
        <f t="shared" si="10"/>
        <v>INSERT INTO [Lieferung] ([BestellungID], [PosID], [LieferAdrID], [LieferDienstID], [LieferDatum]) VALUES</v>
      </c>
      <c r="G212" t="str">
        <f t="shared" si="11"/>
        <v xml:space="preserve"> ('84', '209', '338', '60', '2022-03-05')</v>
      </c>
    </row>
    <row r="213" spans="1:7" x14ac:dyDescent="0.3">
      <c r="A213">
        <v>84</v>
      </c>
      <c r="B213">
        <v>210</v>
      </c>
      <c r="C213">
        <v>251</v>
      </c>
      <c r="D213">
        <f t="shared" si="9"/>
        <v>63</v>
      </c>
      <c r="E213" s="3">
        <f>LOOKUP(A213,Bestellung!$A$4:$D$803)+MOD(D213,6)</f>
        <v>44628.084844444442</v>
      </c>
      <c r="F213" t="str">
        <f t="shared" si="10"/>
        <v>INSERT INTO [Lieferung] ([BestellungID], [PosID], [LieferAdrID], [LieferDienstID], [LieferDatum]) VALUES</v>
      </c>
      <c r="G213" t="str">
        <f t="shared" si="11"/>
        <v xml:space="preserve"> ('84', '210', '251', '63', '2022-03-08')</v>
      </c>
    </row>
    <row r="214" spans="1:7" x14ac:dyDescent="0.3">
      <c r="A214">
        <v>84</v>
      </c>
      <c r="B214">
        <v>211</v>
      </c>
      <c r="C214">
        <v>338</v>
      </c>
      <c r="D214">
        <f t="shared" si="9"/>
        <v>66</v>
      </c>
      <c r="E214" s="3">
        <f>LOOKUP(A214,Bestellung!$A$4:$D$803)+MOD(D214,6)</f>
        <v>44625.084844444442</v>
      </c>
      <c r="F214" t="str">
        <f t="shared" si="10"/>
        <v>INSERT INTO [Lieferung] ([BestellungID], [PosID], [LieferAdrID], [LieferDienstID], [LieferDatum]) VALUES</v>
      </c>
      <c r="G214" t="str">
        <f t="shared" si="11"/>
        <v xml:space="preserve"> ('84', '211', '338', '66', '2022-03-05')</v>
      </c>
    </row>
    <row r="215" spans="1:7" x14ac:dyDescent="0.3">
      <c r="A215">
        <v>85</v>
      </c>
      <c r="B215">
        <v>212</v>
      </c>
      <c r="C215">
        <v>199</v>
      </c>
      <c r="D215">
        <f t="shared" si="9"/>
        <v>38</v>
      </c>
      <c r="E215" s="3">
        <f>LOOKUP(A215,Bestellung!$A$4:$D$803)+MOD(D215,6)</f>
        <v>44627.086799999997</v>
      </c>
      <c r="F215" t="str">
        <f t="shared" si="10"/>
        <v>INSERT INTO [Lieferung] ([BestellungID], [PosID], [LieferAdrID], [LieferDienstID], [LieferDatum]) VALUES</v>
      </c>
      <c r="G215" t="str">
        <f t="shared" si="11"/>
        <v xml:space="preserve"> ('85', '212', '199', '38', '2022-03-07')</v>
      </c>
    </row>
    <row r="216" spans="1:7" x14ac:dyDescent="0.3">
      <c r="A216">
        <v>85</v>
      </c>
      <c r="B216">
        <v>213</v>
      </c>
      <c r="C216">
        <v>199</v>
      </c>
      <c r="D216">
        <f t="shared" si="9"/>
        <v>42</v>
      </c>
      <c r="E216" s="3">
        <f>LOOKUP(A216,Bestellung!$A$4:$D$803)+MOD(D216,6)</f>
        <v>44625.086799999997</v>
      </c>
      <c r="F216" t="str">
        <f t="shared" si="10"/>
        <v>INSERT INTO [Lieferung] ([BestellungID], [PosID], [LieferAdrID], [LieferDienstID], [LieferDatum]) VALUES</v>
      </c>
      <c r="G216" t="str">
        <f t="shared" si="11"/>
        <v xml:space="preserve"> ('85', '213', '199', '42', '2022-03-05')</v>
      </c>
    </row>
    <row r="217" spans="1:7" x14ac:dyDescent="0.3">
      <c r="A217">
        <v>86</v>
      </c>
      <c r="B217">
        <v>214</v>
      </c>
      <c r="C217">
        <v>313</v>
      </c>
      <c r="D217">
        <f t="shared" si="9"/>
        <v>17</v>
      </c>
      <c r="E217" s="3">
        <f>LOOKUP(A217,Bestellung!$A$4:$D$803)+MOD(D217,6)</f>
        <v>44630.088777777775</v>
      </c>
      <c r="F217" t="str">
        <f t="shared" si="10"/>
        <v>INSERT INTO [Lieferung] ([BestellungID], [PosID], [LieferAdrID], [LieferDienstID], [LieferDatum]) VALUES</v>
      </c>
      <c r="G217" t="str">
        <f t="shared" si="11"/>
        <v xml:space="preserve"> ('86', '214', '313', '17', '2022-03-10')</v>
      </c>
    </row>
    <row r="218" spans="1:7" x14ac:dyDescent="0.3">
      <c r="A218">
        <v>86</v>
      </c>
      <c r="B218">
        <v>215</v>
      </c>
      <c r="C218">
        <v>199</v>
      </c>
      <c r="D218">
        <f t="shared" si="9"/>
        <v>22</v>
      </c>
      <c r="E218" s="3">
        <f>LOOKUP(A218,Bestellung!$A$4:$D$803)+MOD(D218,6)</f>
        <v>44629.088777777775</v>
      </c>
      <c r="F218" t="str">
        <f t="shared" si="10"/>
        <v>INSERT INTO [Lieferung] ([BestellungID], [PosID], [LieferAdrID], [LieferDienstID], [LieferDatum]) VALUES</v>
      </c>
      <c r="G218" t="str">
        <f t="shared" si="11"/>
        <v xml:space="preserve"> ('86', '215', '199', '22', '2022-03-09')</v>
      </c>
    </row>
    <row r="219" spans="1:7" x14ac:dyDescent="0.3">
      <c r="A219">
        <v>86</v>
      </c>
      <c r="B219">
        <v>216</v>
      </c>
      <c r="C219">
        <v>313</v>
      </c>
      <c r="D219">
        <f t="shared" si="9"/>
        <v>27</v>
      </c>
      <c r="E219" s="3">
        <f>LOOKUP(A219,Bestellung!$A$4:$D$803)+MOD(D219,6)</f>
        <v>44628.088777777775</v>
      </c>
      <c r="F219" t="str">
        <f t="shared" si="10"/>
        <v>INSERT INTO [Lieferung] ([BestellungID], [PosID], [LieferAdrID], [LieferDienstID], [LieferDatum]) VALUES</v>
      </c>
      <c r="G219" t="str">
        <f t="shared" si="11"/>
        <v xml:space="preserve"> ('86', '216', '313', '27', '2022-03-08')</v>
      </c>
    </row>
    <row r="220" spans="1:7" x14ac:dyDescent="0.3">
      <c r="A220">
        <v>87</v>
      </c>
      <c r="B220">
        <v>217</v>
      </c>
      <c r="C220">
        <v>474</v>
      </c>
      <c r="D220">
        <f t="shared" si="9"/>
        <v>6</v>
      </c>
      <c r="E220" s="3">
        <f>LOOKUP(A220,Bestellung!$A$4:$D$803)+MOD(D220,6)</f>
        <v>44625.090777777776</v>
      </c>
      <c r="F220" t="str">
        <f t="shared" si="10"/>
        <v>INSERT INTO [Lieferung] ([BestellungID], [PosID], [LieferAdrID], [LieferDienstID], [LieferDatum]) VALUES</v>
      </c>
      <c r="G220" t="str">
        <f t="shared" si="11"/>
        <v xml:space="preserve"> ('87', '217', '474', '6', '2022-03-05')</v>
      </c>
    </row>
    <row r="221" spans="1:7" x14ac:dyDescent="0.3">
      <c r="A221">
        <v>87</v>
      </c>
      <c r="B221">
        <v>218</v>
      </c>
      <c r="C221">
        <v>474</v>
      </c>
      <c r="D221">
        <f t="shared" si="9"/>
        <v>12</v>
      </c>
      <c r="E221" s="3">
        <f>LOOKUP(A221,Bestellung!$A$4:$D$803)+MOD(D221,6)</f>
        <v>44625.090777777776</v>
      </c>
      <c r="F221" t="str">
        <f t="shared" si="10"/>
        <v>INSERT INTO [Lieferung] ([BestellungID], [PosID], [LieferAdrID], [LieferDienstID], [LieferDatum]) VALUES</v>
      </c>
      <c r="G221" t="str">
        <f t="shared" si="11"/>
        <v xml:space="preserve"> ('87', '218', '474', '12', '2022-03-05')</v>
      </c>
    </row>
    <row r="222" spans="1:7" x14ac:dyDescent="0.3">
      <c r="A222">
        <v>88</v>
      </c>
      <c r="B222">
        <v>219</v>
      </c>
      <c r="C222">
        <v>77</v>
      </c>
      <c r="D222">
        <f t="shared" si="9"/>
        <v>75</v>
      </c>
      <c r="E222" s="3">
        <f>LOOKUP(A222,Bestellung!$A$4:$D$803)+MOD(D222,6)</f>
        <v>44628.092799999999</v>
      </c>
      <c r="F222" t="str">
        <f t="shared" si="10"/>
        <v>INSERT INTO [Lieferung] ([BestellungID], [PosID], [LieferAdrID], [LieferDienstID], [LieferDatum]) VALUES</v>
      </c>
      <c r="G222" t="str">
        <f t="shared" si="11"/>
        <v xml:space="preserve"> ('88', '219', '77', '75', '2022-03-08')</v>
      </c>
    </row>
    <row r="223" spans="1:7" x14ac:dyDescent="0.3">
      <c r="A223">
        <v>88</v>
      </c>
      <c r="B223">
        <v>220</v>
      </c>
      <c r="C223">
        <v>77</v>
      </c>
      <c r="D223">
        <f t="shared" si="9"/>
        <v>1</v>
      </c>
      <c r="E223" s="3">
        <f>LOOKUP(A223,Bestellung!$A$4:$D$803)+MOD(D223,6)</f>
        <v>44626.092799999999</v>
      </c>
      <c r="F223" t="str">
        <f t="shared" si="10"/>
        <v>INSERT INTO [Lieferung] ([BestellungID], [PosID], [LieferAdrID], [LieferDienstID], [LieferDatum]) VALUES</v>
      </c>
      <c r="G223" t="str">
        <f t="shared" si="11"/>
        <v xml:space="preserve"> ('88', '220', '77', '1', '2022-03-06')</v>
      </c>
    </row>
    <row r="224" spans="1:7" x14ac:dyDescent="0.3">
      <c r="A224">
        <v>88</v>
      </c>
      <c r="B224">
        <v>221</v>
      </c>
      <c r="C224">
        <v>77</v>
      </c>
      <c r="D224">
        <f t="shared" si="9"/>
        <v>8</v>
      </c>
      <c r="E224" s="3">
        <f>LOOKUP(A224,Bestellung!$A$4:$D$803)+MOD(D224,6)</f>
        <v>44627.092799999999</v>
      </c>
      <c r="F224" t="str">
        <f t="shared" si="10"/>
        <v>INSERT INTO [Lieferung] ([BestellungID], [PosID], [LieferAdrID], [LieferDienstID], [LieferDatum]) VALUES</v>
      </c>
      <c r="G224" t="str">
        <f t="shared" si="11"/>
        <v xml:space="preserve"> ('88', '221', '77', '8', '2022-03-07')</v>
      </c>
    </row>
    <row r="225" spans="1:7" x14ac:dyDescent="0.3">
      <c r="A225">
        <v>89</v>
      </c>
      <c r="B225">
        <v>222</v>
      </c>
      <c r="C225">
        <v>276</v>
      </c>
      <c r="D225">
        <f t="shared" si="9"/>
        <v>75</v>
      </c>
      <c r="E225" s="3">
        <f>LOOKUP(A225,Bestellung!$A$4:$D$803)+MOD(D225,6)</f>
        <v>44628.094844444444</v>
      </c>
      <c r="F225" t="str">
        <f t="shared" si="10"/>
        <v>INSERT INTO [Lieferung] ([BestellungID], [PosID], [LieferAdrID], [LieferDienstID], [LieferDatum]) VALUES</v>
      </c>
      <c r="G225" t="str">
        <f t="shared" si="11"/>
        <v xml:space="preserve"> ('89', '222', '276', '75', '2022-03-08')</v>
      </c>
    </row>
    <row r="226" spans="1:7" x14ac:dyDescent="0.3">
      <c r="A226">
        <v>89</v>
      </c>
      <c r="B226">
        <v>223</v>
      </c>
      <c r="C226">
        <v>276</v>
      </c>
      <c r="D226">
        <f t="shared" si="9"/>
        <v>2</v>
      </c>
      <c r="E226" s="3">
        <f>LOOKUP(A226,Bestellung!$A$4:$D$803)+MOD(D226,6)</f>
        <v>44627.094844444444</v>
      </c>
      <c r="F226" t="str">
        <f t="shared" si="10"/>
        <v>INSERT INTO [Lieferung] ([BestellungID], [PosID], [LieferAdrID], [LieferDienstID], [LieferDatum]) VALUES</v>
      </c>
      <c r="G226" t="str">
        <f t="shared" si="11"/>
        <v xml:space="preserve"> ('89', '223', '276', '2', '2022-03-07')</v>
      </c>
    </row>
    <row r="227" spans="1:7" x14ac:dyDescent="0.3">
      <c r="A227">
        <v>90</v>
      </c>
      <c r="B227">
        <v>224</v>
      </c>
      <c r="C227">
        <v>607</v>
      </c>
      <c r="D227">
        <f t="shared" si="9"/>
        <v>72</v>
      </c>
      <c r="E227" s="3">
        <f>LOOKUP(A227,Bestellung!$A$4:$D$803)+MOD(D227,6)</f>
        <v>44625.096911111112</v>
      </c>
      <c r="F227" t="str">
        <f t="shared" si="10"/>
        <v>INSERT INTO [Lieferung] ([BestellungID], [PosID], [LieferAdrID], [LieferDienstID], [LieferDatum]) VALUES</v>
      </c>
      <c r="G227" t="str">
        <f t="shared" si="11"/>
        <v xml:space="preserve"> ('90', '224', '607', '72', '2022-03-05')</v>
      </c>
    </row>
    <row r="228" spans="1:7" x14ac:dyDescent="0.3">
      <c r="A228">
        <v>90</v>
      </c>
      <c r="B228">
        <v>225</v>
      </c>
      <c r="C228">
        <v>276</v>
      </c>
      <c r="D228">
        <f t="shared" si="9"/>
        <v>1</v>
      </c>
      <c r="E228" s="3">
        <f>LOOKUP(A228,Bestellung!$A$4:$D$803)+MOD(D228,6)</f>
        <v>44626.096911111112</v>
      </c>
      <c r="F228" t="str">
        <f t="shared" si="10"/>
        <v>INSERT INTO [Lieferung] ([BestellungID], [PosID], [LieferAdrID], [LieferDienstID], [LieferDatum]) VALUES</v>
      </c>
      <c r="G228" t="str">
        <f t="shared" si="11"/>
        <v xml:space="preserve"> ('90', '225', '276', '1', '2022-03-06')</v>
      </c>
    </row>
    <row r="229" spans="1:7" x14ac:dyDescent="0.3">
      <c r="A229">
        <v>90</v>
      </c>
      <c r="B229">
        <v>226</v>
      </c>
      <c r="C229">
        <v>607</v>
      </c>
      <c r="D229">
        <f t="shared" si="9"/>
        <v>9</v>
      </c>
      <c r="E229" s="3">
        <f>LOOKUP(A229,Bestellung!$A$4:$D$803)+MOD(D229,6)</f>
        <v>44628.096911111112</v>
      </c>
      <c r="F229" t="str">
        <f t="shared" si="10"/>
        <v>INSERT INTO [Lieferung] ([BestellungID], [PosID], [LieferAdrID], [LieferDienstID], [LieferDatum]) VALUES</v>
      </c>
      <c r="G229" t="str">
        <f t="shared" si="11"/>
        <v xml:space="preserve"> ('90', '226', '607', '9', '2022-03-08')</v>
      </c>
    </row>
    <row r="230" spans="1:7" x14ac:dyDescent="0.3">
      <c r="A230">
        <v>91</v>
      </c>
      <c r="B230">
        <v>227</v>
      </c>
      <c r="C230">
        <v>453</v>
      </c>
      <c r="D230">
        <f t="shared" si="9"/>
        <v>2</v>
      </c>
      <c r="E230" s="3">
        <f>LOOKUP(A230,Bestellung!$A$4:$D$803)+MOD(D230,6)</f>
        <v>44627.099000000002</v>
      </c>
      <c r="F230" t="str">
        <f t="shared" si="10"/>
        <v>INSERT INTO [Lieferung] ([BestellungID], [PosID], [LieferAdrID], [LieferDienstID], [LieferDatum]) VALUES</v>
      </c>
      <c r="G230" t="str">
        <f t="shared" si="11"/>
        <v xml:space="preserve"> ('91', '227', '453', '2', '2022-03-07')</v>
      </c>
    </row>
    <row r="231" spans="1:7" x14ac:dyDescent="0.3">
      <c r="A231">
        <v>91</v>
      </c>
      <c r="B231">
        <v>228</v>
      </c>
      <c r="C231">
        <v>453</v>
      </c>
      <c r="D231">
        <f t="shared" si="9"/>
        <v>12</v>
      </c>
      <c r="E231" s="3">
        <f>LOOKUP(A231,Bestellung!$A$4:$D$803)+MOD(D231,6)</f>
        <v>44625.099000000002</v>
      </c>
      <c r="F231" t="str">
        <f t="shared" si="10"/>
        <v>INSERT INTO [Lieferung] ([BestellungID], [PosID], [LieferAdrID], [LieferDienstID], [LieferDatum]) VALUES</v>
      </c>
      <c r="G231" t="str">
        <f t="shared" si="11"/>
        <v xml:space="preserve"> ('91', '228', '453', '12', '2022-03-05')</v>
      </c>
    </row>
    <row r="232" spans="1:7" x14ac:dyDescent="0.3">
      <c r="A232">
        <v>92</v>
      </c>
      <c r="B232">
        <v>229</v>
      </c>
      <c r="C232">
        <v>495</v>
      </c>
      <c r="D232">
        <f t="shared" si="9"/>
        <v>8</v>
      </c>
      <c r="E232" s="3">
        <f>LOOKUP(A232,Bestellung!$A$4:$D$803)+MOD(D232,6)</f>
        <v>44627.101111111115</v>
      </c>
      <c r="F232" t="str">
        <f t="shared" si="10"/>
        <v>INSERT INTO [Lieferung] ([BestellungID], [PosID], [LieferAdrID], [LieferDienstID], [LieferDatum]) VALUES</v>
      </c>
      <c r="G232" t="str">
        <f t="shared" si="11"/>
        <v xml:space="preserve"> ('92', '229', '495', '8', '2022-03-07')</v>
      </c>
    </row>
    <row r="233" spans="1:7" x14ac:dyDescent="0.3">
      <c r="A233">
        <v>92</v>
      </c>
      <c r="B233">
        <v>230</v>
      </c>
      <c r="C233">
        <v>453</v>
      </c>
      <c r="D233">
        <f t="shared" si="9"/>
        <v>19</v>
      </c>
      <c r="E233" s="3">
        <f>LOOKUP(A233,Bestellung!$A$4:$D$803)+MOD(D233,6)</f>
        <v>44626.101111111115</v>
      </c>
      <c r="F233" t="str">
        <f t="shared" si="10"/>
        <v>INSERT INTO [Lieferung] ([BestellungID], [PosID], [LieferAdrID], [LieferDienstID], [LieferDatum]) VALUES</v>
      </c>
      <c r="G233" t="str">
        <f t="shared" si="11"/>
        <v xml:space="preserve"> ('92', '230', '453', '19', '2022-03-06')</v>
      </c>
    </row>
    <row r="234" spans="1:7" x14ac:dyDescent="0.3">
      <c r="A234">
        <v>92</v>
      </c>
      <c r="B234">
        <v>231</v>
      </c>
      <c r="C234">
        <v>495</v>
      </c>
      <c r="D234">
        <f t="shared" si="9"/>
        <v>30</v>
      </c>
      <c r="E234" s="3">
        <f>LOOKUP(A234,Bestellung!$A$4:$D$803)+MOD(D234,6)</f>
        <v>44625.101111111115</v>
      </c>
      <c r="F234" t="str">
        <f t="shared" si="10"/>
        <v>INSERT INTO [Lieferung] ([BestellungID], [PosID], [LieferAdrID], [LieferDienstID], [LieferDatum]) VALUES</v>
      </c>
      <c r="G234" t="str">
        <f t="shared" si="11"/>
        <v xml:space="preserve"> ('92', '231', '495', '30', '2022-03-05')</v>
      </c>
    </row>
    <row r="235" spans="1:7" x14ac:dyDescent="0.3">
      <c r="A235">
        <v>93</v>
      </c>
      <c r="B235">
        <v>232</v>
      </c>
      <c r="C235">
        <v>768</v>
      </c>
      <c r="D235">
        <f t="shared" si="9"/>
        <v>30</v>
      </c>
      <c r="E235" s="3">
        <f>LOOKUP(A235,Bestellung!$A$4:$D$803)+MOD(D235,6)</f>
        <v>44625.10324444445</v>
      </c>
      <c r="F235" t="str">
        <f t="shared" si="10"/>
        <v>INSERT INTO [Lieferung] ([BestellungID], [PosID], [LieferAdrID], [LieferDienstID], [LieferDatum]) VALUES</v>
      </c>
      <c r="G235" t="str">
        <f t="shared" si="11"/>
        <v xml:space="preserve"> ('93', '232', '768', '30', '2022-03-05')</v>
      </c>
    </row>
    <row r="236" spans="1:7" x14ac:dyDescent="0.3">
      <c r="A236">
        <v>93</v>
      </c>
      <c r="B236">
        <v>233</v>
      </c>
      <c r="C236">
        <v>768</v>
      </c>
      <c r="D236">
        <f t="shared" si="9"/>
        <v>42</v>
      </c>
      <c r="E236" s="3">
        <f>LOOKUP(A236,Bestellung!$A$4:$D$803)+MOD(D236,6)</f>
        <v>44625.10324444445</v>
      </c>
      <c r="F236" t="str">
        <f t="shared" si="10"/>
        <v>INSERT INTO [Lieferung] ([BestellungID], [PosID], [LieferAdrID], [LieferDienstID], [LieferDatum]) VALUES</v>
      </c>
      <c r="G236" t="str">
        <f t="shared" si="11"/>
        <v xml:space="preserve"> ('93', '233', '768', '42', '2022-03-05')</v>
      </c>
    </row>
    <row r="237" spans="1:7" x14ac:dyDescent="0.3">
      <c r="A237">
        <v>94</v>
      </c>
      <c r="B237">
        <v>234</v>
      </c>
      <c r="C237">
        <v>417</v>
      </c>
      <c r="D237">
        <f t="shared" si="9"/>
        <v>45</v>
      </c>
      <c r="E237" s="3">
        <f>LOOKUP(A237,Bestellung!$A$4:$D$803)+MOD(D237,6)</f>
        <v>44628.105400000008</v>
      </c>
      <c r="F237" t="str">
        <f t="shared" si="10"/>
        <v>INSERT INTO [Lieferung] ([BestellungID], [PosID], [LieferAdrID], [LieferDienstID], [LieferDatum]) VALUES</v>
      </c>
      <c r="G237" t="str">
        <f t="shared" si="11"/>
        <v xml:space="preserve"> ('94', '234', '417', '45', '2022-03-08')</v>
      </c>
    </row>
    <row r="238" spans="1:7" x14ac:dyDescent="0.3">
      <c r="A238">
        <v>94</v>
      </c>
      <c r="B238">
        <v>235</v>
      </c>
      <c r="C238">
        <v>417</v>
      </c>
      <c r="D238">
        <f t="shared" si="9"/>
        <v>58</v>
      </c>
      <c r="E238" s="3">
        <f>LOOKUP(A238,Bestellung!$A$4:$D$803)+MOD(D238,6)</f>
        <v>44629.105400000008</v>
      </c>
      <c r="F238" t="str">
        <f t="shared" si="10"/>
        <v>INSERT INTO [Lieferung] ([BestellungID], [PosID], [LieferAdrID], [LieferDienstID], [LieferDatum]) VALUES</v>
      </c>
      <c r="G238" t="str">
        <f t="shared" si="11"/>
        <v xml:space="preserve"> ('94', '235', '417', '58', '2022-03-09')</v>
      </c>
    </row>
    <row r="239" spans="1:7" x14ac:dyDescent="0.3">
      <c r="A239">
        <v>94</v>
      </c>
      <c r="B239">
        <v>236</v>
      </c>
      <c r="C239">
        <v>417</v>
      </c>
      <c r="D239">
        <f t="shared" si="9"/>
        <v>71</v>
      </c>
      <c r="E239" s="3">
        <f>LOOKUP(A239,Bestellung!$A$4:$D$803)+MOD(D239,6)</f>
        <v>44630.105400000008</v>
      </c>
      <c r="F239" t="str">
        <f t="shared" si="10"/>
        <v>INSERT INTO [Lieferung] ([BestellungID], [PosID], [LieferAdrID], [LieferDienstID], [LieferDatum]) VALUES</v>
      </c>
      <c r="G239" t="str">
        <f t="shared" si="11"/>
        <v xml:space="preserve"> ('94', '236', '417', '71', '2022-03-10')</v>
      </c>
    </row>
    <row r="240" spans="1:7" x14ac:dyDescent="0.3">
      <c r="A240">
        <v>95</v>
      </c>
      <c r="B240">
        <v>237</v>
      </c>
      <c r="C240">
        <v>483</v>
      </c>
      <c r="D240">
        <f t="shared" si="9"/>
        <v>78</v>
      </c>
      <c r="E240" s="3">
        <f>LOOKUP(A240,Bestellung!$A$4:$D$803)+MOD(D240,6)</f>
        <v>44625.107577777788</v>
      </c>
      <c r="F240" t="str">
        <f t="shared" si="10"/>
        <v>INSERT INTO [Lieferung] ([BestellungID], [PosID], [LieferAdrID], [LieferDienstID], [LieferDatum]) VALUES</v>
      </c>
      <c r="G240" t="str">
        <f t="shared" si="11"/>
        <v xml:space="preserve"> ('95', '237', '483', '78', '2022-03-05')</v>
      </c>
    </row>
    <row r="241" spans="1:7" x14ac:dyDescent="0.3">
      <c r="A241">
        <v>95</v>
      </c>
      <c r="B241">
        <v>238</v>
      </c>
      <c r="C241">
        <v>483</v>
      </c>
      <c r="D241">
        <f t="shared" si="9"/>
        <v>11</v>
      </c>
      <c r="E241" s="3">
        <f>LOOKUP(A241,Bestellung!$A$4:$D$803)+MOD(D241,6)</f>
        <v>44630.107577777788</v>
      </c>
      <c r="F241" t="str">
        <f t="shared" si="10"/>
        <v>INSERT INTO [Lieferung] ([BestellungID], [PosID], [LieferAdrID], [LieferDienstID], [LieferDatum]) VALUES</v>
      </c>
      <c r="G241" t="str">
        <f t="shared" si="11"/>
        <v xml:space="preserve"> ('95', '238', '483', '11', '2022-03-10')</v>
      </c>
    </row>
    <row r="242" spans="1:7" x14ac:dyDescent="0.3">
      <c r="A242">
        <v>96</v>
      </c>
      <c r="B242">
        <v>239</v>
      </c>
      <c r="C242">
        <v>581</v>
      </c>
      <c r="D242">
        <f t="shared" si="9"/>
        <v>21</v>
      </c>
      <c r="E242" s="3">
        <f>LOOKUP(A242,Bestellung!$A$4:$D$803)+MOD(D242,6)</f>
        <v>44628.10977777779</v>
      </c>
      <c r="F242" t="str">
        <f t="shared" si="10"/>
        <v>INSERT INTO [Lieferung] ([BestellungID], [PosID], [LieferAdrID], [LieferDienstID], [LieferDatum]) VALUES</v>
      </c>
      <c r="G242" t="str">
        <f t="shared" si="11"/>
        <v xml:space="preserve"> ('96', '239', '581', '21', '2022-03-08')</v>
      </c>
    </row>
    <row r="243" spans="1:7" x14ac:dyDescent="0.3">
      <c r="A243">
        <v>96</v>
      </c>
      <c r="B243">
        <v>240</v>
      </c>
      <c r="C243">
        <v>483</v>
      </c>
      <c r="D243">
        <f t="shared" si="9"/>
        <v>36</v>
      </c>
      <c r="E243" s="3">
        <f>LOOKUP(A243,Bestellung!$A$4:$D$803)+MOD(D243,6)</f>
        <v>44625.10977777779</v>
      </c>
      <c r="F243" t="str">
        <f t="shared" si="10"/>
        <v>INSERT INTO [Lieferung] ([BestellungID], [PosID], [LieferAdrID], [LieferDienstID], [LieferDatum]) VALUES</v>
      </c>
      <c r="G243" t="str">
        <f t="shared" si="11"/>
        <v xml:space="preserve"> ('96', '240', '483', '36', '2022-03-05')</v>
      </c>
    </row>
    <row r="244" spans="1:7" x14ac:dyDescent="0.3">
      <c r="A244">
        <v>96</v>
      </c>
      <c r="B244">
        <v>241</v>
      </c>
      <c r="C244">
        <v>581</v>
      </c>
      <c r="D244">
        <f t="shared" si="9"/>
        <v>51</v>
      </c>
      <c r="E244" s="3">
        <f>LOOKUP(A244,Bestellung!$A$4:$D$803)+MOD(D244,6)</f>
        <v>44628.10977777779</v>
      </c>
      <c r="F244" t="str">
        <f t="shared" si="10"/>
        <v>INSERT INTO [Lieferung] ([BestellungID], [PosID], [LieferAdrID], [LieferDienstID], [LieferDatum]) VALUES</v>
      </c>
      <c r="G244" t="str">
        <f t="shared" si="11"/>
        <v xml:space="preserve"> ('96', '241', '581', '51', '2022-03-08')</v>
      </c>
    </row>
    <row r="245" spans="1:7" x14ac:dyDescent="0.3">
      <c r="A245">
        <v>97</v>
      </c>
      <c r="B245">
        <v>242</v>
      </c>
      <c r="C245">
        <v>13</v>
      </c>
      <c r="D245">
        <f t="shared" si="9"/>
        <v>65</v>
      </c>
      <c r="E245" s="3">
        <f>LOOKUP(A245,Bestellung!$A$4:$D$803)+MOD(D245,6)</f>
        <v>44630.112000000016</v>
      </c>
      <c r="F245" t="str">
        <f t="shared" si="10"/>
        <v>INSERT INTO [Lieferung] ([BestellungID], [PosID], [LieferAdrID], [LieferDienstID], [LieferDatum]) VALUES</v>
      </c>
      <c r="G245" t="str">
        <f t="shared" si="11"/>
        <v xml:space="preserve"> ('97', '242', '13', '65', '2022-03-10')</v>
      </c>
    </row>
    <row r="246" spans="1:7" x14ac:dyDescent="0.3">
      <c r="A246">
        <v>97</v>
      </c>
      <c r="B246">
        <v>243</v>
      </c>
      <c r="C246">
        <v>13</v>
      </c>
      <c r="D246">
        <f t="shared" si="9"/>
        <v>1</v>
      </c>
      <c r="E246" s="3">
        <f>LOOKUP(A246,Bestellung!$A$4:$D$803)+MOD(D246,6)</f>
        <v>44626.112000000016</v>
      </c>
      <c r="F246" t="str">
        <f t="shared" si="10"/>
        <v>INSERT INTO [Lieferung] ([BestellungID], [PosID], [LieferAdrID], [LieferDienstID], [LieferDatum]) VALUES</v>
      </c>
      <c r="G246" t="str">
        <f t="shared" si="11"/>
        <v xml:space="preserve"> ('97', '243', '13', '1', '2022-03-06')</v>
      </c>
    </row>
    <row r="247" spans="1:7" x14ac:dyDescent="0.3">
      <c r="A247">
        <v>98</v>
      </c>
      <c r="B247">
        <v>244</v>
      </c>
      <c r="C247">
        <v>222</v>
      </c>
      <c r="D247">
        <f t="shared" si="9"/>
        <v>17</v>
      </c>
      <c r="E247" s="3">
        <f>LOOKUP(A247,Bestellung!$A$4:$D$803)+MOD(D247,6)</f>
        <v>44630.114244444463</v>
      </c>
      <c r="F247" t="str">
        <f t="shared" si="10"/>
        <v>INSERT INTO [Lieferung] ([BestellungID], [PosID], [LieferAdrID], [LieferDienstID], [LieferDatum]) VALUES</v>
      </c>
      <c r="G247" t="str">
        <f t="shared" si="11"/>
        <v xml:space="preserve"> ('98', '244', '222', '17', '2022-03-10')</v>
      </c>
    </row>
    <row r="248" spans="1:7" x14ac:dyDescent="0.3">
      <c r="A248">
        <v>98</v>
      </c>
      <c r="B248">
        <v>245</v>
      </c>
      <c r="C248">
        <v>13</v>
      </c>
      <c r="D248">
        <f t="shared" si="9"/>
        <v>34</v>
      </c>
      <c r="E248" s="3">
        <f>LOOKUP(A248,Bestellung!$A$4:$D$803)+MOD(D248,6)</f>
        <v>44629.114244444463</v>
      </c>
      <c r="F248" t="str">
        <f t="shared" si="10"/>
        <v>INSERT INTO [Lieferung] ([BestellungID], [PosID], [LieferAdrID], [LieferDienstID], [LieferDatum]) VALUES</v>
      </c>
      <c r="G248" t="str">
        <f t="shared" si="11"/>
        <v xml:space="preserve"> ('98', '245', '13', '34', '2022-03-09')</v>
      </c>
    </row>
    <row r="249" spans="1:7" x14ac:dyDescent="0.3">
      <c r="A249">
        <v>98</v>
      </c>
      <c r="B249">
        <v>246</v>
      </c>
      <c r="C249">
        <v>222</v>
      </c>
      <c r="D249">
        <f t="shared" si="9"/>
        <v>51</v>
      </c>
      <c r="E249" s="3">
        <f>LOOKUP(A249,Bestellung!$A$4:$D$803)+MOD(D249,6)</f>
        <v>44628.114244444463</v>
      </c>
      <c r="F249" t="str">
        <f t="shared" si="10"/>
        <v>INSERT INTO [Lieferung] ([BestellungID], [PosID], [LieferAdrID], [LieferDienstID], [LieferDatum]) VALUES</v>
      </c>
      <c r="G249" t="str">
        <f t="shared" si="11"/>
        <v xml:space="preserve"> ('98', '246', '222', '51', '2022-03-08')</v>
      </c>
    </row>
    <row r="250" spans="1:7" x14ac:dyDescent="0.3">
      <c r="A250">
        <v>99</v>
      </c>
      <c r="B250">
        <v>247</v>
      </c>
      <c r="C250">
        <v>227</v>
      </c>
      <c r="D250">
        <f t="shared" si="9"/>
        <v>72</v>
      </c>
      <c r="E250" s="3">
        <f>LOOKUP(A250,Bestellung!$A$4:$D$803)+MOD(D250,6)</f>
        <v>44625.116511111133</v>
      </c>
      <c r="F250" t="str">
        <f t="shared" si="10"/>
        <v>INSERT INTO [Lieferung] ([BestellungID], [PosID], [LieferAdrID], [LieferDienstID], [LieferDatum]) VALUES</v>
      </c>
      <c r="G250" t="str">
        <f t="shared" si="11"/>
        <v xml:space="preserve"> ('99', '247', '227', '72', '2022-03-05')</v>
      </c>
    </row>
    <row r="251" spans="1:7" x14ac:dyDescent="0.3">
      <c r="A251">
        <v>99</v>
      </c>
      <c r="B251">
        <v>248</v>
      </c>
      <c r="C251">
        <v>227</v>
      </c>
      <c r="D251">
        <f t="shared" si="9"/>
        <v>9</v>
      </c>
      <c r="E251" s="3">
        <f>LOOKUP(A251,Bestellung!$A$4:$D$803)+MOD(D251,6)</f>
        <v>44628.116511111133</v>
      </c>
      <c r="F251" t="str">
        <f t="shared" si="10"/>
        <v>INSERT INTO [Lieferung] ([BestellungID], [PosID], [LieferAdrID], [LieferDienstID], [LieferDatum]) VALUES</v>
      </c>
      <c r="G251" t="str">
        <f t="shared" si="11"/>
        <v xml:space="preserve"> ('99', '248', '227', '9', '2022-03-08')</v>
      </c>
    </row>
    <row r="252" spans="1:7" x14ac:dyDescent="0.3">
      <c r="A252">
        <v>100</v>
      </c>
      <c r="B252">
        <v>249</v>
      </c>
      <c r="C252">
        <v>200</v>
      </c>
      <c r="D252">
        <f t="shared" si="9"/>
        <v>33</v>
      </c>
      <c r="E252" s="3">
        <f>LOOKUP(A252,Bestellung!$A$4:$D$803)+MOD(D252,6)</f>
        <v>44628.118800000026</v>
      </c>
      <c r="F252" t="str">
        <f t="shared" si="10"/>
        <v>INSERT INTO [Lieferung] ([BestellungID], [PosID], [LieferAdrID], [LieferDienstID], [LieferDatum]) VALUES</v>
      </c>
      <c r="G252" t="str">
        <f t="shared" si="11"/>
        <v xml:space="preserve"> ('100', '249', '200', '33', '2022-03-08')</v>
      </c>
    </row>
    <row r="253" spans="1:7" x14ac:dyDescent="0.3">
      <c r="A253">
        <v>100</v>
      </c>
      <c r="B253">
        <v>250</v>
      </c>
      <c r="C253">
        <v>200</v>
      </c>
      <c r="D253">
        <f t="shared" si="9"/>
        <v>52</v>
      </c>
      <c r="E253" s="3">
        <f>LOOKUP(A253,Bestellung!$A$4:$D$803)+MOD(D253,6)</f>
        <v>44629.118800000026</v>
      </c>
      <c r="F253" t="str">
        <f t="shared" si="10"/>
        <v>INSERT INTO [Lieferung] ([BestellungID], [PosID], [LieferAdrID], [LieferDienstID], [LieferDatum]) VALUES</v>
      </c>
      <c r="G253" t="str">
        <f t="shared" si="11"/>
        <v xml:space="preserve"> ('100', '250', '200', '52', '2022-03-09')</v>
      </c>
    </row>
    <row r="254" spans="1:7" x14ac:dyDescent="0.3">
      <c r="A254">
        <v>100</v>
      </c>
      <c r="B254">
        <v>251</v>
      </c>
      <c r="C254">
        <v>200</v>
      </c>
      <c r="D254">
        <f t="shared" si="9"/>
        <v>71</v>
      </c>
      <c r="E254" s="3">
        <f>LOOKUP(A254,Bestellung!$A$4:$D$803)+MOD(D254,6)</f>
        <v>44630.118800000026</v>
      </c>
      <c r="F254" t="str">
        <f t="shared" si="10"/>
        <v>INSERT INTO [Lieferung] ([BestellungID], [PosID], [LieferAdrID], [LieferDienstID], [LieferDatum]) VALUES</v>
      </c>
      <c r="G254" t="str">
        <f t="shared" si="11"/>
        <v xml:space="preserve"> ('100', '251', '200', '71', '2022-03-10')</v>
      </c>
    </row>
    <row r="255" spans="1:7" x14ac:dyDescent="0.3">
      <c r="A255">
        <v>101</v>
      </c>
      <c r="B255">
        <v>252</v>
      </c>
      <c r="C255">
        <v>285</v>
      </c>
      <c r="D255">
        <f t="shared" si="9"/>
        <v>18</v>
      </c>
      <c r="E255" s="3">
        <f>LOOKUP(A255,Bestellung!$A$4:$D$803)+MOD(D255,6)</f>
        <v>44625.121111111133</v>
      </c>
      <c r="F255" t="str">
        <f t="shared" si="10"/>
        <v>INSERT INTO [Lieferung] ([BestellungID], [PosID], [LieferAdrID], [LieferDienstID], [LieferDatum]) VALUES</v>
      </c>
      <c r="G255" t="str">
        <f t="shared" si="11"/>
        <v xml:space="preserve"> ('101', '252', '285', '18', '2022-03-05')</v>
      </c>
    </row>
    <row r="256" spans="1:7" x14ac:dyDescent="0.3">
      <c r="A256">
        <v>101</v>
      </c>
      <c r="B256">
        <v>253</v>
      </c>
      <c r="C256">
        <v>285</v>
      </c>
      <c r="D256">
        <f t="shared" si="9"/>
        <v>38</v>
      </c>
      <c r="E256" s="3">
        <f>LOOKUP(A256,Bestellung!$A$4:$D$803)+MOD(D256,6)</f>
        <v>44627.121111111133</v>
      </c>
      <c r="F256" t="str">
        <f t="shared" si="10"/>
        <v>INSERT INTO [Lieferung] ([BestellungID], [PosID], [LieferAdrID], [LieferDienstID], [LieferDatum]) VALUES</v>
      </c>
      <c r="G256" t="str">
        <f t="shared" si="11"/>
        <v xml:space="preserve"> ('101', '253', '285', '38', '2022-03-07')</v>
      </c>
    </row>
    <row r="257" spans="1:7" x14ac:dyDescent="0.3">
      <c r="A257">
        <v>102</v>
      </c>
      <c r="B257">
        <v>254</v>
      </c>
      <c r="C257">
        <v>506</v>
      </c>
      <c r="D257">
        <f t="shared" si="9"/>
        <v>69</v>
      </c>
      <c r="E257" s="3">
        <f>LOOKUP(A257,Bestellung!$A$4:$D$803)+MOD(D257,6)</f>
        <v>44628.123444444464</v>
      </c>
      <c r="F257" t="str">
        <f t="shared" si="10"/>
        <v>INSERT INTO [Lieferung] ([BestellungID], [PosID], [LieferAdrID], [LieferDienstID], [LieferDatum]) VALUES</v>
      </c>
      <c r="G257" t="str">
        <f t="shared" si="11"/>
        <v xml:space="preserve"> ('102', '254', '506', '69', '2022-03-08')</v>
      </c>
    </row>
    <row r="258" spans="1:7" x14ac:dyDescent="0.3">
      <c r="A258">
        <v>102</v>
      </c>
      <c r="B258">
        <v>255</v>
      </c>
      <c r="C258">
        <v>285</v>
      </c>
      <c r="D258">
        <f t="shared" si="9"/>
        <v>9</v>
      </c>
      <c r="E258" s="3">
        <f>LOOKUP(A258,Bestellung!$A$4:$D$803)+MOD(D258,6)</f>
        <v>44628.123444444464</v>
      </c>
      <c r="F258" t="str">
        <f t="shared" si="10"/>
        <v>INSERT INTO [Lieferung] ([BestellungID], [PosID], [LieferAdrID], [LieferDienstID], [LieferDatum]) VALUES</v>
      </c>
      <c r="G258" t="str">
        <f t="shared" si="11"/>
        <v xml:space="preserve"> ('102', '255', '285', '9', '2022-03-08')</v>
      </c>
    </row>
    <row r="259" spans="1:7" x14ac:dyDescent="0.3">
      <c r="A259">
        <v>102</v>
      </c>
      <c r="B259">
        <v>256</v>
      </c>
      <c r="C259">
        <v>506</v>
      </c>
      <c r="D259">
        <f t="shared" si="9"/>
        <v>30</v>
      </c>
      <c r="E259" s="3">
        <f>LOOKUP(A259,Bestellung!$A$4:$D$803)+MOD(D259,6)</f>
        <v>44625.123444444464</v>
      </c>
      <c r="F259" t="str">
        <f t="shared" si="10"/>
        <v>INSERT INTO [Lieferung] ([BestellungID], [PosID], [LieferAdrID], [LieferDienstID], [LieferDatum]) VALUES</v>
      </c>
      <c r="G259" t="str">
        <f t="shared" si="11"/>
        <v xml:space="preserve"> ('102', '256', '506', '30', '2022-03-05')</v>
      </c>
    </row>
    <row r="260" spans="1:7" x14ac:dyDescent="0.3">
      <c r="A260">
        <v>103</v>
      </c>
      <c r="B260">
        <v>257</v>
      </c>
      <c r="C260">
        <v>130</v>
      </c>
      <c r="D260">
        <f t="shared" si="9"/>
        <v>65</v>
      </c>
      <c r="E260" s="3">
        <f>LOOKUP(A260,Bestellung!$A$4:$D$803)+MOD(D260,6)</f>
        <v>44630.125800000016</v>
      </c>
      <c r="F260" t="str">
        <f t="shared" si="10"/>
        <v>INSERT INTO [Lieferung] ([BestellungID], [PosID], [LieferAdrID], [LieferDienstID], [LieferDatum]) VALUES</v>
      </c>
      <c r="G260" t="str">
        <f t="shared" si="11"/>
        <v xml:space="preserve"> ('103', '257', '130', '65', '2022-03-10')</v>
      </c>
    </row>
    <row r="261" spans="1:7" x14ac:dyDescent="0.3">
      <c r="A261">
        <v>103</v>
      </c>
      <c r="B261">
        <v>258</v>
      </c>
      <c r="C261">
        <v>130</v>
      </c>
      <c r="D261">
        <f t="shared" ref="D261:D324" si="12">IF(MOD(A261*B261,81)=0,1,MOD(A261*B261,81))</f>
        <v>6</v>
      </c>
      <c r="E261" s="3">
        <f>LOOKUP(A261,Bestellung!$A$4:$D$803)+MOD(D261,6)</f>
        <v>44625.125800000016</v>
      </c>
      <c r="F261" t="str">
        <f t="shared" ref="F261:F324" si="1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261" t="str">
        <f t="shared" ref="G261:G324" si="14">" ('"&amp;A261&amp;"', '"&amp;B261&amp;"', '"&amp;C261&amp;"', '"&amp; D261&amp;"', '"&amp; TEXT(E261,"JJJJ-MM-TT")&amp;"')"</f>
        <v xml:space="preserve"> ('103', '258', '130', '6', '2022-03-05')</v>
      </c>
    </row>
    <row r="262" spans="1:7" x14ac:dyDescent="0.3">
      <c r="A262">
        <v>104</v>
      </c>
      <c r="B262">
        <v>259</v>
      </c>
      <c r="C262">
        <v>238</v>
      </c>
      <c r="D262">
        <f t="shared" si="12"/>
        <v>44</v>
      </c>
      <c r="E262" s="3">
        <f>LOOKUP(A262,Bestellung!$A$4:$D$803)+MOD(D262,6)</f>
        <v>44627.128177777791</v>
      </c>
      <c r="F262" t="str">
        <f t="shared" si="13"/>
        <v>INSERT INTO [Lieferung] ([BestellungID], [PosID], [LieferAdrID], [LieferDienstID], [LieferDatum]) VALUES</v>
      </c>
      <c r="G262" t="str">
        <f t="shared" si="14"/>
        <v xml:space="preserve"> ('104', '259', '238', '44', '2022-03-07')</v>
      </c>
    </row>
    <row r="263" spans="1:7" x14ac:dyDescent="0.3">
      <c r="A263">
        <v>104</v>
      </c>
      <c r="B263">
        <v>260</v>
      </c>
      <c r="C263">
        <v>130</v>
      </c>
      <c r="D263">
        <f t="shared" si="12"/>
        <v>67</v>
      </c>
      <c r="E263" s="3">
        <f>LOOKUP(A263,Bestellung!$A$4:$D$803)+MOD(D263,6)</f>
        <v>44626.128177777791</v>
      </c>
      <c r="F263" t="str">
        <f t="shared" si="13"/>
        <v>INSERT INTO [Lieferung] ([BestellungID], [PosID], [LieferAdrID], [LieferDienstID], [LieferDatum]) VALUES</v>
      </c>
      <c r="G263" t="str">
        <f t="shared" si="14"/>
        <v xml:space="preserve"> ('104', '260', '130', '67', '2022-03-06')</v>
      </c>
    </row>
    <row r="264" spans="1:7" x14ac:dyDescent="0.3">
      <c r="A264">
        <v>104</v>
      </c>
      <c r="B264">
        <v>261</v>
      </c>
      <c r="C264">
        <v>238</v>
      </c>
      <c r="D264">
        <f t="shared" si="12"/>
        <v>9</v>
      </c>
      <c r="E264" s="3">
        <f>LOOKUP(A264,Bestellung!$A$4:$D$803)+MOD(D264,6)</f>
        <v>44628.128177777791</v>
      </c>
      <c r="F264" t="str">
        <f t="shared" si="13"/>
        <v>INSERT INTO [Lieferung] ([BestellungID], [PosID], [LieferAdrID], [LieferDienstID], [LieferDatum]) VALUES</v>
      </c>
      <c r="G264" t="str">
        <f t="shared" si="14"/>
        <v xml:space="preserve"> ('104', '261', '238', '9', '2022-03-08')</v>
      </c>
    </row>
    <row r="265" spans="1:7" x14ac:dyDescent="0.3">
      <c r="A265">
        <v>105</v>
      </c>
      <c r="B265">
        <v>262</v>
      </c>
      <c r="C265">
        <v>691</v>
      </c>
      <c r="D265">
        <f t="shared" si="12"/>
        <v>51</v>
      </c>
      <c r="E265" s="3">
        <f>LOOKUP(A265,Bestellung!$A$4:$D$803)+MOD(D265,6)</f>
        <v>44628.130577777789</v>
      </c>
      <c r="F265" t="str">
        <f t="shared" si="13"/>
        <v>INSERT INTO [Lieferung] ([BestellungID], [PosID], [LieferAdrID], [LieferDienstID], [LieferDatum]) VALUES</v>
      </c>
      <c r="G265" t="str">
        <f t="shared" si="14"/>
        <v xml:space="preserve"> ('105', '262', '691', '51', '2022-03-08')</v>
      </c>
    </row>
    <row r="266" spans="1:7" x14ac:dyDescent="0.3">
      <c r="A266">
        <v>105</v>
      </c>
      <c r="B266">
        <v>263</v>
      </c>
      <c r="C266">
        <v>691</v>
      </c>
      <c r="D266">
        <f t="shared" si="12"/>
        <v>75</v>
      </c>
      <c r="E266" s="3">
        <f>LOOKUP(A266,Bestellung!$A$4:$D$803)+MOD(D266,6)</f>
        <v>44628.130577777789</v>
      </c>
      <c r="F266" t="str">
        <f t="shared" si="13"/>
        <v>INSERT INTO [Lieferung] ([BestellungID], [PosID], [LieferAdrID], [LieferDienstID], [LieferDatum]) VALUES</v>
      </c>
      <c r="G266" t="str">
        <f t="shared" si="14"/>
        <v xml:space="preserve"> ('105', '263', '691', '75', '2022-03-08')</v>
      </c>
    </row>
    <row r="267" spans="1:7" x14ac:dyDescent="0.3">
      <c r="A267">
        <v>106</v>
      </c>
      <c r="B267">
        <v>264</v>
      </c>
      <c r="C267">
        <v>289</v>
      </c>
      <c r="D267">
        <f t="shared" si="12"/>
        <v>39</v>
      </c>
      <c r="E267" s="3">
        <f>LOOKUP(A267,Bestellung!$A$4:$D$803)+MOD(D267,6)</f>
        <v>44628.133000000009</v>
      </c>
      <c r="F267" t="str">
        <f t="shared" si="13"/>
        <v>INSERT INTO [Lieferung] ([BestellungID], [PosID], [LieferAdrID], [LieferDienstID], [LieferDatum]) VALUES</v>
      </c>
      <c r="G267" t="str">
        <f t="shared" si="14"/>
        <v xml:space="preserve"> ('106', '264', '289', '39', '2022-03-08')</v>
      </c>
    </row>
    <row r="268" spans="1:7" x14ac:dyDescent="0.3">
      <c r="A268">
        <v>106</v>
      </c>
      <c r="B268">
        <v>265</v>
      </c>
      <c r="C268">
        <v>289</v>
      </c>
      <c r="D268">
        <f t="shared" si="12"/>
        <v>64</v>
      </c>
      <c r="E268" s="3">
        <f>LOOKUP(A268,Bestellung!$A$4:$D$803)+MOD(D268,6)</f>
        <v>44629.133000000009</v>
      </c>
      <c r="F268" t="str">
        <f t="shared" si="13"/>
        <v>INSERT INTO [Lieferung] ([BestellungID], [PosID], [LieferAdrID], [LieferDienstID], [LieferDatum]) VALUES</v>
      </c>
      <c r="G268" t="str">
        <f t="shared" si="14"/>
        <v xml:space="preserve"> ('106', '265', '289', '64', '2022-03-09')</v>
      </c>
    </row>
    <row r="269" spans="1:7" x14ac:dyDescent="0.3">
      <c r="A269">
        <v>106</v>
      </c>
      <c r="B269">
        <v>266</v>
      </c>
      <c r="C269">
        <v>289</v>
      </c>
      <c r="D269">
        <f t="shared" si="12"/>
        <v>8</v>
      </c>
      <c r="E269" s="3">
        <f>LOOKUP(A269,Bestellung!$A$4:$D$803)+MOD(D269,6)</f>
        <v>44627.133000000009</v>
      </c>
      <c r="F269" t="str">
        <f t="shared" si="13"/>
        <v>INSERT INTO [Lieferung] ([BestellungID], [PosID], [LieferAdrID], [LieferDienstID], [LieferDatum]) VALUES</v>
      </c>
      <c r="G269" t="str">
        <f t="shared" si="14"/>
        <v xml:space="preserve"> ('106', '266', '289', '8', '2022-03-07')</v>
      </c>
    </row>
    <row r="270" spans="1:7" x14ac:dyDescent="0.3">
      <c r="A270">
        <v>107</v>
      </c>
      <c r="B270">
        <v>267</v>
      </c>
      <c r="C270">
        <v>636</v>
      </c>
      <c r="D270">
        <f t="shared" si="12"/>
        <v>57</v>
      </c>
      <c r="E270" s="3">
        <f>LOOKUP(A270,Bestellung!$A$4:$D$803)+MOD(D270,6)</f>
        <v>44628.135444444451</v>
      </c>
      <c r="F270" t="str">
        <f t="shared" si="13"/>
        <v>INSERT INTO [Lieferung] ([BestellungID], [PosID], [LieferAdrID], [LieferDienstID], [LieferDatum]) VALUES</v>
      </c>
      <c r="G270" t="str">
        <f t="shared" si="14"/>
        <v xml:space="preserve"> ('107', '267', '636', '57', '2022-03-08')</v>
      </c>
    </row>
    <row r="271" spans="1:7" x14ac:dyDescent="0.3">
      <c r="A271">
        <v>107</v>
      </c>
      <c r="B271">
        <v>268</v>
      </c>
      <c r="C271">
        <v>636</v>
      </c>
      <c r="D271">
        <f t="shared" si="12"/>
        <v>2</v>
      </c>
      <c r="E271" s="3">
        <f>LOOKUP(A271,Bestellung!$A$4:$D$803)+MOD(D271,6)</f>
        <v>44627.135444444451</v>
      </c>
      <c r="F271" t="str">
        <f t="shared" si="13"/>
        <v>INSERT INTO [Lieferung] ([BestellungID], [PosID], [LieferAdrID], [LieferDienstID], [LieferDatum]) VALUES</v>
      </c>
      <c r="G271" t="str">
        <f t="shared" si="14"/>
        <v xml:space="preserve"> ('107', '268', '636', '2', '2022-03-07')</v>
      </c>
    </row>
    <row r="272" spans="1:7" x14ac:dyDescent="0.3">
      <c r="A272">
        <v>108</v>
      </c>
      <c r="B272">
        <v>269</v>
      </c>
      <c r="C272">
        <v>666</v>
      </c>
      <c r="D272">
        <f t="shared" si="12"/>
        <v>54</v>
      </c>
      <c r="E272" s="3">
        <f>LOOKUP(A272,Bestellung!$A$4:$D$803)+MOD(D272,6)</f>
        <v>44625.137911111116</v>
      </c>
      <c r="F272" t="str">
        <f t="shared" si="13"/>
        <v>INSERT INTO [Lieferung] ([BestellungID], [PosID], [LieferAdrID], [LieferDienstID], [LieferDatum]) VALUES</v>
      </c>
      <c r="G272" t="str">
        <f t="shared" si="14"/>
        <v xml:space="preserve"> ('108', '269', '666', '54', '2022-03-05')</v>
      </c>
    </row>
    <row r="273" spans="1:7" x14ac:dyDescent="0.3">
      <c r="A273">
        <v>108</v>
      </c>
      <c r="B273">
        <v>270</v>
      </c>
      <c r="C273">
        <v>636</v>
      </c>
      <c r="D273">
        <f t="shared" si="12"/>
        <v>1</v>
      </c>
      <c r="E273" s="3">
        <f>LOOKUP(A273,Bestellung!$A$4:$D$803)+MOD(D273,6)</f>
        <v>44626.137911111116</v>
      </c>
      <c r="F273" t="str">
        <f t="shared" si="13"/>
        <v>INSERT INTO [Lieferung] ([BestellungID], [PosID], [LieferAdrID], [LieferDienstID], [LieferDatum]) VALUES</v>
      </c>
      <c r="G273" t="str">
        <f t="shared" si="14"/>
        <v xml:space="preserve"> ('108', '270', '636', '1', '2022-03-06')</v>
      </c>
    </row>
    <row r="274" spans="1:7" x14ac:dyDescent="0.3">
      <c r="A274">
        <v>108</v>
      </c>
      <c r="B274">
        <v>271</v>
      </c>
      <c r="C274">
        <v>666</v>
      </c>
      <c r="D274">
        <f t="shared" si="12"/>
        <v>27</v>
      </c>
      <c r="E274" s="3">
        <f>LOOKUP(A274,Bestellung!$A$4:$D$803)+MOD(D274,6)</f>
        <v>44628.137911111116</v>
      </c>
      <c r="F274" t="str">
        <f t="shared" si="13"/>
        <v>INSERT INTO [Lieferung] ([BestellungID], [PosID], [LieferAdrID], [LieferDienstID], [LieferDatum]) VALUES</v>
      </c>
      <c r="G274" t="str">
        <f t="shared" si="14"/>
        <v xml:space="preserve"> ('108', '271', '666', '27', '2022-03-08')</v>
      </c>
    </row>
    <row r="275" spans="1:7" x14ac:dyDescent="0.3">
      <c r="A275">
        <v>109</v>
      </c>
      <c r="B275">
        <v>272</v>
      </c>
      <c r="C275">
        <v>384</v>
      </c>
      <c r="D275">
        <f t="shared" si="12"/>
        <v>2</v>
      </c>
      <c r="E275" s="3">
        <f>LOOKUP(A275,Bestellung!$A$4:$D$803)+MOD(D275,6)</f>
        <v>44627.140400000004</v>
      </c>
      <c r="F275" t="str">
        <f t="shared" si="13"/>
        <v>INSERT INTO [Lieferung] ([BestellungID], [PosID], [LieferAdrID], [LieferDienstID], [LieferDatum]) VALUES</v>
      </c>
      <c r="G275" t="str">
        <f t="shared" si="14"/>
        <v xml:space="preserve"> ('109', '272', '384', '2', '2022-03-07')</v>
      </c>
    </row>
    <row r="276" spans="1:7" x14ac:dyDescent="0.3">
      <c r="A276">
        <v>109</v>
      </c>
      <c r="B276">
        <v>273</v>
      </c>
      <c r="C276">
        <v>384</v>
      </c>
      <c r="D276">
        <f t="shared" si="12"/>
        <v>30</v>
      </c>
      <c r="E276" s="3">
        <f>LOOKUP(A276,Bestellung!$A$4:$D$803)+MOD(D276,6)</f>
        <v>44625.140400000004</v>
      </c>
      <c r="F276" t="str">
        <f t="shared" si="13"/>
        <v>INSERT INTO [Lieferung] ([BestellungID], [PosID], [LieferAdrID], [LieferDienstID], [LieferDatum]) VALUES</v>
      </c>
      <c r="G276" t="str">
        <f t="shared" si="14"/>
        <v xml:space="preserve"> ('109', '273', '384', '30', '2022-03-05')</v>
      </c>
    </row>
    <row r="277" spans="1:7" x14ac:dyDescent="0.3">
      <c r="A277">
        <v>110</v>
      </c>
      <c r="B277">
        <v>274</v>
      </c>
      <c r="C277">
        <v>429</v>
      </c>
      <c r="D277">
        <f t="shared" si="12"/>
        <v>8</v>
      </c>
      <c r="E277" s="3">
        <f>LOOKUP(A277,Bestellung!$A$4:$D$803)+MOD(D277,6)</f>
        <v>44627.142911111114</v>
      </c>
      <c r="F277" t="str">
        <f t="shared" si="13"/>
        <v>INSERT INTO [Lieferung] ([BestellungID], [PosID], [LieferAdrID], [LieferDienstID], [LieferDatum]) VALUES</v>
      </c>
      <c r="G277" t="str">
        <f t="shared" si="14"/>
        <v xml:space="preserve"> ('110', '274', '429', '8', '2022-03-07')</v>
      </c>
    </row>
    <row r="278" spans="1:7" x14ac:dyDescent="0.3">
      <c r="A278">
        <v>110</v>
      </c>
      <c r="B278">
        <v>275</v>
      </c>
      <c r="C278">
        <v>384</v>
      </c>
      <c r="D278">
        <f t="shared" si="12"/>
        <v>37</v>
      </c>
      <c r="E278" s="3">
        <f>LOOKUP(A278,Bestellung!$A$4:$D$803)+MOD(D278,6)</f>
        <v>44626.142911111114</v>
      </c>
      <c r="F278" t="str">
        <f t="shared" si="13"/>
        <v>INSERT INTO [Lieferung] ([BestellungID], [PosID], [LieferAdrID], [LieferDienstID], [LieferDatum]) VALUES</v>
      </c>
      <c r="G278" t="str">
        <f t="shared" si="14"/>
        <v xml:space="preserve"> ('110', '275', '384', '37', '2022-03-06')</v>
      </c>
    </row>
    <row r="279" spans="1:7" x14ac:dyDescent="0.3">
      <c r="A279">
        <v>110</v>
      </c>
      <c r="B279">
        <v>276</v>
      </c>
      <c r="C279">
        <v>429</v>
      </c>
      <c r="D279">
        <f t="shared" si="12"/>
        <v>66</v>
      </c>
      <c r="E279" s="3">
        <f>LOOKUP(A279,Bestellung!$A$4:$D$803)+MOD(D279,6)</f>
        <v>44625.142911111114</v>
      </c>
      <c r="F279" t="str">
        <f t="shared" si="13"/>
        <v>INSERT INTO [Lieferung] ([BestellungID], [PosID], [LieferAdrID], [LieferDienstID], [LieferDatum]) VALUES</v>
      </c>
      <c r="G279" t="str">
        <f t="shared" si="14"/>
        <v xml:space="preserve"> ('110', '276', '429', '66', '2022-03-05')</v>
      </c>
    </row>
    <row r="280" spans="1:7" x14ac:dyDescent="0.3">
      <c r="A280">
        <v>111</v>
      </c>
      <c r="B280">
        <v>277</v>
      </c>
      <c r="C280">
        <v>620</v>
      </c>
      <c r="D280">
        <f t="shared" si="12"/>
        <v>48</v>
      </c>
      <c r="E280" s="3">
        <f>LOOKUP(A280,Bestellung!$A$4:$D$803)+MOD(D280,6)</f>
        <v>44625.145444444446</v>
      </c>
      <c r="F280" t="str">
        <f t="shared" si="13"/>
        <v>INSERT INTO [Lieferung] ([BestellungID], [PosID], [LieferAdrID], [LieferDienstID], [LieferDatum]) VALUES</v>
      </c>
      <c r="G280" t="str">
        <f t="shared" si="14"/>
        <v xml:space="preserve"> ('111', '277', '620', '48', '2022-03-05')</v>
      </c>
    </row>
    <row r="281" spans="1:7" x14ac:dyDescent="0.3">
      <c r="A281">
        <v>111</v>
      </c>
      <c r="B281">
        <v>278</v>
      </c>
      <c r="C281">
        <v>620</v>
      </c>
      <c r="D281">
        <f t="shared" si="12"/>
        <v>78</v>
      </c>
      <c r="E281" s="3">
        <f>LOOKUP(A281,Bestellung!$A$4:$D$803)+MOD(D281,6)</f>
        <v>44625.145444444446</v>
      </c>
      <c r="F281" t="str">
        <f t="shared" si="13"/>
        <v>INSERT INTO [Lieferung] ([BestellungID], [PosID], [LieferAdrID], [LieferDienstID], [LieferDatum]) VALUES</v>
      </c>
      <c r="G281" t="str">
        <f t="shared" si="14"/>
        <v xml:space="preserve"> ('111', '278', '620', '78', '2022-03-05')</v>
      </c>
    </row>
    <row r="282" spans="1:7" x14ac:dyDescent="0.3">
      <c r="A282">
        <v>112</v>
      </c>
      <c r="B282">
        <v>279</v>
      </c>
      <c r="C282">
        <v>215</v>
      </c>
      <c r="D282">
        <f t="shared" si="12"/>
        <v>63</v>
      </c>
      <c r="E282" s="3">
        <f>LOOKUP(A282,Bestellung!$A$4:$D$803)+MOD(D282,6)</f>
        <v>44628.148000000001</v>
      </c>
      <c r="F282" t="str">
        <f t="shared" si="13"/>
        <v>INSERT INTO [Lieferung] ([BestellungID], [PosID], [LieferAdrID], [LieferDienstID], [LieferDatum]) VALUES</v>
      </c>
      <c r="G282" t="str">
        <f t="shared" si="14"/>
        <v xml:space="preserve"> ('112', '279', '215', '63', '2022-03-08')</v>
      </c>
    </row>
    <row r="283" spans="1:7" x14ac:dyDescent="0.3">
      <c r="A283">
        <v>112</v>
      </c>
      <c r="B283">
        <v>280</v>
      </c>
      <c r="C283">
        <v>215</v>
      </c>
      <c r="D283">
        <f t="shared" si="12"/>
        <v>13</v>
      </c>
      <c r="E283" s="3">
        <f>LOOKUP(A283,Bestellung!$A$4:$D$803)+MOD(D283,6)</f>
        <v>44626.148000000001</v>
      </c>
      <c r="F283" t="str">
        <f t="shared" si="13"/>
        <v>INSERT INTO [Lieferung] ([BestellungID], [PosID], [LieferAdrID], [LieferDienstID], [LieferDatum]) VALUES</v>
      </c>
      <c r="G283" t="str">
        <f t="shared" si="14"/>
        <v xml:space="preserve"> ('112', '280', '215', '13', '2022-03-06')</v>
      </c>
    </row>
    <row r="284" spans="1:7" x14ac:dyDescent="0.3">
      <c r="A284">
        <v>112</v>
      </c>
      <c r="B284">
        <v>281</v>
      </c>
      <c r="C284">
        <v>215</v>
      </c>
      <c r="D284">
        <f t="shared" si="12"/>
        <v>44</v>
      </c>
      <c r="E284" s="3">
        <f>LOOKUP(A284,Bestellung!$A$4:$D$803)+MOD(D284,6)</f>
        <v>44627.148000000001</v>
      </c>
      <c r="F284" t="str">
        <f t="shared" si="13"/>
        <v>INSERT INTO [Lieferung] ([BestellungID], [PosID], [LieferAdrID], [LieferDienstID], [LieferDatum]) VALUES</v>
      </c>
      <c r="G284" t="str">
        <f t="shared" si="14"/>
        <v xml:space="preserve"> ('112', '281', '215', '44', '2022-03-07')</v>
      </c>
    </row>
    <row r="285" spans="1:7" x14ac:dyDescent="0.3">
      <c r="A285">
        <v>113</v>
      </c>
      <c r="B285">
        <v>282</v>
      </c>
      <c r="C285">
        <v>376</v>
      </c>
      <c r="D285">
        <f t="shared" si="12"/>
        <v>33</v>
      </c>
      <c r="E285" s="3">
        <f>LOOKUP(A285,Bestellung!$A$4:$D$803)+MOD(D285,6)</f>
        <v>44628.150577777778</v>
      </c>
      <c r="F285" t="str">
        <f t="shared" si="13"/>
        <v>INSERT INTO [Lieferung] ([BestellungID], [PosID], [LieferAdrID], [LieferDienstID], [LieferDatum]) VALUES</v>
      </c>
      <c r="G285" t="str">
        <f t="shared" si="14"/>
        <v xml:space="preserve"> ('113', '282', '376', '33', '2022-03-08')</v>
      </c>
    </row>
    <row r="286" spans="1:7" x14ac:dyDescent="0.3">
      <c r="A286">
        <v>113</v>
      </c>
      <c r="B286">
        <v>283</v>
      </c>
      <c r="C286">
        <v>376</v>
      </c>
      <c r="D286">
        <f t="shared" si="12"/>
        <v>65</v>
      </c>
      <c r="E286" s="3">
        <f>LOOKUP(A286,Bestellung!$A$4:$D$803)+MOD(D286,6)</f>
        <v>44630.150577777778</v>
      </c>
      <c r="F286" t="str">
        <f t="shared" si="13"/>
        <v>INSERT INTO [Lieferung] ([BestellungID], [PosID], [LieferAdrID], [LieferDienstID], [LieferDatum]) VALUES</v>
      </c>
      <c r="G286" t="str">
        <f t="shared" si="14"/>
        <v xml:space="preserve"> ('113', '283', '376', '65', '2022-03-10')</v>
      </c>
    </row>
    <row r="287" spans="1:7" x14ac:dyDescent="0.3">
      <c r="A287">
        <v>114</v>
      </c>
      <c r="B287">
        <v>284</v>
      </c>
      <c r="C287">
        <v>464</v>
      </c>
      <c r="D287">
        <f t="shared" si="12"/>
        <v>57</v>
      </c>
      <c r="E287" s="3">
        <f>LOOKUP(A287,Bestellung!$A$4:$D$803)+MOD(D287,6)</f>
        <v>44628.153177777778</v>
      </c>
      <c r="F287" t="str">
        <f t="shared" si="13"/>
        <v>INSERT INTO [Lieferung] ([BestellungID], [PosID], [LieferAdrID], [LieferDienstID], [LieferDatum]) VALUES</v>
      </c>
      <c r="G287" t="str">
        <f t="shared" si="14"/>
        <v xml:space="preserve"> ('114', '284', '464', '57', '2022-03-08')</v>
      </c>
    </row>
    <row r="288" spans="1:7" x14ac:dyDescent="0.3">
      <c r="A288">
        <v>114</v>
      </c>
      <c r="B288">
        <v>285</v>
      </c>
      <c r="C288">
        <v>376</v>
      </c>
      <c r="D288">
        <f t="shared" si="12"/>
        <v>9</v>
      </c>
      <c r="E288" s="3">
        <f>LOOKUP(A288,Bestellung!$A$4:$D$803)+MOD(D288,6)</f>
        <v>44628.153177777778</v>
      </c>
      <c r="F288" t="str">
        <f t="shared" si="13"/>
        <v>INSERT INTO [Lieferung] ([BestellungID], [PosID], [LieferAdrID], [LieferDienstID], [LieferDatum]) VALUES</v>
      </c>
      <c r="G288" t="str">
        <f t="shared" si="14"/>
        <v xml:space="preserve"> ('114', '285', '376', '9', '2022-03-08')</v>
      </c>
    </row>
    <row r="289" spans="1:7" x14ac:dyDescent="0.3">
      <c r="A289">
        <v>114</v>
      </c>
      <c r="B289">
        <v>286</v>
      </c>
      <c r="C289">
        <v>464</v>
      </c>
      <c r="D289">
        <f t="shared" si="12"/>
        <v>42</v>
      </c>
      <c r="E289" s="3">
        <f>LOOKUP(A289,Bestellung!$A$4:$D$803)+MOD(D289,6)</f>
        <v>44625.153177777778</v>
      </c>
      <c r="F289" t="str">
        <f t="shared" si="13"/>
        <v>INSERT INTO [Lieferung] ([BestellungID], [PosID], [LieferAdrID], [LieferDienstID], [LieferDatum]) VALUES</v>
      </c>
      <c r="G289" t="str">
        <f t="shared" si="14"/>
        <v xml:space="preserve"> ('114', '286', '464', '42', '2022-03-05')</v>
      </c>
    </row>
    <row r="290" spans="1:7" x14ac:dyDescent="0.3">
      <c r="A290">
        <v>115</v>
      </c>
      <c r="B290">
        <v>287</v>
      </c>
      <c r="C290">
        <v>69</v>
      </c>
      <c r="D290">
        <f t="shared" si="12"/>
        <v>38</v>
      </c>
      <c r="E290" s="3">
        <f>LOOKUP(A290,Bestellung!$A$4:$D$803)+MOD(D290,6)</f>
        <v>44627.1558</v>
      </c>
      <c r="F290" t="str">
        <f t="shared" si="13"/>
        <v>INSERT INTO [Lieferung] ([BestellungID], [PosID], [LieferAdrID], [LieferDienstID], [LieferDatum]) VALUES</v>
      </c>
      <c r="G290" t="str">
        <f t="shared" si="14"/>
        <v xml:space="preserve"> ('115', '287', '69', '38', '2022-03-07')</v>
      </c>
    </row>
    <row r="291" spans="1:7" x14ac:dyDescent="0.3">
      <c r="A291">
        <v>115</v>
      </c>
      <c r="B291">
        <v>288</v>
      </c>
      <c r="C291">
        <v>69</v>
      </c>
      <c r="D291">
        <f t="shared" si="12"/>
        <v>72</v>
      </c>
      <c r="E291" s="3">
        <f>LOOKUP(A291,Bestellung!$A$4:$D$803)+MOD(D291,6)</f>
        <v>44625.1558</v>
      </c>
      <c r="F291" t="str">
        <f t="shared" si="13"/>
        <v>INSERT INTO [Lieferung] ([BestellungID], [PosID], [LieferAdrID], [LieferDienstID], [LieferDatum]) VALUES</v>
      </c>
      <c r="G291" t="str">
        <f t="shared" si="14"/>
        <v xml:space="preserve"> ('115', '288', '69', '72', '2022-03-05')</v>
      </c>
    </row>
    <row r="292" spans="1:7" x14ac:dyDescent="0.3">
      <c r="A292">
        <v>116</v>
      </c>
      <c r="B292">
        <v>289</v>
      </c>
      <c r="C292">
        <v>372</v>
      </c>
      <c r="D292">
        <f t="shared" si="12"/>
        <v>71</v>
      </c>
      <c r="E292" s="3">
        <f>LOOKUP(A292,Bestellung!$A$4:$D$803)+MOD(D292,6)</f>
        <v>44630.158444444445</v>
      </c>
      <c r="F292" t="str">
        <f t="shared" si="13"/>
        <v>INSERT INTO [Lieferung] ([BestellungID], [PosID], [LieferAdrID], [LieferDienstID], [LieferDatum]) VALUES</v>
      </c>
      <c r="G292" t="str">
        <f t="shared" si="14"/>
        <v xml:space="preserve"> ('116', '289', '372', '71', '2022-03-10')</v>
      </c>
    </row>
    <row r="293" spans="1:7" x14ac:dyDescent="0.3">
      <c r="A293">
        <v>116</v>
      </c>
      <c r="B293">
        <v>290</v>
      </c>
      <c r="C293">
        <v>69</v>
      </c>
      <c r="D293">
        <f t="shared" si="12"/>
        <v>25</v>
      </c>
      <c r="E293" s="3">
        <f>LOOKUP(A293,Bestellung!$A$4:$D$803)+MOD(D293,6)</f>
        <v>44626.158444444445</v>
      </c>
      <c r="F293" t="str">
        <f t="shared" si="13"/>
        <v>INSERT INTO [Lieferung] ([BestellungID], [PosID], [LieferAdrID], [LieferDienstID], [LieferDatum]) VALUES</v>
      </c>
      <c r="G293" t="str">
        <f t="shared" si="14"/>
        <v xml:space="preserve"> ('116', '290', '69', '25', '2022-03-06')</v>
      </c>
    </row>
    <row r="294" spans="1:7" x14ac:dyDescent="0.3">
      <c r="A294">
        <v>116</v>
      </c>
      <c r="B294">
        <v>291</v>
      </c>
      <c r="C294">
        <v>372</v>
      </c>
      <c r="D294">
        <f t="shared" si="12"/>
        <v>60</v>
      </c>
      <c r="E294" s="3">
        <f>LOOKUP(A294,Bestellung!$A$4:$D$803)+MOD(D294,6)</f>
        <v>44625.158444444445</v>
      </c>
      <c r="F294" t="str">
        <f t="shared" si="13"/>
        <v>INSERT INTO [Lieferung] ([BestellungID], [PosID], [LieferAdrID], [LieferDienstID], [LieferDatum]) VALUES</v>
      </c>
      <c r="G294" t="str">
        <f t="shared" si="14"/>
        <v xml:space="preserve"> ('116', '291', '372', '60', '2022-03-05')</v>
      </c>
    </row>
    <row r="295" spans="1:7" x14ac:dyDescent="0.3">
      <c r="A295">
        <v>117</v>
      </c>
      <c r="B295">
        <v>292</v>
      </c>
      <c r="C295">
        <v>432</v>
      </c>
      <c r="D295">
        <f t="shared" si="12"/>
        <v>63</v>
      </c>
      <c r="E295" s="3">
        <f>LOOKUP(A295,Bestellung!$A$4:$D$803)+MOD(D295,6)</f>
        <v>44628.161111111112</v>
      </c>
      <c r="F295" t="str">
        <f t="shared" si="13"/>
        <v>INSERT INTO [Lieferung] ([BestellungID], [PosID], [LieferAdrID], [LieferDienstID], [LieferDatum]) VALUES</v>
      </c>
      <c r="G295" t="str">
        <f t="shared" si="14"/>
        <v xml:space="preserve"> ('117', '292', '432', '63', '2022-03-08')</v>
      </c>
    </row>
    <row r="296" spans="1:7" x14ac:dyDescent="0.3">
      <c r="A296">
        <v>117</v>
      </c>
      <c r="B296">
        <v>293</v>
      </c>
      <c r="C296">
        <v>432</v>
      </c>
      <c r="D296">
        <f t="shared" si="12"/>
        <v>18</v>
      </c>
      <c r="E296" s="3">
        <f>LOOKUP(A296,Bestellung!$A$4:$D$803)+MOD(D296,6)</f>
        <v>44625.161111111112</v>
      </c>
      <c r="F296" t="str">
        <f t="shared" si="13"/>
        <v>INSERT INTO [Lieferung] ([BestellungID], [PosID], [LieferAdrID], [LieferDienstID], [LieferDatum]) VALUES</v>
      </c>
      <c r="G296" t="str">
        <f t="shared" si="14"/>
        <v xml:space="preserve"> ('117', '293', '432', '18', '2022-03-05')</v>
      </c>
    </row>
    <row r="297" spans="1:7" x14ac:dyDescent="0.3">
      <c r="A297">
        <v>118</v>
      </c>
      <c r="B297">
        <v>294</v>
      </c>
      <c r="C297">
        <v>487</v>
      </c>
      <c r="D297">
        <f t="shared" si="12"/>
        <v>24</v>
      </c>
      <c r="E297" s="3">
        <f>LOOKUP(A297,Bestellung!$A$4:$D$803)+MOD(D297,6)</f>
        <v>44625.163800000002</v>
      </c>
      <c r="F297" t="str">
        <f t="shared" si="13"/>
        <v>INSERT INTO [Lieferung] ([BestellungID], [PosID], [LieferAdrID], [LieferDienstID], [LieferDatum]) VALUES</v>
      </c>
      <c r="G297" t="str">
        <f t="shared" si="14"/>
        <v xml:space="preserve"> ('118', '294', '487', '24', '2022-03-05')</v>
      </c>
    </row>
    <row r="298" spans="1:7" x14ac:dyDescent="0.3">
      <c r="A298">
        <v>118</v>
      </c>
      <c r="B298">
        <v>295</v>
      </c>
      <c r="C298">
        <v>487</v>
      </c>
      <c r="D298">
        <f t="shared" si="12"/>
        <v>61</v>
      </c>
      <c r="E298" s="3">
        <f>LOOKUP(A298,Bestellung!$A$4:$D$803)+MOD(D298,6)</f>
        <v>44626.163800000002</v>
      </c>
      <c r="F298" t="str">
        <f t="shared" si="13"/>
        <v>INSERT INTO [Lieferung] ([BestellungID], [PosID], [LieferAdrID], [LieferDienstID], [LieferDatum]) VALUES</v>
      </c>
      <c r="G298" t="str">
        <f t="shared" si="14"/>
        <v xml:space="preserve"> ('118', '295', '487', '61', '2022-03-06')</v>
      </c>
    </row>
    <row r="299" spans="1:7" x14ac:dyDescent="0.3">
      <c r="A299">
        <v>118</v>
      </c>
      <c r="B299">
        <v>296</v>
      </c>
      <c r="C299">
        <v>487</v>
      </c>
      <c r="D299">
        <f t="shared" si="12"/>
        <v>17</v>
      </c>
      <c r="E299" s="3">
        <f>LOOKUP(A299,Bestellung!$A$4:$D$803)+MOD(D299,6)</f>
        <v>44630.163800000002</v>
      </c>
      <c r="F299" t="str">
        <f t="shared" si="13"/>
        <v>INSERT INTO [Lieferung] ([BestellungID], [PosID], [LieferAdrID], [LieferDienstID], [LieferDatum]) VALUES</v>
      </c>
      <c r="G299" t="str">
        <f t="shared" si="14"/>
        <v xml:space="preserve"> ('118', '296', '487', '17', '2022-03-10')</v>
      </c>
    </row>
    <row r="300" spans="1:7" x14ac:dyDescent="0.3">
      <c r="A300">
        <v>119</v>
      </c>
      <c r="B300">
        <v>297</v>
      </c>
      <c r="C300">
        <v>528</v>
      </c>
      <c r="D300">
        <f t="shared" si="12"/>
        <v>27</v>
      </c>
      <c r="E300" s="3">
        <f>LOOKUP(A300,Bestellung!$A$4:$D$803)+MOD(D300,6)</f>
        <v>44628.166511111114</v>
      </c>
      <c r="F300" t="str">
        <f t="shared" si="13"/>
        <v>INSERT INTO [Lieferung] ([BestellungID], [PosID], [LieferAdrID], [LieferDienstID], [LieferDatum]) VALUES</v>
      </c>
      <c r="G300" t="str">
        <f t="shared" si="14"/>
        <v xml:space="preserve"> ('119', '297', '528', '27', '2022-03-08')</v>
      </c>
    </row>
    <row r="301" spans="1:7" x14ac:dyDescent="0.3">
      <c r="A301">
        <v>119</v>
      </c>
      <c r="B301">
        <v>298</v>
      </c>
      <c r="C301">
        <v>528</v>
      </c>
      <c r="D301">
        <f t="shared" si="12"/>
        <v>65</v>
      </c>
      <c r="E301" s="3">
        <f>LOOKUP(A301,Bestellung!$A$4:$D$803)+MOD(D301,6)</f>
        <v>44630.166511111114</v>
      </c>
      <c r="F301" t="str">
        <f t="shared" si="13"/>
        <v>INSERT INTO [Lieferung] ([BestellungID], [PosID], [LieferAdrID], [LieferDienstID], [LieferDatum]) VALUES</v>
      </c>
      <c r="G301" t="str">
        <f t="shared" si="14"/>
        <v xml:space="preserve"> ('119', '298', '528', '65', '2022-03-10')</v>
      </c>
    </row>
    <row r="302" spans="1:7" x14ac:dyDescent="0.3">
      <c r="A302">
        <v>120</v>
      </c>
      <c r="B302">
        <v>299</v>
      </c>
      <c r="C302">
        <v>679</v>
      </c>
      <c r="D302">
        <f t="shared" si="12"/>
        <v>78</v>
      </c>
      <c r="E302" s="3">
        <f>LOOKUP(A302,Bestellung!$A$4:$D$803)+MOD(D302,6)</f>
        <v>44625.169244444449</v>
      </c>
      <c r="F302" t="str">
        <f t="shared" si="13"/>
        <v>INSERT INTO [Lieferung] ([BestellungID], [PosID], [LieferAdrID], [LieferDienstID], [LieferDatum]) VALUES</v>
      </c>
      <c r="G302" t="str">
        <f t="shared" si="14"/>
        <v xml:space="preserve"> ('120', '299', '679', '78', '2022-03-05')</v>
      </c>
    </row>
    <row r="303" spans="1:7" x14ac:dyDescent="0.3">
      <c r="A303">
        <v>120</v>
      </c>
      <c r="B303">
        <v>300</v>
      </c>
      <c r="C303">
        <v>528</v>
      </c>
      <c r="D303">
        <f t="shared" si="12"/>
        <v>36</v>
      </c>
      <c r="E303" s="3">
        <f>LOOKUP(A303,Bestellung!$A$4:$D$803)+MOD(D303,6)</f>
        <v>44625.169244444449</v>
      </c>
      <c r="F303" t="str">
        <f t="shared" si="13"/>
        <v>INSERT INTO [Lieferung] ([BestellungID], [PosID], [LieferAdrID], [LieferDienstID], [LieferDatum]) VALUES</v>
      </c>
      <c r="G303" t="str">
        <f t="shared" si="14"/>
        <v xml:space="preserve"> ('120', '300', '528', '36', '2022-03-05')</v>
      </c>
    </row>
    <row r="304" spans="1:7" x14ac:dyDescent="0.3">
      <c r="A304">
        <v>120</v>
      </c>
      <c r="B304">
        <v>301</v>
      </c>
      <c r="C304">
        <v>679</v>
      </c>
      <c r="D304">
        <f t="shared" si="12"/>
        <v>75</v>
      </c>
      <c r="E304" s="3">
        <f>LOOKUP(A304,Bestellung!$A$4:$D$803)+MOD(D304,6)</f>
        <v>44628.169244444449</v>
      </c>
      <c r="F304" t="str">
        <f t="shared" si="13"/>
        <v>INSERT INTO [Lieferung] ([BestellungID], [PosID], [LieferAdrID], [LieferDienstID], [LieferDatum]) VALUES</v>
      </c>
      <c r="G304" t="str">
        <f t="shared" si="14"/>
        <v xml:space="preserve"> ('120', '301', '679', '75', '2022-03-08')</v>
      </c>
    </row>
    <row r="305" spans="1:7" x14ac:dyDescent="0.3">
      <c r="A305">
        <v>121</v>
      </c>
      <c r="B305">
        <v>302</v>
      </c>
      <c r="C305">
        <v>191</v>
      </c>
      <c r="D305">
        <f t="shared" si="12"/>
        <v>11</v>
      </c>
      <c r="E305" s="3">
        <f>LOOKUP(A305,Bestellung!$A$4:$D$803)+MOD(D305,6)</f>
        <v>44630.172000000006</v>
      </c>
      <c r="F305" t="str">
        <f t="shared" si="13"/>
        <v>INSERT INTO [Lieferung] ([BestellungID], [PosID], [LieferAdrID], [LieferDienstID], [LieferDatum]) VALUES</v>
      </c>
      <c r="G305" t="str">
        <f t="shared" si="14"/>
        <v xml:space="preserve"> ('121', '302', '191', '11', '2022-03-10')</v>
      </c>
    </row>
    <row r="306" spans="1:7" x14ac:dyDescent="0.3">
      <c r="A306">
        <v>121</v>
      </c>
      <c r="B306">
        <v>303</v>
      </c>
      <c r="C306">
        <v>191</v>
      </c>
      <c r="D306">
        <f t="shared" si="12"/>
        <v>51</v>
      </c>
      <c r="E306" s="3">
        <f>LOOKUP(A306,Bestellung!$A$4:$D$803)+MOD(D306,6)</f>
        <v>44628.172000000006</v>
      </c>
      <c r="F306" t="str">
        <f t="shared" si="13"/>
        <v>INSERT INTO [Lieferung] ([BestellungID], [PosID], [LieferAdrID], [LieferDienstID], [LieferDatum]) VALUES</v>
      </c>
      <c r="G306" t="str">
        <f t="shared" si="14"/>
        <v xml:space="preserve"> ('121', '303', '191', '51', '2022-03-08')</v>
      </c>
    </row>
    <row r="307" spans="1:7" x14ac:dyDescent="0.3">
      <c r="A307">
        <v>122</v>
      </c>
      <c r="B307">
        <v>304</v>
      </c>
      <c r="C307">
        <v>502</v>
      </c>
      <c r="D307">
        <f t="shared" si="12"/>
        <v>71</v>
      </c>
      <c r="E307" s="3">
        <f>LOOKUP(A307,Bestellung!$A$4:$D$803)+MOD(D307,6)</f>
        <v>44630.174777777785</v>
      </c>
      <c r="F307" t="str">
        <f t="shared" si="13"/>
        <v>INSERT INTO [Lieferung] ([BestellungID], [PosID], [LieferAdrID], [LieferDienstID], [LieferDatum]) VALUES</v>
      </c>
      <c r="G307" t="str">
        <f t="shared" si="14"/>
        <v xml:space="preserve"> ('122', '304', '502', '71', '2022-03-10')</v>
      </c>
    </row>
    <row r="308" spans="1:7" x14ac:dyDescent="0.3">
      <c r="A308">
        <v>122</v>
      </c>
      <c r="B308">
        <v>305</v>
      </c>
      <c r="C308">
        <v>191</v>
      </c>
      <c r="D308">
        <f t="shared" si="12"/>
        <v>31</v>
      </c>
      <c r="E308" s="3">
        <f>LOOKUP(A308,Bestellung!$A$4:$D$803)+MOD(D308,6)</f>
        <v>44626.174777777785</v>
      </c>
      <c r="F308" t="str">
        <f t="shared" si="13"/>
        <v>INSERT INTO [Lieferung] ([BestellungID], [PosID], [LieferAdrID], [LieferDienstID], [LieferDatum]) VALUES</v>
      </c>
      <c r="G308" t="str">
        <f t="shared" si="14"/>
        <v xml:space="preserve"> ('122', '305', '191', '31', '2022-03-06')</v>
      </c>
    </row>
    <row r="309" spans="1:7" x14ac:dyDescent="0.3">
      <c r="A309">
        <v>122</v>
      </c>
      <c r="B309">
        <v>306</v>
      </c>
      <c r="C309">
        <v>502</v>
      </c>
      <c r="D309">
        <f t="shared" si="12"/>
        <v>72</v>
      </c>
      <c r="E309" s="3">
        <f>LOOKUP(A309,Bestellung!$A$4:$D$803)+MOD(D309,6)</f>
        <v>44625.174777777785</v>
      </c>
      <c r="F309" t="str">
        <f t="shared" si="13"/>
        <v>INSERT INTO [Lieferung] ([BestellungID], [PosID], [LieferAdrID], [LieferDienstID], [LieferDatum]) VALUES</v>
      </c>
      <c r="G309" t="str">
        <f t="shared" si="14"/>
        <v xml:space="preserve"> ('122', '306', '502', '72', '2022-03-05')</v>
      </c>
    </row>
    <row r="310" spans="1:7" x14ac:dyDescent="0.3">
      <c r="A310">
        <v>123</v>
      </c>
      <c r="B310">
        <v>307</v>
      </c>
      <c r="C310">
        <v>565</v>
      </c>
      <c r="D310">
        <f t="shared" si="12"/>
        <v>15</v>
      </c>
      <c r="E310" s="3">
        <f>LOOKUP(A310,Bestellung!$A$4:$D$803)+MOD(D310,6)</f>
        <v>44628.177577777788</v>
      </c>
      <c r="F310" t="str">
        <f t="shared" si="13"/>
        <v>INSERT INTO [Lieferung] ([BestellungID], [PosID], [LieferAdrID], [LieferDienstID], [LieferDatum]) VALUES</v>
      </c>
      <c r="G310" t="str">
        <f t="shared" si="14"/>
        <v xml:space="preserve"> ('123', '307', '565', '15', '2022-03-08')</v>
      </c>
    </row>
    <row r="311" spans="1:7" x14ac:dyDescent="0.3">
      <c r="A311">
        <v>123</v>
      </c>
      <c r="B311">
        <v>308</v>
      </c>
      <c r="C311">
        <v>565</v>
      </c>
      <c r="D311">
        <f t="shared" si="12"/>
        <v>57</v>
      </c>
      <c r="E311" s="3">
        <f>LOOKUP(A311,Bestellung!$A$4:$D$803)+MOD(D311,6)</f>
        <v>44628.177577777788</v>
      </c>
      <c r="F311" t="str">
        <f t="shared" si="13"/>
        <v>INSERT INTO [Lieferung] ([BestellungID], [PosID], [LieferAdrID], [LieferDienstID], [LieferDatum]) VALUES</v>
      </c>
      <c r="G311" t="str">
        <f t="shared" si="14"/>
        <v xml:space="preserve"> ('123', '308', '565', '57', '2022-03-08')</v>
      </c>
    </row>
    <row r="312" spans="1:7" x14ac:dyDescent="0.3">
      <c r="A312">
        <v>124</v>
      </c>
      <c r="B312">
        <v>309</v>
      </c>
      <c r="C312">
        <v>516</v>
      </c>
      <c r="D312">
        <f t="shared" si="12"/>
        <v>3</v>
      </c>
      <c r="E312" s="3">
        <f>LOOKUP(A312,Bestellung!$A$4:$D$803)+MOD(D312,6)</f>
        <v>44628.180400000012</v>
      </c>
      <c r="F312" t="str">
        <f t="shared" si="13"/>
        <v>INSERT INTO [Lieferung] ([BestellungID], [PosID], [LieferAdrID], [LieferDienstID], [LieferDatum]) VALUES</v>
      </c>
      <c r="G312" t="str">
        <f t="shared" si="14"/>
        <v xml:space="preserve"> ('124', '309', '516', '3', '2022-03-08')</v>
      </c>
    </row>
    <row r="313" spans="1:7" x14ac:dyDescent="0.3">
      <c r="A313">
        <v>124</v>
      </c>
      <c r="B313">
        <v>310</v>
      </c>
      <c r="C313">
        <v>516</v>
      </c>
      <c r="D313">
        <f t="shared" si="12"/>
        <v>46</v>
      </c>
      <c r="E313" s="3">
        <f>LOOKUP(A313,Bestellung!$A$4:$D$803)+MOD(D313,6)</f>
        <v>44629.180400000012</v>
      </c>
      <c r="F313" t="str">
        <f t="shared" si="13"/>
        <v>INSERT INTO [Lieferung] ([BestellungID], [PosID], [LieferAdrID], [LieferDienstID], [LieferDatum]) VALUES</v>
      </c>
      <c r="G313" t="str">
        <f t="shared" si="14"/>
        <v xml:space="preserve"> ('124', '310', '516', '46', '2022-03-09')</v>
      </c>
    </row>
    <row r="314" spans="1:7" x14ac:dyDescent="0.3">
      <c r="A314">
        <v>124</v>
      </c>
      <c r="B314">
        <v>311</v>
      </c>
      <c r="C314">
        <v>516</v>
      </c>
      <c r="D314">
        <f t="shared" si="12"/>
        <v>8</v>
      </c>
      <c r="E314" s="3">
        <f>LOOKUP(A314,Bestellung!$A$4:$D$803)+MOD(D314,6)</f>
        <v>44627.180400000012</v>
      </c>
      <c r="F314" t="str">
        <f t="shared" si="13"/>
        <v>INSERT INTO [Lieferung] ([BestellungID], [PosID], [LieferAdrID], [LieferDienstID], [LieferDatum]) VALUES</v>
      </c>
      <c r="G314" t="str">
        <f t="shared" si="14"/>
        <v xml:space="preserve"> ('124', '311', '516', '8', '2022-03-07')</v>
      </c>
    </row>
    <row r="315" spans="1:7" x14ac:dyDescent="0.3">
      <c r="A315">
        <v>125</v>
      </c>
      <c r="B315">
        <v>312</v>
      </c>
      <c r="C315">
        <v>718</v>
      </c>
      <c r="D315">
        <f t="shared" si="12"/>
        <v>39</v>
      </c>
      <c r="E315" s="3">
        <f>LOOKUP(A315,Bestellung!$A$4:$D$803)+MOD(D315,6)</f>
        <v>44628.183244444459</v>
      </c>
      <c r="F315" t="str">
        <f t="shared" si="13"/>
        <v>INSERT INTO [Lieferung] ([BestellungID], [PosID], [LieferAdrID], [LieferDienstID], [LieferDatum]) VALUES</v>
      </c>
      <c r="G315" t="str">
        <f t="shared" si="14"/>
        <v xml:space="preserve"> ('125', '312', '718', '39', '2022-03-08')</v>
      </c>
    </row>
    <row r="316" spans="1:7" x14ac:dyDescent="0.3">
      <c r="A316">
        <v>125</v>
      </c>
      <c r="B316">
        <v>313</v>
      </c>
      <c r="C316">
        <v>718</v>
      </c>
      <c r="D316">
        <f t="shared" si="12"/>
        <v>2</v>
      </c>
      <c r="E316" s="3">
        <f>LOOKUP(A316,Bestellung!$A$4:$D$803)+MOD(D316,6)</f>
        <v>44627.183244444459</v>
      </c>
      <c r="F316" t="str">
        <f t="shared" si="13"/>
        <v>INSERT INTO [Lieferung] ([BestellungID], [PosID], [LieferAdrID], [LieferDienstID], [LieferDatum]) VALUES</v>
      </c>
      <c r="G316" t="str">
        <f t="shared" si="14"/>
        <v xml:space="preserve"> ('125', '313', '718', '2', '2022-03-07')</v>
      </c>
    </row>
    <row r="317" spans="1:7" x14ac:dyDescent="0.3">
      <c r="A317">
        <v>126</v>
      </c>
      <c r="B317">
        <v>314</v>
      </c>
      <c r="C317">
        <v>747</v>
      </c>
      <c r="D317">
        <f t="shared" si="12"/>
        <v>36</v>
      </c>
      <c r="E317" s="3">
        <f>LOOKUP(A317,Bestellung!$A$4:$D$803)+MOD(D317,6)</f>
        <v>44625.186111111128</v>
      </c>
      <c r="F317" t="str">
        <f t="shared" si="13"/>
        <v>INSERT INTO [Lieferung] ([BestellungID], [PosID], [LieferAdrID], [LieferDienstID], [LieferDatum]) VALUES</v>
      </c>
      <c r="G317" t="str">
        <f t="shared" si="14"/>
        <v xml:space="preserve"> ('126', '314', '747', '36', '2022-03-05')</v>
      </c>
    </row>
    <row r="318" spans="1:7" x14ac:dyDescent="0.3">
      <c r="A318">
        <v>126</v>
      </c>
      <c r="B318">
        <v>315</v>
      </c>
      <c r="C318">
        <v>718</v>
      </c>
      <c r="D318">
        <f t="shared" si="12"/>
        <v>1</v>
      </c>
      <c r="E318" s="3">
        <f>LOOKUP(A318,Bestellung!$A$4:$D$803)+MOD(D318,6)</f>
        <v>44626.186111111128</v>
      </c>
      <c r="F318" t="str">
        <f t="shared" si="13"/>
        <v>INSERT INTO [Lieferung] ([BestellungID], [PosID], [LieferAdrID], [LieferDienstID], [LieferDatum]) VALUES</v>
      </c>
      <c r="G318" t="str">
        <f t="shared" si="14"/>
        <v xml:space="preserve"> ('126', '315', '718', '1', '2022-03-06')</v>
      </c>
    </row>
    <row r="319" spans="1:7" x14ac:dyDescent="0.3">
      <c r="A319">
        <v>126</v>
      </c>
      <c r="B319">
        <v>316</v>
      </c>
      <c r="C319">
        <v>747</v>
      </c>
      <c r="D319">
        <f t="shared" si="12"/>
        <v>45</v>
      </c>
      <c r="E319" s="3">
        <f>LOOKUP(A319,Bestellung!$A$4:$D$803)+MOD(D319,6)</f>
        <v>44628.186111111128</v>
      </c>
      <c r="F319" t="str">
        <f t="shared" si="13"/>
        <v>INSERT INTO [Lieferung] ([BestellungID], [PosID], [LieferAdrID], [LieferDienstID], [LieferDatum]) VALUES</v>
      </c>
      <c r="G319" t="str">
        <f t="shared" si="14"/>
        <v xml:space="preserve"> ('126', '316', '747', '45', '2022-03-08')</v>
      </c>
    </row>
    <row r="320" spans="1:7" x14ac:dyDescent="0.3">
      <c r="A320">
        <v>127</v>
      </c>
      <c r="B320">
        <v>317</v>
      </c>
      <c r="C320">
        <v>109</v>
      </c>
      <c r="D320">
        <f t="shared" si="12"/>
        <v>2</v>
      </c>
      <c r="E320" s="3">
        <f>LOOKUP(A320,Bestellung!$A$4:$D$803)+MOD(D320,6)</f>
        <v>44627.18900000002</v>
      </c>
      <c r="F320" t="str">
        <f t="shared" si="13"/>
        <v>INSERT INTO [Lieferung] ([BestellungID], [PosID], [LieferAdrID], [LieferDienstID], [LieferDatum]) VALUES</v>
      </c>
      <c r="G320" t="str">
        <f t="shared" si="14"/>
        <v xml:space="preserve"> ('127', '317', '109', '2', '2022-03-07')</v>
      </c>
    </row>
    <row r="321" spans="1:7" x14ac:dyDescent="0.3">
      <c r="A321">
        <v>127</v>
      </c>
      <c r="B321">
        <v>318</v>
      </c>
      <c r="C321">
        <v>109</v>
      </c>
      <c r="D321">
        <f t="shared" si="12"/>
        <v>48</v>
      </c>
      <c r="E321" s="3">
        <f>LOOKUP(A321,Bestellung!$A$4:$D$803)+MOD(D321,6)</f>
        <v>44625.18900000002</v>
      </c>
      <c r="F321" t="str">
        <f t="shared" si="13"/>
        <v>INSERT INTO [Lieferung] ([BestellungID], [PosID], [LieferAdrID], [LieferDienstID], [LieferDatum]) VALUES</v>
      </c>
      <c r="G321" t="str">
        <f t="shared" si="14"/>
        <v xml:space="preserve"> ('127', '318', '109', '48', '2022-03-05')</v>
      </c>
    </row>
    <row r="322" spans="1:7" x14ac:dyDescent="0.3">
      <c r="A322">
        <v>128</v>
      </c>
      <c r="B322">
        <v>319</v>
      </c>
      <c r="C322">
        <v>628</v>
      </c>
      <c r="D322">
        <f t="shared" si="12"/>
        <v>8</v>
      </c>
      <c r="E322" s="3">
        <f>LOOKUP(A322,Bestellung!$A$4:$D$803)+MOD(D322,6)</f>
        <v>44627.191911111135</v>
      </c>
      <c r="F322" t="str">
        <f t="shared" si="13"/>
        <v>INSERT INTO [Lieferung] ([BestellungID], [PosID], [LieferAdrID], [LieferDienstID], [LieferDatum]) VALUES</v>
      </c>
      <c r="G322" t="str">
        <f t="shared" si="14"/>
        <v xml:space="preserve"> ('128', '319', '628', '8', '2022-03-07')</v>
      </c>
    </row>
    <row r="323" spans="1:7" x14ac:dyDescent="0.3">
      <c r="A323">
        <v>128</v>
      </c>
      <c r="B323">
        <v>320</v>
      </c>
      <c r="C323">
        <v>109</v>
      </c>
      <c r="D323">
        <f t="shared" si="12"/>
        <v>55</v>
      </c>
      <c r="E323" s="3">
        <f>LOOKUP(A323,Bestellung!$A$4:$D$803)+MOD(D323,6)</f>
        <v>44626.191911111135</v>
      </c>
      <c r="F323" t="str">
        <f t="shared" si="13"/>
        <v>INSERT INTO [Lieferung] ([BestellungID], [PosID], [LieferAdrID], [LieferDienstID], [LieferDatum]) VALUES</v>
      </c>
      <c r="G323" t="str">
        <f t="shared" si="14"/>
        <v xml:space="preserve"> ('128', '320', '109', '55', '2022-03-06')</v>
      </c>
    </row>
    <row r="324" spans="1:7" x14ac:dyDescent="0.3">
      <c r="A324">
        <v>128</v>
      </c>
      <c r="B324">
        <v>321</v>
      </c>
      <c r="C324">
        <v>628</v>
      </c>
      <c r="D324">
        <f t="shared" si="12"/>
        <v>21</v>
      </c>
      <c r="E324" s="3">
        <f>LOOKUP(A324,Bestellung!$A$4:$D$803)+MOD(D324,6)</f>
        <v>44628.191911111135</v>
      </c>
      <c r="F324" t="str">
        <f t="shared" si="13"/>
        <v>INSERT INTO [Lieferung] ([BestellungID], [PosID], [LieferAdrID], [LieferDienstID], [LieferDatum]) VALUES</v>
      </c>
      <c r="G324" t="str">
        <f t="shared" si="14"/>
        <v xml:space="preserve"> ('128', '321', '628', '21', '2022-03-08')</v>
      </c>
    </row>
    <row r="325" spans="1:7" x14ac:dyDescent="0.3">
      <c r="A325">
        <v>129</v>
      </c>
      <c r="B325">
        <v>322</v>
      </c>
      <c r="C325">
        <v>680</v>
      </c>
      <c r="D325">
        <f t="shared" ref="D325:D388" si="15">IF(MOD(A325*B325,81)=0,1,MOD(A325*B325,81))</f>
        <v>66</v>
      </c>
      <c r="E325" s="3">
        <f>LOOKUP(A325,Bestellung!$A$4:$D$803)+MOD(D325,6)</f>
        <v>44625.194844444472</v>
      </c>
      <c r="F325" t="str">
        <f t="shared" ref="F325:F388" si="1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25" t="str">
        <f t="shared" ref="G325:G388" si="17">" ('"&amp;A325&amp;"', '"&amp;B325&amp;"', '"&amp;C325&amp;"', '"&amp; D325&amp;"', '"&amp; TEXT(E325,"JJJJ-MM-TT")&amp;"')"</f>
        <v xml:space="preserve"> ('129', '322', '680', '66', '2022-03-05')</v>
      </c>
    </row>
    <row r="326" spans="1:7" x14ac:dyDescent="0.3">
      <c r="A326">
        <v>129</v>
      </c>
      <c r="B326">
        <v>323</v>
      </c>
      <c r="C326">
        <v>680</v>
      </c>
      <c r="D326">
        <f t="shared" si="15"/>
        <v>33</v>
      </c>
      <c r="E326" s="3">
        <f>LOOKUP(A326,Bestellung!$A$4:$D$803)+MOD(D326,6)</f>
        <v>44628.194844444472</v>
      </c>
      <c r="F326" t="str">
        <f t="shared" si="16"/>
        <v>INSERT INTO [Lieferung] ([BestellungID], [PosID], [LieferAdrID], [LieferDienstID], [LieferDatum]) VALUES</v>
      </c>
      <c r="G326" t="str">
        <f t="shared" si="17"/>
        <v xml:space="preserve"> ('129', '323', '680', '33', '2022-03-08')</v>
      </c>
    </row>
    <row r="327" spans="1:7" x14ac:dyDescent="0.3">
      <c r="A327">
        <v>130</v>
      </c>
      <c r="B327">
        <v>324</v>
      </c>
      <c r="C327">
        <v>159</v>
      </c>
      <c r="D327">
        <f t="shared" si="15"/>
        <v>1</v>
      </c>
      <c r="E327" s="3">
        <f>LOOKUP(A327,Bestellung!$A$4:$D$803)+MOD(D327,6)</f>
        <v>44626.197800000024</v>
      </c>
      <c r="F327" t="str">
        <f t="shared" si="16"/>
        <v>INSERT INTO [Lieferung] ([BestellungID], [PosID], [LieferAdrID], [LieferDienstID], [LieferDatum]) VALUES</v>
      </c>
      <c r="G327" t="str">
        <f t="shared" si="17"/>
        <v xml:space="preserve"> ('130', '324', '159', '1', '2022-03-06')</v>
      </c>
    </row>
    <row r="328" spans="1:7" x14ac:dyDescent="0.3">
      <c r="A328">
        <v>130</v>
      </c>
      <c r="B328">
        <v>325</v>
      </c>
      <c r="C328">
        <v>159</v>
      </c>
      <c r="D328">
        <f t="shared" si="15"/>
        <v>49</v>
      </c>
      <c r="E328" s="3">
        <f>LOOKUP(A328,Bestellung!$A$4:$D$803)+MOD(D328,6)</f>
        <v>44626.197800000024</v>
      </c>
      <c r="F328" t="str">
        <f t="shared" si="16"/>
        <v>INSERT INTO [Lieferung] ([BestellungID], [PosID], [LieferAdrID], [LieferDienstID], [LieferDatum]) VALUES</v>
      </c>
      <c r="G328" t="str">
        <f t="shared" si="17"/>
        <v xml:space="preserve"> ('130', '325', '159', '49', '2022-03-06')</v>
      </c>
    </row>
    <row r="329" spans="1:7" x14ac:dyDescent="0.3">
      <c r="A329">
        <v>130</v>
      </c>
      <c r="B329">
        <v>326</v>
      </c>
      <c r="C329">
        <v>159</v>
      </c>
      <c r="D329">
        <f t="shared" si="15"/>
        <v>17</v>
      </c>
      <c r="E329" s="3">
        <f>LOOKUP(A329,Bestellung!$A$4:$D$803)+MOD(D329,6)</f>
        <v>44630.197800000024</v>
      </c>
      <c r="F329" t="str">
        <f t="shared" si="16"/>
        <v>INSERT INTO [Lieferung] ([BestellungID], [PosID], [LieferAdrID], [LieferDienstID], [LieferDatum]) VALUES</v>
      </c>
      <c r="G329" t="str">
        <f t="shared" si="17"/>
        <v xml:space="preserve"> ('130', '326', '159', '17', '2022-03-10')</v>
      </c>
    </row>
    <row r="330" spans="1:7" x14ac:dyDescent="0.3">
      <c r="A330">
        <v>131</v>
      </c>
      <c r="B330">
        <v>327</v>
      </c>
      <c r="C330">
        <v>705</v>
      </c>
      <c r="D330">
        <f t="shared" si="15"/>
        <v>69</v>
      </c>
      <c r="E330" s="3">
        <f>LOOKUP(A330,Bestellung!$A$4:$D$803)+MOD(D330,6)</f>
        <v>44628.200777777798</v>
      </c>
      <c r="F330" t="str">
        <f t="shared" si="16"/>
        <v>INSERT INTO [Lieferung] ([BestellungID], [PosID], [LieferAdrID], [LieferDienstID], [LieferDatum]) VALUES</v>
      </c>
      <c r="G330" t="str">
        <f t="shared" si="17"/>
        <v xml:space="preserve"> ('131', '327', '705', '69', '2022-03-08')</v>
      </c>
    </row>
    <row r="331" spans="1:7" x14ac:dyDescent="0.3">
      <c r="A331">
        <v>131</v>
      </c>
      <c r="B331">
        <v>328</v>
      </c>
      <c r="C331">
        <v>705</v>
      </c>
      <c r="D331">
        <f t="shared" si="15"/>
        <v>38</v>
      </c>
      <c r="E331" s="3">
        <f>LOOKUP(A331,Bestellung!$A$4:$D$803)+MOD(D331,6)</f>
        <v>44627.200777777798</v>
      </c>
      <c r="F331" t="str">
        <f t="shared" si="16"/>
        <v>INSERT INTO [Lieferung] ([BestellungID], [PosID], [LieferAdrID], [LieferDienstID], [LieferDatum]) VALUES</v>
      </c>
      <c r="G331" t="str">
        <f t="shared" si="17"/>
        <v xml:space="preserve"> ('131', '328', '705', '38', '2022-03-07')</v>
      </c>
    </row>
    <row r="332" spans="1:7" x14ac:dyDescent="0.3">
      <c r="A332">
        <v>132</v>
      </c>
      <c r="B332">
        <v>329</v>
      </c>
      <c r="C332">
        <v>731</v>
      </c>
      <c r="D332">
        <f t="shared" si="15"/>
        <v>12</v>
      </c>
      <c r="E332" s="3">
        <f>LOOKUP(A332,Bestellung!$A$4:$D$803)+MOD(D332,6)</f>
        <v>44625.203777777795</v>
      </c>
      <c r="F332" t="str">
        <f t="shared" si="16"/>
        <v>INSERT INTO [Lieferung] ([BestellungID], [PosID], [LieferAdrID], [LieferDienstID], [LieferDatum]) VALUES</v>
      </c>
      <c r="G332" t="str">
        <f t="shared" si="17"/>
        <v xml:space="preserve"> ('132', '329', '731', '12', '2022-03-05')</v>
      </c>
    </row>
    <row r="333" spans="1:7" x14ac:dyDescent="0.3">
      <c r="A333">
        <v>132</v>
      </c>
      <c r="B333">
        <v>330</v>
      </c>
      <c r="C333">
        <v>705</v>
      </c>
      <c r="D333">
        <f t="shared" si="15"/>
        <v>63</v>
      </c>
      <c r="E333" s="3">
        <f>LOOKUP(A333,Bestellung!$A$4:$D$803)+MOD(D333,6)</f>
        <v>44628.203777777795</v>
      </c>
      <c r="F333" t="str">
        <f t="shared" si="16"/>
        <v>INSERT INTO [Lieferung] ([BestellungID], [PosID], [LieferAdrID], [LieferDienstID], [LieferDatum]) VALUES</v>
      </c>
      <c r="G333" t="str">
        <f t="shared" si="17"/>
        <v xml:space="preserve"> ('132', '330', '705', '63', '2022-03-08')</v>
      </c>
    </row>
    <row r="334" spans="1:7" x14ac:dyDescent="0.3">
      <c r="A334">
        <v>132</v>
      </c>
      <c r="B334">
        <v>331</v>
      </c>
      <c r="C334">
        <v>731</v>
      </c>
      <c r="D334">
        <f t="shared" si="15"/>
        <v>33</v>
      </c>
      <c r="E334" s="3">
        <f>LOOKUP(A334,Bestellung!$A$4:$D$803)+MOD(D334,6)</f>
        <v>44628.203777777795</v>
      </c>
      <c r="F334" t="str">
        <f t="shared" si="16"/>
        <v>INSERT INTO [Lieferung] ([BestellungID], [PosID], [LieferAdrID], [LieferDienstID], [LieferDatum]) VALUES</v>
      </c>
      <c r="G334" t="str">
        <f t="shared" si="17"/>
        <v xml:space="preserve"> ('132', '331', '731', '33', '2022-03-08')</v>
      </c>
    </row>
    <row r="335" spans="1:7" x14ac:dyDescent="0.3">
      <c r="A335">
        <v>133</v>
      </c>
      <c r="B335">
        <v>332</v>
      </c>
      <c r="C335">
        <v>48</v>
      </c>
      <c r="D335">
        <f t="shared" si="15"/>
        <v>11</v>
      </c>
      <c r="E335" s="3">
        <f>LOOKUP(A335,Bestellung!$A$4:$D$803)+MOD(D335,6)</f>
        <v>44630.206800000014</v>
      </c>
      <c r="F335" t="str">
        <f t="shared" si="16"/>
        <v>INSERT INTO [Lieferung] ([BestellungID], [PosID], [LieferAdrID], [LieferDienstID], [LieferDatum]) VALUES</v>
      </c>
      <c r="G335" t="str">
        <f t="shared" si="17"/>
        <v xml:space="preserve"> ('133', '332', '48', '11', '2022-03-10')</v>
      </c>
    </row>
    <row r="336" spans="1:7" x14ac:dyDescent="0.3">
      <c r="A336">
        <v>133</v>
      </c>
      <c r="B336">
        <v>333</v>
      </c>
      <c r="C336">
        <v>48</v>
      </c>
      <c r="D336">
        <f t="shared" si="15"/>
        <v>63</v>
      </c>
      <c r="E336" s="3">
        <f>LOOKUP(A336,Bestellung!$A$4:$D$803)+MOD(D336,6)</f>
        <v>44628.206800000014</v>
      </c>
      <c r="F336" t="str">
        <f t="shared" si="16"/>
        <v>INSERT INTO [Lieferung] ([BestellungID], [PosID], [LieferAdrID], [LieferDienstID], [LieferDatum]) VALUES</v>
      </c>
      <c r="G336" t="str">
        <f t="shared" si="17"/>
        <v xml:space="preserve"> ('133', '333', '48', '63', '2022-03-08')</v>
      </c>
    </row>
    <row r="337" spans="1:7" x14ac:dyDescent="0.3">
      <c r="A337">
        <v>134</v>
      </c>
      <c r="B337">
        <v>334</v>
      </c>
      <c r="C337">
        <v>143</v>
      </c>
      <c r="D337">
        <f t="shared" si="15"/>
        <v>44</v>
      </c>
      <c r="E337" s="3">
        <f>LOOKUP(A337,Bestellung!$A$4:$D$803)+MOD(D337,6)</f>
        <v>44627.209844444456</v>
      </c>
      <c r="F337" t="str">
        <f t="shared" si="16"/>
        <v>INSERT INTO [Lieferung] ([BestellungID], [PosID], [LieferAdrID], [LieferDienstID], [LieferDatum]) VALUES</v>
      </c>
      <c r="G337" t="str">
        <f t="shared" si="17"/>
        <v xml:space="preserve"> ('134', '334', '143', '44', '2022-03-07')</v>
      </c>
    </row>
    <row r="338" spans="1:7" x14ac:dyDescent="0.3">
      <c r="A338">
        <v>134</v>
      </c>
      <c r="B338">
        <v>335</v>
      </c>
      <c r="C338">
        <v>48</v>
      </c>
      <c r="D338">
        <f t="shared" si="15"/>
        <v>16</v>
      </c>
      <c r="E338" s="3">
        <f>LOOKUP(A338,Bestellung!$A$4:$D$803)+MOD(D338,6)</f>
        <v>44629.209844444456</v>
      </c>
      <c r="F338" t="str">
        <f t="shared" si="16"/>
        <v>INSERT INTO [Lieferung] ([BestellungID], [PosID], [LieferAdrID], [LieferDienstID], [LieferDatum]) VALUES</v>
      </c>
      <c r="G338" t="str">
        <f t="shared" si="17"/>
        <v xml:space="preserve"> ('134', '335', '48', '16', '2022-03-09')</v>
      </c>
    </row>
    <row r="339" spans="1:7" x14ac:dyDescent="0.3">
      <c r="A339">
        <v>134</v>
      </c>
      <c r="B339">
        <v>336</v>
      </c>
      <c r="C339">
        <v>143</v>
      </c>
      <c r="D339">
        <f t="shared" si="15"/>
        <v>69</v>
      </c>
      <c r="E339" s="3">
        <f>LOOKUP(A339,Bestellung!$A$4:$D$803)+MOD(D339,6)</f>
        <v>44628.209844444456</v>
      </c>
      <c r="F339" t="str">
        <f t="shared" si="16"/>
        <v>INSERT INTO [Lieferung] ([BestellungID], [PosID], [LieferAdrID], [LieferDienstID], [LieferDatum]) VALUES</v>
      </c>
      <c r="G339" t="str">
        <f t="shared" si="17"/>
        <v xml:space="preserve"> ('134', '336', '143', '69', '2022-03-08')</v>
      </c>
    </row>
    <row r="340" spans="1:7" x14ac:dyDescent="0.3">
      <c r="A340">
        <v>135</v>
      </c>
      <c r="B340">
        <v>337</v>
      </c>
      <c r="C340">
        <v>727</v>
      </c>
      <c r="D340">
        <f t="shared" si="15"/>
        <v>54</v>
      </c>
      <c r="E340" s="3">
        <f>LOOKUP(A340,Bestellung!$A$4:$D$803)+MOD(D340,6)</f>
        <v>44625.212911111121</v>
      </c>
      <c r="F340" t="str">
        <f t="shared" si="16"/>
        <v>INSERT INTO [Lieferung] ([BestellungID], [PosID], [LieferAdrID], [LieferDienstID], [LieferDatum]) VALUES</v>
      </c>
      <c r="G340" t="str">
        <f t="shared" si="17"/>
        <v xml:space="preserve"> ('135', '337', '727', '54', '2022-03-05')</v>
      </c>
    </row>
    <row r="341" spans="1:7" x14ac:dyDescent="0.3">
      <c r="A341">
        <v>135</v>
      </c>
      <c r="B341">
        <v>338</v>
      </c>
      <c r="C341">
        <v>727</v>
      </c>
      <c r="D341">
        <f t="shared" si="15"/>
        <v>27</v>
      </c>
      <c r="E341" s="3">
        <f>LOOKUP(A341,Bestellung!$A$4:$D$803)+MOD(D341,6)</f>
        <v>44628.212911111121</v>
      </c>
      <c r="F341" t="str">
        <f t="shared" si="16"/>
        <v>INSERT INTO [Lieferung] ([BestellungID], [PosID], [LieferAdrID], [LieferDienstID], [LieferDatum]) VALUES</v>
      </c>
      <c r="G341" t="str">
        <f t="shared" si="17"/>
        <v xml:space="preserve"> ('135', '338', '727', '27', '2022-03-08')</v>
      </c>
    </row>
    <row r="342" spans="1:7" x14ac:dyDescent="0.3">
      <c r="A342">
        <v>136</v>
      </c>
      <c r="B342">
        <v>339</v>
      </c>
      <c r="C342">
        <v>32</v>
      </c>
      <c r="D342">
        <f t="shared" si="15"/>
        <v>15</v>
      </c>
      <c r="E342" s="3">
        <f>LOOKUP(A342,Bestellung!$A$4:$D$803)+MOD(D342,6)</f>
        <v>44628.216000000008</v>
      </c>
      <c r="F342" t="str">
        <f t="shared" si="16"/>
        <v>INSERT INTO [Lieferung] ([BestellungID], [PosID], [LieferAdrID], [LieferDienstID], [LieferDatum]) VALUES</v>
      </c>
      <c r="G342" t="str">
        <f t="shared" si="17"/>
        <v xml:space="preserve"> ('136', '339', '32', '15', '2022-03-08')</v>
      </c>
    </row>
    <row r="343" spans="1:7" x14ac:dyDescent="0.3">
      <c r="A343">
        <v>136</v>
      </c>
      <c r="B343">
        <v>340</v>
      </c>
      <c r="C343">
        <v>32</v>
      </c>
      <c r="D343">
        <f t="shared" si="15"/>
        <v>70</v>
      </c>
      <c r="E343" s="3">
        <f>LOOKUP(A343,Bestellung!$A$4:$D$803)+MOD(D343,6)</f>
        <v>44629.216000000008</v>
      </c>
      <c r="F343" t="str">
        <f t="shared" si="16"/>
        <v>INSERT INTO [Lieferung] ([BestellungID], [PosID], [LieferAdrID], [LieferDienstID], [LieferDatum]) VALUES</v>
      </c>
      <c r="G343" t="str">
        <f t="shared" si="17"/>
        <v xml:space="preserve"> ('136', '340', '32', '70', '2022-03-09')</v>
      </c>
    </row>
    <row r="344" spans="1:7" x14ac:dyDescent="0.3">
      <c r="A344">
        <v>136</v>
      </c>
      <c r="B344">
        <v>341</v>
      </c>
      <c r="C344">
        <v>32</v>
      </c>
      <c r="D344">
        <f t="shared" si="15"/>
        <v>44</v>
      </c>
      <c r="E344" s="3">
        <f>LOOKUP(A344,Bestellung!$A$4:$D$803)+MOD(D344,6)</f>
        <v>44627.216000000008</v>
      </c>
      <c r="F344" t="str">
        <f t="shared" si="16"/>
        <v>INSERT INTO [Lieferung] ([BestellungID], [PosID], [LieferAdrID], [LieferDienstID], [LieferDatum]) VALUES</v>
      </c>
      <c r="G344" t="str">
        <f t="shared" si="17"/>
        <v xml:space="preserve"> ('136', '341', '32', '44', '2022-03-07')</v>
      </c>
    </row>
    <row r="345" spans="1:7" x14ac:dyDescent="0.3">
      <c r="A345">
        <v>137</v>
      </c>
      <c r="B345">
        <v>342</v>
      </c>
      <c r="C345">
        <v>368</v>
      </c>
      <c r="D345">
        <f t="shared" si="15"/>
        <v>36</v>
      </c>
      <c r="E345" s="3">
        <f>LOOKUP(A345,Bestellung!$A$4:$D$803)+MOD(D345,6)</f>
        <v>44625.219111111117</v>
      </c>
      <c r="F345" t="str">
        <f t="shared" si="16"/>
        <v>INSERT INTO [Lieferung] ([BestellungID], [PosID], [LieferAdrID], [LieferDienstID], [LieferDatum]) VALUES</v>
      </c>
      <c r="G345" t="str">
        <f t="shared" si="17"/>
        <v xml:space="preserve"> ('137', '342', '368', '36', '2022-03-05')</v>
      </c>
    </row>
    <row r="346" spans="1:7" x14ac:dyDescent="0.3">
      <c r="A346">
        <v>137</v>
      </c>
      <c r="B346">
        <v>343</v>
      </c>
      <c r="C346">
        <v>368</v>
      </c>
      <c r="D346">
        <f t="shared" si="15"/>
        <v>11</v>
      </c>
      <c r="E346" s="3">
        <f>LOOKUP(A346,Bestellung!$A$4:$D$803)+MOD(D346,6)</f>
        <v>44630.219111111117</v>
      </c>
      <c r="F346" t="str">
        <f t="shared" si="16"/>
        <v>INSERT INTO [Lieferung] ([BestellungID], [PosID], [LieferAdrID], [LieferDienstID], [LieferDatum]) VALUES</v>
      </c>
      <c r="G346" t="str">
        <f t="shared" si="17"/>
        <v xml:space="preserve"> ('137', '343', '368', '11', '2022-03-10')</v>
      </c>
    </row>
    <row r="347" spans="1:7" x14ac:dyDescent="0.3">
      <c r="A347">
        <v>138</v>
      </c>
      <c r="B347">
        <v>344</v>
      </c>
      <c r="C347">
        <v>456</v>
      </c>
      <c r="D347">
        <f t="shared" si="15"/>
        <v>6</v>
      </c>
      <c r="E347" s="3">
        <f>LOOKUP(A347,Bestellung!$A$4:$D$803)+MOD(D347,6)</f>
        <v>44625.222244444449</v>
      </c>
      <c r="F347" t="str">
        <f t="shared" si="16"/>
        <v>INSERT INTO [Lieferung] ([BestellungID], [PosID], [LieferAdrID], [LieferDienstID], [LieferDatum]) VALUES</v>
      </c>
      <c r="G347" t="str">
        <f t="shared" si="17"/>
        <v xml:space="preserve"> ('138', '344', '456', '6', '2022-03-05')</v>
      </c>
    </row>
    <row r="348" spans="1:7" x14ac:dyDescent="0.3">
      <c r="A348">
        <v>138</v>
      </c>
      <c r="B348">
        <v>345</v>
      </c>
      <c r="C348">
        <v>368</v>
      </c>
      <c r="D348">
        <f t="shared" si="15"/>
        <v>63</v>
      </c>
      <c r="E348" s="3">
        <f>LOOKUP(A348,Bestellung!$A$4:$D$803)+MOD(D348,6)</f>
        <v>44628.222244444449</v>
      </c>
      <c r="F348" t="str">
        <f t="shared" si="16"/>
        <v>INSERT INTO [Lieferung] ([BestellungID], [PosID], [LieferAdrID], [LieferDienstID], [LieferDatum]) VALUES</v>
      </c>
      <c r="G348" t="str">
        <f t="shared" si="17"/>
        <v xml:space="preserve"> ('138', '345', '368', '63', '2022-03-08')</v>
      </c>
    </row>
    <row r="349" spans="1:7" x14ac:dyDescent="0.3">
      <c r="A349">
        <v>138</v>
      </c>
      <c r="B349">
        <v>346</v>
      </c>
      <c r="C349">
        <v>456</v>
      </c>
      <c r="D349">
        <f t="shared" si="15"/>
        <v>39</v>
      </c>
      <c r="E349" s="3">
        <f>LOOKUP(A349,Bestellung!$A$4:$D$803)+MOD(D349,6)</f>
        <v>44628.222244444449</v>
      </c>
      <c r="F349" t="str">
        <f t="shared" si="16"/>
        <v>INSERT INTO [Lieferung] ([BestellungID], [PosID], [LieferAdrID], [LieferDienstID], [LieferDatum]) VALUES</v>
      </c>
      <c r="G349" t="str">
        <f t="shared" si="17"/>
        <v xml:space="preserve"> ('138', '346', '456', '39', '2022-03-08')</v>
      </c>
    </row>
    <row r="350" spans="1:7" x14ac:dyDescent="0.3">
      <c r="A350">
        <v>139</v>
      </c>
      <c r="B350">
        <v>347</v>
      </c>
      <c r="C350">
        <v>6</v>
      </c>
      <c r="D350">
        <f t="shared" si="15"/>
        <v>38</v>
      </c>
      <c r="E350" s="3">
        <f>LOOKUP(A350,Bestellung!$A$4:$D$803)+MOD(D350,6)</f>
        <v>44627.225400000003</v>
      </c>
      <c r="F350" t="str">
        <f t="shared" si="16"/>
        <v>INSERT INTO [Lieferung] ([BestellungID], [PosID], [LieferAdrID], [LieferDienstID], [LieferDatum]) VALUES</v>
      </c>
      <c r="G350" t="str">
        <f t="shared" si="17"/>
        <v xml:space="preserve"> ('139', '347', '6', '38', '2022-03-07')</v>
      </c>
    </row>
    <row r="351" spans="1:7" x14ac:dyDescent="0.3">
      <c r="A351">
        <v>139</v>
      </c>
      <c r="B351">
        <v>348</v>
      </c>
      <c r="C351">
        <v>6</v>
      </c>
      <c r="D351">
        <f t="shared" si="15"/>
        <v>15</v>
      </c>
      <c r="E351" s="3">
        <f>LOOKUP(A351,Bestellung!$A$4:$D$803)+MOD(D351,6)</f>
        <v>44628.225400000003</v>
      </c>
      <c r="F351" t="str">
        <f t="shared" si="16"/>
        <v>INSERT INTO [Lieferung] ([BestellungID], [PosID], [LieferAdrID], [LieferDienstID], [LieferDatum]) VALUES</v>
      </c>
      <c r="G351" t="str">
        <f t="shared" si="17"/>
        <v xml:space="preserve"> ('139', '348', '6', '15', '2022-03-08')</v>
      </c>
    </row>
    <row r="352" spans="1:7" x14ac:dyDescent="0.3">
      <c r="A352">
        <v>140</v>
      </c>
      <c r="B352">
        <v>349</v>
      </c>
      <c r="C352">
        <v>331</v>
      </c>
      <c r="D352">
        <f t="shared" si="15"/>
        <v>17</v>
      </c>
      <c r="E352" s="3">
        <f>LOOKUP(A352,Bestellung!$A$4:$D$803)+MOD(D352,6)</f>
        <v>44630.22857777778</v>
      </c>
      <c r="F352" t="str">
        <f t="shared" si="16"/>
        <v>INSERT INTO [Lieferung] ([BestellungID], [PosID], [LieferAdrID], [LieferDienstID], [LieferDatum]) VALUES</v>
      </c>
      <c r="G352" t="str">
        <f t="shared" si="17"/>
        <v xml:space="preserve"> ('140', '349', '331', '17', '2022-03-10')</v>
      </c>
    </row>
    <row r="353" spans="1:7" x14ac:dyDescent="0.3">
      <c r="A353">
        <v>140</v>
      </c>
      <c r="B353">
        <v>350</v>
      </c>
      <c r="C353">
        <v>6</v>
      </c>
      <c r="D353">
        <f t="shared" si="15"/>
        <v>76</v>
      </c>
      <c r="E353" s="3">
        <f>LOOKUP(A353,Bestellung!$A$4:$D$803)+MOD(D353,6)</f>
        <v>44629.22857777778</v>
      </c>
      <c r="F353" t="str">
        <f t="shared" si="16"/>
        <v>INSERT INTO [Lieferung] ([BestellungID], [PosID], [LieferAdrID], [LieferDienstID], [LieferDatum]) VALUES</v>
      </c>
      <c r="G353" t="str">
        <f t="shared" si="17"/>
        <v xml:space="preserve"> ('140', '350', '6', '76', '2022-03-09')</v>
      </c>
    </row>
    <row r="354" spans="1:7" x14ac:dyDescent="0.3">
      <c r="A354">
        <v>140</v>
      </c>
      <c r="B354">
        <v>351</v>
      </c>
      <c r="C354">
        <v>331</v>
      </c>
      <c r="D354">
        <f t="shared" si="15"/>
        <v>54</v>
      </c>
      <c r="E354" s="3">
        <f>LOOKUP(A354,Bestellung!$A$4:$D$803)+MOD(D354,6)</f>
        <v>44625.22857777778</v>
      </c>
      <c r="F354" t="str">
        <f t="shared" si="16"/>
        <v>INSERT INTO [Lieferung] ([BestellungID], [PosID], [LieferAdrID], [LieferDienstID], [LieferDatum]) VALUES</v>
      </c>
      <c r="G354" t="str">
        <f t="shared" si="17"/>
        <v xml:space="preserve"> ('140', '351', '331', '54', '2022-03-05')</v>
      </c>
    </row>
    <row r="355" spans="1:7" x14ac:dyDescent="0.3">
      <c r="A355">
        <v>141</v>
      </c>
      <c r="B355">
        <v>352</v>
      </c>
      <c r="C355">
        <v>424</v>
      </c>
      <c r="D355">
        <f t="shared" si="15"/>
        <v>60</v>
      </c>
      <c r="E355" s="3">
        <f>LOOKUP(A355,Bestellung!$A$4:$D$803)+MOD(D355,6)</f>
        <v>44625.231777777779</v>
      </c>
      <c r="F355" t="str">
        <f t="shared" si="16"/>
        <v>INSERT INTO [Lieferung] ([BestellungID], [PosID], [LieferAdrID], [LieferDienstID], [LieferDatum]) VALUES</v>
      </c>
      <c r="G355" t="str">
        <f t="shared" si="17"/>
        <v xml:space="preserve"> ('141', '352', '424', '60', '2022-03-05')</v>
      </c>
    </row>
    <row r="356" spans="1:7" x14ac:dyDescent="0.3">
      <c r="A356">
        <v>141</v>
      </c>
      <c r="B356">
        <v>353</v>
      </c>
      <c r="C356">
        <v>424</v>
      </c>
      <c r="D356">
        <f t="shared" si="15"/>
        <v>39</v>
      </c>
      <c r="E356" s="3">
        <f>LOOKUP(A356,Bestellung!$A$4:$D$803)+MOD(D356,6)</f>
        <v>44628.231777777779</v>
      </c>
      <c r="F356" t="str">
        <f t="shared" si="16"/>
        <v>INSERT INTO [Lieferung] ([BestellungID], [PosID], [LieferAdrID], [LieferDienstID], [LieferDatum]) VALUES</v>
      </c>
      <c r="G356" t="str">
        <f t="shared" si="17"/>
        <v xml:space="preserve"> ('141', '353', '424', '39', '2022-03-08')</v>
      </c>
    </row>
    <row r="357" spans="1:7" x14ac:dyDescent="0.3">
      <c r="A357">
        <v>142</v>
      </c>
      <c r="B357">
        <v>354</v>
      </c>
      <c r="C357">
        <v>210</v>
      </c>
      <c r="D357">
        <f t="shared" si="15"/>
        <v>48</v>
      </c>
      <c r="E357" s="3">
        <f>LOOKUP(A357,Bestellung!$A$4:$D$803)+MOD(D357,6)</f>
        <v>44625.235000000001</v>
      </c>
      <c r="F357" t="str">
        <f t="shared" si="16"/>
        <v>INSERT INTO [Lieferung] ([BestellungID], [PosID], [LieferAdrID], [LieferDienstID], [LieferDatum]) VALUES</v>
      </c>
      <c r="G357" t="str">
        <f t="shared" si="17"/>
        <v xml:space="preserve"> ('142', '354', '210', '48', '2022-03-05')</v>
      </c>
    </row>
    <row r="358" spans="1:7" x14ac:dyDescent="0.3">
      <c r="A358">
        <v>142</v>
      </c>
      <c r="B358">
        <v>355</v>
      </c>
      <c r="C358">
        <v>210</v>
      </c>
      <c r="D358">
        <f t="shared" si="15"/>
        <v>28</v>
      </c>
      <c r="E358" s="3">
        <f>LOOKUP(A358,Bestellung!$A$4:$D$803)+MOD(D358,6)</f>
        <v>44629.235000000001</v>
      </c>
      <c r="F358" t="str">
        <f t="shared" si="16"/>
        <v>INSERT INTO [Lieferung] ([BestellungID], [PosID], [LieferAdrID], [LieferDienstID], [LieferDatum]) VALUES</v>
      </c>
      <c r="G358" t="str">
        <f t="shared" si="17"/>
        <v xml:space="preserve"> ('142', '355', '210', '28', '2022-03-09')</v>
      </c>
    </row>
    <row r="359" spans="1:7" x14ac:dyDescent="0.3">
      <c r="A359">
        <v>142</v>
      </c>
      <c r="B359">
        <v>356</v>
      </c>
      <c r="C359">
        <v>210</v>
      </c>
      <c r="D359">
        <f t="shared" si="15"/>
        <v>8</v>
      </c>
      <c r="E359" s="3">
        <f>LOOKUP(A359,Bestellung!$A$4:$D$803)+MOD(D359,6)</f>
        <v>44627.235000000001</v>
      </c>
      <c r="F359" t="str">
        <f t="shared" si="16"/>
        <v>INSERT INTO [Lieferung] ([BestellungID], [PosID], [LieferAdrID], [LieferDienstID], [LieferDatum]) VALUES</v>
      </c>
      <c r="G359" t="str">
        <f t="shared" si="17"/>
        <v xml:space="preserve"> ('142', '356', '210', '8', '2022-03-07')</v>
      </c>
    </row>
    <row r="360" spans="1:7" x14ac:dyDescent="0.3">
      <c r="A360">
        <v>143</v>
      </c>
      <c r="B360">
        <v>357</v>
      </c>
      <c r="C360">
        <v>326</v>
      </c>
      <c r="D360">
        <f t="shared" si="15"/>
        <v>21</v>
      </c>
      <c r="E360" s="3">
        <f>LOOKUP(A360,Bestellung!$A$4:$D$803)+MOD(D360,6)</f>
        <v>44628.238244444445</v>
      </c>
      <c r="F360" t="str">
        <f t="shared" si="16"/>
        <v>INSERT INTO [Lieferung] ([BestellungID], [PosID], [LieferAdrID], [LieferDienstID], [LieferDatum]) VALUES</v>
      </c>
      <c r="G360" t="str">
        <f t="shared" si="17"/>
        <v xml:space="preserve"> ('143', '357', '326', '21', '2022-03-08')</v>
      </c>
    </row>
    <row r="361" spans="1:7" x14ac:dyDescent="0.3">
      <c r="A361">
        <v>143</v>
      </c>
      <c r="B361">
        <v>358</v>
      </c>
      <c r="C361">
        <v>326</v>
      </c>
      <c r="D361">
        <f t="shared" si="15"/>
        <v>2</v>
      </c>
      <c r="E361" s="3">
        <f>LOOKUP(A361,Bestellung!$A$4:$D$803)+MOD(D361,6)</f>
        <v>44627.238244444445</v>
      </c>
      <c r="F361" t="str">
        <f t="shared" si="16"/>
        <v>INSERT INTO [Lieferung] ([BestellungID], [PosID], [LieferAdrID], [LieferDienstID], [LieferDatum]) VALUES</v>
      </c>
      <c r="G361" t="str">
        <f t="shared" si="17"/>
        <v xml:space="preserve"> ('143', '358', '326', '2', '2022-03-07')</v>
      </c>
    </row>
    <row r="362" spans="1:7" x14ac:dyDescent="0.3">
      <c r="A362">
        <v>144</v>
      </c>
      <c r="B362">
        <v>359</v>
      </c>
      <c r="C362">
        <v>777</v>
      </c>
      <c r="D362">
        <f t="shared" si="15"/>
        <v>18</v>
      </c>
      <c r="E362" s="3">
        <f>LOOKUP(A362,Bestellung!$A$4:$D$803)+MOD(D362,6)</f>
        <v>44625.241511111111</v>
      </c>
      <c r="F362" t="str">
        <f t="shared" si="16"/>
        <v>INSERT INTO [Lieferung] ([BestellungID], [PosID], [LieferAdrID], [LieferDienstID], [LieferDatum]) VALUES</v>
      </c>
      <c r="G362" t="str">
        <f t="shared" si="17"/>
        <v xml:space="preserve"> ('144', '359', '777', '18', '2022-03-05')</v>
      </c>
    </row>
    <row r="363" spans="1:7" x14ac:dyDescent="0.3">
      <c r="A363">
        <v>144</v>
      </c>
      <c r="B363">
        <v>360</v>
      </c>
      <c r="C363">
        <v>326</v>
      </c>
      <c r="D363">
        <f t="shared" si="15"/>
        <v>1</v>
      </c>
      <c r="E363" s="3">
        <f>LOOKUP(A363,Bestellung!$A$4:$D$803)+MOD(D363,6)</f>
        <v>44626.241511111111</v>
      </c>
      <c r="F363" t="str">
        <f t="shared" si="16"/>
        <v>INSERT INTO [Lieferung] ([BestellungID], [PosID], [LieferAdrID], [LieferDienstID], [LieferDatum]) VALUES</v>
      </c>
      <c r="G363" t="str">
        <f t="shared" si="17"/>
        <v xml:space="preserve"> ('144', '360', '326', '1', '2022-03-06')</v>
      </c>
    </row>
    <row r="364" spans="1:7" x14ac:dyDescent="0.3">
      <c r="A364">
        <v>144</v>
      </c>
      <c r="B364">
        <v>361</v>
      </c>
      <c r="C364">
        <v>777</v>
      </c>
      <c r="D364">
        <f t="shared" si="15"/>
        <v>63</v>
      </c>
      <c r="E364" s="3">
        <f>LOOKUP(A364,Bestellung!$A$4:$D$803)+MOD(D364,6)</f>
        <v>44628.241511111111</v>
      </c>
      <c r="F364" t="str">
        <f t="shared" si="16"/>
        <v>INSERT INTO [Lieferung] ([BestellungID], [PosID], [LieferAdrID], [LieferDienstID], [LieferDatum]) VALUES</v>
      </c>
      <c r="G364" t="str">
        <f t="shared" si="17"/>
        <v xml:space="preserve"> ('144', '361', '777', '63', '2022-03-08')</v>
      </c>
    </row>
    <row r="365" spans="1:7" x14ac:dyDescent="0.3">
      <c r="A365">
        <v>145</v>
      </c>
      <c r="B365">
        <v>362</v>
      </c>
      <c r="C365">
        <v>507</v>
      </c>
      <c r="D365">
        <f t="shared" si="15"/>
        <v>2</v>
      </c>
      <c r="E365" s="3">
        <f>LOOKUP(A365,Bestellung!$A$4:$D$803)+MOD(D365,6)</f>
        <v>44627.2448</v>
      </c>
      <c r="F365" t="str">
        <f t="shared" si="16"/>
        <v>INSERT INTO [Lieferung] ([BestellungID], [PosID], [LieferAdrID], [LieferDienstID], [LieferDatum]) VALUES</v>
      </c>
      <c r="G365" t="str">
        <f t="shared" si="17"/>
        <v xml:space="preserve"> ('145', '362', '507', '2', '2022-03-07')</v>
      </c>
    </row>
    <row r="366" spans="1:7" x14ac:dyDescent="0.3">
      <c r="A366">
        <v>145</v>
      </c>
      <c r="B366">
        <v>363</v>
      </c>
      <c r="C366">
        <v>507</v>
      </c>
      <c r="D366">
        <f t="shared" si="15"/>
        <v>66</v>
      </c>
      <c r="E366" s="3">
        <f>LOOKUP(A366,Bestellung!$A$4:$D$803)+MOD(D366,6)</f>
        <v>44625.2448</v>
      </c>
      <c r="F366" t="str">
        <f t="shared" si="16"/>
        <v>INSERT INTO [Lieferung] ([BestellungID], [PosID], [LieferAdrID], [LieferDienstID], [LieferDatum]) VALUES</v>
      </c>
      <c r="G366" t="str">
        <f t="shared" si="17"/>
        <v xml:space="preserve"> ('145', '363', '507', '66', '2022-03-05')</v>
      </c>
    </row>
    <row r="367" spans="1:7" x14ac:dyDescent="0.3">
      <c r="A367">
        <v>146</v>
      </c>
      <c r="B367">
        <v>364</v>
      </c>
      <c r="C367">
        <v>523</v>
      </c>
      <c r="D367">
        <f t="shared" si="15"/>
        <v>8</v>
      </c>
      <c r="E367" s="3">
        <f>LOOKUP(A367,Bestellung!$A$4:$D$803)+MOD(D367,6)</f>
        <v>44627.248111111112</v>
      </c>
      <c r="F367" t="str">
        <f t="shared" si="16"/>
        <v>INSERT INTO [Lieferung] ([BestellungID], [PosID], [LieferAdrID], [LieferDienstID], [LieferDatum]) VALUES</v>
      </c>
      <c r="G367" t="str">
        <f t="shared" si="17"/>
        <v xml:space="preserve"> ('146', '364', '523', '8', '2022-03-07')</v>
      </c>
    </row>
    <row r="368" spans="1:7" x14ac:dyDescent="0.3">
      <c r="A368">
        <v>146</v>
      </c>
      <c r="B368">
        <v>365</v>
      </c>
      <c r="C368">
        <v>507</v>
      </c>
      <c r="D368">
        <f t="shared" si="15"/>
        <v>73</v>
      </c>
      <c r="E368" s="3">
        <f>LOOKUP(A368,Bestellung!$A$4:$D$803)+MOD(D368,6)</f>
        <v>44626.248111111112</v>
      </c>
      <c r="F368" t="str">
        <f t="shared" si="16"/>
        <v>INSERT INTO [Lieferung] ([BestellungID], [PosID], [LieferAdrID], [LieferDienstID], [LieferDatum]) VALUES</v>
      </c>
      <c r="G368" t="str">
        <f t="shared" si="17"/>
        <v xml:space="preserve"> ('146', '365', '507', '73', '2022-03-06')</v>
      </c>
    </row>
    <row r="369" spans="1:7" x14ac:dyDescent="0.3">
      <c r="A369">
        <v>146</v>
      </c>
      <c r="B369">
        <v>366</v>
      </c>
      <c r="C369">
        <v>523</v>
      </c>
      <c r="D369">
        <f t="shared" si="15"/>
        <v>57</v>
      </c>
      <c r="E369" s="3">
        <f>LOOKUP(A369,Bestellung!$A$4:$D$803)+MOD(D369,6)</f>
        <v>44628.248111111112</v>
      </c>
      <c r="F369" t="str">
        <f t="shared" si="16"/>
        <v>INSERT INTO [Lieferung] ([BestellungID], [PosID], [LieferAdrID], [LieferDienstID], [LieferDatum]) VALUES</v>
      </c>
      <c r="G369" t="str">
        <f t="shared" si="17"/>
        <v xml:space="preserve"> ('146', '366', '523', '57', '2022-03-08')</v>
      </c>
    </row>
    <row r="370" spans="1:7" x14ac:dyDescent="0.3">
      <c r="A370">
        <v>147</v>
      </c>
      <c r="B370">
        <v>367</v>
      </c>
      <c r="C370">
        <v>641</v>
      </c>
      <c r="D370">
        <f t="shared" si="15"/>
        <v>3</v>
      </c>
      <c r="E370" s="3">
        <f>LOOKUP(A370,Bestellung!$A$4:$D$803)+MOD(D370,6)</f>
        <v>44628.251444444446</v>
      </c>
      <c r="F370" t="str">
        <f t="shared" si="16"/>
        <v>INSERT INTO [Lieferung] ([BestellungID], [PosID], [LieferAdrID], [LieferDienstID], [LieferDatum]) VALUES</v>
      </c>
      <c r="G370" t="str">
        <f t="shared" si="17"/>
        <v xml:space="preserve"> ('147', '367', '641', '3', '2022-03-08')</v>
      </c>
    </row>
    <row r="371" spans="1:7" x14ac:dyDescent="0.3">
      <c r="A371">
        <v>147</v>
      </c>
      <c r="B371">
        <v>368</v>
      </c>
      <c r="C371">
        <v>641</v>
      </c>
      <c r="D371">
        <f t="shared" si="15"/>
        <v>69</v>
      </c>
      <c r="E371" s="3">
        <f>LOOKUP(A371,Bestellung!$A$4:$D$803)+MOD(D371,6)</f>
        <v>44628.251444444446</v>
      </c>
      <c r="F371" t="str">
        <f t="shared" si="16"/>
        <v>INSERT INTO [Lieferung] ([BestellungID], [PosID], [LieferAdrID], [LieferDienstID], [LieferDatum]) VALUES</v>
      </c>
      <c r="G371" t="str">
        <f t="shared" si="17"/>
        <v xml:space="preserve"> ('147', '368', '641', '69', '2022-03-08')</v>
      </c>
    </row>
    <row r="372" spans="1:7" x14ac:dyDescent="0.3">
      <c r="A372">
        <v>148</v>
      </c>
      <c r="B372">
        <v>369</v>
      </c>
      <c r="C372">
        <v>355</v>
      </c>
      <c r="D372">
        <f t="shared" si="15"/>
        <v>18</v>
      </c>
      <c r="E372" s="3">
        <f>LOOKUP(A372,Bestellung!$A$4:$D$803)+MOD(D372,6)</f>
        <v>44625.254800000002</v>
      </c>
      <c r="F372" t="str">
        <f t="shared" si="16"/>
        <v>INSERT INTO [Lieferung] ([BestellungID], [PosID], [LieferAdrID], [LieferDienstID], [LieferDatum]) VALUES</v>
      </c>
      <c r="G372" t="str">
        <f t="shared" si="17"/>
        <v xml:space="preserve"> ('148', '369', '355', '18', '2022-03-05')</v>
      </c>
    </row>
    <row r="373" spans="1:7" x14ac:dyDescent="0.3">
      <c r="A373">
        <v>148</v>
      </c>
      <c r="B373">
        <v>370</v>
      </c>
      <c r="C373">
        <v>355</v>
      </c>
      <c r="D373">
        <f t="shared" si="15"/>
        <v>4</v>
      </c>
      <c r="E373" s="3">
        <f>LOOKUP(A373,Bestellung!$A$4:$D$803)+MOD(D373,6)</f>
        <v>44629.254800000002</v>
      </c>
      <c r="F373" t="str">
        <f t="shared" si="16"/>
        <v>INSERT INTO [Lieferung] ([BestellungID], [PosID], [LieferAdrID], [LieferDienstID], [LieferDatum]) VALUES</v>
      </c>
      <c r="G373" t="str">
        <f t="shared" si="17"/>
        <v xml:space="preserve"> ('148', '370', '355', '4', '2022-03-09')</v>
      </c>
    </row>
    <row r="374" spans="1:7" x14ac:dyDescent="0.3">
      <c r="A374">
        <v>148</v>
      </c>
      <c r="B374">
        <v>371</v>
      </c>
      <c r="C374">
        <v>355</v>
      </c>
      <c r="D374">
        <f t="shared" si="15"/>
        <v>71</v>
      </c>
      <c r="E374" s="3">
        <f>LOOKUP(A374,Bestellung!$A$4:$D$803)+MOD(D374,6)</f>
        <v>44630.254800000002</v>
      </c>
      <c r="F374" t="str">
        <f t="shared" si="16"/>
        <v>INSERT INTO [Lieferung] ([BestellungID], [PosID], [LieferAdrID], [LieferDienstID], [LieferDatum]) VALUES</v>
      </c>
      <c r="G374" t="str">
        <f t="shared" si="17"/>
        <v xml:space="preserve"> ('148', '371', '355', '71', '2022-03-10')</v>
      </c>
    </row>
    <row r="375" spans="1:7" x14ac:dyDescent="0.3">
      <c r="A375">
        <v>149</v>
      </c>
      <c r="B375">
        <v>372</v>
      </c>
      <c r="C375">
        <v>358</v>
      </c>
      <c r="D375">
        <f t="shared" si="15"/>
        <v>24</v>
      </c>
      <c r="E375" s="3">
        <f>LOOKUP(A375,Bestellung!$A$4:$D$803)+MOD(D375,6)</f>
        <v>44625.258177777781</v>
      </c>
      <c r="F375" t="str">
        <f t="shared" si="16"/>
        <v>INSERT INTO [Lieferung] ([BestellungID], [PosID], [LieferAdrID], [LieferDienstID], [LieferDatum]) VALUES</v>
      </c>
      <c r="G375" t="str">
        <f t="shared" si="17"/>
        <v xml:space="preserve"> ('149', '372', '358', '24', '2022-03-05')</v>
      </c>
    </row>
    <row r="376" spans="1:7" x14ac:dyDescent="0.3">
      <c r="A376">
        <v>149</v>
      </c>
      <c r="B376">
        <v>373</v>
      </c>
      <c r="C376">
        <v>358</v>
      </c>
      <c r="D376">
        <f t="shared" si="15"/>
        <v>11</v>
      </c>
      <c r="E376" s="3">
        <f>LOOKUP(A376,Bestellung!$A$4:$D$803)+MOD(D376,6)</f>
        <v>44630.258177777781</v>
      </c>
      <c r="F376" t="str">
        <f t="shared" si="16"/>
        <v>INSERT INTO [Lieferung] ([BestellungID], [PosID], [LieferAdrID], [LieferDienstID], [LieferDatum]) VALUES</v>
      </c>
      <c r="G376" t="str">
        <f t="shared" si="17"/>
        <v xml:space="preserve"> ('149', '373', '358', '11', '2022-03-10')</v>
      </c>
    </row>
    <row r="377" spans="1:7" x14ac:dyDescent="0.3">
      <c r="A377">
        <v>150</v>
      </c>
      <c r="B377">
        <v>374</v>
      </c>
      <c r="C377">
        <v>533</v>
      </c>
      <c r="D377">
        <f t="shared" si="15"/>
        <v>48</v>
      </c>
      <c r="E377" s="3">
        <f>LOOKUP(A377,Bestellung!$A$4:$D$803)+MOD(D377,6)</f>
        <v>44625.261577777783</v>
      </c>
      <c r="F377" t="str">
        <f t="shared" si="16"/>
        <v>INSERT INTO [Lieferung] ([BestellungID], [PosID], [LieferAdrID], [LieferDienstID], [LieferDatum]) VALUES</v>
      </c>
      <c r="G377" t="str">
        <f t="shared" si="17"/>
        <v xml:space="preserve"> ('150', '374', '533', '48', '2022-03-05')</v>
      </c>
    </row>
    <row r="378" spans="1:7" x14ac:dyDescent="0.3">
      <c r="A378">
        <v>150</v>
      </c>
      <c r="B378">
        <v>375</v>
      </c>
      <c r="C378">
        <v>358</v>
      </c>
      <c r="D378">
        <f t="shared" si="15"/>
        <v>36</v>
      </c>
      <c r="E378" s="3">
        <f>LOOKUP(A378,Bestellung!$A$4:$D$803)+MOD(D378,6)</f>
        <v>44625.261577777783</v>
      </c>
      <c r="F378" t="str">
        <f t="shared" si="16"/>
        <v>INSERT INTO [Lieferung] ([BestellungID], [PosID], [LieferAdrID], [LieferDienstID], [LieferDatum]) VALUES</v>
      </c>
      <c r="G378" t="str">
        <f t="shared" si="17"/>
        <v xml:space="preserve"> ('150', '375', '358', '36', '2022-03-05')</v>
      </c>
    </row>
    <row r="379" spans="1:7" x14ac:dyDescent="0.3">
      <c r="A379">
        <v>150</v>
      </c>
      <c r="B379">
        <v>376</v>
      </c>
      <c r="C379">
        <v>533</v>
      </c>
      <c r="D379">
        <f t="shared" si="15"/>
        <v>24</v>
      </c>
      <c r="E379" s="3">
        <f>LOOKUP(A379,Bestellung!$A$4:$D$803)+MOD(D379,6)</f>
        <v>44625.261577777783</v>
      </c>
      <c r="F379" t="str">
        <f t="shared" si="16"/>
        <v>INSERT INTO [Lieferung] ([BestellungID], [PosID], [LieferAdrID], [LieferDienstID], [LieferDatum]) VALUES</v>
      </c>
      <c r="G379" t="str">
        <f t="shared" si="17"/>
        <v xml:space="preserve"> ('150', '376', '533', '24', '2022-03-05')</v>
      </c>
    </row>
    <row r="380" spans="1:7" x14ac:dyDescent="0.3">
      <c r="A380">
        <v>151</v>
      </c>
      <c r="B380">
        <v>377</v>
      </c>
      <c r="C380">
        <v>19</v>
      </c>
      <c r="D380">
        <f t="shared" si="15"/>
        <v>65</v>
      </c>
      <c r="E380" s="3">
        <f>LOOKUP(A380,Bestellung!$A$4:$D$803)+MOD(D380,6)</f>
        <v>44630.265000000007</v>
      </c>
      <c r="F380" t="str">
        <f t="shared" si="16"/>
        <v>INSERT INTO [Lieferung] ([BestellungID], [PosID], [LieferAdrID], [LieferDienstID], [LieferDatum]) VALUES</v>
      </c>
      <c r="G380" t="str">
        <f t="shared" si="17"/>
        <v xml:space="preserve"> ('151', '377', '19', '65', '2022-03-10')</v>
      </c>
    </row>
    <row r="381" spans="1:7" x14ac:dyDescent="0.3">
      <c r="A381">
        <v>151</v>
      </c>
      <c r="B381">
        <v>378</v>
      </c>
      <c r="C381">
        <v>19</v>
      </c>
      <c r="D381">
        <f t="shared" si="15"/>
        <v>54</v>
      </c>
      <c r="E381" s="3">
        <f>LOOKUP(A381,Bestellung!$A$4:$D$803)+MOD(D381,6)</f>
        <v>44625.265000000007</v>
      </c>
      <c r="F381" t="str">
        <f t="shared" si="16"/>
        <v>INSERT INTO [Lieferung] ([BestellungID], [PosID], [LieferAdrID], [LieferDienstID], [LieferDatum]) VALUES</v>
      </c>
      <c r="G381" t="str">
        <f t="shared" si="17"/>
        <v xml:space="preserve"> ('151', '378', '19', '54', '2022-03-05')</v>
      </c>
    </row>
    <row r="382" spans="1:7" x14ac:dyDescent="0.3">
      <c r="A382">
        <v>152</v>
      </c>
      <c r="B382">
        <v>379</v>
      </c>
      <c r="C382">
        <v>252</v>
      </c>
      <c r="D382">
        <f t="shared" si="15"/>
        <v>17</v>
      </c>
      <c r="E382" s="3">
        <f>LOOKUP(A382,Bestellung!$A$4:$D$803)+MOD(D382,6)</f>
        <v>44630.268444444453</v>
      </c>
      <c r="F382" t="str">
        <f t="shared" si="16"/>
        <v>INSERT INTO [Lieferung] ([BestellungID], [PosID], [LieferAdrID], [LieferDienstID], [LieferDatum]) VALUES</v>
      </c>
      <c r="G382" t="str">
        <f t="shared" si="17"/>
        <v xml:space="preserve"> ('152', '379', '252', '17', '2022-03-10')</v>
      </c>
    </row>
    <row r="383" spans="1:7" x14ac:dyDescent="0.3">
      <c r="A383">
        <v>152</v>
      </c>
      <c r="B383">
        <v>380</v>
      </c>
      <c r="C383">
        <v>19</v>
      </c>
      <c r="D383">
        <f t="shared" si="15"/>
        <v>7</v>
      </c>
      <c r="E383" s="3">
        <f>LOOKUP(A383,Bestellung!$A$4:$D$803)+MOD(D383,6)</f>
        <v>44626.268444444453</v>
      </c>
      <c r="F383" t="str">
        <f t="shared" si="16"/>
        <v>INSERT INTO [Lieferung] ([BestellungID], [PosID], [LieferAdrID], [LieferDienstID], [LieferDatum]) VALUES</v>
      </c>
      <c r="G383" t="str">
        <f t="shared" si="17"/>
        <v xml:space="preserve"> ('152', '380', '19', '7', '2022-03-06')</v>
      </c>
    </row>
    <row r="384" spans="1:7" x14ac:dyDescent="0.3">
      <c r="A384">
        <v>152</v>
      </c>
      <c r="B384">
        <v>381</v>
      </c>
      <c r="C384">
        <v>252</v>
      </c>
      <c r="D384">
        <f t="shared" si="15"/>
        <v>78</v>
      </c>
      <c r="E384" s="3">
        <f>LOOKUP(A384,Bestellung!$A$4:$D$803)+MOD(D384,6)</f>
        <v>44625.268444444453</v>
      </c>
      <c r="F384" t="str">
        <f t="shared" si="16"/>
        <v>INSERT INTO [Lieferung] ([BestellungID], [PosID], [LieferAdrID], [LieferDienstID], [LieferDatum]) VALUES</v>
      </c>
      <c r="G384" t="str">
        <f t="shared" si="17"/>
        <v xml:space="preserve"> ('152', '381', '252', '78', '2022-03-05')</v>
      </c>
    </row>
    <row r="385" spans="1:7" x14ac:dyDescent="0.3">
      <c r="A385">
        <v>153</v>
      </c>
      <c r="B385">
        <v>382</v>
      </c>
      <c r="C385">
        <v>277</v>
      </c>
      <c r="D385">
        <f t="shared" si="15"/>
        <v>45</v>
      </c>
      <c r="E385" s="3">
        <f>LOOKUP(A385,Bestellung!$A$4:$D$803)+MOD(D385,6)</f>
        <v>44628.271911111122</v>
      </c>
      <c r="F385" t="str">
        <f t="shared" si="16"/>
        <v>INSERT INTO [Lieferung] ([BestellungID], [PosID], [LieferAdrID], [LieferDienstID], [LieferDatum]) VALUES</v>
      </c>
      <c r="G385" t="str">
        <f t="shared" si="17"/>
        <v xml:space="preserve"> ('153', '382', '277', '45', '2022-03-08')</v>
      </c>
    </row>
    <row r="386" spans="1:7" x14ac:dyDescent="0.3">
      <c r="A386">
        <v>153</v>
      </c>
      <c r="B386">
        <v>383</v>
      </c>
      <c r="C386">
        <v>277</v>
      </c>
      <c r="D386">
        <f t="shared" si="15"/>
        <v>36</v>
      </c>
      <c r="E386" s="3">
        <f>LOOKUP(A386,Bestellung!$A$4:$D$803)+MOD(D386,6)</f>
        <v>44625.271911111122</v>
      </c>
      <c r="F386" t="str">
        <f t="shared" si="16"/>
        <v>INSERT INTO [Lieferung] ([BestellungID], [PosID], [LieferAdrID], [LieferDienstID], [LieferDatum]) VALUES</v>
      </c>
      <c r="G386" t="str">
        <f t="shared" si="17"/>
        <v xml:space="preserve"> ('153', '383', '277', '36', '2022-03-05')</v>
      </c>
    </row>
    <row r="387" spans="1:7" x14ac:dyDescent="0.3">
      <c r="A387">
        <v>154</v>
      </c>
      <c r="B387">
        <v>384</v>
      </c>
      <c r="C387">
        <v>336</v>
      </c>
      <c r="D387">
        <f t="shared" si="15"/>
        <v>6</v>
      </c>
      <c r="E387" s="3">
        <f>LOOKUP(A387,Bestellung!$A$4:$D$803)+MOD(D387,6)</f>
        <v>44625.275400000013</v>
      </c>
      <c r="F387" t="str">
        <f t="shared" si="16"/>
        <v>INSERT INTO [Lieferung] ([BestellungID], [PosID], [LieferAdrID], [LieferDienstID], [LieferDatum]) VALUES</v>
      </c>
      <c r="G387" t="str">
        <f t="shared" si="17"/>
        <v xml:space="preserve"> ('154', '384', '336', '6', '2022-03-05')</v>
      </c>
    </row>
    <row r="388" spans="1:7" x14ac:dyDescent="0.3">
      <c r="A388">
        <v>154</v>
      </c>
      <c r="B388">
        <v>385</v>
      </c>
      <c r="C388">
        <v>336</v>
      </c>
      <c r="D388">
        <f t="shared" si="15"/>
        <v>79</v>
      </c>
      <c r="E388" s="3">
        <f>LOOKUP(A388,Bestellung!$A$4:$D$803)+MOD(D388,6)</f>
        <v>44626.275400000013</v>
      </c>
      <c r="F388" t="str">
        <f t="shared" si="16"/>
        <v>INSERT INTO [Lieferung] ([BestellungID], [PosID], [LieferAdrID], [LieferDienstID], [LieferDatum]) VALUES</v>
      </c>
      <c r="G388" t="str">
        <f t="shared" si="17"/>
        <v xml:space="preserve"> ('154', '385', '336', '79', '2022-03-06')</v>
      </c>
    </row>
    <row r="389" spans="1:7" x14ac:dyDescent="0.3">
      <c r="A389">
        <v>154</v>
      </c>
      <c r="B389">
        <v>386</v>
      </c>
      <c r="C389">
        <v>336</v>
      </c>
      <c r="D389">
        <f t="shared" ref="D389:D452" si="18">IF(MOD(A389*B389,81)=0,1,MOD(A389*B389,81))</f>
        <v>71</v>
      </c>
      <c r="E389" s="3">
        <f>LOOKUP(A389,Bestellung!$A$4:$D$803)+MOD(D389,6)</f>
        <v>44630.275400000013</v>
      </c>
      <c r="F389" t="str">
        <f t="shared" ref="F389:F452" si="1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89" t="str">
        <f t="shared" ref="G389:G452" si="20">" ('"&amp;A389&amp;"', '"&amp;B389&amp;"', '"&amp;C389&amp;"', '"&amp; D389&amp;"', '"&amp; TEXT(E389,"JJJJ-MM-TT")&amp;"')"</f>
        <v xml:space="preserve"> ('154', '386', '336', '71', '2022-03-10')</v>
      </c>
    </row>
    <row r="390" spans="1:7" x14ac:dyDescent="0.3">
      <c r="A390">
        <v>155</v>
      </c>
      <c r="B390">
        <v>387</v>
      </c>
      <c r="C390">
        <v>401</v>
      </c>
      <c r="D390">
        <f t="shared" si="18"/>
        <v>45</v>
      </c>
      <c r="E390" s="3">
        <f>LOOKUP(A390,Bestellung!$A$4:$D$803)+MOD(D390,6)</f>
        <v>44628.278911111127</v>
      </c>
      <c r="F390" t="str">
        <f t="shared" si="19"/>
        <v>INSERT INTO [Lieferung] ([BestellungID], [PosID], [LieferAdrID], [LieferDienstID], [LieferDatum]) VALUES</v>
      </c>
      <c r="G390" t="str">
        <f t="shared" si="20"/>
        <v xml:space="preserve"> ('155', '387', '401', '45', '2022-03-08')</v>
      </c>
    </row>
    <row r="391" spans="1:7" x14ac:dyDescent="0.3">
      <c r="A391">
        <v>155</v>
      </c>
      <c r="B391">
        <v>388</v>
      </c>
      <c r="C391">
        <v>401</v>
      </c>
      <c r="D391">
        <f t="shared" si="18"/>
        <v>38</v>
      </c>
      <c r="E391" s="3">
        <f>LOOKUP(A391,Bestellung!$A$4:$D$803)+MOD(D391,6)</f>
        <v>44627.278911111127</v>
      </c>
      <c r="F391" t="str">
        <f t="shared" si="19"/>
        <v>INSERT INTO [Lieferung] ([BestellungID], [PosID], [LieferAdrID], [LieferDienstID], [LieferDatum]) VALUES</v>
      </c>
      <c r="G391" t="str">
        <f t="shared" si="20"/>
        <v xml:space="preserve"> ('155', '388', '401', '38', '2022-03-07')</v>
      </c>
    </row>
    <row r="392" spans="1:7" x14ac:dyDescent="0.3">
      <c r="A392">
        <v>156</v>
      </c>
      <c r="B392">
        <v>389</v>
      </c>
      <c r="C392">
        <v>789</v>
      </c>
      <c r="D392">
        <f t="shared" si="18"/>
        <v>15</v>
      </c>
      <c r="E392" s="3">
        <f>LOOKUP(A392,Bestellung!$A$4:$D$803)+MOD(D392,6)</f>
        <v>44628.282444444463</v>
      </c>
      <c r="F392" t="str">
        <f t="shared" si="19"/>
        <v>INSERT INTO [Lieferung] ([BestellungID], [PosID], [LieferAdrID], [LieferDienstID], [LieferDatum]) VALUES</v>
      </c>
      <c r="G392" t="str">
        <f t="shared" si="20"/>
        <v xml:space="preserve"> ('156', '389', '789', '15', '2022-03-08')</v>
      </c>
    </row>
    <row r="393" spans="1:7" x14ac:dyDescent="0.3">
      <c r="A393">
        <v>156</v>
      </c>
      <c r="B393">
        <v>390</v>
      </c>
      <c r="C393">
        <v>401</v>
      </c>
      <c r="D393">
        <f t="shared" si="18"/>
        <v>9</v>
      </c>
      <c r="E393" s="3">
        <f>LOOKUP(A393,Bestellung!$A$4:$D$803)+MOD(D393,6)</f>
        <v>44628.282444444463</v>
      </c>
      <c r="F393" t="str">
        <f t="shared" si="19"/>
        <v>INSERT INTO [Lieferung] ([BestellungID], [PosID], [LieferAdrID], [LieferDienstID], [LieferDatum]) VALUES</v>
      </c>
      <c r="G393" t="str">
        <f t="shared" si="20"/>
        <v xml:space="preserve"> ('156', '390', '401', '9', '2022-03-08')</v>
      </c>
    </row>
    <row r="394" spans="1:7" x14ac:dyDescent="0.3">
      <c r="A394">
        <v>156</v>
      </c>
      <c r="B394">
        <v>391</v>
      </c>
      <c r="C394">
        <v>789</v>
      </c>
      <c r="D394">
        <f t="shared" si="18"/>
        <v>3</v>
      </c>
      <c r="E394" s="3">
        <f>LOOKUP(A394,Bestellung!$A$4:$D$803)+MOD(D394,6)</f>
        <v>44628.282444444463</v>
      </c>
      <c r="F394" t="str">
        <f t="shared" si="19"/>
        <v>INSERT INTO [Lieferung] ([BestellungID], [PosID], [LieferAdrID], [LieferDienstID], [LieferDatum]) VALUES</v>
      </c>
      <c r="G394" t="str">
        <f t="shared" si="20"/>
        <v xml:space="preserve"> ('156', '391', '789', '3', '2022-03-08')</v>
      </c>
    </row>
    <row r="395" spans="1:7" x14ac:dyDescent="0.3">
      <c r="A395">
        <v>157</v>
      </c>
      <c r="B395">
        <v>392</v>
      </c>
      <c r="C395">
        <v>170</v>
      </c>
      <c r="D395">
        <f t="shared" si="18"/>
        <v>65</v>
      </c>
      <c r="E395" s="3">
        <f>LOOKUP(A395,Bestellung!$A$4:$D$803)+MOD(D395,6)</f>
        <v>44630.286000000022</v>
      </c>
      <c r="F395" t="str">
        <f t="shared" si="19"/>
        <v>INSERT INTO [Lieferung] ([BestellungID], [PosID], [LieferAdrID], [LieferDienstID], [LieferDatum]) VALUES</v>
      </c>
      <c r="G395" t="str">
        <f t="shared" si="20"/>
        <v xml:space="preserve"> ('157', '392', '170', '65', '2022-03-10')</v>
      </c>
    </row>
    <row r="396" spans="1:7" x14ac:dyDescent="0.3">
      <c r="A396">
        <v>157</v>
      </c>
      <c r="B396">
        <v>393</v>
      </c>
      <c r="C396">
        <v>170</v>
      </c>
      <c r="D396">
        <f t="shared" si="18"/>
        <v>60</v>
      </c>
      <c r="E396" s="3">
        <f>LOOKUP(A396,Bestellung!$A$4:$D$803)+MOD(D396,6)</f>
        <v>44625.286000000022</v>
      </c>
      <c r="F396" t="str">
        <f t="shared" si="19"/>
        <v>INSERT INTO [Lieferung] ([BestellungID], [PosID], [LieferAdrID], [LieferDienstID], [LieferDatum]) VALUES</v>
      </c>
      <c r="G396" t="str">
        <f t="shared" si="20"/>
        <v xml:space="preserve"> ('157', '393', '170', '60', '2022-03-05')</v>
      </c>
    </row>
    <row r="397" spans="1:7" x14ac:dyDescent="0.3">
      <c r="A397">
        <v>158</v>
      </c>
      <c r="B397">
        <v>394</v>
      </c>
      <c r="C397">
        <v>398</v>
      </c>
      <c r="D397">
        <f t="shared" si="18"/>
        <v>44</v>
      </c>
      <c r="E397" s="3">
        <f>LOOKUP(A397,Bestellung!$A$4:$D$803)+MOD(D397,6)</f>
        <v>44627.289577777803</v>
      </c>
      <c r="F397" t="str">
        <f t="shared" si="19"/>
        <v>INSERT INTO [Lieferung] ([BestellungID], [PosID], [LieferAdrID], [LieferDienstID], [LieferDatum]) VALUES</v>
      </c>
      <c r="G397" t="str">
        <f t="shared" si="20"/>
        <v xml:space="preserve"> ('158', '394', '398', '44', '2022-03-07')</v>
      </c>
    </row>
    <row r="398" spans="1:7" x14ac:dyDescent="0.3">
      <c r="A398">
        <v>158</v>
      </c>
      <c r="B398">
        <v>395</v>
      </c>
      <c r="C398">
        <v>170</v>
      </c>
      <c r="D398">
        <f t="shared" si="18"/>
        <v>40</v>
      </c>
      <c r="E398" s="3">
        <f>LOOKUP(A398,Bestellung!$A$4:$D$803)+MOD(D398,6)</f>
        <v>44629.289577777803</v>
      </c>
      <c r="F398" t="str">
        <f t="shared" si="19"/>
        <v>INSERT INTO [Lieferung] ([BestellungID], [PosID], [LieferAdrID], [LieferDienstID], [LieferDatum]) VALUES</v>
      </c>
      <c r="G398" t="str">
        <f t="shared" si="20"/>
        <v xml:space="preserve"> ('158', '395', '170', '40', '2022-03-09')</v>
      </c>
    </row>
    <row r="399" spans="1:7" x14ac:dyDescent="0.3">
      <c r="A399">
        <v>158</v>
      </c>
      <c r="B399">
        <v>396</v>
      </c>
      <c r="C399">
        <v>398</v>
      </c>
      <c r="D399">
        <f t="shared" si="18"/>
        <v>36</v>
      </c>
      <c r="E399" s="3">
        <f>LOOKUP(A399,Bestellung!$A$4:$D$803)+MOD(D399,6)</f>
        <v>44625.289577777803</v>
      </c>
      <c r="F399" t="str">
        <f t="shared" si="19"/>
        <v>INSERT INTO [Lieferung] ([BestellungID], [PosID], [LieferAdrID], [LieferDienstID], [LieferDatum]) VALUES</v>
      </c>
      <c r="G399" t="str">
        <f t="shared" si="20"/>
        <v xml:space="preserve"> ('158', '396', '398', '36', '2022-03-05')</v>
      </c>
    </row>
    <row r="400" spans="1:7" x14ac:dyDescent="0.3">
      <c r="A400">
        <v>159</v>
      </c>
      <c r="B400">
        <v>397</v>
      </c>
      <c r="C400">
        <v>463</v>
      </c>
      <c r="D400">
        <f t="shared" si="18"/>
        <v>24</v>
      </c>
      <c r="E400" s="3">
        <f>LOOKUP(A400,Bestellung!$A$4:$D$803)+MOD(D400,6)</f>
        <v>44625.293177777799</v>
      </c>
      <c r="F400" t="str">
        <f t="shared" si="19"/>
        <v>INSERT INTO [Lieferung] ([BestellungID], [PosID], [LieferAdrID], [LieferDienstID], [LieferDatum]) VALUES</v>
      </c>
      <c r="G400" t="str">
        <f t="shared" si="20"/>
        <v xml:space="preserve"> ('159', '397', '463', '24', '2022-03-05')</v>
      </c>
    </row>
    <row r="401" spans="1:7" x14ac:dyDescent="0.3">
      <c r="A401">
        <v>159</v>
      </c>
      <c r="B401">
        <v>398</v>
      </c>
      <c r="C401">
        <v>463</v>
      </c>
      <c r="D401">
        <f t="shared" si="18"/>
        <v>21</v>
      </c>
      <c r="E401" s="3">
        <f>LOOKUP(A401,Bestellung!$A$4:$D$803)+MOD(D401,6)</f>
        <v>44628.293177777799</v>
      </c>
      <c r="F401" t="str">
        <f t="shared" si="19"/>
        <v>INSERT INTO [Lieferung] ([BestellungID], [PosID], [LieferAdrID], [LieferDienstID], [LieferDatum]) VALUES</v>
      </c>
      <c r="G401" t="str">
        <f t="shared" si="20"/>
        <v xml:space="preserve"> ('159', '398', '463', '21', '2022-03-08')</v>
      </c>
    </row>
    <row r="402" spans="1:7" x14ac:dyDescent="0.3">
      <c r="A402">
        <v>160</v>
      </c>
      <c r="B402">
        <v>399</v>
      </c>
      <c r="C402">
        <v>28</v>
      </c>
      <c r="D402">
        <f t="shared" si="18"/>
        <v>12</v>
      </c>
      <c r="E402" s="3">
        <f>LOOKUP(A402,Bestellung!$A$4:$D$803)+MOD(D402,6)</f>
        <v>44625.296800000018</v>
      </c>
      <c r="F402" t="str">
        <f t="shared" si="19"/>
        <v>INSERT INTO [Lieferung] ([BestellungID], [PosID], [LieferAdrID], [LieferDienstID], [LieferDatum]) VALUES</v>
      </c>
      <c r="G402" t="str">
        <f t="shared" si="20"/>
        <v xml:space="preserve"> ('160', '399', '28', '12', '2022-03-05')</v>
      </c>
    </row>
    <row r="403" spans="1:7" x14ac:dyDescent="0.3">
      <c r="A403">
        <v>160</v>
      </c>
      <c r="B403">
        <v>400</v>
      </c>
      <c r="C403">
        <v>28</v>
      </c>
      <c r="D403">
        <f t="shared" si="18"/>
        <v>10</v>
      </c>
      <c r="E403" s="3">
        <f>LOOKUP(A403,Bestellung!$A$4:$D$803)+MOD(D403,6)</f>
        <v>44629.296800000018</v>
      </c>
      <c r="F403" t="str">
        <f t="shared" si="19"/>
        <v>INSERT INTO [Lieferung] ([BestellungID], [PosID], [LieferAdrID], [LieferDienstID], [LieferDatum]) VALUES</v>
      </c>
      <c r="G403" t="str">
        <f t="shared" si="20"/>
        <v xml:space="preserve"> ('160', '400', '28', '10', '2022-03-09')</v>
      </c>
    </row>
    <row r="404" spans="1:7" x14ac:dyDescent="0.3">
      <c r="A404">
        <v>160</v>
      </c>
      <c r="B404">
        <v>401</v>
      </c>
      <c r="C404">
        <v>28</v>
      </c>
      <c r="D404">
        <f t="shared" si="18"/>
        <v>8</v>
      </c>
      <c r="E404" s="3">
        <f>LOOKUP(A404,Bestellung!$A$4:$D$803)+MOD(D404,6)</f>
        <v>44627.296800000018</v>
      </c>
      <c r="F404" t="str">
        <f t="shared" si="19"/>
        <v>INSERT INTO [Lieferung] ([BestellungID], [PosID], [LieferAdrID], [LieferDienstID], [LieferDatum]) VALUES</v>
      </c>
      <c r="G404" t="str">
        <f t="shared" si="20"/>
        <v xml:space="preserve"> ('160', '401', '28', '8', '2022-03-07')</v>
      </c>
    </row>
    <row r="405" spans="1:7" x14ac:dyDescent="0.3">
      <c r="A405">
        <v>161</v>
      </c>
      <c r="B405">
        <v>402</v>
      </c>
      <c r="C405">
        <v>290</v>
      </c>
      <c r="D405">
        <f t="shared" si="18"/>
        <v>3</v>
      </c>
      <c r="E405" s="3">
        <f>LOOKUP(A405,Bestellung!$A$4:$D$803)+MOD(D405,6)</f>
        <v>44628.30044444446</v>
      </c>
      <c r="F405" t="str">
        <f t="shared" si="19"/>
        <v>INSERT INTO [Lieferung] ([BestellungID], [PosID], [LieferAdrID], [LieferDienstID], [LieferDatum]) VALUES</v>
      </c>
      <c r="G405" t="str">
        <f t="shared" si="20"/>
        <v xml:space="preserve"> ('161', '402', '290', '3', '2022-03-08')</v>
      </c>
    </row>
    <row r="406" spans="1:7" x14ac:dyDescent="0.3">
      <c r="A406">
        <v>161</v>
      </c>
      <c r="B406">
        <v>403</v>
      </c>
      <c r="C406">
        <v>290</v>
      </c>
      <c r="D406">
        <f t="shared" si="18"/>
        <v>2</v>
      </c>
      <c r="E406" s="3">
        <f>LOOKUP(A406,Bestellung!$A$4:$D$803)+MOD(D406,6)</f>
        <v>44627.30044444446</v>
      </c>
      <c r="F406" t="str">
        <f t="shared" si="19"/>
        <v>INSERT INTO [Lieferung] ([BestellungID], [PosID], [LieferAdrID], [LieferDienstID], [LieferDatum]) VALUES</v>
      </c>
      <c r="G406" t="str">
        <f t="shared" si="20"/>
        <v xml:space="preserve"> ('161', '403', '290', '2', '2022-03-07')</v>
      </c>
    </row>
    <row r="407" spans="1:7" x14ac:dyDescent="0.3">
      <c r="A407">
        <v>162</v>
      </c>
      <c r="B407">
        <v>404</v>
      </c>
      <c r="C407">
        <v>606</v>
      </c>
      <c r="D407">
        <f t="shared" si="18"/>
        <v>1</v>
      </c>
      <c r="E407" s="3">
        <f>LOOKUP(A407,Bestellung!$A$4:$D$803)+MOD(D407,6)</f>
        <v>44626.304111111123</v>
      </c>
      <c r="F407" t="str">
        <f t="shared" si="19"/>
        <v>INSERT INTO [Lieferung] ([BestellungID], [PosID], [LieferAdrID], [LieferDienstID], [LieferDatum]) VALUES</v>
      </c>
      <c r="G407" t="str">
        <f t="shared" si="20"/>
        <v xml:space="preserve"> ('162', '404', '606', '1', '2022-03-06')</v>
      </c>
    </row>
    <row r="408" spans="1:7" x14ac:dyDescent="0.3">
      <c r="A408">
        <v>162</v>
      </c>
      <c r="B408">
        <v>405</v>
      </c>
      <c r="C408">
        <v>290</v>
      </c>
      <c r="D408">
        <f t="shared" si="18"/>
        <v>1</v>
      </c>
      <c r="E408" s="3">
        <f>LOOKUP(A408,Bestellung!$A$4:$D$803)+MOD(D408,6)</f>
        <v>44626.304111111123</v>
      </c>
      <c r="F408" t="str">
        <f t="shared" si="19"/>
        <v>INSERT INTO [Lieferung] ([BestellungID], [PosID], [LieferAdrID], [LieferDienstID], [LieferDatum]) VALUES</v>
      </c>
      <c r="G408" t="str">
        <f t="shared" si="20"/>
        <v xml:space="preserve"> ('162', '405', '290', '1', '2022-03-06')</v>
      </c>
    </row>
    <row r="409" spans="1:7" x14ac:dyDescent="0.3">
      <c r="A409">
        <v>162</v>
      </c>
      <c r="B409">
        <v>406</v>
      </c>
      <c r="C409">
        <v>606</v>
      </c>
      <c r="D409">
        <f t="shared" si="18"/>
        <v>1</v>
      </c>
      <c r="E409" s="3">
        <f>LOOKUP(A409,Bestellung!$A$4:$D$803)+MOD(D409,6)</f>
        <v>44626.304111111123</v>
      </c>
      <c r="F409" t="str">
        <f t="shared" si="19"/>
        <v>INSERT INTO [Lieferung] ([BestellungID], [PosID], [LieferAdrID], [LieferDienstID], [LieferDatum]) VALUES</v>
      </c>
      <c r="G409" t="str">
        <f t="shared" si="20"/>
        <v xml:space="preserve"> ('162', '406', '606', '1', '2022-03-06')</v>
      </c>
    </row>
    <row r="410" spans="1:7" x14ac:dyDescent="0.3">
      <c r="A410">
        <v>163</v>
      </c>
      <c r="B410">
        <v>407</v>
      </c>
      <c r="C410">
        <v>90</v>
      </c>
      <c r="D410">
        <f t="shared" si="18"/>
        <v>2</v>
      </c>
      <c r="E410" s="3">
        <f>LOOKUP(A410,Bestellung!$A$4:$D$803)+MOD(D410,6)</f>
        <v>44627.30780000001</v>
      </c>
      <c r="F410" t="str">
        <f t="shared" si="19"/>
        <v>INSERT INTO [Lieferung] ([BestellungID], [PosID], [LieferAdrID], [LieferDienstID], [LieferDatum]) VALUES</v>
      </c>
      <c r="G410" t="str">
        <f t="shared" si="20"/>
        <v xml:space="preserve"> ('163', '407', '90', '2', '2022-03-07')</v>
      </c>
    </row>
    <row r="411" spans="1:7" x14ac:dyDescent="0.3">
      <c r="A411">
        <v>163</v>
      </c>
      <c r="B411">
        <v>408</v>
      </c>
      <c r="C411">
        <v>90</v>
      </c>
      <c r="D411">
        <f t="shared" si="18"/>
        <v>3</v>
      </c>
      <c r="E411" s="3">
        <f>LOOKUP(A411,Bestellung!$A$4:$D$803)+MOD(D411,6)</f>
        <v>44628.30780000001</v>
      </c>
      <c r="F411" t="str">
        <f t="shared" si="19"/>
        <v>INSERT INTO [Lieferung] ([BestellungID], [PosID], [LieferAdrID], [LieferDienstID], [LieferDatum]) VALUES</v>
      </c>
      <c r="G411" t="str">
        <f t="shared" si="20"/>
        <v xml:space="preserve"> ('163', '408', '90', '3', '2022-03-08')</v>
      </c>
    </row>
    <row r="412" spans="1:7" x14ac:dyDescent="0.3">
      <c r="A412">
        <v>164</v>
      </c>
      <c r="B412">
        <v>409</v>
      </c>
      <c r="C412">
        <v>496</v>
      </c>
      <c r="D412">
        <f t="shared" si="18"/>
        <v>8</v>
      </c>
      <c r="E412" s="3">
        <f>LOOKUP(A412,Bestellung!$A$4:$D$803)+MOD(D412,6)</f>
        <v>44627.311511111118</v>
      </c>
      <c r="F412" t="str">
        <f t="shared" si="19"/>
        <v>INSERT INTO [Lieferung] ([BestellungID], [PosID], [LieferAdrID], [LieferDienstID], [LieferDatum]) VALUES</v>
      </c>
      <c r="G412" t="str">
        <f t="shared" si="20"/>
        <v xml:space="preserve"> ('164', '409', '496', '8', '2022-03-07')</v>
      </c>
    </row>
    <row r="413" spans="1:7" x14ac:dyDescent="0.3">
      <c r="A413">
        <v>164</v>
      </c>
      <c r="B413">
        <v>410</v>
      </c>
      <c r="C413">
        <v>90</v>
      </c>
      <c r="D413">
        <f t="shared" si="18"/>
        <v>10</v>
      </c>
      <c r="E413" s="3">
        <f>LOOKUP(A413,Bestellung!$A$4:$D$803)+MOD(D413,6)</f>
        <v>44629.311511111118</v>
      </c>
      <c r="F413" t="str">
        <f t="shared" si="19"/>
        <v>INSERT INTO [Lieferung] ([BestellungID], [PosID], [LieferAdrID], [LieferDienstID], [LieferDatum]) VALUES</v>
      </c>
      <c r="G413" t="str">
        <f t="shared" si="20"/>
        <v xml:space="preserve"> ('164', '410', '90', '10', '2022-03-09')</v>
      </c>
    </row>
    <row r="414" spans="1:7" x14ac:dyDescent="0.3">
      <c r="A414">
        <v>164</v>
      </c>
      <c r="B414">
        <v>411</v>
      </c>
      <c r="C414">
        <v>496</v>
      </c>
      <c r="D414">
        <f t="shared" si="18"/>
        <v>12</v>
      </c>
      <c r="E414" s="3">
        <f>LOOKUP(A414,Bestellung!$A$4:$D$803)+MOD(D414,6)</f>
        <v>44625.311511111118</v>
      </c>
      <c r="F414" t="str">
        <f t="shared" si="19"/>
        <v>INSERT INTO [Lieferung] ([BestellungID], [PosID], [LieferAdrID], [LieferDienstID], [LieferDatum]) VALUES</v>
      </c>
      <c r="G414" t="str">
        <f t="shared" si="20"/>
        <v xml:space="preserve"> ('164', '411', '496', '12', '2022-03-05')</v>
      </c>
    </row>
    <row r="415" spans="1:7" x14ac:dyDescent="0.3">
      <c r="A415">
        <v>165</v>
      </c>
      <c r="B415">
        <v>412</v>
      </c>
      <c r="C415">
        <v>497</v>
      </c>
      <c r="D415">
        <f t="shared" si="18"/>
        <v>21</v>
      </c>
      <c r="E415" s="3">
        <f>LOOKUP(A415,Bestellung!$A$4:$D$803)+MOD(D415,6)</f>
        <v>44628.315244444449</v>
      </c>
      <c r="F415" t="str">
        <f t="shared" si="19"/>
        <v>INSERT INTO [Lieferung] ([BestellungID], [PosID], [LieferAdrID], [LieferDienstID], [LieferDatum]) VALUES</v>
      </c>
      <c r="G415" t="str">
        <f t="shared" si="20"/>
        <v xml:space="preserve"> ('165', '412', '497', '21', '2022-03-08')</v>
      </c>
    </row>
    <row r="416" spans="1:7" x14ac:dyDescent="0.3">
      <c r="A416">
        <v>165</v>
      </c>
      <c r="B416">
        <v>413</v>
      </c>
      <c r="C416">
        <v>497</v>
      </c>
      <c r="D416">
        <f t="shared" si="18"/>
        <v>24</v>
      </c>
      <c r="E416" s="3">
        <f>LOOKUP(A416,Bestellung!$A$4:$D$803)+MOD(D416,6)</f>
        <v>44625.315244444449</v>
      </c>
      <c r="F416" t="str">
        <f t="shared" si="19"/>
        <v>INSERT INTO [Lieferung] ([BestellungID], [PosID], [LieferAdrID], [LieferDienstID], [LieferDatum]) VALUES</v>
      </c>
      <c r="G416" t="str">
        <f t="shared" si="20"/>
        <v xml:space="preserve"> ('165', '413', '497', '24', '2022-03-05')</v>
      </c>
    </row>
    <row r="417" spans="1:7" x14ac:dyDescent="0.3">
      <c r="A417">
        <v>166</v>
      </c>
      <c r="B417">
        <v>414</v>
      </c>
      <c r="C417">
        <v>117</v>
      </c>
      <c r="D417">
        <f t="shared" si="18"/>
        <v>36</v>
      </c>
      <c r="E417" s="3">
        <f>LOOKUP(A417,Bestellung!$A$4:$D$803)+MOD(D417,6)</f>
        <v>44625.319000000003</v>
      </c>
      <c r="F417" t="str">
        <f t="shared" si="19"/>
        <v>INSERT INTO [Lieferung] ([BestellungID], [PosID], [LieferAdrID], [LieferDienstID], [LieferDatum]) VALUES</v>
      </c>
      <c r="G417" t="str">
        <f t="shared" si="20"/>
        <v xml:space="preserve"> ('166', '414', '117', '36', '2022-03-05')</v>
      </c>
    </row>
    <row r="418" spans="1:7" x14ac:dyDescent="0.3">
      <c r="A418">
        <v>166</v>
      </c>
      <c r="B418">
        <v>415</v>
      </c>
      <c r="C418">
        <v>117</v>
      </c>
      <c r="D418">
        <f t="shared" si="18"/>
        <v>40</v>
      </c>
      <c r="E418" s="3">
        <f>LOOKUP(A418,Bestellung!$A$4:$D$803)+MOD(D418,6)</f>
        <v>44629.319000000003</v>
      </c>
      <c r="F418" t="str">
        <f t="shared" si="19"/>
        <v>INSERT INTO [Lieferung] ([BestellungID], [PosID], [LieferAdrID], [LieferDienstID], [LieferDatum]) VALUES</v>
      </c>
      <c r="G418" t="str">
        <f t="shared" si="20"/>
        <v xml:space="preserve"> ('166', '415', '117', '40', '2022-03-09')</v>
      </c>
    </row>
    <row r="419" spans="1:7" x14ac:dyDescent="0.3">
      <c r="A419">
        <v>166</v>
      </c>
      <c r="B419">
        <v>416</v>
      </c>
      <c r="C419">
        <v>117</v>
      </c>
      <c r="D419">
        <f t="shared" si="18"/>
        <v>44</v>
      </c>
      <c r="E419" s="3">
        <f>LOOKUP(A419,Bestellung!$A$4:$D$803)+MOD(D419,6)</f>
        <v>44627.319000000003</v>
      </c>
      <c r="F419" t="str">
        <f t="shared" si="19"/>
        <v>INSERT INTO [Lieferung] ([BestellungID], [PosID], [LieferAdrID], [LieferDienstID], [LieferDatum]) VALUES</v>
      </c>
      <c r="G419" t="str">
        <f t="shared" si="20"/>
        <v xml:space="preserve"> ('166', '416', '117', '44', '2022-03-07')</v>
      </c>
    </row>
    <row r="420" spans="1:7" x14ac:dyDescent="0.3">
      <c r="A420">
        <v>167</v>
      </c>
      <c r="B420">
        <v>417</v>
      </c>
      <c r="C420">
        <v>650</v>
      </c>
      <c r="D420">
        <f t="shared" si="18"/>
        <v>60</v>
      </c>
      <c r="E420" s="3">
        <f>LOOKUP(A420,Bestellung!$A$4:$D$803)+MOD(D420,6)</f>
        <v>44625.322777777779</v>
      </c>
      <c r="F420" t="str">
        <f t="shared" si="19"/>
        <v>INSERT INTO [Lieferung] ([BestellungID], [PosID], [LieferAdrID], [LieferDienstID], [LieferDatum]) VALUES</v>
      </c>
      <c r="G420" t="str">
        <f t="shared" si="20"/>
        <v xml:space="preserve"> ('167', '417', '650', '60', '2022-03-05')</v>
      </c>
    </row>
    <row r="421" spans="1:7" x14ac:dyDescent="0.3">
      <c r="A421">
        <v>167</v>
      </c>
      <c r="B421">
        <v>418</v>
      </c>
      <c r="C421">
        <v>650</v>
      </c>
      <c r="D421">
        <f t="shared" si="18"/>
        <v>65</v>
      </c>
      <c r="E421" s="3">
        <f>LOOKUP(A421,Bestellung!$A$4:$D$803)+MOD(D421,6)</f>
        <v>44630.322777777779</v>
      </c>
      <c r="F421" t="str">
        <f t="shared" si="19"/>
        <v>INSERT INTO [Lieferung] ([BestellungID], [PosID], [LieferAdrID], [LieferDienstID], [LieferDatum]) VALUES</v>
      </c>
      <c r="G421" t="str">
        <f t="shared" si="20"/>
        <v xml:space="preserve"> ('167', '418', '650', '65', '2022-03-10')</v>
      </c>
    </row>
    <row r="422" spans="1:7" x14ac:dyDescent="0.3">
      <c r="A422">
        <v>168</v>
      </c>
      <c r="B422">
        <v>419</v>
      </c>
      <c r="C422">
        <v>744</v>
      </c>
      <c r="D422">
        <f t="shared" si="18"/>
        <v>3</v>
      </c>
      <c r="E422" s="3">
        <f>LOOKUP(A422,Bestellung!$A$4:$D$803)+MOD(D422,6)</f>
        <v>44628.326577777778</v>
      </c>
      <c r="F422" t="str">
        <f t="shared" si="19"/>
        <v>INSERT INTO [Lieferung] ([BestellungID], [PosID], [LieferAdrID], [LieferDienstID], [LieferDatum]) VALUES</v>
      </c>
      <c r="G422" t="str">
        <f t="shared" si="20"/>
        <v xml:space="preserve"> ('168', '419', '744', '3', '2022-03-08')</v>
      </c>
    </row>
    <row r="423" spans="1:7" x14ac:dyDescent="0.3">
      <c r="A423">
        <v>168</v>
      </c>
      <c r="B423">
        <v>420</v>
      </c>
      <c r="C423">
        <v>650</v>
      </c>
      <c r="D423">
        <f t="shared" si="18"/>
        <v>9</v>
      </c>
      <c r="E423" s="3">
        <f>LOOKUP(A423,Bestellung!$A$4:$D$803)+MOD(D423,6)</f>
        <v>44628.326577777778</v>
      </c>
      <c r="F423" t="str">
        <f t="shared" si="19"/>
        <v>INSERT INTO [Lieferung] ([BestellungID], [PosID], [LieferAdrID], [LieferDienstID], [LieferDatum]) VALUES</v>
      </c>
      <c r="G423" t="str">
        <f t="shared" si="20"/>
        <v xml:space="preserve"> ('168', '420', '650', '9', '2022-03-08')</v>
      </c>
    </row>
    <row r="424" spans="1:7" x14ac:dyDescent="0.3">
      <c r="A424">
        <v>168</v>
      </c>
      <c r="B424">
        <v>421</v>
      </c>
      <c r="C424">
        <v>744</v>
      </c>
      <c r="D424">
        <f t="shared" si="18"/>
        <v>15</v>
      </c>
      <c r="E424" s="3">
        <f>LOOKUP(A424,Bestellung!$A$4:$D$803)+MOD(D424,6)</f>
        <v>44628.326577777778</v>
      </c>
      <c r="F424" t="str">
        <f t="shared" si="19"/>
        <v>INSERT INTO [Lieferung] ([BestellungID], [PosID], [LieferAdrID], [LieferDienstID], [LieferDatum]) VALUES</v>
      </c>
      <c r="G424" t="str">
        <f t="shared" si="20"/>
        <v xml:space="preserve"> ('168', '421', '744', '15', '2022-03-08')</v>
      </c>
    </row>
    <row r="425" spans="1:7" x14ac:dyDescent="0.3">
      <c r="A425">
        <v>169</v>
      </c>
      <c r="B425">
        <v>422</v>
      </c>
      <c r="C425">
        <v>78</v>
      </c>
      <c r="D425">
        <f t="shared" si="18"/>
        <v>38</v>
      </c>
      <c r="E425" s="3">
        <f>LOOKUP(A425,Bestellung!$A$4:$D$803)+MOD(D425,6)</f>
        <v>44627.330399999999</v>
      </c>
      <c r="F425" t="str">
        <f t="shared" si="19"/>
        <v>INSERT INTO [Lieferung] ([BestellungID], [PosID], [LieferAdrID], [LieferDienstID], [LieferDatum]) VALUES</v>
      </c>
      <c r="G425" t="str">
        <f t="shared" si="20"/>
        <v xml:space="preserve"> ('169', '422', '78', '38', '2022-03-07')</v>
      </c>
    </row>
    <row r="426" spans="1:7" x14ac:dyDescent="0.3">
      <c r="A426">
        <v>169</v>
      </c>
      <c r="B426">
        <v>423</v>
      </c>
      <c r="C426">
        <v>78</v>
      </c>
      <c r="D426">
        <f t="shared" si="18"/>
        <v>45</v>
      </c>
      <c r="E426" s="3">
        <f>LOOKUP(A426,Bestellung!$A$4:$D$803)+MOD(D426,6)</f>
        <v>44628.330399999999</v>
      </c>
      <c r="F426" t="str">
        <f t="shared" si="19"/>
        <v>INSERT INTO [Lieferung] ([BestellungID], [PosID], [LieferAdrID], [LieferDienstID], [LieferDatum]) VALUES</v>
      </c>
      <c r="G426" t="str">
        <f t="shared" si="20"/>
        <v xml:space="preserve"> ('169', '423', '78', '45', '2022-03-08')</v>
      </c>
    </row>
    <row r="427" spans="1:7" x14ac:dyDescent="0.3">
      <c r="A427">
        <v>170</v>
      </c>
      <c r="B427">
        <v>424</v>
      </c>
      <c r="C427">
        <v>269</v>
      </c>
      <c r="D427">
        <f t="shared" si="18"/>
        <v>71</v>
      </c>
      <c r="E427" s="3">
        <f>LOOKUP(A427,Bestellung!$A$4:$D$803)+MOD(D427,6)</f>
        <v>44630.334244444442</v>
      </c>
      <c r="F427" t="str">
        <f t="shared" si="19"/>
        <v>INSERT INTO [Lieferung] ([BestellungID], [PosID], [LieferAdrID], [LieferDienstID], [LieferDatum]) VALUES</v>
      </c>
      <c r="G427" t="str">
        <f t="shared" si="20"/>
        <v xml:space="preserve"> ('170', '424', '269', '71', '2022-03-10')</v>
      </c>
    </row>
    <row r="428" spans="1:7" x14ac:dyDescent="0.3">
      <c r="A428">
        <v>170</v>
      </c>
      <c r="B428">
        <v>425</v>
      </c>
      <c r="C428">
        <v>78</v>
      </c>
      <c r="D428">
        <f t="shared" si="18"/>
        <v>79</v>
      </c>
      <c r="E428" s="3">
        <f>LOOKUP(A428,Bestellung!$A$4:$D$803)+MOD(D428,6)</f>
        <v>44626.334244444442</v>
      </c>
      <c r="F428" t="str">
        <f t="shared" si="19"/>
        <v>INSERT INTO [Lieferung] ([BestellungID], [PosID], [LieferAdrID], [LieferDienstID], [LieferDatum]) VALUES</v>
      </c>
      <c r="G428" t="str">
        <f t="shared" si="20"/>
        <v xml:space="preserve"> ('170', '425', '78', '79', '2022-03-06')</v>
      </c>
    </row>
    <row r="429" spans="1:7" x14ac:dyDescent="0.3">
      <c r="A429">
        <v>170</v>
      </c>
      <c r="B429">
        <v>426</v>
      </c>
      <c r="C429">
        <v>269</v>
      </c>
      <c r="D429">
        <f t="shared" si="18"/>
        <v>6</v>
      </c>
      <c r="E429" s="3">
        <f>LOOKUP(A429,Bestellung!$A$4:$D$803)+MOD(D429,6)</f>
        <v>44625.334244444442</v>
      </c>
      <c r="F429" t="str">
        <f t="shared" si="19"/>
        <v>INSERT INTO [Lieferung] ([BestellungID], [PosID], [LieferAdrID], [LieferDienstID], [LieferDatum]) VALUES</v>
      </c>
      <c r="G429" t="str">
        <f t="shared" si="20"/>
        <v xml:space="preserve"> ('170', '426', '269', '6', '2022-03-05')</v>
      </c>
    </row>
    <row r="430" spans="1:7" x14ac:dyDescent="0.3">
      <c r="A430">
        <v>171</v>
      </c>
      <c r="B430">
        <v>427</v>
      </c>
      <c r="C430">
        <v>471</v>
      </c>
      <c r="D430">
        <f t="shared" si="18"/>
        <v>36</v>
      </c>
      <c r="E430" s="3">
        <f>LOOKUP(A430,Bestellung!$A$4:$D$803)+MOD(D430,6)</f>
        <v>44625.338111111108</v>
      </c>
      <c r="F430" t="str">
        <f t="shared" si="19"/>
        <v>INSERT INTO [Lieferung] ([BestellungID], [PosID], [LieferAdrID], [LieferDienstID], [LieferDatum]) VALUES</v>
      </c>
      <c r="G430" t="str">
        <f t="shared" si="20"/>
        <v xml:space="preserve"> ('171', '427', '471', '36', '2022-03-05')</v>
      </c>
    </row>
    <row r="431" spans="1:7" x14ac:dyDescent="0.3">
      <c r="A431">
        <v>171</v>
      </c>
      <c r="B431">
        <v>428</v>
      </c>
      <c r="C431">
        <v>471</v>
      </c>
      <c r="D431">
        <f t="shared" si="18"/>
        <v>45</v>
      </c>
      <c r="E431" s="3">
        <f>LOOKUP(A431,Bestellung!$A$4:$D$803)+MOD(D431,6)</f>
        <v>44628.338111111108</v>
      </c>
      <c r="F431" t="str">
        <f t="shared" si="19"/>
        <v>INSERT INTO [Lieferung] ([BestellungID], [PosID], [LieferAdrID], [LieferDienstID], [LieferDatum]) VALUES</v>
      </c>
      <c r="G431" t="str">
        <f t="shared" si="20"/>
        <v xml:space="preserve"> ('171', '428', '471', '45', '2022-03-08')</v>
      </c>
    </row>
    <row r="432" spans="1:7" x14ac:dyDescent="0.3">
      <c r="A432">
        <v>172</v>
      </c>
      <c r="B432">
        <v>429</v>
      </c>
      <c r="C432">
        <v>45</v>
      </c>
      <c r="D432">
        <f t="shared" si="18"/>
        <v>78</v>
      </c>
      <c r="E432" s="3">
        <f>LOOKUP(A432,Bestellung!$A$4:$D$803)+MOD(D432,6)</f>
        <v>44625.341999999997</v>
      </c>
      <c r="F432" t="str">
        <f t="shared" si="19"/>
        <v>INSERT INTO [Lieferung] ([BestellungID], [PosID], [LieferAdrID], [LieferDienstID], [LieferDatum]) VALUES</v>
      </c>
      <c r="G432" t="str">
        <f t="shared" si="20"/>
        <v xml:space="preserve"> ('172', '429', '45', '78', '2022-03-05')</v>
      </c>
    </row>
    <row r="433" spans="1:7" x14ac:dyDescent="0.3">
      <c r="A433">
        <v>172</v>
      </c>
      <c r="B433">
        <v>430</v>
      </c>
      <c r="C433">
        <v>45</v>
      </c>
      <c r="D433">
        <f t="shared" si="18"/>
        <v>7</v>
      </c>
      <c r="E433" s="3">
        <f>LOOKUP(A433,Bestellung!$A$4:$D$803)+MOD(D433,6)</f>
        <v>44626.341999999997</v>
      </c>
      <c r="F433" t="str">
        <f t="shared" si="19"/>
        <v>INSERT INTO [Lieferung] ([BestellungID], [PosID], [LieferAdrID], [LieferDienstID], [LieferDatum]) VALUES</v>
      </c>
      <c r="G433" t="str">
        <f t="shared" si="20"/>
        <v xml:space="preserve"> ('172', '430', '45', '7', '2022-03-06')</v>
      </c>
    </row>
    <row r="434" spans="1:7" x14ac:dyDescent="0.3">
      <c r="A434">
        <v>172</v>
      </c>
      <c r="B434">
        <v>431</v>
      </c>
      <c r="C434">
        <v>45</v>
      </c>
      <c r="D434">
        <f t="shared" si="18"/>
        <v>17</v>
      </c>
      <c r="E434" s="3">
        <f>LOOKUP(A434,Bestellung!$A$4:$D$803)+MOD(D434,6)</f>
        <v>44630.341999999997</v>
      </c>
      <c r="F434" t="str">
        <f t="shared" si="19"/>
        <v>INSERT INTO [Lieferung] ([BestellungID], [PosID], [LieferAdrID], [LieferDienstID], [LieferDatum]) VALUES</v>
      </c>
      <c r="G434" t="str">
        <f t="shared" si="20"/>
        <v xml:space="preserve"> ('172', '431', '45', '17', '2022-03-10')</v>
      </c>
    </row>
    <row r="435" spans="1:7" x14ac:dyDescent="0.3">
      <c r="A435">
        <v>173</v>
      </c>
      <c r="B435">
        <v>432</v>
      </c>
      <c r="C435">
        <v>323</v>
      </c>
      <c r="D435">
        <f t="shared" si="18"/>
        <v>54</v>
      </c>
      <c r="E435" s="3">
        <f>LOOKUP(A435,Bestellung!$A$4:$D$803)+MOD(D435,6)</f>
        <v>44625.345911111108</v>
      </c>
      <c r="F435" t="str">
        <f t="shared" si="19"/>
        <v>INSERT INTO [Lieferung] ([BestellungID], [PosID], [LieferAdrID], [LieferDienstID], [LieferDatum]) VALUES</v>
      </c>
      <c r="G435" t="str">
        <f t="shared" si="20"/>
        <v xml:space="preserve"> ('173', '432', '323', '54', '2022-03-05')</v>
      </c>
    </row>
    <row r="436" spans="1:7" x14ac:dyDescent="0.3">
      <c r="A436">
        <v>173</v>
      </c>
      <c r="B436">
        <v>433</v>
      </c>
      <c r="C436">
        <v>323</v>
      </c>
      <c r="D436">
        <f t="shared" si="18"/>
        <v>65</v>
      </c>
      <c r="E436" s="3">
        <f>LOOKUP(A436,Bestellung!$A$4:$D$803)+MOD(D436,6)</f>
        <v>44630.345911111108</v>
      </c>
      <c r="F436" t="str">
        <f t="shared" si="19"/>
        <v>INSERT INTO [Lieferung] ([BestellungID], [PosID], [LieferAdrID], [LieferDienstID], [LieferDatum]) VALUES</v>
      </c>
      <c r="G436" t="str">
        <f t="shared" si="20"/>
        <v xml:space="preserve"> ('173', '433', '323', '65', '2022-03-10')</v>
      </c>
    </row>
    <row r="437" spans="1:7" x14ac:dyDescent="0.3">
      <c r="A437">
        <v>174</v>
      </c>
      <c r="B437">
        <v>434</v>
      </c>
      <c r="C437">
        <v>573</v>
      </c>
      <c r="D437">
        <f t="shared" si="18"/>
        <v>24</v>
      </c>
      <c r="E437" s="3">
        <f>LOOKUP(A437,Bestellung!$A$4:$D$803)+MOD(D437,6)</f>
        <v>44625.349844444441</v>
      </c>
      <c r="F437" t="str">
        <f t="shared" si="19"/>
        <v>INSERT INTO [Lieferung] ([BestellungID], [PosID], [LieferAdrID], [LieferDienstID], [LieferDatum]) VALUES</v>
      </c>
      <c r="G437" t="str">
        <f t="shared" si="20"/>
        <v xml:space="preserve"> ('174', '434', '573', '24', '2022-03-05')</v>
      </c>
    </row>
    <row r="438" spans="1:7" x14ac:dyDescent="0.3">
      <c r="A438">
        <v>174</v>
      </c>
      <c r="B438">
        <v>435</v>
      </c>
      <c r="C438">
        <v>323</v>
      </c>
      <c r="D438">
        <f t="shared" si="18"/>
        <v>36</v>
      </c>
      <c r="E438" s="3">
        <f>LOOKUP(A438,Bestellung!$A$4:$D$803)+MOD(D438,6)</f>
        <v>44625.349844444441</v>
      </c>
      <c r="F438" t="str">
        <f t="shared" si="19"/>
        <v>INSERT INTO [Lieferung] ([BestellungID], [PosID], [LieferAdrID], [LieferDienstID], [LieferDatum]) VALUES</v>
      </c>
      <c r="G438" t="str">
        <f t="shared" si="20"/>
        <v xml:space="preserve"> ('174', '435', '323', '36', '2022-03-05')</v>
      </c>
    </row>
    <row r="439" spans="1:7" x14ac:dyDescent="0.3">
      <c r="A439">
        <v>174</v>
      </c>
      <c r="B439">
        <v>436</v>
      </c>
      <c r="C439">
        <v>573</v>
      </c>
      <c r="D439">
        <f t="shared" si="18"/>
        <v>48</v>
      </c>
      <c r="E439" s="3">
        <f>LOOKUP(A439,Bestellung!$A$4:$D$803)+MOD(D439,6)</f>
        <v>44625.349844444441</v>
      </c>
      <c r="F439" t="str">
        <f t="shared" si="19"/>
        <v>INSERT INTO [Lieferung] ([BestellungID], [PosID], [LieferAdrID], [LieferDienstID], [LieferDatum]) VALUES</v>
      </c>
      <c r="G439" t="str">
        <f t="shared" si="20"/>
        <v xml:space="preserve"> ('174', '436', '573', '48', '2022-03-05')</v>
      </c>
    </row>
    <row r="440" spans="1:7" x14ac:dyDescent="0.3">
      <c r="A440">
        <v>175</v>
      </c>
      <c r="B440">
        <v>437</v>
      </c>
      <c r="C440">
        <v>265</v>
      </c>
      <c r="D440">
        <f t="shared" si="18"/>
        <v>11</v>
      </c>
      <c r="E440" s="3">
        <f>LOOKUP(A440,Bestellung!$A$4:$D$803)+MOD(D440,6)</f>
        <v>44630.353799999997</v>
      </c>
      <c r="F440" t="str">
        <f t="shared" si="19"/>
        <v>INSERT INTO [Lieferung] ([BestellungID], [PosID], [LieferAdrID], [LieferDienstID], [LieferDatum]) VALUES</v>
      </c>
      <c r="G440" t="str">
        <f t="shared" si="20"/>
        <v xml:space="preserve"> ('175', '437', '265', '11', '2022-03-10')</v>
      </c>
    </row>
    <row r="441" spans="1:7" x14ac:dyDescent="0.3">
      <c r="A441">
        <v>175</v>
      </c>
      <c r="B441">
        <v>438</v>
      </c>
      <c r="C441">
        <v>265</v>
      </c>
      <c r="D441">
        <f t="shared" si="18"/>
        <v>24</v>
      </c>
      <c r="E441" s="3">
        <f>LOOKUP(A441,Bestellung!$A$4:$D$803)+MOD(D441,6)</f>
        <v>44625.353799999997</v>
      </c>
      <c r="F441" t="str">
        <f t="shared" si="19"/>
        <v>INSERT INTO [Lieferung] ([BestellungID], [PosID], [LieferAdrID], [LieferDienstID], [LieferDatum]) VALUES</v>
      </c>
      <c r="G441" t="str">
        <f t="shared" si="20"/>
        <v xml:space="preserve"> ('175', '438', '265', '24', '2022-03-05')</v>
      </c>
    </row>
    <row r="442" spans="1:7" x14ac:dyDescent="0.3">
      <c r="A442">
        <v>176</v>
      </c>
      <c r="B442">
        <v>439</v>
      </c>
      <c r="C442">
        <v>524</v>
      </c>
      <c r="D442">
        <f t="shared" si="18"/>
        <v>71</v>
      </c>
      <c r="E442" s="3">
        <f>LOOKUP(A442,Bestellung!$A$4:$D$803)+MOD(D442,6)</f>
        <v>44630.357777777775</v>
      </c>
      <c r="F442" t="str">
        <f t="shared" si="19"/>
        <v>INSERT INTO [Lieferung] ([BestellungID], [PosID], [LieferAdrID], [LieferDienstID], [LieferDatum]) VALUES</v>
      </c>
      <c r="G442" t="str">
        <f t="shared" si="20"/>
        <v xml:space="preserve"> ('176', '439', '524', '71', '2022-03-10')</v>
      </c>
    </row>
    <row r="443" spans="1:7" x14ac:dyDescent="0.3">
      <c r="A443">
        <v>176</v>
      </c>
      <c r="B443">
        <v>440</v>
      </c>
      <c r="C443">
        <v>265</v>
      </c>
      <c r="D443">
        <f t="shared" si="18"/>
        <v>4</v>
      </c>
      <c r="E443" s="3">
        <f>LOOKUP(A443,Bestellung!$A$4:$D$803)+MOD(D443,6)</f>
        <v>44629.357777777775</v>
      </c>
      <c r="F443" t="str">
        <f t="shared" si="19"/>
        <v>INSERT INTO [Lieferung] ([BestellungID], [PosID], [LieferAdrID], [LieferDienstID], [LieferDatum]) VALUES</v>
      </c>
      <c r="G443" t="str">
        <f t="shared" si="20"/>
        <v xml:space="preserve"> ('176', '440', '265', '4', '2022-03-09')</v>
      </c>
    </row>
    <row r="444" spans="1:7" x14ac:dyDescent="0.3">
      <c r="A444">
        <v>176</v>
      </c>
      <c r="B444">
        <v>441</v>
      </c>
      <c r="C444">
        <v>524</v>
      </c>
      <c r="D444">
        <f t="shared" si="18"/>
        <v>18</v>
      </c>
      <c r="E444" s="3">
        <f>LOOKUP(A444,Bestellung!$A$4:$D$803)+MOD(D444,6)</f>
        <v>44625.357777777775</v>
      </c>
      <c r="F444" t="str">
        <f t="shared" si="19"/>
        <v>INSERT INTO [Lieferung] ([BestellungID], [PosID], [LieferAdrID], [LieferDienstID], [LieferDatum]) VALUES</v>
      </c>
      <c r="G444" t="str">
        <f t="shared" si="20"/>
        <v xml:space="preserve"> ('176', '441', '524', '18', '2022-03-05')</v>
      </c>
    </row>
    <row r="445" spans="1:7" x14ac:dyDescent="0.3">
      <c r="A445">
        <v>177</v>
      </c>
      <c r="B445">
        <v>442</v>
      </c>
      <c r="C445">
        <v>710</v>
      </c>
      <c r="D445">
        <f t="shared" si="18"/>
        <v>69</v>
      </c>
      <c r="E445" s="3">
        <f>LOOKUP(A445,Bestellung!$A$4:$D$803)+MOD(D445,6)</f>
        <v>44628.361777777776</v>
      </c>
      <c r="F445" t="str">
        <f t="shared" si="19"/>
        <v>INSERT INTO [Lieferung] ([BestellungID], [PosID], [LieferAdrID], [LieferDienstID], [LieferDatum]) VALUES</v>
      </c>
      <c r="G445" t="str">
        <f t="shared" si="20"/>
        <v xml:space="preserve"> ('177', '442', '710', '69', '2022-03-08')</v>
      </c>
    </row>
    <row r="446" spans="1:7" x14ac:dyDescent="0.3">
      <c r="A446">
        <v>177</v>
      </c>
      <c r="B446">
        <v>443</v>
      </c>
      <c r="C446">
        <v>710</v>
      </c>
      <c r="D446">
        <f t="shared" si="18"/>
        <v>3</v>
      </c>
      <c r="E446" s="3">
        <f>LOOKUP(A446,Bestellung!$A$4:$D$803)+MOD(D446,6)</f>
        <v>44628.361777777776</v>
      </c>
      <c r="F446" t="str">
        <f t="shared" si="19"/>
        <v>INSERT INTO [Lieferung] ([BestellungID], [PosID], [LieferAdrID], [LieferDienstID], [LieferDatum]) VALUES</v>
      </c>
      <c r="G446" t="str">
        <f t="shared" si="20"/>
        <v xml:space="preserve"> ('177', '443', '710', '3', '2022-03-08')</v>
      </c>
    </row>
    <row r="447" spans="1:7" x14ac:dyDescent="0.3">
      <c r="A447">
        <v>178</v>
      </c>
      <c r="B447">
        <v>444</v>
      </c>
      <c r="C447">
        <v>437</v>
      </c>
      <c r="D447">
        <f t="shared" si="18"/>
        <v>57</v>
      </c>
      <c r="E447" s="3">
        <f>LOOKUP(A447,Bestellung!$A$4:$D$803)+MOD(D447,6)</f>
        <v>44628.3658</v>
      </c>
      <c r="F447" t="str">
        <f t="shared" si="19"/>
        <v>INSERT INTO [Lieferung] ([BestellungID], [PosID], [LieferAdrID], [LieferDienstID], [LieferDatum]) VALUES</v>
      </c>
      <c r="G447" t="str">
        <f t="shared" si="20"/>
        <v xml:space="preserve"> ('178', '444', '437', '57', '2022-03-08')</v>
      </c>
    </row>
    <row r="448" spans="1:7" x14ac:dyDescent="0.3">
      <c r="A448">
        <v>178</v>
      </c>
      <c r="B448">
        <v>445</v>
      </c>
      <c r="C448">
        <v>437</v>
      </c>
      <c r="D448">
        <f t="shared" si="18"/>
        <v>73</v>
      </c>
      <c r="E448" s="3">
        <f>LOOKUP(A448,Bestellung!$A$4:$D$803)+MOD(D448,6)</f>
        <v>44626.3658</v>
      </c>
      <c r="F448" t="str">
        <f t="shared" si="19"/>
        <v>INSERT INTO [Lieferung] ([BestellungID], [PosID], [LieferAdrID], [LieferDienstID], [LieferDatum]) VALUES</v>
      </c>
      <c r="G448" t="str">
        <f t="shared" si="20"/>
        <v xml:space="preserve"> ('178', '445', '437', '73', '2022-03-06')</v>
      </c>
    </row>
    <row r="449" spans="1:7" x14ac:dyDescent="0.3">
      <c r="A449">
        <v>178</v>
      </c>
      <c r="B449">
        <v>446</v>
      </c>
      <c r="C449">
        <v>437</v>
      </c>
      <c r="D449">
        <f t="shared" si="18"/>
        <v>8</v>
      </c>
      <c r="E449" s="3">
        <f>LOOKUP(A449,Bestellung!$A$4:$D$803)+MOD(D449,6)</f>
        <v>44627.3658</v>
      </c>
      <c r="F449" t="str">
        <f t="shared" si="19"/>
        <v>INSERT INTO [Lieferung] ([BestellungID], [PosID], [LieferAdrID], [LieferDienstID], [LieferDatum]) VALUES</v>
      </c>
      <c r="G449" t="str">
        <f t="shared" si="20"/>
        <v xml:space="preserve"> ('178', '446', '437', '8', '2022-03-07')</v>
      </c>
    </row>
    <row r="450" spans="1:7" x14ac:dyDescent="0.3">
      <c r="A450">
        <v>179</v>
      </c>
      <c r="B450">
        <v>447</v>
      </c>
      <c r="C450">
        <v>520</v>
      </c>
      <c r="D450">
        <f t="shared" si="18"/>
        <v>66</v>
      </c>
      <c r="E450" s="3">
        <f>LOOKUP(A450,Bestellung!$A$4:$D$803)+MOD(D450,6)</f>
        <v>44625.369844444445</v>
      </c>
      <c r="F450" t="str">
        <f t="shared" si="19"/>
        <v>INSERT INTO [Lieferung] ([BestellungID], [PosID], [LieferAdrID], [LieferDienstID], [LieferDatum]) VALUES</v>
      </c>
      <c r="G450" t="str">
        <f t="shared" si="20"/>
        <v xml:space="preserve"> ('179', '447', '520', '66', '2022-03-05')</v>
      </c>
    </row>
    <row r="451" spans="1:7" x14ac:dyDescent="0.3">
      <c r="A451">
        <v>179</v>
      </c>
      <c r="B451">
        <v>448</v>
      </c>
      <c r="C451">
        <v>520</v>
      </c>
      <c r="D451">
        <f t="shared" si="18"/>
        <v>2</v>
      </c>
      <c r="E451" s="3">
        <f>LOOKUP(A451,Bestellung!$A$4:$D$803)+MOD(D451,6)</f>
        <v>44627.369844444445</v>
      </c>
      <c r="F451" t="str">
        <f t="shared" si="19"/>
        <v>INSERT INTO [Lieferung] ([BestellungID], [PosID], [LieferAdrID], [LieferDienstID], [LieferDatum]) VALUES</v>
      </c>
      <c r="G451" t="str">
        <f t="shared" si="20"/>
        <v xml:space="preserve"> ('179', '448', '520', '2', '2022-03-07')</v>
      </c>
    </row>
    <row r="452" spans="1:7" x14ac:dyDescent="0.3">
      <c r="A452">
        <v>180</v>
      </c>
      <c r="B452">
        <v>449</v>
      </c>
      <c r="C452">
        <v>765</v>
      </c>
      <c r="D452">
        <f t="shared" si="18"/>
        <v>63</v>
      </c>
      <c r="E452" s="3">
        <f>LOOKUP(A452,Bestellung!$A$4:$D$803)+MOD(D452,6)</f>
        <v>44628.373911111114</v>
      </c>
      <c r="F452" t="str">
        <f t="shared" si="19"/>
        <v>INSERT INTO [Lieferung] ([BestellungID], [PosID], [LieferAdrID], [LieferDienstID], [LieferDatum]) VALUES</v>
      </c>
      <c r="G452" t="str">
        <f t="shared" si="20"/>
        <v xml:space="preserve"> ('180', '449', '765', '63', '2022-03-08')</v>
      </c>
    </row>
    <row r="453" spans="1:7" x14ac:dyDescent="0.3">
      <c r="A453">
        <v>180</v>
      </c>
      <c r="B453">
        <v>450</v>
      </c>
      <c r="C453">
        <v>520</v>
      </c>
      <c r="D453">
        <f t="shared" ref="D453:D516" si="21">IF(MOD(A453*B453,81)=0,1,MOD(A453*B453,81))</f>
        <v>1</v>
      </c>
      <c r="E453" s="3">
        <f>LOOKUP(A453,Bestellung!$A$4:$D$803)+MOD(D453,6)</f>
        <v>44626.373911111114</v>
      </c>
      <c r="F453" t="str">
        <f t="shared" ref="F453:F516" si="2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53" t="str">
        <f t="shared" ref="G453:G516" si="23">" ('"&amp;A453&amp;"', '"&amp;B453&amp;"', '"&amp;C453&amp;"', '"&amp; D453&amp;"', '"&amp; TEXT(E453,"JJJJ-MM-TT")&amp;"')"</f>
        <v xml:space="preserve"> ('180', '450', '520', '1', '2022-03-06')</v>
      </c>
    </row>
    <row r="454" spans="1:7" x14ac:dyDescent="0.3">
      <c r="A454">
        <v>180</v>
      </c>
      <c r="B454">
        <v>451</v>
      </c>
      <c r="C454">
        <v>765</v>
      </c>
      <c r="D454">
        <f t="shared" si="21"/>
        <v>18</v>
      </c>
      <c r="E454" s="3">
        <f>LOOKUP(A454,Bestellung!$A$4:$D$803)+MOD(D454,6)</f>
        <v>44625.373911111114</v>
      </c>
      <c r="F454" t="str">
        <f t="shared" si="22"/>
        <v>INSERT INTO [Lieferung] ([BestellungID], [PosID], [LieferAdrID], [LieferDienstID], [LieferDatum]) VALUES</v>
      </c>
      <c r="G454" t="str">
        <f t="shared" si="23"/>
        <v xml:space="preserve"> ('180', '451', '765', '18', '2022-03-05')</v>
      </c>
    </row>
    <row r="455" spans="1:7" x14ac:dyDescent="0.3">
      <c r="A455">
        <v>181</v>
      </c>
      <c r="B455">
        <v>452</v>
      </c>
      <c r="C455">
        <v>342</v>
      </c>
      <c r="D455">
        <f t="shared" si="21"/>
        <v>2</v>
      </c>
      <c r="E455" s="3">
        <f>LOOKUP(A455,Bestellung!$A$4:$D$803)+MOD(D455,6)</f>
        <v>44627.378000000004</v>
      </c>
      <c r="F455" t="str">
        <f t="shared" si="22"/>
        <v>INSERT INTO [Lieferung] ([BestellungID], [PosID], [LieferAdrID], [LieferDienstID], [LieferDatum]) VALUES</v>
      </c>
      <c r="G455" t="str">
        <f t="shared" si="23"/>
        <v xml:space="preserve"> ('181', '452', '342', '2', '2022-03-07')</v>
      </c>
    </row>
    <row r="456" spans="1:7" x14ac:dyDescent="0.3">
      <c r="A456">
        <v>181</v>
      </c>
      <c r="B456">
        <v>453</v>
      </c>
      <c r="C456">
        <v>342</v>
      </c>
      <c r="D456">
        <f t="shared" si="21"/>
        <v>21</v>
      </c>
      <c r="E456" s="3">
        <f>LOOKUP(A456,Bestellung!$A$4:$D$803)+MOD(D456,6)</f>
        <v>44628.378000000004</v>
      </c>
      <c r="F456" t="str">
        <f t="shared" si="22"/>
        <v>INSERT INTO [Lieferung] ([BestellungID], [PosID], [LieferAdrID], [LieferDienstID], [LieferDatum]) VALUES</v>
      </c>
      <c r="G456" t="str">
        <f t="shared" si="23"/>
        <v xml:space="preserve"> ('181', '453', '342', '21', '2022-03-08')</v>
      </c>
    </row>
    <row r="457" spans="1:7" x14ac:dyDescent="0.3">
      <c r="A457">
        <v>182</v>
      </c>
      <c r="B457">
        <v>454</v>
      </c>
      <c r="C457">
        <v>580</v>
      </c>
      <c r="D457">
        <f t="shared" si="21"/>
        <v>8</v>
      </c>
      <c r="E457" s="3">
        <f>LOOKUP(A457,Bestellung!$A$4:$D$803)+MOD(D457,6)</f>
        <v>44627.382111111117</v>
      </c>
      <c r="F457" t="str">
        <f t="shared" si="22"/>
        <v>INSERT INTO [Lieferung] ([BestellungID], [PosID], [LieferAdrID], [LieferDienstID], [LieferDatum]) VALUES</v>
      </c>
      <c r="G457" t="str">
        <f t="shared" si="23"/>
        <v xml:space="preserve"> ('182', '454', '580', '8', '2022-03-07')</v>
      </c>
    </row>
    <row r="458" spans="1:7" x14ac:dyDescent="0.3">
      <c r="A458">
        <v>182</v>
      </c>
      <c r="B458">
        <v>455</v>
      </c>
      <c r="C458">
        <v>342</v>
      </c>
      <c r="D458">
        <f t="shared" si="21"/>
        <v>28</v>
      </c>
      <c r="E458" s="3">
        <f>LOOKUP(A458,Bestellung!$A$4:$D$803)+MOD(D458,6)</f>
        <v>44629.382111111117</v>
      </c>
      <c r="F458" t="str">
        <f t="shared" si="22"/>
        <v>INSERT INTO [Lieferung] ([BestellungID], [PosID], [LieferAdrID], [LieferDienstID], [LieferDatum]) VALUES</v>
      </c>
      <c r="G458" t="str">
        <f t="shared" si="23"/>
        <v xml:space="preserve"> ('182', '455', '342', '28', '2022-03-09')</v>
      </c>
    </row>
    <row r="459" spans="1:7" x14ac:dyDescent="0.3">
      <c r="A459">
        <v>182</v>
      </c>
      <c r="B459">
        <v>456</v>
      </c>
      <c r="C459">
        <v>580</v>
      </c>
      <c r="D459">
        <f t="shared" si="21"/>
        <v>48</v>
      </c>
      <c r="E459" s="3">
        <f>LOOKUP(A459,Bestellung!$A$4:$D$803)+MOD(D459,6)</f>
        <v>44625.382111111117</v>
      </c>
      <c r="F459" t="str">
        <f t="shared" si="22"/>
        <v>INSERT INTO [Lieferung] ([BestellungID], [PosID], [LieferAdrID], [LieferDienstID], [LieferDatum]) VALUES</v>
      </c>
      <c r="G459" t="str">
        <f t="shared" si="23"/>
        <v xml:space="preserve"> ('182', '456', '580', '48', '2022-03-05')</v>
      </c>
    </row>
    <row r="460" spans="1:7" x14ac:dyDescent="0.3">
      <c r="A460">
        <v>183</v>
      </c>
      <c r="B460">
        <v>457</v>
      </c>
      <c r="C460">
        <v>752</v>
      </c>
      <c r="D460">
        <f t="shared" si="21"/>
        <v>39</v>
      </c>
      <c r="E460" s="3">
        <f>LOOKUP(A460,Bestellung!$A$4:$D$803)+MOD(D460,6)</f>
        <v>44628.386244444453</v>
      </c>
      <c r="F460" t="str">
        <f t="shared" si="22"/>
        <v>INSERT INTO [Lieferung] ([BestellungID], [PosID], [LieferAdrID], [LieferDienstID], [LieferDatum]) VALUES</v>
      </c>
      <c r="G460" t="str">
        <f t="shared" si="23"/>
        <v xml:space="preserve"> ('183', '457', '752', '39', '2022-03-08')</v>
      </c>
    </row>
    <row r="461" spans="1:7" x14ac:dyDescent="0.3">
      <c r="A461">
        <v>183</v>
      </c>
      <c r="B461">
        <v>458</v>
      </c>
      <c r="C461">
        <v>752</v>
      </c>
      <c r="D461">
        <f t="shared" si="21"/>
        <v>60</v>
      </c>
      <c r="E461" s="3">
        <f>LOOKUP(A461,Bestellung!$A$4:$D$803)+MOD(D461,6)</f>
        <v>44625.386244444453</v>
      </c>
      <c r="F461" t="str">
        <f t="shared" si="22"/>
        <v>INSERT INTO [Lieferung] ([BestellungID], [PosID], [LieferAdrID], [LieferDienstID], [LieferDatum]) VALUES</v>
      </c>
      <c r="G461" t="str">
        <f t="shared" si="23"/>
        <v xml:space="preserve"> ('183', '458', '752', '60', '2022-03-05')</v>
      </c>
    </row>
    <row r="462" spans="1:7" x14ac:dyDescent="0.3">
      <c r="A462">
        <v>184</v>
      </c>
      <c r="B462">
        <v>459</v>
      </c>
      <c r="C462">
        <v>11</v>
      </c>
      <c r="D462">
        <f t="shared" si="21"/>
        <v>54</v>
      </c>
      <c r="E462" s="3">
        <f>LOOKUP(A462,Bestellung!$A$4:$D$803)+MOD(D462,6)</f>
        <v>44625.390400000011</v>
      </c>
      <c r="F462" t="str">
        <f t="shared" si="22"/>
        <v>INSERT INTO [Lieferung] ([BestellungID], [PosID], [LieferAdrID], [LieferDienstID], [LieferDatum]) VALUES</v>
      </c>
      <c r="G462" t="str">
        <f t="shared" si="23"/>
        <v xml:space="preserve"> ('184', '459', '11', '54', '2022-03-05')</v>
      </c>
    </row>
    <row r="463" spans="1:7" x14ac:dyDescent="0.3">
      <c r="A463">
        <v>184</v>
      </c>
      <c r="B463">
        <v>460</v>
      </c>
      <c r="C463">
        <v>11</v>
      </c>
      <c r="D463">
        <f t="shared" si="21"/>
        <v>76</v>
      </c>
      <c r="E463" s="3">
        <f>LOOKUP(A463,Bestellung!$A$4:$D$803)+MOD(D463,6)</f>
        <v>44629.390400000011</v>
      </c>
      <c r="F463" t="str">
        <f t="shared" si="22"/>
        <v>INSERT INTO [Lieferung] ([BestellungID], [PosID], [LieferAdrID], [LieferDienstID], [LieferDatum]) VALUES</v>
      </c>
      <c r="G463" t="str">
        <f t="shared" si="23"/>
        <v xml:space="preserve"> ('184', '460', '11', '76', '2022-03-09')</v>
      </c>
    </row>
    <row r="464" spans="1:7" x14ac:dyDescent="0.3">
      <c r="A464">
        <v>184</v>
      </c>
      <c r="B464">
        <v>461</v>
      </c>
      <c r="C464">
        <v>11</v>
      </c>
      <c r="D464">
        <f t="shared" si="21"/>
        <v>17</v>
      </c>
      <c r="E464" s="3">
        <f>LOOKUP(A464,Bestellung!$A$4:$D$803)+MOD(D464,6)</f>
        <v>44630.390400000011</v>
      </c>
      <c r="F464" t="str">
        <f t="shared" si="22"/>
        <v>INSERT INTO [Lieferung] ([BestellungID], [PosID], [LieferAdrID], [LieferDienstID], [LieferDatum]) VALUES</v>
      </c>
      <c r="G464" t="str">
        <f t="shared" si="23"/>
        <v xml:space="preserve"> ('184', '461', '11', '17', '2022-03-10')</v>
      </c>
    </row>
    <row r="465" spans="1:7" x14ac:dyDescent="0.3">
      <c r="A465">
        <v>185</v>
      </c>
      <c r="B465">
        <v>462</v>
      </c>
      <c r="C465">
        <v>552</v>
      </c>
      <c r="D465">
        <f t="shared" si="21"/>
        <v>15</v>
      </c>
      <c r="E465" s="3">
        <f>LOOKUP(A465,Bestellung!$A$4:$D$803)+MOD(D465,6)</f>
        <v>44628.394577777792</v>
      </c>
      <c r="F465" t="str">
        <f t="shared" si="22"/>
        <v>INSERT INTO [Lieferung] ([BestellungID], [PosID], [LieferAdrID], [LieferDienstID], [LieferDatum]) VALUES</v>
      </c>
      <c r="G465" t="str">
        <f t="shared" si="23"/>
        <v xml:space="preserve"> ('185', '462', '552', '15', '2022-03-08')</v>
      </c>
    </row>
    <row r="466" spans="1:7" x14ac:dyDescent="0.3">
      <c r="A466">
        <v>185</v>
      </c>
      <c r="B466">
        <v>463</v>
      </c>
      <c r="C466">
        <v>552</v>
      </c>
      <c r="D466">
        <f t="shared" si="21"/>
        <v>38</v>
      </c>
      <c r="E466" s="3">
        <f>LOOKUP(A466,Bestellung!$A$4:$D$803)+MOD(D466,6)</f>
        <v>44627.394577777792</v>
      </c>
      <c r="F466" t="str">
        <f t="shared" si="22"/>
        <v>INSERT INTO [Lieferung] ([BestellungID], [PosID], [LieferAdrID], [LieferDienstID], [LieferDatum]) VALUES</v>
      </c>
      <c r="G466" t="str">
        <f t="shared" si="23"/>
        <v xml:space="preserve"> ('185', '463', '552', '38', '2022-03-07')</v>
      </c>
    </row>
    <row r="467" spans="1:7" x14ac:dyDescent="0.3">
      <c r="A467">
        <v>186</v>
      </c>
      <c r="B467">
        <v>464</v>
      </c>
      <c r="C467">
        <v>717</v>
      </c>
      <c r="D467">
        <f t="shared" si="21"/>
        <v>39</v>
      </c>
      <c r="E467" s="3">
        <f>LOOKUP(A467,Bestellung!$A$4:$D$803)+MOD(D467,6)</f>
        <v>44628.398777777795</v>
      </c>
      <c r="F467" t="str">
        <f t="shared" si="22"/>
        <v>INSERT INTO [Lieferung] ([BestellungID], [PosID], [LieferAdrID], [LieferDienstID], [LieferDatum]) VALUES</v>
      </c>
      <c r="G467" t="str">
        <f t="shared" si="23"/>
        <v xml:space="preserve"> ('186', '464', '717', '39', '2022-03-08')</v>
      </c>
    </row>
    <row r="468" spans="1:7" x14ac:dyDescent="0.3">
      <c r="A468">
        <v>186</v>
      </c>
      <c r="B468">
        <v>465</v>
      </c>
      <c r="C468">
        <v>552</v>
      </c>
      <c r="D468">
        <f t="shared" si="21"/>
        <v>63</v>
      </c>
      <c r="E468" s="3">
        <f>LOOKUP(A468,Bestellung!$A$4:$D$803)+MOD(D468,6)</f>
        <v>44628.398777777795</v>
      </c>
      <c r="F468" t="str">
        <f t="shared" si="22"/>
        <v>INSERT INTO [Lieferung] ([BestellungID], [PosID], [LieferAdrID], [LieferDienstID], [LieferDatum]) VALUES</v>
      </c>
      <c r="G468" t="str">
        <f t="shared" si="23"/>
        <v xml:space="preserve"> ('186', '465', '552', '63', '2022-03-08')</v>
      </c>
    </row>
    <row r="469" spans="1:7" x14ac:dyDescent="0.3">
      <c r="A469">
        <v>186</v>
      </c>
      <c r="B469">
        <v>466</v>
      </c>
      <c r="C469">
        <v>717</v>
      </c>
      <c r="D469">
        <f t="shared" si="21"/>
        <v>6</v>
      </c>
      <c r="E469" s="3">
        <f>LOOKUP(A469,Bestellung!$A$4:$D$803)+MOD(D469,6)</f>
        <v>44625.398777777795</v>
      </c>
      <c r="F469" t="str">
        <f t="shared" si="22"/>
        <v>INSERT INTO [Lieferung] ([BestellungID], [PosID], [LieferAdrID], [LieferDienstID], [LieferDatum]) VALUES</v>
      </c>
      <c r="G469" t="str">
        <f t="shared" si="23"/>
        <v xml:space="preserve"> ('186', '466', '717', '6', '2022-03-05')</v>
      </c>
    </row>
    <row r="470" spans="1:7" x14ac:dyDescent="0.3">
      <c r="A470">
        <v>187</v>
      </c>
      <c r="B470">
        <v>467</v>
      </c>
      <c r="C470">
        <v>66</v>
      </c>
      <c r="D470">
        <f t="shared" si="21"/>
        <v>11</v>
      </c>
      <c r="E470" s="3">
        <f>LOOKUP(A470,Bestellung!$A$4:$D$803)+MOD(D470,6)</f>
        <v>44630.40300000002</v>
      </c>
      <c r="F470" t="str">
        <f t="shared" si="22"/>
        <v>INSERT INTO [Lieferung] ([BestellungID], [PosID], [LieferAdrID], [LieferDienstID], [LieferDatum]) VALUES</v>
      </c>
      <c r="G470" t="str">
        <f t="shared" si="23"/>
        <v xml:space="preserve"> ('187', '467', '66', '11', '2022-03-10')</v>
      </c>
    </row>
    <row r="471" spans="1:7" x14ac:dyDescent="0.3">
      <c r="A471">
        <v>187</v>
      </c>
      <c r="B471">
        <v>468</v>
      </c>
      <c r="C471">
        <v>66</v>
      </c>
      <c r="D471">
        <f t="shared" si="21"/>
        <v>36</v>
      </c>
      <c r="E471" s="3">
        <f>LOOKUP(A471,Bestellung!$A$4:$D$803)+MOD(D471,6)</f>
        <v>44625.40300000002</v>
      </c>
      <c r="F471" t="str">
        <f t="shared" si="22"/>
        <v>INSERT INTO [Lieferung] ([BestellungID], [PosID], [LieferAdrID], [LieferDienstID], [LieferDatum]) VALUES</v>
      </c>
      <c r="G471" t="str">
        <f t="shared" si="23"/>
        <v xml:space="preserve"> ('187', '468', '66', '36', '2022-03-05')</v>
      </c>
    </row>
    <row r="472" spans="1:7" x14ac:dyDescent="0.3">
      <c r="A472">
        <v>188</v>
      </c>
      <c r="B472">
        <v>469</v>
      </c>
      <c r="C472">
        <v>448</v>
      </c>
      <c r="D472">
        <f t="shared" si="21"/>
        <v>44</v>
      </c>
      <c r="E472" s="3">
        <f>LOOKUP(A472,Bestellung!$A$4:$D$803)+MOD(D472,6)</f>
        <v>44627.407244444468</v>
      </c>
      <c r="F472" t="str">
        <f t="shared" si="22"/>
        <v>INSERT INTO [Lieferung] ([BestellungID], [PosID], [LieferAdrID], [LieferDienstID], [LieferDatum]) VALUES</v>
      </c>
      <c r="G472" t="str">
        <f t="shared" si="23"/>
        <v xml:space="preserve"> ('188', '469', '448', '44', '2022-03-07')</v>
      </c>
    </row>
    <row r="473" spans="1:7" x14ac:dyDescent="0.3">
      <c r="A473">
        <v>188</v>
      </c>
      <c r="B473">
        <v>470</v>
      </c>
      <c r="C473">
        <v>66</v>
      </c>
      <c r="D473">
        <f t="shared" si="21"/>
        <v>70</v>
      </c>
      <c r="E473" s="3">
        <f>LOOKUP(A473,Bestellung!$A$4:$D$803)+MOD(D473,6)</f>
        <v>44629.407244444468</v>
      </c>
      <c r="F473" t="str">
        <f t="shared" si="22"/>
        <v>INSERT INTO [Lieferung] ([BestellungID], [PosID], [LieferAdrID], [LieferDienstID], [LieferDatum]) VALUES</v>
      </c>
      <c r="G473" t="str">
        <f t="shared" si="23"/>
        <v xml:space="preserve"> ('188', '470', '66', '70', '2022-03-09')</v>
      </c>
    </row>
    <row r="474" spans="1:7" x14ac:dyDescent="0.3">
      <c r="A474">
        <v>188</v>
      </c>
      <c r="B474">
        <v>471</v>
      </c>
      <c r="C474">
        <v>448</v>
      </c>
      <c r="D474">
        <f t="shared" si="21"/>
        <v>15</v>
      </c>
      <c r="E474" s="3">
        <f>LOOKUP(A474,Bestellung!$A$4:$D$803)+MOD(D474,6)</f>
        <v>44628.407244444468</v>
      </c>
      <c r="F474" t="str">
        <f t="shared" si="22"/>
        <v>INSERT INTO [Lieferung] ([BestellungID], [PosID], [LieferAdrID], [LieferDienstID], [LieferDatum]) VALUES</v>
      </c>
      <c r="G474" t="str">
        <f t="shared" si="23"/>
        <v xml:space="preserve"> ('188', '471', '448', '15', '2022-03-08')</v>
      </c>
    </row>
    <row r="475" spans="1:7" x14ac:dyDescent="0.3">
      <c r="A475">
        <v>189</v>
      </c>
      <c r="B475">
        <v>472</v>
      </c>
      <c r="C475">
        <v>609</v>
      </c>
      <c r="D475">
        <f t="shared" si="21"/>
        <v>27</v>
      </c>
      <c r="E475" s="3">
        <f>LOOKUP(A475,Bestellung!$A$4:$D$803)+MOD(D475,6)</f>
        <v>44628.411511111131</v>
      </c>
      <c r="F475" t="str">
        <f t="shared" si="22"/>
        <v>INSERT INTO [Lieferung] ([BestellungID], [PosID], [LieferAdrID], [LieferDienstID], [LieferDatum]) VALUES</v>
      </c>
      <c r="G475" t="str">
        <f t="shared" si="23"/>
        <v xml:space="preserve"> ('189', '472', '609', '27', '2022-03-08')</v>
      </c>
    </row>
    <row r="476" spans="1:7" x14ac:dyDescent="0.3">
      <c r="A476">
        <v>189</v>
      </c>
      <c r="B476">
        <v>473</v>
      </c>
      <c r="C476">
        <v>609</v>
      </c>
      <c r="D476">
        <f t="shared" si="21"/>
        <v>54</v>
      </c>
      <c r="E476" s="3">
        <f>LOOKUP(A476,Bestellung!$A$4:$D$803)+MOD(D476,6)</f>
        <v>44625.411511111131</v>
      </c>
      <c r="F476" t="str">
        <f t="shared" si="22"/>
        <v>INSERT INTO [Lieferung] ([BestellungID], [PosID], [LieferAdrID], [LieferDienstID], [LieferDatum]) VALUES</v>
      </c>
      <c r="G476" t="str">
        <f t="shared" si="23"/>
        <v xml:space="preserve"> ('189', '473', '609', '54', '2022-03-05')</v>
      </c>
    </row>
    <row r="477" spans="1:7" x14ac:dyDescent="0.3">
      <c r="A477">
        <v>190</v>
      </c>
      <c r="B477">
        <v>474</v>
      </c>
      <c r="C477">
        <v>18</v>
      </c>
      <c r="D477">
        <f t="shared" si="21"/>
        <v>69</v>
      </c>
      <c r="E477" s="3">
        <f>LOOKUP(A477,Bestellung!$A$4:$D$803)+MOD(D477,6)</f>
        <v>44628.415800000017</v>
      </c>
      <c r="F477" t="str">
        <f t="shared" si="22"/>
        <v>INSERT INTO [Lieferung] ([BestellungID], [PosID], [LieferAdrID], [LieferDienstID], [LieferDatum]) VALUES</v>
      </c>
      <c r="G477" t="str">
        <f t="shared" si="23"/>
        <v xml:space="preserve"> ('190', '474', '18', '69', '2022-03-08')</v>
      </c>
    </row>
    <row r="478" spans="1:7" x14ac:dyDescent="0.3">
      <c r="A478">
        <v>190</v>
      </c>
      <c r="B478">
        <v>475</v>
      </c>
      <c r="C478">
        <v>18</v>
      </c>
      <c r="D478">
        <f t="shared" si="21"/>
        <v>16</v>
      </c>
      <c r="E478" s="3">
        <f>LOOKUP(A478,Bestellung!$A$4:$D$803)+MOD(D478,6)</f>
        <v>44629.415800000017</v>
      </c>
      <c r="F478" t="str">
        <f t="shared" si="22"/>
        <v>INSERT INTO [Lieferung] ([BestellungID], [PosID], [LieferAdrID], [LieferDienstID], [LieferDatum]) VALUES</v>
      </c>
      <c r="G478" t="str">
        <f t="shared" si="23"/>
        <v xml:space="preserve"> ('190', '475', '18', '16', '2022-03-09')</v>
      </c>
    </row>
    <row r="479" spans="1:7" x14ac:dyDescent="0.3">
      <c r="A479">
        <v>190</v>
      </c>
      <c r="B479">
        <v>476</v>
      </c>
      <c r="C479">
        <v>18</v>
      </c>
      <c r="D479">
        <f t="shared" si="21"/>
        <v>44</v>
      </c>
      <c r="E479" s="3">
        <f>LOOKUP(A479,Bestellung!$A$4:$D$803)+MOD(D479,6)</f>
        <v>44627.415800000017</v>
      </c>
      <c r="F479" t="str">
        <f t="shared" si="22"/>
        <v>INSERT INTO [Lieferung] ([BestellungID], [PosID], [LieferAdrID], [LieferDienstID], [LieferDatum]) VALUES</v>
      </c>
      <c r="G479" t="str">
        <f t="shared" si="23"/>
        <v xml:space="preserve"> ('190', '476', '18', '44', '2022-03-07')</v>
      </c>
    </row>
    <row r="480" spans="1:7" x14ac:dyDescent="0.3">
      <c r="A480">
        <v>191</v>
      </c>
      <c r="B480">
        <v>477</v>
      </c>
      <c r="C480">
        <v>138</v>
      </c>
      <c r="D480">
        <f t="shared" si="21"/>
        <v>63</v>
      </c>
      <c r="E480" s="3">
        <f>LOOKUP(A480,Bestellung!$A$4:$D$803)+MOD(D480,6)</f>
        <v>44628.420111111125</v>
      </c>
      <c r="F480" t="str">
        <f t="shared" si="22"/>
        <v>INSERT INTO [Lieferung] ([BestellungID], [PosID], [LieferAdrID], [LieferDienstID], [LieferDatum]) VALUES</v>
      </c>
      <c r="G480" t="str">
        <f t="shared" si="23"/>
        <v xml:space="preserve"> ('191', '477', '138', '63', '2022-03-08')</v>
      </c>
    </row>
    <row r="481" spans="1:7" x14ac:dyDescent="0.3">
      <c r="A481">
        <v>191</v>
      </c>
      <c r="B481">
        <v>478</v>
      </c>
      <c r="C481">
        <v>138</v>
      </c>
      <c r="D481">
        <f t="shared" si="21"/>
        <v>11</v>
      </c>
      <c r="E481" s="3">
        <f>LOOKUP(A481,Bestellung!$A$4:$D$803)+MOD(D481,6)</f>
        <v>44630.420111111125</v>
      </c>
      <c r="F481" t="str">
        <f t="shared" si="22"/>
        <v>INSERT INTO [Lieferung] ([BestellungID], [PosID], [LieferAdrID], [LieferDienstID], [LieferDatum]) VALUES</v>
      </c>
      <c r="G481" t="str">
        <f t="shared" si="23"/>
        <v xml:space="preserve"> ('191', '478', '138', '11', '2022-03-10')</v>
      </c>
    </row>
    <row r="482" spans="1:7" x14ac:dyDescent="0.3">
      <c r="A482">
        <v>192</v>
      </c>
      <c r="B482">
        <v>479</v>
      </c>
      <c r="C482">
        <v>412</v>
      </c>
      <c r="D482">
        <f t="shared" si="21"/>
        <v>33</v>
      </c>
      <c r="E482" s="3">
        <f>LOOKUP(A482,Bestellung!$A$4:$D$803)+MOD(D482,6)</f>
        <v>44628.424444444456</v>
      </c>
      <c r="F482" t="str">
        <f t="shared" si="22"/>
        <v>INSERT INTO [Lieferung] ([BestellungID], [PosID], [LieferAdrID], [LieferDienstID], [LieferDatum]) VALUES</v>
      </c>
      <c r="G482" t="str">
        <f t="shared" si="23"/>
        <v xml:space="preserve"> ('192', '479', '412', '33', '2022-03-08')</v>
      </c>
    </row>
    <row r="483" spans="1:7" x14ac:dyDescent="0.3">
      <c r="A483">
        <v>192</v>
      </c>
      <c r="B483">
        <v>480</v>
      </c>
      <c r="C483">
        <v>138</v>
      </c>
      <c r="D483">
        <f t="shared" si="21"/>
        <v>63</v>
      </c>
      <c r="E483" s="3">
        <f>LOOKUP(A483,Bestellung!$A$4:$D$803)+MOD(D483,6)</f>
        <v>44628.424444444456</v>
      </c>
      <c r="F483" t="str">
        <f t="shared" si="22"/>
        <v>INSERT INTO [Lieferung] ([BestellungID], [PosID], [LieferAdrID], [LieferDienstID], [LieferDatum]) VALUES</v>
      </c>
      <c r="G483" t="str">
        <f t="shared" si="23"/>
        <v xml:space="preserve"> ('192', '480', '138', '63', '2022-03-08')</v>
      </c>
    </row>
    <row r="484" spans="1:7" x14ac:dyDescent="0.3">
      <c r="A484">
        <v>192</v>
      </c>
      <c r="B484">
        <v>481</v>
      </c>
      <c r="C484">
        <v>412</v>
      </c>
      <c r="D484">
        <f t="shared" si="21"/>
        <v>12</v>
      </c>
      <c r="E484" s="3">
        <f>LOOKUP(A484,Bestellung!$A$4:$D$803)+MOD(D484,6)</f>
        <v>44625.424444444456</v>
      </c>
      <c r="F484" t="str">
        <f t="shared" si="22"/>
        <v>INSERT INTO [Lieferung] ([BestellungID], [PosID], [LieferAdrID], [LieferDienstID], [LieferDatum]) VALUES</v>
      </c>
      <c r="G484" t="str">
        <f t="shared" si="23"/>
        <v xml:space="preserve"> ('192', '481', '412', '12', '2022-03-05')</v>
      </c>
    </row>
    <row r="485" spans="1:7" x14ac:dyDescent="0.3">
      <c r="A485">
        <v>193</v>
      </c>
      <c r="B485">
        <v>482</v>
      </c>
      <c r="C485">
        <v>421</v>
      </c>
      <c r="D485">
        <f t="shared" si="21"/>
        <v>38</v>
      </c>
      <c r="E485" s="3">
        <f>LOOKUP(A485,Bestellung!$A$4:$D$803)+MOD(D485,6)</f>
        <v>44627.428800000009</v>
      </c>
      <c r="F485" t="str">
        <f t="shared" si="22"/>
        <v>INSERT INTO [Lieferung] ([BestellungID], [PosID], [LieferAdrID], [LieferDienstID], [LieferDatum]) VALUES</v>
      </c>
      <c r="G485" t="str">
        <f t="shared" si="23"/>
        <v xml:space="preserve"> ('193', '482', '421', '38', '2022-03-07')</v>
      </c>
    </row>
    <row r="486" spans="1:7" x14ac:dyDescent="0.3">
      <c r="A486">
        <v>193</v>
      </c>
      <c r="B486">
        <v>483</v>
      </c>
      <c r="C486">
        <v>421</v>
      </c>
      <c r="D486">
        <f t="shared" si="21"/>
        <v>69</v>
      </c>
      <c r="E486" s="3">
        <f>LOOKUP(A486,Bestellung!$A$4:$D$803)+MOD(D486,6)</f>
        <v>44628.428800000009</v>
      </c>
      <c r="F486" t="str">
        <f t="shared" si="22"/>
        <v>INSERT INTO [Lieferung] ([BestellungID], [PosID], [LieferAdrID], [LieferDienstID], [LieferDatum]) VALUES</v>
      </c>
      <c r="G486" t="str">
        <f t="shared" si="23"/>
        <v xml:space="preserve"> ('193', '483', '421', '69', '2022-03-08')</v>
      </c>
    </row>
    <row r="487" spans="1:7" x14ac:dyDescent="0.3">
      <c r="A487">
        <v>194</v>
      </c>
      <c r="B487">
        <v>484</v>
      </c>
      <c r="C487">
        <v>613</v>
      </c>
      <c r="D487">
        <f t="shared" si="21"/>
        <v>17</v>
      </c>
      <c r="E487" s="3">
        <f>LOOKUP(A487,Bestellung!$A$4:$D$803)+MOD(D487,6)</f>
        <v>44630.433177777784</v>
      </c>
      <c r="F487" t="str">
        <f t="shared" si="22"/>
        <v>INSERT INTO [Lieferung] ([BestellungID], [PosID], [LieferAdrID], [LieferDienstID], [LieferDatum]) VALUES</v>
      </c>
      <c r="G487" t="str">
        <f t="shared" si="23"/>
        <v xml:space="preserve"> ('194', '484', '613', '17', '2022-03-10')</v>
      </c>
    </row>
    <row r="488" spans="1:7" x14ac:dyDescent="0.3">
      <c r="A488">
        <v>194</v>
      </c>
      <c r="B488">
        <v>485</v>
      </c>
      <c r="C488">
        <v>421</v>
      </c>
      <c r="D488">
        <f t="shared" si="21"/>
        <v>49</v>
      </c>
      <c r="E488" s="3">
        <f>LOOKUP(A488,Bestellung!$A$4:$D$803)+MOD(D488,6)</f>
        <v>44626.433177777784</v>
      </c>
      <c r="F488" t="str">
        <f t="shared" si="22"/>
        <v>INSERT INTO [Lieferung] ([BestellungID], [PosID], [LieferAdrID], [LieferDienstID], [LieferDatum]) VALUES</v>
      </c>
      <c r="G488" t="str">
        <f t="shared" si="23"/>
        <v xml:space="preserve"> ('194', '485', '421', '49', '2022-03-06')</v>
      </c>
    </row>
    <row r="489" spans="1:7" x14ac:dyDescent="0.3">
      <c r="A489">
        <v>194</v>
      </c>
      <c r="B489">
        <v>486</v>
      </c>
      <c r="C489">
        <v>613</v>
      </c>
      <c r="D489">
        <f t="shared" si="21"/>
        <v>1</v>
      </c>
      <c r="E489" s="3">
        <f>LOOKUP(A489,Bestellung!$A$4:$D$803)+MOD(D489,6)</f>
        <v>44626.433177777784</v>
      </c>
      <c r="F489" t="str">
        <f t="shared" si="22"/>
        <v>INSERT INTO [Lieferung] ([BestellungID], [PosID], [LieferAdrID], [LieferDienstID], [LieferDatum]) VALUES</v>
      </c>
      <c r="G489" t="str">
        <f t="shared" si="23"/>
        <v xml:space="preserve"> ('194', '486', '613', '1', '2022-03-06')</v>
      </c>
    </row>
    <row r="490" spans="1:7" x14ac:dyDescent="0.3">
      <c r="A490">
        <v>195</v>
      </c>
      <c r="B490">
        <v>487</v>
      </c>
      <c r="C490">
        <v>738</v>
      </c>
      <c r="D490">
        <f t="shared" si="21"/>
        <v>33</v>
      </c>
      <c r="E490" s="3">
        <f>LOOKUP(A490,Bestellung!$A$4:$D$803)+MOD(D490,6)</f>
        <v>44628.437577777782</v>
      </c>
      <c r="F490" t="str">
        <f t="shared" si="22"/>
        <v>INSERT INTO [Lieferung] ([BestellungID], [PosID], [LieferAdrID], [LieferDienstID], [LieferDatum]) VALUES</v>
      </c>
      <c r="G490" t="str">
        <f t="shared" si="23"/>
        <v xml:space="preserve"> ('195', '487', '738', '33', '2022-03-08')</v>
      </c>
    </row>
    <row r="491" spans="1:7" x14ac:dyDescent="0.3">
      <c r="A491">
        <v>195</v>
      </c>
      <c r="B491">
        <v>488</v>
      </c>
      <c r="C491">
        <v>738</v>
      </c>
      <c r="D491">
        <f t="shared" si="21"/>
        <v>66</v>
      </c>
      <c r="E491" s="3">
        <f>LOOKUP(A491,Bestellung!$A$4:$D$803)+MOD(D491,6)</f>
        <v>44625.437577777782</v>
      </c>
      <c r="F491" t="str">
        <f t="shared" si="22"/>
        <v>INSERT INTO [Lieferung] ([BestellungID], [PosID], [LieferAdrID], [LieferDienstID], [LieferDatum]) VALUES</v>
      </c>
      <c r="G491" t="str">
        <f t="shared" si="23"/>
        <v xml:space="preserve"> ('195', '488', '738', '66', '2022-03-05')</v>
      </c>
    </row>
    <row r="492" spans="1:7" x14ac:dyDescent="0.3">
      <c r="A492">
        <v>196</v>
      </c>
      <c r="B492">
        <v>489</v>
      </c>
      <c r="C492">
        <v>127</v>
      </c>
      <c r="D492">
        <f t="shared" si="21"/>
        <v>21</v>
      </c>
      <c r="E492" s="3">
        <f>LOOKUP(A492,Bestellung!$A$4:$D$803)+MOD(D492,6)</f>
        <v>44628.442000000003</v>
      </c>
      <c r="F492" t="str">
        <f t="shared" si="22"/>
        <v>INSERT INTO [Lieferung] ([BestellungID], [PosID], [LieferAdrID], [LieferDienstID], [LieferDatum]) VALUES</v>
      </c>
      <c r="G492" t="str">
        <f t="shared" si="23"/>
        <v xml:space="preserve"> ('196', '489', '127', '21', '2022-03-08')</v>
      </c>
    </row>
    <row r="493" spans="1:7" x14ac:dyDescent="0.3">
      <c r="A493">
        <v>196</v>
      </c>
      <c r="B493">
        <v>490</v>
      </c>
      <c r="C493">
        <v>127</v>
      </c>
      <c r="D493">
        <f t="shared" si="21"/>
        <v>55</v>
      </c>
      <c r="E493" s="3">
        <f>LOOKUP(A493,Bestellung!$A$4:$D$803)+MOD(D493,6)</f>
        <v>44626.442000000003</v>
      </c>
      <c r="F493" t="str">
        <f t="shared" si="22"/>
        <v>INSERT INTO [Lieferung] ([BestellungID], [PosID], [LieferAdrID], [LieferDienstID], [LieferDatum]) VALUES</v>
      </c>
      <c r="G493" t="str">
        <f t="shared" si="23"/>
        <v xml:space="preserve"> ('196', '490', '127', '55', '2022-03-06')</v>
      </c>
    </row>
    <row r="494" spans="1:7" x14ac:dyDescent="0.3">
      <c r="A494">
        <v>196</v>
      </c>
      <c r="B494">
        <v>491</v>
      </c>
      <c r="C494">
        <v>127</v>
      </c>
      <c r="D494">
        <f t="shared" si="21"/>
        <v>8</v>
      </c>
      <c r="E494" s="3">
        <f>LOOKUP(A494,Bestellung!$A$4:$D$803)+MOD(D494,6)</f>
        <v>44627.442000000003</v>
      </c>
      <c r="F494" t="str">
        <f t="shared" si="22"/>
        <v>INSERT INTO [Lieferung] ([BestellungID], [PosID], [LieferAdrID], [LieferDienstID], [LieferDatum]) VALUES</v>
      </c>
      <c r="G494" t="str">
        <f t="shared" si="23"/>
        <v xml:space="preserve"> ('196', '491', '127', '8', '2022-03-07')</v>
      </c>
    </row>
    <row r="495" spans="1:7" x14ac:dyDescent="0.3">
      <c r="A495">
        <v>197</v>
      </c>
      <c r="B495">
        <v>492</v>
      </c>
      <c r="C495">
        <v>156</v>
      </c>
      <c r="D495">
        <f t="shared" si="21"/>
        <v>48</v>
      </c>
      <c r="E495" s="3">
        <f>LOOKUP(A495,Bestellung!$A$4:$D$803)+MOD(D495,6)</f>
        <v>44625.446444444446</v>
      </c>
      <c r="F495" t="str">
        <f t="shared" si="22"/>
        <v>INSERT INTO [Lieferung] ([BestellungID], [PosID], [LieferAdrID], [LieferDienstID], [LieferDatum]) VALUES</v>
      </c>
      <c r="G495" t="str">
        <f t="shared" si="23"/>
        <v xml:space="preserve"> ('197', '492', '156', '48', '2022-03-05')</v>
      </c>
    </row>
    <row r="496" spans="1:7" x14ac:dyDescent="0.3">
      <c r="A496">
        <v>197</v>
      </c>
      <c r="B496">
        <v>493</v>
      </c>
      <c r="C496">
        <v>156</v>
      </c>
      <c r="D496">
        <f t="shared" si="21"/>
        <v>2</v>
      </c>
      <c r="E496" s="3">
        <f>LOOKUP(A496,Bestellung!$A$4:$D$803)+MOD(D496,6)</f>
        <v>44627.446444444446</v>
      </c>
      <c r="F496" t="str">
        <f t="shared" si="22"/>
        <v>INSERT INTO [Lieferung] ([BestellungID], [PosID], [LieferAdrID], [LieferDienstID], [LieferDatum]) VALUES</v>
      </c>
      <c r="G496" t="str">
        <f t="shared" si="23"/>
        <v xml:space="preserve"> ('197', '493', '156', '2', '2022-03-07')</v>
      </c>
    </row>
    <row r="497" spans="1:7" x14ac:dyDescent="0.3">
      <c r="A497">
        <v>198</v>
      </c>
      <c r="B497">
        <v>494</v>
      </c>
      <c r="C497">
        <v>549</v>
      </c>
      <c r="D497">
        <f t="shared" si="21"/>
        <v>45</v>
      </c>
      <c r="E497" s="3">
        <f>LOOKUP(A497,Bestellung!$A$4:$D$803)+MOD(D497,6)</f>
        <v>44628.450911111111</v>
      </c>
      <c r="F497" t="str">
        <f t="shared" si="22"/>
        <v>INSERT INTO [Lieferung] ([BestellungID], [PosID], [LieferAdrID], [LieferDienstID], [LieferDatum]) VALUES</v>
      </c>
      <c r="G497" t="str">
        <f t="shared" si="23"/>
        <v xml:space="preserve"> ('198', '494', '549', '45', '2022-03-08')</v>
      </c>
    </row>
    <row r="498" spans="1:7" x14ac:dyDescent="0.3">
      <c r="A498">
        <v>198</v>
      </c>
      <c r="B498">
        <v>495</v>
      </c>
      <c r="C498">
        <v>156</v>
      </c>
      <c r="D498">
        <f t="shared" si="21"/>
        <v>1</v>
      </c>
      <c r="E498" s="3">
        <f>LOOKUP(A498,Bestellung!$A$4:$D$803)+MOD(D498,6)</f>
        <v>44626.450911111111</v>
      </c>
      <c r="F498" t="str">
        <f t="shared" si="22"/>
        <v>INSERT INTO [Lieferung] ([BestellungID], [PosID], [LieferAdrID], [LieferDienstID], [LieferDatum]) VALUES</v>
      </c>
      <c r="G498" t="str">
        <f t="shared" si="23"/>
        <v xml:space="preserve"> ('198', '495', '156', '1', '2022-03-06')</v>
      </c>
    </row>
    <row r="499" spans="1:7" x14ac:dyDescent="0.3">
      <c r="A499">
        <v>198</v>
      </c>
      <c r="B499">
        <v>496</v>
      </c>
      <c r="C499">
        <v>549</v>
      </c>
      <c r="D499">
        <f t="shared" si="21"/>
        <v>36</v>
      </c>
      <c r="E499" s="3">
        <f>LOOKUP(A499,Bestellung!$A$4:$D$803)+MOD(D499,6)</f>
        <v>44625.450911111111</v>
      </c>
      <c r="F499" t="str">
        <f t="shared" si="22"/>
        <v>INSERT INTO [Lieferung] ([BestellungID], [PosID], [LieferAdrID], [LieferDienstID], [LieferDatum]) VALUES</v>
      </c>
      <c r="G499" t="str">
        <f t="shared" si="23"/>
        <v xml:space="preserve"> ('198', '496', '549', '36', '2022-03-05')</v>
      </c>
    </row>
    <row r="500" spans="1:7" x14ac:dyDescent="0.3">
      <c r="A500">
        <v>199</v>
      </c>
      <c r="B500">
        <v>497</v>
      </c>
      <c r="C500">
        <v>445</v>
      </c>
      <c r="D500">
        <f t="shared" si="21"/>
        <v>2</v>
      </c>
      <c r="E500" s="3">
        <f>LOOKUP(A500,Bestellung!$A$4:$D$803)+MOD(D500,6)</f>
        <v>44627.455399999999</v>
      </c>
      <c r="F500" t="str">
        <f t="shared" si="22"/>
        <v>INSERT INTO [Lieferung] ([BestellungID], [PosID], [LieferAdrID], [LieferDienstID], [LieferDatum]) VALUES</v>
      </c>
      <c r="G500" t="str">
        <f t="shared" si="23"/>
        <v xml:space="preserve"> ('199', '497', '445', '2', '2022-03-07')</v>
      </c>
    </row>
    <row r="501" spans="1:7" x14ac:dyDescent="0.3">
      <c r="A501">
        <v>199</v>
      </c>
      <c r="B501">
        <v>498</v>
      </c>
      <c r="C501">
        <v>445</v>
      </c>
      <c r="D501">
        <f t="shared" si="21"/>
        <v>39</v>
      </c>
      <c r="E501" s="3">
        <f>LOOKUP(A501,Bestellung!$A$4:$D$803)+MOD(D501,6)</f>
        <v>44628.455399999999</v>
      </c>
      <c r="F501" t="str">
        <f t="shared" si="22"/>
        <v>INSERT INTO [Lieferung] ([BestellungID], [PosID], [LieferAdrID], [LieferDienstID], [LieferDatum]) VALUES</v>
      </c>
      <c r="G501" t="str">
        <f t="shared" si="23"/>
        <v xml:space="preserve"> ('199', '498', '445', '39', '2022-03-08')</v>
      </c>
    </row>
    <row r="502" spans="1:7" x14ac:dyDescent="0.3">
      <c r="A502">
        <v>200</v>
      </c>
      <c r="B502">
        <v>499</v>
      </c>
      <c r="C502">
        <v>662</v>
      </c>
      <c r="D502">
        <f t="shared" si="21"/>
        <v>8</v>
      </c>
      <c r="E502" s="3">
        <f>LOOKUP(A502,Bestellung!$A$4:$D$803)+MOD(D502,6)</f>
        <v>44627.459911111109</v>
      </c>
      <c r="F502" t="str">
        <f t="shared" si="22"/>
        <v>INSERT INTO [Lieferung] ([BestellungID], [PosID], [LieferAdrID], [LieferDienstID], [LieferDatum]) VALUES</v>
      </c>
      <c r="G502" t="str">
        <f t="shared" si="23"/>
        <v xml:space="preserve"> ('200', '499', '662', '8', '2022-03-07')</v>
      </c>
    </row>
    <row r="503" spans="1:7" x14ac:dyDescent="0.3">
      <c r="A503">
        <v>200</v>
      </c>
      <c r="B503">
        <v>500</v>
      </c>
      <c r="C503">
        <v>445</v>
      </c>
      <c r="D503">
        <f t="shared" si="21"/>
        <v>46</v>
      </c>
      <c r="E503" s="3">
        <f>LOOKUP(A503,Bestellung!$A$4:$D$803)+MOD(D503,6)</f>
        <v>44629.459911111109</v>
      </c>
      <c r="F503" t="str">
        <f t="shared" si="22"/>
        <v>INSERT INTO [Lieferung] ([BestellungID], [PosID], [LieferAdrID], [LieferDienstID], [LieferDatum]) VALUES</v>
      </c>
      <c r="G503" t="str">
        <f t="shared" si="23"/>
        <v xml:space="preserve"> ('200', '500', '445', '46', '2022-03-09')</v>
      </c>
    </row>
    <row r="504" spans="1:7" x14ac:dyDescent="0.3">
      <c r="A504">
        <v>200</v>
      </c>
      <c r="B504">
        <v>501</v>
      </c>
      <c r="C504">
        <v>662</v>
      </c>
      <c r="D504">
        <f t="shared" si="21"/>
        <v>3</v>
      </c>
      <c r="E504" s="3">
        <f>LOOKUP(A504,Bestellung!$A$4:$D$803)+MOD(D504,6)</f>
        <v>44628.459911111109</v>
      </c>
      <c r="F504" t="str">
        <f t="shared" si="22"/>
        <v>INSERT INTO [Lieferung] ([BestellungID], [PosID], [LieferAdrID], [LieferDienstID], [LieferDatum]) VALUES</v>
      </c>
      <c r="G504" t="str">
        <f t="shared" si="23"/>
        <v xml:space="preserve"> ('200', '501', '662', '3', '2022-03-08')</v>
      </c>
    </row>
    <row r="505" spans="1:7" x14ac:dyDescent="0.3">
      <c r="A505">
        <v>201</v>
      </c>
      <c r="B505">
        <v>502</v>
      </c>
      <c r="C505">
        <v>757</v>
      </c>
      <c r="D505">
        <f t="shared" si="21"/>
        <v>57</v>
      </c>
      <c r="E505" s="3">
        <f>LOOKUP(A505,Bestellung!$A$4:$D$803)+MOD(D505,6)</f>
        <v>44628.464444444442</v>
      </c>
      <c r="F505" t="str">
        <f t="shared" si="22"/>
        <v>INSERT INTO [Lieferung] ([BestellungID], [PosID], [LieferAdrID], [LieferDienstID], [LieferDatum]) VALUES</v>
      </c>
      <c r="G505" t="str">
        <f t="shared" si="23"/>
        <v xml:space="preserve"> ('201', '502', '757', '57', '2022-03-08')</v>
      </c>
    </row>
    <row r="506" spans="1:7" x14ac:dyDescent="0.3">
      <c r="A506">
        <v>201</v>
      </c>
      <c r="B506">
        <v>503</v>
      </c>
      <c r="C506">
        <v>757</v>
      </c>
      <c r="D506">
        <f t="shared" si="21"/>
        <v>15</v>
      </c>
      <c r="E506" s="3">
        <f>LOOKUP(A506,Bestellung!$A$4:$D$803)+MOD(D506,6)</f>
        <v>44628.464444444442</v>
      </c>
      <c r="F506" t="str">
        <f t="shared" si="22"/>
        <v>INSERT INTO [Lieferung] ([BestellungID], [PosID], [LieferAdrID], [LieferDienstID], [LieferDatum]) VALUES</v>
      </c>
      <c r="G506" t="str">
        <f t="shared" si="23"/>
        <v xml:space="preserve"> ('201', '503', '757', '15', '2022-03-08')</v>
      </c>
    </row>
    <row r="507" spans="1:7" x14ac:dyDescent="0.3">
      <c r="A507">
        <v>202</v>
      </c>
      <c r="B507">
        <v>504</v>
      </c>
      <c r="C507">
        <v>545</v>
      </c>
      <c r="D507">
        <f t="shared" si="21"/>
        <v>72</v>
      </c>
      <c r="E507" s="3">
        <f>LOOKUP(A507,Bestellung!$A$4:$D$803)+MOD(D507,6)</f>
        <v>44625.468999999997</v>
      </c>
      <c r="F507" t="str">
        <f t="shared" si="22"/>
        <v>INSERT INTO [Lieferung] ([BestellungID], [PosID], [LieferAdrID], [LieferDienstID], [LieferDatum]) VALUES</v>
      </c>
      <c r="G507" t="str">
        <f t="shared" si="23"/>
        <v xml:space="preserve"> ('202', '504', '545', '72', '2022-03-05')</v>
      </c>
    </row>
    <row r="508" spans="1:7" x14ac:dyDescent="0.3">
      <c r="A508">
        <v>202</v>
      </c>
      <c r="B508">
        <v>505</v>
      </c>
      <c r="C508">
        <v>545</v>
      </c>
      <c r="D508">
        <f t="shared" si="21"/>
        <v>31</v>
      </c>
      <c r="E508" s="3">
        <f>LOOKUP(A508,Bestellung!$A$4:$D$803)+MOD(D508,6)</f>
        <v>44626.468999999997</v>
      </c>
      <c r="F508" t="str">
        <f t="shared" si="22"/>
        <v>INSERT INTO [Lieferung] ([BestellungID], [PosID], [LieferAdrID], [LieferDienstID], [LieferDatum]) VALUES</v>
      </c>
      <c r="G508" t="str">
        <f t="shared" si="23"/>
        <v xml:space="preserve"> ('202', '505', '545', '31', '2022-03-06')</v>
      </c>
    </row>
    <row r="509" spans="1:7" x14ac:dyDescent="0.3">
      <c r="A509">
        <v>202</v>
      </c>
      <c r="B509">
        <v>506</v>
      </c>
      <c r="C509">
        <v>545</v>
      </c>
      <c r="D509">
        <f t="shared" si="21"/>
        <v>71</v>
      </c>
      <c r="E509" s="3">
        <f>LOOKUP(A509,Bestellung!$A$4:$D$803)+MOD(D509,6)</f>
        <v>44630.468999999997</v>
      </c>
      <c r="F509" t="str">
        <f t="shared" si="22"/>
        <v>INSERT INTO [Lieferung] ([BestellungID], [PosID], [LieferAdrID], [LieferDienstID], [LieferDatum]) VALUES</v>
      </c>
      <c r="G509" t="str">
        <f t="shared" si="23"/>
        <v xml:space="preserve"> ('202', '506', '545', '71', '2022-03-10')</v>
      </c>
    </row>
    <row r="510" spans="1:7" x14ac:dyDescent="0.3">
      <c r="A510">
        <v>203</v>
      </c>
      <c r="B510">
        <v>507</v>
      </c>
      <c r="C510">
        <v>570</v>
      </c>
      <c r="D510">
        <f t="shared" si="21"/>
        <v>51</v>
      </c>
      <c r="E510" s="3">
        <f>LOOKUP(A510,Bestellung!$A$4:$D$803)+MOD(D510,6)</f>
        <v>44628.473577777775</v>
      </c>
      <c r="F510" t="str">
        <f t="shared" si="22"/>
        <v>INSERT INTO [Lieferung] ([BestellungID], [PosID], [LieferAdrID], [LieferDienstID], [LieferDatum]) VALUES</v>
      </c>
      <c r="G510" t="str">
        <f t="shared" si="23"/>
        <v xml:space="preserve"> ('203', '507', '570', '51', '2022-03-08')</v>
      </c>
    </row>
    <row r="511" spans="1:7" x14ac:dyDescent="0.3">
      <c r="A511">
        <v>203</v>
      </c>
      <c r="B511">
        <v>508</v>
      </c>
      <c r="C511">
        <v>570</v>
      </c>
      <c r="D511">
        <f t="shared" si="21"/>
        <v>11</v>
      </c>
      <c r="E511" s="3">
        <f>LOOKUP(A511,Bestellung!$A$4:$D$803)+MOD(D511,6)</f>
        <v>44630.473577777775</v>
      </c>
      <c r="F511" t="str">
        <f t="shared" si="22"/>
        <v>INSERT INTO [Lieferung] ([BestellungID], [PosID], [LieferAdrID], [LieferDienstID], [LieferDatum]) VALUES</v>
      </c>
      <c r="G511" t="str">
        <f t="shared" si="23"/>
        <v xml:space="preserve"> ('203', '508', '570', '11', '2022-03-10')</v>
      </c>
    </row>
    <row r="512" spans="1:7" x14ac:dyDescent="0.3">
      <c r="A512">
        <v>204</v>
      </c>
      <c r="B512">
        <v>509</v>
      </c>
      <c r="C512">
        <v>675</v>
      </c>
      <c r="D512">
        <f t="shared" si="21"/>
        <v>75</v>
      </c>
      <c r="E512" s="3">
        <f>LOOKUP(A512,Bestellung!$A$4:$D$803)+MOD(D512,6)</f>
        <v>44628.478177777775</v>
      </c>
      <c r="F512" t="str">
        <f t="shared" si="22"/>
        <v>INSERT INTO [Lieferung] ([BestellungID], [PosID], [LieferAdrID], [LieferDienstID], [LieferDatum]) VALUES</v>
      </c>
      <c r="G512" t="str">
        <f t="shared" si="23"/>
        <v xml:space="preserve"> ('204', '509', '675', '75', '2022-03-08')</v>
      </c>
    </row>
    <row r="513" spans="1:7" x14ac:dyDescent="0.3">
      <c r="A513">
        <v>204</v>
      </c>
      <c r="B513">
        <v>510</v>
      </c>
      <c r="C513">
        <v>570</v>
      </c>
      <c r="D513">
        <f t="shared" si="21"/>
        <v>36</v>
      </c>
      <c r="E513" s="3">
        <f>LOOKUP(A513,Bestellung!$A$4:$D$803)+MOD(D513,6)</f>
        <v>44625.478177777775</v>
      </c>
      <c r="F513" t="str">
        <f t="shared" si="22"/>
        <v>INSERT INTO [Lieferung] ([BestellungID], [PosID], [LieferAdrID], [LieferDienstID], [LieferDatum]) VALUES</v>
      </c>
      <c r="G513" t="str">
        <f t="shared" si="23"/>
        <v xml:space="preserve"> ('204', '510', '570', '36', '2022-03-05')</v>
      </c>
    </row>
    <row r="514" spans="1:7" x14ac:dyDescent="0.3">
      <c r="A514">
        <v>204</v>
      </c>
      <c r="B514">
        <v>511</v>
      </c>
      <c r="C514">
        <v>675</v>
      </c>
      <c r="D514">
        <f t="shared" si="21"/>
        <v>78</v>
      </c>
      <c r="E514" s="3">
        <f>LOOKUP(A514,Bestellung!$A$4:$D$803)+MOD(D514,6)</f>
        <v>44625.478177777775</v>
      </c>
      <c r="F514" t="str">
        <f t="shared" si="22"/>
        <v>INSERT INTO [Lieferung] ([BestellungID], [PosID], [LieferAdrID], [LieferDienstID], [LieferDatum]) VALUES</v>
      </c>
      <c r="G514" t="str">
        <f t="shared" si="23"/>
        <v xml:space="preserve"> ('204', '511', '675', '78', '2022-03-05')</v>
      </c>
    </row>
    <row r="515" spans="1:7" x14ac:dyDescent="0.3">
      <c r="A515">
        <v>205</v>
      </c>
      <c r="B515">
        <v>512</v>
      </c>
      <c r="C515">
        <v>39</v>
      </c>
      <c r="D515">
        <f t="shared" si="21"/>
        <v>65</v>
      </c>
      <c r="E515" s="3">
        <f>LOOKUP(A515,Bestellung!$A$4:$D$803)+MOD(D515,6)</f>
        <v>44630.482799999998</v>
      </c>
      <c r="F515" t="str">
        <f t="shared" si="22"/>
        <v>INSERT INTO [Lieferung] ([BestellungID], [PosID], [LieferAdrID], [LieferDienstID], [LieferDatum]) VALUES</v>
      </c>
      <c r="G515" t="str">
        <f t="shared" si="23"/>
        <v xml:space="preserve"> ('205', '512', '39', '65', '2022-03-10')</v>
      </c>
    </row>
    <row r="516" spans="1:7" x14ac:dyDescent="0.3">
      <c r="A516">
        <v>205</v>
      </c>
      <c r="B516">
        <v>513</v>
      </c>
      <c r="C516">
        <v>39</v>
      </c>
      <c r="D516">
        <f t="shared" si="21"/>
        <v>27</v>
      </c>
      <c r="E516" s="3">
        <f>LOOKUP(A516,Bestellung!$A$4:$D$803)+MOD(D516,6)</f>
        <v>44628.482799999998</v>
      </c>
      <c r="F516" t="str">
        <f t="shared" si="22"/>
        <v>INSERT INTO [Lieferung] ([BestellungID], [PosID], [LieferAdrID], [LieferDienstID], [LieferDatum]) VALUES</v>
      </c>
      <c r="G516" t="str">
        <f t="shared" si="23"/>
        <v xml:space="preserve"> ('205', '513', '39', '27', '2022-03-08')</v>
      </c>
    </row>
    <row r="517" spans="1:7" x14ac:dyDescent="0.3">
      <c r="A517">
        <v>206</v>
      </c>
      <c r="B517">
        <v>514</v>
      </c>
      <c r="C517">
        <v>188</v>
      </c>
      <c r="D517">
        <f t="shared" ref="D517:D580" si="24">IF(MOD(A517*B517,81)=0,1,MOD(A517*B517,81))</f>
        <v>17</v>
      </c>
      <c r="E517" s="3">
        <f>LOOKUP(A517,Bestellung!$A$4:$D$803)+MOD(D517,6)</f>
        <v>44630.487444444443</v>
      </c>
      <c r="F517" t="str">
        <f t="shared" ref="F517:F580" si="2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17" t="str">
        <f t="shared" ref="G517:G580" si="26">" ('"&amp;A517&amp;"', '"&amp;B517&amp;"', '"&amp;C517&amp;"', '"&amp; D517&amp;"', '"&amp; TEXT(E517,"JJJJ-MM-TT")&amp;"')"</f>
        <v xml:space="preserve"> ('206', '514', '188', '17', '2022-03-10')</v>
      </c>
    </row>
    <row r="518" spans="1:7" x14ac:dyDescent="0.3">
      <c r="A518">
        <v>206</v>
      </c>
      <c r="B518">
        <v>515</v>
      </c>
      <c r="C518">
        <v>39</v>
      </c>
      <c r="D518">
        <f t="shared" si="24"/>
        <v>61</v>
      </c>
      <c r="E518" s="3">
        <f>LOOKUP(A518,Bestellung!$A$4:$D$803)+MOD(D518,6)</f>
        <v>44626.487444444443</v>
      </c>
      <c r="F518" t="str">
        <f t="shared" si="25"/>
        <v>INSERT INTO [Lieferung] ([BestellungID], [PosID], [LieferAdrID], [LieferDienstID], [LieferDatum]) VALUES</v>
      </c>
      <c r="G518" t="str">
        <f t="shared" si="26"/>
        <v xml:space="preserve"> ('206', '515', '39', '61', '2022-03-06')</v>
      </c>
    </row>
    <row r="519" spans="1:7" x14ac:dyDescent="0.3">
      <c r="A519">
        <v>206</v>
      </c>
      <c r="B519">
        <v>516</v>
      </c>
      <c r="C519">
        <v>188</v>
      </c>
      <c r="D519">
        <f t="shared" si="24"/>
        <v>24</v>
      </c>
      <c r="E519" s="3">
        <f>LOOKUP(A519,Bestellung!$A$4:$D$803)+MOD(D519,6)</f>
        <v>44625.487444444443</v>
      </c>
      <c r="F519" t="str">
        <f t="shared" si="25"/>
        <v>INSERT INTO [Lieferung] ([BestellungID], [PosID], [LieferAdrID], [LieferDienstID], [LieferDatum]) VALUES</v>
      </c>
      <c r="G519" t="str">
        <f t="shared" si="26"/>
        <v xml:space="preserve"> ('206', '516', '188', '24', '2022-03-05')</v>
      </c>
    </row>
    <row r="520" spans="1:7" x14ac:dyDescent="0.3">
      <c r="A520">
        <v>207</v>
      </c>
      <c r="B520">
        <v>517</v>
      </c>
      <c r="C520">
        <v>189</v>
      </c>
      <c r="D520">
        <f t="shared" si="24"/>
        <v>18</v>
      </c>
      <c r="E520" s="3">
        <f>LOOKUP(A520,Bestellung!$A$4:$D$803)+MOD(D520,6)</f>
        <v>44625.492111111111</v>
      </c>
      <c r="F520" t="str">
        <f t="shared" si="25"/>
        <v>INSERT INTO [Lieferung] ([BestellungID], [PosID], [LieferAdrID], [LieferDienstID], [LieferDatum]) VALUES</v>
      </c>
      <c r="G520" t="str">
        <f t="shared" si="26"/>
        <v xml:space="preserve"> ('207', '517', '189', '18', '2022-03-05')</v>
      </c>
    </row>
    <row r="521" spans="1:7" x14ac:dyDescent="0.3">
      <c r="A521">
        <v>207</v>
      </c>
      <c r="B521">
        <v>518</v>
      </c>
      <c r="C521">
        <v>189</v>
      </c>
      <c r="D521">
        <f t="shared" si="24"/>
        <v>63</v>
      </c>
      <c r="E521" s="3">
        <f>LOOKUP(A521,Bestellung!$A$4:$D$803)+MOD(D521,6)</f>
        <v>44628.492111111111</v>
      </c>
      <c r="F521" t="str">
        <f t="shared" si="25"/>
        <v>INSERT INTO [Lieferung] ([BestellungID], [PosID], [LieferAdrID], [LieferDienstID], [LieferDatum]) VALUES</v>
      </c>
      <c r="G521" t="str">
        <f t="shared" si="26"/>
        <v xml:space="preserve"> ('207', '518', '189', '63', '2022-03-08')</v>
      </c>
    </row>
    <row r="522" spans="1:7" x14ac:dyDescent="0.3">
      <c r="A522">
        <v>208</v>
      </c>
      <c r="B522">
        <v>519</v>
      </c>
      <c r="C522">
        <v>217</v>
      </c>
      <c r="D522">
        <f t="shared" si="24"/>
        <v>60</v>
      </c>
      <c r="E522" s="3">
        <f>LOOKUP(A522,Bestellung!$A$4:$D$803)+MOD(D522,6)</f>
        <v>44625.496800000001</v>
      </c>
      <c r="F522" t="str">
        <f t="shared" si="25"/>
        <v>INSERT INTO [Lieferung] ([BestellungID], [PosID], [LieferAdrID], [LieferDienstID], [LieferDatum]) VALUES</v>
      </c>
      <c r="G522" t="str">
        <f t="shared" si="26"/>
        <v xml:space="preserve"> ('208', '519', '217', '60', '2022-03-05')</v>
      </c>
    </row>
    <row r="523" spans="1:7" x14ac:dyDescent="0.3">
      <c r="A523">
        <v>208</v>
      </c>
      <c r="B523">
        <v>520</v>
      </c>
      <c r="C523">
        <v>217</v>
      </c>
      <c r="D523">
        <f t="shared" si="24"/>
        <v>25</v>
      </c>
      <c r="E523" s="3">
        <f>LOOKUP(A523,Bestellung!$A$4:$D$803)+MOD(D523,6)</f>
        <v>44626.496800000001</v>
      </c>
      <c r="F523" t="str">
        <f t="shared" si="25"/>
        <v>INSERT INTO [Lieferung] ([BestellungID], [PosID], [LieferAdrID], [LieferDienstID], [LieferDatum]) VALUES</v>
      </c>
      <c r="G523" t="str">
        <f t="shared" si="26"/>
        <v xml:space="preserve"> ('208', '520', '217', '25', '2022-03-06')</v>
      </c>
    </row>
    <row r="524" spans="1:7" x14ac:dyDescent="0.3">
      <c r="A524">
        <v>208</v>
      </c>
      <c r="B524">
        <v>521</v>
      </c>
      <c r="C524">
        <v>217</v>
      </c>
      <c r="D524">
        <f t="shared" si="24"/>
        <v>71</v>
      </c>
      <c r="E524" s="3">
        <f>LOOKUP(A524,Bestellung!$A$4:$D$803)+MOD(D524,6)</f>
        <v>44630.496800000001</v>
      </c>
      <c r="F524" t="str">
        <f t="shared" si="25"/>
        <v>INSERT INTO [Lieferung] ([BestellungID], [PosID], [LieferAdrID], [LieferDienstID], [LieferDatum]) VALUES</v>
      </c>
      <c r="G524" t="str">
        <f t="shared" si="26"/>
        <v xml:space="preserve"> ('208', '521', '217', '71', '2022-03-10')</v>
      </c>
    </row>
    <row r="525" spans="1:7" x14ac:dyDescent="0.3">
      <c r="A525">
        <v>209</v>
      </c>
      <c r="B525">
        <v>522</v>
      </c>
      <c r="C525">
        <v>529</v>
      </c>
      <c r="D525">
        <f t="shared" si="24"/>
        <v>72</v>
      </c>
      <c r="E525" s="3">
        <f>LOOKUP(A525,Bestellung!$A$4:$D$803)+MOD(D525,6)</f>
        <v>44625.501511111113</v>
      </c>
      <c r="F525" t="str">
        <f t="shared" si="25"/>
        <v>INSERT INTO [Lieferung] ([BestellungID], [PosID], [LieferAdrID], [LieferDienstID], [LieferDatum]) VALUES</v>
      </c>
      <c r="G525" t="str">
        <f t="shared" si="26"/>
        <v xml:space="preserve"> ('209', '522', '529', '72', '2022-03-05')</v>
      </c>
    </row>
    <row r="526" spans="1:7" x14ac:dyDescent="0.3">
      <c r="A526">
        <v>209</v>
      </c>
      <c r="B526">
        <v>523</v>
      </c>
      <c r="C526">
        <v>529</v>
      </c>
      <c r="D526">
        <f t="shared" si="24"/>
        <v>38</v>
      </c>
      <c r="E526" s="3">
        <f>LOOKUP(A526,Bestellung!$A$4:$D$803)+MOD(D526,6)</f>
        <v>44627.501511111113</v>
      </c>
      <c r="F526" t="str">
        <f t="shared" si="25"/>
        <v>INSERT INTO [Lieferung] ([BestellungID], [PosID], [LieferAdrID], [LieferDienstID], [LieferDatum]) VALUES</v>
      </c>
      <c r="G526" t="str">
        <f t="shared" si="26"/>
        <v xml:space="preserve"> ('209', '523', '529', '38', '2022-03-07')</v>
      </c>
    </row>
    <row r="527" spans="1:7" x14ac:dyDescent="0.3">
      <c r="A527">
        <v>210</v>
      </c>
      <c r="B527">
        <v>524</v>
      </c>
      <c r="C527">
        <v>778</v>
      </c>
      <c r="D527">
        <f t="shared" si="24"/>
        <v>42</v>
      </c>
      <c r="E527" s="3">
        <f>LOOKUP(A527,Bestellung!$A$4:$D$803)+MOD(D527,6)</f>
        <v>44625.506244444448</v>
      </c>
      <c r="F527" t="str">
        <f t="shared" si="25"/>
        <v>INSERT INTO [Lieferung] ([BestellungID], [PosID], [LieferAdrID], [LieferDienstID], [LieferDatum]) VALUES</v>
      </c>
      <c r="G527" t="str">
        <f t="shared" si="26"/>
        <v xml:space="preserve"> ('210', '524', '778', '42', '2022-03-05')</v>
      </c>
    </row>
    <row r="528" spans="1:7" x14ac:dyDescent="0.3">
      <c r="A528">
        <v>210</v>
      </c>
      <c r="B528">
        <v>525</v>
      </c>
      <c r="C528">
        <v>529</v>
      </c>
      <c r="D528">
        <f t="shared" si="24"/>
        <v>9</v>
      </c>
      <c r="E528" s="3">
        <f>LOOKUP(A528,Bestellung!$A$4:$D$803)+MOD(D528,6)</f>
        <v>44628.506244444448</v>
      </c>
      <c r="F528" t="str">
        <f t="shared" si="25"/>
        <v>INSERT INTO [Lieferung] ([BestellungID], [PosID], [LieferAdrID], [LieferDienstID], [LieferDatum]) VALUES</v>
      </c>
      <c r="G528" t="str">
        <f t="shared" si="26"/>
        <v xml:space="preserve"> ('210', '525', '529', '9', '2022-03-08')</v>
      </c>
    </row>
    <row r="529" spans="1:7" x14ac:dyDescent="0.3">
      <c r="A529">
        <v>210</v>
      </c>
      <c r="B529">
        <v>526</v>
      </c>
      <c r="C529">
        <v>778</v>
      </c>
      <c r="D529">
        <f t="shared" si="24"/>
        <v>57</v>
      </c>
      <c r="E529" s="3">
        <f>LOOKUP(A529,Bestellung!$A$4:$D$803)+MOD(D529,6)</f>
        <v>44628.506244444448</v>
      </c>
      <c r="F529" t="str">
        <f t="shared" si="25"/>
        <v>INSERT INTO [Lieferung] ([BestellungID], [PosID], [LieferAdrID], [LieferDienstID], [LieferDatum]) VALUES</v>
      </c>
      <c r="G529" t="str">
        <f t="shared" si="26"/>
        <v xml:space="preserve"> ('210', '526', '778', '57', '2022-03-08')</v>
      </c>
    </row>
    <row r="530" spans="1:7" x14ac:dyDescent="0.3">
      <c r="A530">
        <v>211</v>
      </c>
      <c r="B530">
        <v>527</v>
      </c>
      <c r="C530">
        <v>58</v>
      </c>
      <c r="D530">
        <f t="shared" si="24"/>
        <v>65</v>
      </c>
      <c r="E530" s="3">
        <f>LOOKUP(A530,Bestellung!$A$4:$D$803)+MOD(D530,6)</f>
        <v>44630.511000000006</v>
      </c>
      <c r="F530" t="str">
        <f t="shared" si="25"/>
        <v>INSERT INTO [Lieferung] ([BestellungID], [PosID], [LieferAdrID], [LieferDienstID], [LieferDatum]) VALUES</v>
      </c>
      <c r="G530" t="str">
        <f t="shared" si="26"/>
        <v xml:space="preserve"> ('211', '527', '58', '65', '2022-03-10')</v>
      </c>
    </row>
    <row r="531" spans="1:7" x14ac:dyDescent="0.3">
      <c r="A531">
        <v>211</v>
      </c>
      <c r="B531">
        <v>528</v>
      </c>
      <c r="C531">
        <v>58</v>
      </c>
      <c r="D531">
        <f t="shared" si="24"/>
        <v>33</v>
      </c>
      <c r="E531" s="3">
        <f>LOOKUP(A531,Bestellung!$A$4:$D$803)+MOD(D531,6)</f>
        <v>44628.511000000006</v>
      </c>
      <c r="F531" t="str">
        <f t="shared" si="25"/>
        <v>INSERT INTO [Lieferung] ([BestellungID], [PosID], [LieferAdrID], [LieferDienstID], [LieferDatum]) VALUES</v>
      </c>
      <c r="G531" t="str">
        <f t="shared" si="26"/>
        <v xml:space="preserve"> ('211', '528', '58', '33', '2022-03-08')</v>
      </c>
    </row>
    <row r="532" spans="1:7" x14ac:dyDescent="0.3">
      <c r="A532">
        <v>212</v>
      </c>
      <c r="B532">
        <v>529</v>
      </c>
      <c r="C532">
        <v>122</v>
      </c>
      <c r="D532">
        <f t="shared" si="24"/>
        <v>44</v>
      </c>
      <c r="E532" s="3">
        <f>LOOKUP(A532,Bestellung!$A$4:$D$803)+MOD(D532,6)</f>
        <v>44627.515777777786</v>
      </c>
      <c r="F532" t="str">
        <f t="shared" si="25"/>
        <v>INSERT INTO [Lieferung] ([BestellungID], [PosID], [LieferAdrID], [LieferDienstID], [LieferDatum]) VALUES</v>
      </c>
      <c r="G532" t="str">
        <f t="shared" si="26"/>
        <v xml:space="preserve"> ('212', '529', '122', '44', '2022-03-07')</v>
      </c>
    </row>
    <row r="533" spans="1:7" x14ac:dyDescent="0.3">
      <c r="A533">
        <v>212</v>
      </c>
      <c r="B533">
        <v>530</v>
      </c>
      <c r="C533">
        <v>58</v>
      </c>
      <c r="D533">
        <f t="shared" si="24"/>
        <v>13</v>
      </c>
      <c r="E533" s="3">
        <f>LOOKUP(A533,Bestellung!$A$4:$D$803)+MOD(D533,6)</f>
        <v>44626.515777777786</v>
      </c>
      <c r="F533" t="str">
        <f t="shared" si="25"/>
        <v>INSERT INTO [Lieferung] ([BestellungID], [PosID], [LieferAdrID], [LieferDienstID], [LieferDatum]) VALUES</v>
      </c>
      <c r="G533" t="str">
        <f t="shared" si="26"/>
        <v xml:space="preserve"> ('212', '530', '58', '13', '2022-03-06')</v>
      </c>
    </row>
    <row r="534" spans="1:7" x14ac:dyDescent="0.3">
      <c r="A534">
        <v>212</v>
      </c>
      <c r="B534">
        <v>531</v>
      </c>
      <c r="C534">
        <v>122</v>
      </c>
      <c r="D534">
        <f t="shared" si="24"/>
        <v>63</v>
      </c>
      <c r="E534" s="3">
        <f>LOOKUP(A534,Bestellung!$A$4:$D$803)+MOD(D534,6)</f>
        <v>44628.515777777786</v>
      </c>
      <c r="F534" t="str">
        <f t="shared" si="25"/>
        <v>INSERT INTO [Lieferung] ([BestellungID], [PosID], [LieferAdrID], [LieferDienstID], [LieferDatum]) VALUES</v>
      </c>
      <c r="G534" t="str">
        <f t="shared" si="26"/>
        <v xml:space="preserve"> ('212', '531', '122', '63', '2022-03-08')</v>
      </c>
    </row>
    <row r="535" spans="1:7" x14ac:dyDescent="0.3">
      <c r="A535">
        <v>213</v>
      </c>
      <c r="B535">
        <v>532</v>
      </c>
      <c r="C535">
        <v>569</v>
      </c>
      <c r="D535">
        <f t="shared" si="24"/>
        <v>78</v>
      </c>
      <c r="E535" s="3">
        <f>LOOKUP(A535,Bestellung!$A$4:$D$803)+MOD(D535,6)</f>
        <v>44625.520577777788</v>
      </c>
      <c r="F535" t="str">
        <f t="shared" si="25"/>
        <v>INSERT INTO [Lieferung] ([BestellungID], [PosID], [LieferAdrID], [LieferDienstID], [LieferDatum]) VALUES</v>
      </c>
      <c r="G535" t="str">
        <f t="shared" si="26"/>
        <v xml:space="preserve"> ('213', '532', '569', '78', '2022-03-05')</v>
      </c>
    </row>
    <row r="536" spans="1:7" x14ac:dyDescent="0.3">
      <c r="A536">
        <v>213</v>
      </c>
      <c r="B536">
        <v>533</v>
      </c>
      <c r="C536">
        <v>569</v>
      </c>
      <c r="D536">
        <f t="shared" si="24"/>
        <v>48</v>
      </c>
      <c r="E536" s="3">
        <f>LOOKUP(A536,Bestellung!$A$4:$D$803)+MOD(D536,6)</f>
        <v>44625.520577777788</v>
      </c>
      <c r="F536" t="str">
        <f t="shared" si="25"/>
        <v>INSERT INTO [Lieferung] ([BestellungID], [PosID], [LieferAdrID], [LieferDienstID], [LieferDatum]) VALUES</v>
      </c>
      <c r="G536" t="str">
        <f t="shared" si="26"/>
        <v xml:space="preserve"> ('213', '533', '569', '48', '2022-03-05')</v>
      </c>
    </row>
    <row r="537" spans="1:7" x14ac:dyDescent="0.3">
      <c r="A537">
        <v>214</v>
      </c>
      <c r="B537">
        <v>534</v>
      </c>
      <c r="C537">
        <v>261</v>
      </c>
      <c r="D537">
        <f t="shared" si="24"/>
        <v>66</v>
      </c>
      <c r="E537" s="3">
        <f>LOOKUP(A537,Bestellung!$A$4:$D$803)+MOD(D537,6)</f>
        <v>44625.525400000013</v>
      </c>
      <c r="F537" t="str">
        <f t="shared" si="25"/>
        <v>INSERT INTO [Lieferung] ([BestellungID], [PosID], [LieferAdrID], [LieferDienstID], [LieferDatum]) VALUES</v>
      </c>
      <c r="G537" t="str">
        <f t="shared" si="26"/>
        <v xml:space="preserve"> ('214', '534', '261', '66', '2022-03-05')</v>
      </c>
    </row>
    <row r="538" spans="1:7" x14ac:dyDescent="0.3">
      <c r="A538">
        <v>214</v>
      </c>
      <c r="B538">
        <v>535</v>
      </c>
      <c r="C538">
        <v>261</v>
      </c>
      <c r="D538">
        <f t="shared" si="24"/>
        <v>37</v>
      </c>
      <c r="E538" s="3">
        <f>LOOKUP(A538,Bestellung!$A$4:$D$803)+MOD(D538,6)</f>
        <v>44626.525400000013</v>
      </c>
      <c r="F538" t="str">
        <f t="shared" si="25"/>
        <v>INSERT INTO [Lieferung] ([BestellungID], [PosID], [LieferAdrID], [LieferDienstID], [LieferDatum]) VALUES</v>
      </c>
      <c r="G538" t="str">
        <f t="shared" si="26"/>
        <v xml:space="preserve"> ('214', '535', '261', '37', '2022-03-06')</v>
      </c>
    </row>
    <row r="539" spans="1:7" x14ac:dyDescent="0.3">
      <c r="A539">
        <v>214</v>
      </c>
      <c r="B539">
        <v>536</v>
      </c>
      <c r="C539">
        <v>261</v>
      </c>
      <c r="D539">
        <f t="shared" si="24"/>
        <v>8</v>
      </c>
      <c r="E539" s="3">
        <f>LOOKUP(A539,Bestellung!$A$4:$D$803)+MOD(D539,6)</f>
        <v>44627.525400000013</v>
      </c>
      <c r="F539" t="str">
        <f t="shared" si="25"/>
        <v>INSERT INTO [Lieferung] ([BestellungID], [PosID], [LieferAdrID], [LieferDienstID], [LieferDatum]) VALUES</v>
      </c>
      <c r="G539" t="str">
        <f t="shared" si="26"/>
        <v xml:space="preserve"> ('214', '536', '261', '8', '2022-03-07')</v>
      </c>
    </row>
    <row r="540" spans="1:7" x14ac:dyDescent="0.3">
      <c r="A540">
        <v>215</v>
      </c>
      <c r="B540">
        <v>537</v>
      </c>
      <c r="C540">
        <v>365</v>
      </c>
      <c r="D540">
        <f t="shared" si="24"/>
        <v>30</v>
      </c>
      <c r="E540" s="3">
        <f>LOOKUP(A540,Bestellung!$A$4:$D$803)+MOD(D540,6)</f>
        <v>44625.530244444461</v>
      </c>
      <c r="F540" t="str">
        <f t="shared" si="25"/>
        <v>INSERT INTO [Lieferung] ([BestellungID], [PosID], [LieferAdrID], [LieferDienstID], [LieferDatum]) VALUES</v>
      </c>
      <c r="G540" t="str">
        <f t="shared" si="26"/>
        <v xml:space="preserve"> ('215', '537', '365', '30', '2022-03-05')</v>
      </c>
    </row>
    <row r="541" spans="1:7" x14ac:dyDescent="0.3">
      <c r="A541">
        <v>215</v>
      </c>
      <c r="B541">
        <v>538</v>
      </c>
      <c r="C541">
        <v>365</v>
      </c>
      <c r="D541">
        <f t="shared" si="24"/>
        <v>2</v>
      </c>
      <c r="E541" s="3">
        <f>LOOKUP(A541,Bestellung!$A$4:$D$803)+MOD(D541,6)</f>
        <v>44627.530244444461</v>
      </c>
      <c r="F541" t="str">
        <f t="shared" si="25"/>
        <v>INSERT INTO [Lieferung] ([BestellungID], [PosID], [LieferAdrID], [LieferDienstID], [LieferDatum]) VALUES</v>
      </c>
      <c r="G541" t="str">
        <f t="shared" si="26"/>
        <v xml:space="preserve"> ('215', '538', '365', '2', '2022-03-07')</v>
      </c>
    </row>
    <row r="542" spans="1:7" x14ac:dyDescent="0.3">
      <c r="A542">
        <v>216</v>
      </c>
      <c r="B542">
        <v>539</v>
      </c>
      <c r="C542">
        <v>440</v>
      </c>
      <c r="D542">
        <f t="shared" si="24"/>
        <v>27</v>
      </c>
      <c r="E542" s="3">
        <f>LOOKUP(A542,Bestellung!$A$4:$D$803)+MOD(D542,6)</f>
        <v>44628.53511111113</v>
      </c>
      <c r="F542" t="str">
        <f t="shared" si="25"/>
        <v>INSERT INTO [Lieferung] ([BestellungID], [PosID], [LieferAdrID], [LieferDienstID], [LieferDatum]) VALUES</v>
      </c>
      <c r="G542" t="str">
        <f t="shared" si="26"/>
        <v xml:space="preserve"> ('216', '539', '440', '27', '2022-03-08')</v>
      </c>
    </row>
    <row r="543" spans="1:7" x14ac:dyDescent="0.3">
      <c r="A543">
        <v>216</v>
      </c>
      <c r="B543">
        <v>540</v>
      </c>
      <c r="C543">
        <v>365</v>
      </c>
      <c r="D543">
        <f t="shared" si="24"/>
        <v>1</v>
      </c>
      <c r="E543" s="3">
        <f>LOOKUP(A543,Bestellung!$A$4:$D$803)+MOD(D543,6)</f>
        <v>44626.53511111113</v>
      </c>
      <c r="F543" t="str">
        <f t="shared" si="25"/>
        <v>INSERT INTO [Lieferung] ([BestellungID], [PosID], [LieferAdrID], [LieferDienstID], [LieferDatum]) VALUES</v>
      </c>
      <c r="G543" t="str">
        <f t="shared" si="26"/>
        <v xml:space="preserve"> ('216', '540', '365', '1', '2022-03-06')</v>
      </c>
    </row>
    <row r="544" spans="1:7" x14ac:dyDescent="0.3">
      <c r="A544">
        <v>216</v>
      </c>
      <c r="B544">
        <v>541</v>
      </c>
      <c r="C544">
        <v>440</v>
      </c>
      <c r="D544">
        <f t="shared" si="24"/>
        <v>54</v>
      </c>
      <c r="E544" s="3">
        <f>LOOKUP(A544,Bestellung!$A$4:$D$803)+MOD(D544,6)</f>
        <v>44625.53511111113</v>
      </c>
      <c r="F544" t="str">
        <f t="shared" si="25"/>
        <v>INSERT INTO [Lieferung] ([BestellungID], [PosID], [LieferAdrID], [LieferDienstID], [LieferDatum]) VALUES</v>
      </c>
      <c r="G544" t="str">
        <f t="shared" si="26"/>
        <v xml:space="preserve"> ('216', '541', '440', '54', '2022-03-05')</v>
      </c>
    </row>
    <row r="545" spans="1:7" x14ac:dyDescent="0.3">
      <c r="A545">
        <v>217</v>
      </c>
      <c r="B545">
        <v>542</v>
      </c>
      <c r="C545">
        <v>53</v>
      </c>
      <c r="D545">
        <f t="shared" si="24"/>
        <v>2</v>
      </c>
      <c r="E545" s="3">
        <f>LOOKUP(A545,Bestellung!$A$4:$D$803)+MOD(D545,6)</f>
        <v>44627.540000000023</v>
      </c>
      <c r="F545" t="str">
        <f t="shared" si="25"/>
        <v>INSERT INTO [Lieferung] ([BestellungID], [PosID], [LieferAdrID], [LieferDienstID], [LieferDatum]) VALUES</v>
      </c>
      <c r="G545" t="str">
        <f t="shared" si="26"/>
        <v xml:space="preserve"> ('217', '542', '53', '2', '2022-03-07')</v>
      </c>
    </row>
    <row r="546" spans="1:7" x14ac:dyDescent="0.3">
      <c r="A546">
        <v>217</v>
      </c>
      <c r="B546">
        <v>543</v>
      </c>
      <c r="C546">
        <v>53</v>
      </c>
      <c r="D546">
        <f t="shared" si="24"/>
        <v>57</v>
      </c>
      <c r="E546" s="3">
        <f>LOOKUP(A546,Bestellung!$A$4:$D$803)+MOD(D546,6)</f>
        <v>44628.540000000023</v>
      </c>
      <c r="F546" t="str">
        <f t="shared" si="25"/>
        <v>INSERT INTO [Lieferung] ([BestellungID], [PosID], [LieferAdrID], [LieferDienstID], [LieferDatum]) VALUES</v>
      </c>
      <c r="G546" t="str">
        <f t="shared" si="26"/>
        <v xml:space="preserve"> ('217', '543', '53', '57', '2022-03-08')</v>
      </c>
    </row>
    <row r="547" spans="1:7" x14ac:dyDescent="0.3">
      <c r="A547">
        <v>218</v>
      </c>
      <c r="B547">
        <v>544</v>
      </c>
      <c r="C547">
        <v>720</v>
      </c>
      <c r="D547">
        <f t="shared" si="24"/>
        <v>8</v>
      </c>
      <c r="E547" s="3">
        <f>LOOKUP(A547,Bestellung!$A$4:$D$803)+MOD(D547,6)</f>
        <v>44627.54491111113</v>
      </c>
      <c r="F547" t="str">
        <f t="shared" si="25"/>
        <v>INSERT INTO [Lieferung] ([BestellungID], [PosID], [LieferAdrID], [LieferDienstID], [LieferDatum]) VALUES</v>
      </c>
      <c r="G547" t="str">
        <f t="shared" si="26"/>
        <v xml:space="preserve"> ('218', '544', '720', '8', '2022-03-07')</v>
      </c>
    </row>
    <row r="548" spans="1:7" x14ac:dyDescent="0.3">
      <c r="A548">
        <v>218</v>
      </c>
      <c r="B548">
        <v>545</v>
      </c>
      <c r="C548">
        <v>53</v>
      </c>
      <c r="D548">
        <f t="shared" si="24"/>
        <v>64</v>
      </c>
      <c r="E548" s="3">
        <f>LOOKUP(A548,Bestellung!$A$4:$D$803)+MOD(D548,6)</f>
        <v>44629.54491111113</v>
      </c>
      <c r="F548" t="str">
        <f t="shared" si="25"/>
        <v>INSERT INTO [Lieferung] ([BestellungID], [PosID], [LieferAdrID], [LieferDienstID], [LieferDatum]) VALUES</v>
      </c>
      <c r="G548" t="str">
        <f t="shared" si="26"/>
        <v xml:space="preserve"> ('218', '545', '53', '64', '2022-03-09')</v>
      </c>
    </row>
    <row r="549" spans="1:7" x14ac:dyDescent="0.3">
      <c r="A549">
        <v>218</v>
      </c>
      <c r="B549">
        <v>546</v>
      </c>
      <c r="C549">
        <v>720</v>
      </c>
      <c r="D549">
        <f t="shared" si="24"/>
        <v>39</v>
      </c>
      <c r="E549" s="3">
        <f>LOOKUP(A549,Bestellung!$A$4:$D$803)+MOD(D549,6)</f>
        <v>44628.54491111113</v>
      </c>
      <c r="F549" t="str">
        <f t="shared" si="25"/>
        <v>INSERT INTO [Lieferung] ([BestellungID], [PosID], [LieferAdrID], [LieferDienstID], [LieferDatum]) VALUES</v>
      </c>
      <c r="G549" t="str">
        <f t="shared" si="26"/>
        <v xml:space="preserve"> ('218', '546', '720', '39', '2022-03-08')</v>
      </c>
    </row>
    <row r="550" spans="1:7" x14ac:dyDescent="0.3">
      <c r="A550">
        <v>219</v>
      </c>
      <c r="B550">
        <v>547</v>
      </c>
      <c r="C550">
        <v>723</v>
      </c>
      <c r="D550">
        <f t="shared" si="24"/>
        <v>75</v>
      </c>
      <c r="E550" s="3">
        <f>LOOKUP(A550,Bestellung!$A$4:$D$803)+MOD(D550,6)</f>
        <v>44628.54984444446</v>
      </c>
      <c r="F550" t="str">
        <f t="shared" si="25"/>
        <v>INSERT INTO [Lieferung] ([BestellungID], [PosID], [LieferAdrID], [LieferDienstID], [LieferDatum]) VALUES</v>
      </c>
      <c r="G550" t="str">
        <f t="shared" si="26"/>
        <v xml:space="preserve"> ('219', '547', '723', '75', '2022-03-08')</v>
      </c>
    </row>
    <row r="551" spans="1:7" x14ac:dyDescent="0.3">
      <c r="A551">
        <v>219</v>
      </c>
      <c r="B551">
        <v>548</v>
      </c>
      <c r="C551">
        <v>723</v>
      </c>
      <c r="D551">
        <f t="shared" si="24"/>
        <v>51</v>
      </c>
      <c r="E551" s="3">
        <f>LOOKUP(A551,Bestellung!$A$4:$D$803)+MOD(D551,6)</f>
        <v>44628.54984444446</v>
      </c>
      <c r="F551" t="str">
        <f t="shared" si="25"/>
        <v>INSERT INTO [Lieferung] ([BestellungID], [PosID], [LieferAdrID], [LieferDienstID], [LieferDatum]) VALUES</v>
      </c>
      <c r="G551" t="str">
        <f t="shared" si="26"/>
        <v xml:space="preserve"> ('219', '548', '723', '51', '2022-03-08')</v>
      </c>
    </row>
    <row r="552" spans="1:7" x14ac:dyDescent="0.3">
      <c r="A552">
        <v>220</v>
      </c>
      <c r="B552">
        <v>549</v>
      </c>
      <c r="C552">
        <v>164</v>
      </c>
      <c r="D552">
        <f t="shared" si="24"/>
        <v>9</v>
      </c>
      <c r="E552" s="3">
        <f>LOOKUP(A552,Bestellung!$A$4:$D$803)+MOD(D552,6)</f>
        <v>44628.554800000013</v>
      </c>
      <c r="F552" t="str">
        <f t="shared" si="25"/>
        <v>INSERT INTO [Lieferung] ([BestellungID], [PosID], [LieferAdrID], [LieferDienstID], [LieferDatum]) VALUES</v>
      </c>
      <c r="G552" t="str">
        <f t="shared" si="26"/>
        <v xml:space="preserve"> ('220', '549', '164', '9', '2022-03-08')</v>
      </c>
    </row>
    <row r="553" spans="1:7" x14ac:dyDescent="0.3">
      <c r="A553">
        <v>220</v>
      </c>
      <c r="B553">
        <v>550</v>
      </c>
      <c r="C553">
        <v>164</v>
      </c>
      <c r="D553">
        <f t="shared" si="24"/>
        <v>67</v>
      </c>
      <c r="E553" s="3">
        <f>LOOKUP(A553,Bestellung!$A$4:$D$803)+MOD(D553,6)</f>
        <v>44626.554800000013</v>
      </c>
      <c r="F553" t="str">
        <f t="shared" si="25"/>
        <v>INSERT INTO [Lieferung] ([BestellungID], [PosID], [LieferAdrID], [LieferDienstID], [LieferDatum]) VALUES</v>
      </c>
      <c r="G553" t="str">
        <f t="shared" si="26"/>
        <v xml:space="preserve"> ('220', '550', '164', '67', '2022-03-06')</v>
      </c>
    </row>
    <row r="554" spans="1:7" x14ac:dyDescent="0.3">
      <c r="A554">
        <v>220</v>
      </c>
      <c r="B554">
        <v>551</v>
      </c>
      <c r="C554">
        <v>164</v>
      </c>
      <c r="D554">
        <f t="shared" si="24"/>
        <v>44</v>
      </c>
      <c r="E554" s="3">
        <f>LOOKUP(A554,Bestellung!$A$4:$D$803)+MOD(D554,6)</f>
        <v>44627.554800000013</v>
      </c>
      <c r="F554" t="str">
        <f t="shared" si="25"/>
        <v>INSERT INTO [Lieferung] ([BestellungID], [PosID], [LieferAdrID], [LieferDienstID], [LieferDatum]) VALUES</v>
      </c>
      <c r="G554" t="str">
        <f t="shared" si="26"/>
        <v xml:space="preserve"> ('220', '551', '164', '44', '2022-03-07')</v>
      </c>
    </row>
    <row r="555" spans="1:7" x14ac:dyDescent="0.3">
      <c r="A555">
        <v>221</v>
      </c>
      <c r="B555">
        <v>552</v>
      </c>
      <c r="C555">
        <v>306</v>
      </c>
      <c r="D555">
        <f t="shared" si="24"/>
        <v>6</v>
      </c>
      <c r="E555" s="3">
        <f>LOOKUP(A555,Bestellung!$A$4:$D$803)+MOD(D555,6)</f>
        <v>44625.559777777788</v>
      </c>
      <c r="F555" t="str">
        <f t="shared" si="25"/>
        <v>INSERT INTO [Lieferung] ([BestellungID], [PosID], [LieferAdrID], [LieferDienstID], [LieferDatum]) VALUES</v>
      </c>
      <c r="G555" t="str">
        <f t="shared" si="26"/>
        <v xml:space="preserve"> ('221', '552', '306', '6', '2022-03-05')</v>
      </c>
    </row>
    <row r="556" spans="1:7" x14ac:dyDescent="0.3">
      <c r="A556">
        <v>221</v>
      </c>
      <c r="B556">
        <v>553</v>
      </c>
      <c r="C556">
        <v>306</v>
      </c>
      <c r="D556">
        <f t="shared" si="24"/>
        <v>65</v>
      </c>
      <c r="E556" s="3">
        <f>LOOKUP(A556,Bestellung!$A$4:$D$803)+MOD(D556,6)</f>
        <v>44630.559777777788</v>
      </c>
      <c r="F556" t="str">
        <f t="shared" si="25"/>
        <v>INSERT INTO [Lieferung] ([BestellungID], [PosID], [LieferAdrID], [LieferDienstID], [LieferDatum]) VALUES</v>
      </c>
      <c r="G556" t="str">
        <f t="shared" si="26"/>
        <v xml:space="preserve"> ('221', '553', '306', '65', '2022-03-10')</v>
      </c>
    </row>
    <row r="557" spans="1:7" x14ac:dyDescent="0.3">
      <c r="A557">
        <v>222</v>
      </c>
      <c r="B557">
        <v>554</v>
      </c>
      <c r="C557">
        <v>659</v>
      </c>
      <c r="D557">
        <f t="shared" si="24"/>
        <v>30</v>
      </c>
      <c r="E557" s="3">
        <f>LOOKUP(A557,Bestellung!$A$4:$D$803)+MOD(D557,6)</f>
        <v>44625.564777777785</v>
      </c>
      <c r="F557" t="str">
        <f t="shared" si="25"/>
        <v>INSERT INTO [Lieferung] ([BestellungID], [PosID], [LieferAdrID], [LieferDienstID], [LieferDatum]) VALUES</v>
      </c>
      <c r="G557" t="str">
        <f t="shared" si="26"/>
        <v xml:space="preserve"> ('222', '554', '659', '30', '2022-03-05')</v>
      </c>
    </row>
    <row r="558" spans="1:7" x14ac:dyDescent="0.3">
      <c r="A558">
        <v>222</v>
      </c>
      <c r="B558">
        <v>555</v>
      </c>
      <c r="C558">
        <v>306</v>
      </c>
      <c r="D558">
        <f t="shared" si="24"/>
        <v>9</v>
      </c>
      <c r="E558" s="3">
        <f>LOOKUP(A558,Bestellung!$A$4:$D$803)+MOD(D558,6)</f>
        <v>44628.564777777785</v>
      </c>
      <c r="F558" t="str">
        <f t="shared" si="25"/>
        <v>INSERT INTO [Lieferung] ([BestellungID], [PosID], [LieferAdrID], [LieferDienstID], [LieferDatum]) VALUES</v>
      </c>
      <c r="G558" t="str">
        <f t="shared" si="26"/>
        <v xml:space="preserve"> ('222', '555', '306', '9', '2022-03-08')</v>
      </c>
    </row>
    <row r="559" spans="1:7" x14ac:dyDescent="0.3">
      <c r="A559">
        <v>222</v>
      </c>
      <c r="B559">
        <v>556</v>
      </c>
      <c r="C559">
        <v>659</v>
      </c>
      <c r="D559">
        <f t="shared" si="24"/>
        <v>69</v>
      </c>
      <c r="E559" s="3">
        <f>LOOKUP(A559,Bestellung!$A$4:$D$803)+MOD(D559,6)</f>
        <v>44628.564777777785</v>
      </c>
      <c r="F559" t="str">
        <f t="shared" si="25"/>
        <v>INSERT INTO [Lieferung] ([BestellungID], [PosID], [LieferAdrID], [LieferDienstID], [LieferDatum]) VALUES</v>
      </c>
      <c r="G559" t="str">
        <f t="shared" si="26"/>
        <v xml:space="preserve"> ('222', '556', '659', '69', '2022-03-08')</v>
      </c>
    </row>
    <row r="560" spans="1:7" x14ac:dyDescent="0.3">
      <c r="A560">
        <v>223</v>
      </c>
      <c r="B560">
        <v>557</v>
      </c>
      <c r="C560">
        <v>150</v>
      </c>
      <c r="D560">
        <f t="shared" si="24"/>
        <v>38</v>
      </c>
      <c r="E560" s="3">
        <f>LOOKUP(A560,Bestellung!$A$4:$D$803)+MOD(D560,6)</f>
        <v>44627.569800000005</v>
      </c>
      <c r="F560" t="str">
        <f t="shared" si="25"/>
        <v>INSERT INTO [Lieferung] ([BestellungID], [PosID], [LieferAdrID], [LieferDienstID], [LieferDatum]) VALUES</v>
      </c>
      <c r="G560" t="str">
        <f t="shared" si="26"/>
        <v xml:space="preserve"> ('223', '557', '150', '38', '2022-03-07')</v>
      </c>
    </row>
    <row r="561" spans="1:7" x14ac:dyDescent="0.3">
      <c r="A561">
        <v>223</v>
      </c>
      <c r="B561">
        <v>558</v>
      </c>
      <c r="C561">
        <v>150</v>
      </c>
      <c r="D561">
        <f t="shared" si="24"/>
        <v>18</v>
      </c>
      <c r="E561" s="3">
        <f>LOOKUP(A561,Bestellung!$A$4:$D$803)+MOD(D561,6)</f>
        <v>44625.569800000005</v>
      </c>
      <c r="F561" t="str">
        <f t="shared" si="25"/>
        <v>INSERT INTO [Lieferung] ([BestellungID], [PosID], [LieferAdrID], [LieferDienstID], [LieferDatum]) VALUES</v>
      </c>
      <c r="G561" t="str">
        <f t="shared" si="26"/>
        <v xml:space="preserve"> ('223', '558', '150', '18', '2022-03-05')</v>
      </c>
    </row>
    <row r="562" spans="1:7" x14ac:dyDescent="0.3">
      <c r="A562">
        <v>224</v>
      </c>
      <c r="B562">
        <v>559</v>
      </c>
      <c r="C562">
        <v>278</v>
      </c>
      <c r="D562">
        <f t="shared" si="24"/>
        <v>71</v>
      </c>
      <c r="E562" s="3">
        <f>LOOKUP(A562,Bestellung!$A$4:$D$803)+MOD(D562,6)</f>
        <v>44630.574844444447</v>
      </c>
      <c r="F562" t="str">
        <f t="shared" si="25"/>
        <v>INSERT INTO [Lieferung] ([BestellungID], [PosID], [LieferAdrID], [LieferDienstID], [LieferDatum]) VALUES</v>
      </c>
      <c r="G562" t="str">
        <f t="shared" si="26"/>
        <v xml:space="preserve"> ('224', '559', '278', '71', '2022-03-10')</v>
      </c>
    </row>
    <row r="563" spans="1:7" x14ac:dyDescent="0.3">
      <c r="A563">
        <v>224</v>
      </c>
      <c r="B563">
        <v>560</v>
      </c>
      <c r="C563">
        <v>150</v>
      </c>
      <c r="D563">
        <f t="shared" si="24"/>
        <v>52</v>
      </c>
      <c r="E563" s="3">
        <f>LOOKUP(A563,Bestellung!$A$4:$D$803)+MOD(D563,6)</f>
        <v>44629.574844444447</v>
      </c>
      <c r="F563" t="str">
        <f t="shared" si="25"/>
        <v>INSERT INTO [Lieferung] ([BestellungID], [PosID], [LieferAdrID], [LieferDienstID], [LieferDatum]) VALUES</v>
      </c>
      <c r="G563" t="str">
        <f t="shared" si="26"/>
        <v xml:space="preserve"> ('224', '560', '150', '52', '2022-03-09')</v>
      </c>
    </row>
    <row r="564" spans="1:7" x14ac:dyDescent="0.3">
      <c r="A564">
        <v>224</v>
      </c>
      <c r="B564">
        <v>561</v>
      </c>
      <c r="C564">
        <v>278</v>
      </c>
      <c r="D564">
        <f t="shared" si="24"/>
        <v>33</v>
      </c>
      <c r="E564" s="3">
        <f>LOOKUP(A564,Bestellung!$A$4:$D$803)+MOD(D564,6)</f>
        <v>44628.574844444447</v>
      </c>
      <c r="F564" t="str">
        <f t="shared" si="25"/>
        <v>INSERT INTO [Lieferung] ([BestellungID], [PosID], [LieferAdrID], [LieferDienstID], [LieferDatum]) VALUES</v>
      </c>
      <c r="G564" t="str">
        <f t="shared" si="26"/>
        <v xml:space="preserve"> ('224', '561', '278', '33', '2022-03-08')</v>
      </c>
    </row>
    <row r="565" spans="1:7" x14ac:dyDescent="0.3">
      <c r="A565">
        <v>225</v>
      </c>
      <c r="B565">
        <v>562</v>
      </c>
      <c r="C565">
        <v>504</v>
      </c>
      <c r="D565">
        <f t="shared" si="24"/>
        <v>9</v>
      </c>
      <c r="E565" s="3">
        <f>LOOKUP(A565,Bestellung!$A$4:$D$803)+MOD(D565,6)</f>
        <v>44628.579911111112</v>
      </c>
      <c r="F565" t="str">
        <f t="shared" si="25"/>
        <v>INSERT INTO [Lieferung] ([BestellungID], [PosID], [LieferAdrID], [LieferDienstID], [LieferDatum]) VALUES</v>
      </c>
      <c r="G565" t="str">
        <f t="shared" si="26"/>
        <v xml:space="preserve"> ('225', '562', '504', '9', '2022-03-08')</v>
      </c>
    </row>
    <row r="566" spans="1:7" x14ac:dyDescent="0.3">
      <c r="A566">
        <v>225</v>
      </c>
      <c r="B566">
        <v>563</v>
      </c>
      <c r="C566">
        <v>504</v>
      </c>
      <c r="D566">
        <f t="shared" si="24"/>
        <v>72</v>
      </c>
      <c r="E566" s="3">
        <f>LOOKUP(A566,Bestellung!$A$4:$D$803)+MOD(D566,6)</f>
        <v>44625.579911111112</v>
      </c>
      <c r="F566" t="str">
        <f t="shared" si="25"/>
        <v>INSERT INTO [Lieferung] ([BestellungID], [PosID], [LieferAdrID], [LieferDienstID], [LieferDatum]) VALUES</v>
      </c>
      <c r="G566" t="str">
        <f t="shared" si="26"/>
        <v xml:space="preserve"> ('225', '563', '504', '72', '2022-03-05')</v>
      </c>
    </row>
    <row r="567" spans="1:7" x14ac:dyDescent="0.3">
      <c r="A567">
        <v>226</v>
      </c>
      <c r="B567">
        <v>564</v>
      </c>
      <c r="C567">
        <v>400</v>
      </c>
      <c r="D567">
        <f t="shared" si="24"/>
        <v>51</v>
      </c>
      <c r="E567" s="3">
        <f>LOOKUP(A567,Bestellung!$A$4:$D$803)+MOD(D567,6)</f>
        <v>44628.584999999999</v>
      </c>
      <c r="F567" t="str">
        <f t="shared" si="25"/>
        <v>INSERT INTO [Lieferung] ([BestellungID], [PosID], [LieferAdrID], [LieferDienstID], [LieferDatum]) VALUES</v>
      </c>
      <c r="G567" t="str">
        <f t="shared" si="26"/>
        <v xml:space="preserve"> ('226', '564', '400', '51', '2022-03-08')</v>
      </c>
    </row>
    <row r="568" spans="1:7" x14ac:dyDescent="0.3">
      <c r="A568">
        <v>226</v>
      </c>
      <c r="B568">
        <v>565</v>
      </c>
      <c r="C568">
        <v>400</v>
      </c>
      <c r="D568">
        <f t="shared" si="24"/>
        <v>34</v>
      </c>
      <c r="E568" s="3">
        <f>LOOKUP(A568,Bestellung!$A$4:$D$803)+MOD(D568,6)</f>
        <v>44629.584999999999</v>
      </c>
      <c r="F568" t="str">
        <f t="shared" si="25"/>
        <v>INSERT INTO [Lieferung] ([BestellungID], [PosID], [LieferAdrID], [LieferDienstID], [LieferDatum]) VALUES</v>
      </c>
      <c r="G568" t="str">
        <f t="shared" si="26"/>
        <v xml:space="preserve"> ('226', '565', '400', '34', '2022-03-09')</v>
      </c>
    </row>
    <row r="569" spans="1:7" x14ac:dyDescent="0.3">
      <c r="A569">
        <v>226</v>
      </c>
      <c r="B569">
        <v>566</v>
      </c>
      <c r="C569">
        <v>400</v>
      </c>
      <c r="D569">
        <f t="shared" si="24"/>
        <v>17</v>
      </c>
      <c r="E569" s="3">
        <f>LOOKUP(A569,Bestellung!$A$4:$D$803)+MOD(D569,6)</f>
        <v>44630.584999999999</v>
      </c>
      <c r="F569" t="str">
        <f t="shared" si="25"/>
        <v>INSERT INTO [Lieferung] ([BestellungID], [PosID], [LieferAdrID], [LieferDienstID], [LieferDatum]) VALUES</v>
      </c>
      <c r="G569" t="str">
        <f t="shared" si="26"/>
        <v xml:space="preserve"> ('226', '566', '400', '17', '2022-03-10')</v>
      </c>
    </row>
    <row r="570" spans="1:7" x14ac:dyDescent="0.3">
      <c r="A570">
        <v>227</v>
      </c>
      <c r="B570">
        <v>567</v>
      </c>
      <c r="C570">
        <v>592</v>
      </c>
      <c r="D570">
        <f t="shared" si="24"/>
        <v>1</v>
      </c>
      <c r="E570" s="3">
        <f>LOOKUP(A570,Bestellung!$A$4:$D$803)+MOD(D570,6)</f>
        <v>44626.590111111109</v>
      </c>
      <c r="F570" t="str">
        <f t="shared" si="25"/>
        <v>INSERT INTO [Lieferung] ([BestellungID], [PosID], [LieferAdrID], [LieferDienstID], [LieferDatum]) VALUES</v>
      </c>
      <c r="G570" t="str">
        <f t="shared" si="26"/>
        <v xml:space="preserve"> ('227', '567', '592', '1', '2022-03-06')</v>
      </c>
    </row>
    <row r="571" spans="1:7" x14ac:dyDescent="0.3">
      <c r="A571">
        <v>227</v>
      </c>
      <c r="B571">
        <v>568</v>
      </c>
      <c r="C571">
        <v>592</v>
      </c>
      <c r="D571">
        <f t="shared" si="24"/>
        <v>65</v>
      </c>
      <c r="E571" s="3">
        <f>LOOKUP(A571,Bestellung!$A$4:$D$803)+MOD(D571,6)</f>
        <v>44630.590111111109</v>
      </c>
      <c r="F571" t="str">
        <f t="shared" si="25"/>
        <v>INSERT INTO [Lieferung] ([BestellungID], [PosID], [LieferAdrID], [LieferDienstID], [LieferDatum]) VALUES</v>
      </c>
      <c r="G571" t="str">
        <f t="shared" si="26"/>
        <v xml:space="preserve"> ('227', '568', '592', '65', '2022-03-10')</v>
      </c>
    </row>
    <row r="572" spans="1:7" x14ac:dyDescent="0.3">
      <c r="A572">
        <v>228</v>
      </c>
      <c r="B572">
        <v>569</v>
      </c>
      <c r="C572">
        <v>773</v>
      </c>
      <c r="D572">
        <f t="shared" si="24"/>
        <v>51</v>
      </c>
      <c r="E572" s="3">
        <f>LOOKUP(A572,Bestellung!$A$4:$D$803)+MOD(D572,6)</f>
        <v>44628.595244444441</v>
      </c>
      <c r="F572" t="str">
        <f t="shared" si="25"/>
        <v>INSERT INTO [Lieferung] ([BestellungID], [PosID], [LieferAdrID], [LieferDienstID], [LieferDatum]) VALUES</v>
      </c>
      <c r="G572" t="str">
        <f t="shared" si="26"/>
        <v xml:space="preserve"> ('228', '569', '773', '51', '2022-03-08')</v>
      </c>
    </row>
    <row r="573" spans="1:7" x14ac:dyDescent="0.3">
      <c r="A573">
        <v>228</v>
      </c>
      <c r="B573">
        <v>570</v>
      </c>
      <c r="C573">
        <v>592</v>
      </c>
      <c r="D573">
        <f t="shared" si="24"/>
        <v>36</v>
      </c>
      <c r="E573" s="3">
        <f>LOOKUP(A573,Bestellung!$A$4:$D$803)+MOD(D573,6)</f>
        <v>44625.595244444441</v>
      </c>
      <c r="F573" t="str">
        <f t="shared" si="25"/>
        <v>INSERT INTO [Lieferung] ([BestellungID], [PosID], [LieferAdrID], [LieferDienstID], [LieferDatum]) VALUES</v>
      </c>
      <c r="G573" t="str">
        <f t="shared" si="26"/>
        <v xml:space="preserve"> ('228', '570', '592', '36', '2022-03-05')</v>
      </c>
    </row>
    <row r="574" spans="1:7" x14ac:dyDescent="0.3">
      <c r="A574">
        <v>228</v>
      </c>
      <c r="B574">
        <v>571</v>
      </c>
      <c r="C574">
        <v>773</v>
      </c>
      <c r="D574">
        <f t="shared" si="24"/>
        <v>21</v>
      </c>
      <c r="E574" s="3">
        <f>LOOKUP(A574,Bestellung!$A$4:$D$803)+MOD(D574,6)</f>
        <v>44628.595244444441</v>
      </c>
      <c r="F574" t="str">
        <f t="shared" si="25"/>
        <v>INSERT INTO [Lieferung] ([BestellungID], [PosID], [LieferAdrID], [LieferDienstID], [LieferDatum]) VALUES</v>
      </c>
      <c r="G574" t="str">
        <f t="shared" si="26"/>
        <v xml:space="preserve"> ('228', '571', '773', '21', '2022-03-08')</v>
      </c>
    </row>
    <row r="575" spans="1:7" x14ac:dyDescent="0.3">
      <c r="A575">
        <v>229</v>
      </c>
      <c r="B575">
        <v>572</v>
      </c>
      <c r="C575">
        <v>203</v>
      </c>
      <c r="D575">
        <f t="shared" si="24"/>
        <v>11</v>
      </c>
      <c r="E575" s="3">
        <f>LOOKUP(A575,Bestellung!$A$4:$D$803)+MOD(D575,6)</f>
        <v>44630.600399999996</v>
      </c>
      <c r="F575" t="str">
        <f t="shared" si="25"/>
        <v>INSERT INTO [Lieferung] ([BestellungID], [PosID], [LieferAdrID], [LieferDienstID], [LieferDatum]) VALUES</v>
      </c>
      <c r="G575" t="str">
        <f t="shared" si="26"/>
        <v xml:space="preserve"> ('229', '572', '203', '11', '2022-03-10')</v>
      </c>
    </row>
    <row r="576" spans="1:7" x14ac:dyDescent="0.3">
      <c r="A576">
        <v>229</v>
      </c>
      <c r="B576">
        <v>573</v>
      </c>
      <c r="C576">
        <v>203</v>
      </c>
      <c r="D576">
        <f t="shared" si="24"/>
        <v>78</v>
      </c>
      <c r="E576" s="3">
        <f>LOOKUP(A576,Bestellung!$A$4:$D$803)+MOD(D576,6)</f>
        <v>44625.600399999996</v>
      </c>
      <c r="F576" t="str">
        <f t="shared" si="25"/>
        <v>INSERT INTO [Lieferung] ([BestellungID], [PosID], [LieferAdrID], [LieferDienstID], [LieferDatum]) VALUES</v>
      </c>
      <c r="G576" t="str">
        <f t="shared" si="26"/>
        <v xml:space="preserve"> ('229', '573', '203', '78', '2022-03-05')</v>
      </c>
    </row>
    <row r="577" spans="1:7" x14ac:dyDescent="0.3">
      <c r="A577">
        <v>230</v>
      </c>
      <c r="B577">
        <v>574</v>
      </c>
      <c r="C577">
        <v>503</v>
      </c>
      <c r="D577">
        <f t="shared" si="24"/>
        <v>71</v>
      </c>
      <c r="E577" s="3">
        <f>LOOKUP(A577,Bestellung!$A$4:$D$803)+MOD(D577,6)</f>
        <v>44630.605577777773</v>
      </c>
      <c r="F577" t="str">
        <f t="shared" si="25"/>
        <v>INSERT INTO [Lieferung] ([BestellungID], [PosID], [LieferAdrID], [LieferDienstID], [LieferDatum]) VALUES</v>
      </c>
      <c r="G577" t="str">
        <f t="shared" si="26"/>
        <v xml:space="preserve"> ('230', '574', '503', '71', '2022-03-10')</v>
      </c>
    </row>
    <row r="578" spans="1:7" x14ac:dyDescent="0.3">
      <c r="A578">
        <v>230</v>
      </c>
      <c r="B578">
        <v>575</v>
      </c>
      <c r="C578">
        <v>203</v>
      </c>
      <c r="D578">
        <f t="shared" si="24"/>
        <v>58</v>
      </c>
      <c r="E578" s="3">
        <f>LOOKUP(A578,Bestellung!$A$4:$D$803)+MOD(D578,6)</f>
        <v>44629.605577777773</v>
      </c>
      <c r="F578" t="str">
        <f t="shared" si="25"/>
        <v>INSERT INTO [Lieferung] ([BestellungID], [PosID], [LieferAdrID], [LieferDienstID], [LieferDatum]) VALUES</v>
      </c>
      <c r="G578" t="str">
        <f t="shared" si="26"/>
        <v xml:space="preserve"> ('230', '575', '203', '58', '2022-03-09')</v>
      </c>
    </row>
    <row r="579" spans="1:7" x14ac:dyDescent="0.3">
      <c r="A579">
        <v>230</v>
      </c>
      <c r="B579">
        <v>576</v>
      </c>
      <c r="C579">
        <v>503</v>
      </c>
      <c r="D579">
        <f t="shared" si="24"/>
        <v>45</v>
      </c>
      <c r="E579" s="3">
        <f>LOOKUP(A579,Bestellung!$A$4:$D$803)+MOD(D579,6)</f>
        <v>44628.605577777773</v>
      </c>
      <c r="F579" t="str">
        <f t="shared" si="25"/>
        <v>INSERT INTO [Lieferung] ([BestellungID], [PosID], [LieferAdrID], [LieferDienstID], [LieferDatum]) VALUES</v>
      </c>
      <c r="G579" t="str">
        <f t="shared" si="26"/>
        <v xml:space="preserve"> ('230', '576', '503', '45', '2022-03-08')</v>
      </c>
    </row>
    <row r="580" spans="1:7" x14ac:dyDescent="0.3">
      <c r="A580">
        <v>231</v>
      </c>
      <c r="B580">
        <v>577</v>
      </c>
      <c r="C580">
        <v>685</v>
      </c>
      <c r="D580">
        <f t="shared" si="24"/>
        <v>42</v>
      </c>
      <c r="E580" s="3">
        <f>LOOKUP(A580,Bestellung!$A$4:$D$803)+MOD(D580,6)</f>
        <v>44625.610777777772</v>
      </c>
      <c r="F580" t="str">
        <f t="shared" si="25"/>
        <v>INSERT INTO [Lieferung] ([BestellungID], [PosID], [LieferAdrID], [LieferDienstID], [LieferDatum]) VALUES</v>
      </c>
      <c r="G580" t="str">
        <f t="shared" si="26"/>
        <v xml:space="preserve"> ('231', '577', '685', '42', '2022-03-05')</v>
      </c>
    </row>
    <row r="581" spans="1:7" x14ac:dyDescent="0.3">
      <c r="A581">
        <v>231</v>
      </c>
      <c r="B581">
        <v>578</v>
      </c>
      <c r="C581">
        <v>685</v>
      </c>
      <c r="D581">
        <f t="shared" ref="D581:D644" si="27">IF(MOD(A581*B581,81)=0,1,MOD(A581*B581,81))</f>
        <v>30</v>
      </c>
      <c r="E581" s="3">
        <f>LOOKUP(A581,Bestellung!$A$4:$D$803)+MOD(D581,6)</f>
        <v>44625.610777777772</v>
      </c>
      <c r="F581" t="str">
        <f t="shared" ref="F581:F644" si="2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81" t="str">
        <f t="shared" ref="G581:G644" si="29">" ('"&amp;A581&amp;"', '"&amp;B581&amp;"', '"&amp;C581&amp;"', '"&amp; D581&amp;"', '"&amp; TEXT(E581,"JJJJ-MM-TT")&amp;"')"</f>
        <v xml:space="preserve"> ('231', '578', '685', '30', '2022-03-05')</v>
      </c>
    </row>
    <row r="582" spans="1:7" x14ac:dyDescent="0.3">
      <c r="A582">
        <v>232</v>
      </c>
      <c r="B582">
        <v>579</v>
      </c>
      <c r="C582">
        <v>361</v>
      </c>
      <c r="D582">
        <f t="shared" si="27"/>
        <v>30</v>
      </c>
      <c r="E582" s="3">
        <f>LOOKUP(A582,Bestellung!$A$4:$D$803)+MOD(D582,6)</f>
        <v>44625.615999999995</v>
      </c>
      <c r="F582" t="str">
        <f t="shared" si="28"/>
        <v>INSERT INTO [Lieferung] ([BestellungID], [PosID], [LieferAdrID], [LieferDienstID], [LieferDatum]) VALUES</v>
      </c>
      <c r="G582" t="str">
        <f t="shared" si="29"/>
        <v xml:space="preserve"> ('232', '579', '361', '30', '2022-03-05')</v>
      </c>
    </row>
    <row r="583" spans="1:7" x14ac:dyDescent="0.3">
      <c r="A583">
        <v>232</v>
      </c>
      <c r="B583">
        <v>580</v>
      </c>
      <c r="C583">
        <v>361</v>
      </c>
      <c r="D583">
        <f t="shared" si="27"/>
        <v>19</v>
      </c>
      <c r="E583" s="3">
        <f>LOOKUP(A583,Bestellung!$A$4:$D$803)+MOD(D583,6)</f>
        <v>44626.615999999995</v>
      </c>
      <c r="F583" t="str">
        <f t="shared" si="28"/>
        <v>INSERT INTO [Lieferung] ([BestellungID], [PosID], [LieferAdrID], [LieferDienstID], [LieferDatum]) VALUES</v>
      </c>
      <c r="G583" t="str">
        <f t="shared" si="29"/>
        <v xml:space="preserve"> ('232', '580', '361', '19', '2022-03-06')</v>
      </c>
    </row>
    <row r="584" spans="1:7" x14ac:dyDescent="0.3">
      <c r="A584">
        <v>232</v>
      </c>
      <c r="B584">
        <v>581</v>
      </c>
      <c r="C584">
        <v>361</v>
      </c>
      <c r="D584">
        <f t="shared" si="27"/>
        <v>8</v>
      </c>
      <c r="E584" s="3">
        <f>LOOKUP(A584,Bestellung!$A$4:$D$803)+MOD(D584,6)</f>
        <v>44627.615999999995</v>
      </c>
      <c r="F584" t="str">
        <f t="shared" si="28"/>
        <v>INSERT INTO [Lieferung] ([BestellungID], [PosID], [LieferAdrID], [LieferDienstID], [LieferDatum]) VALUES</v>
      </c>
      <c r="G584" t="str">
        <f t="shared" si="29"/>
        <v xml:space="preserve"> ('232', '581', '361', '8', '2022-03-07')</v>
      </c>
    </row>
    <row r="585" spans="1:7" x14ac:dyDescent="0.3">
      <c r="A585">
        <v>233</v>
      </c>
      <c r="B585">
        <v>582</v>
      </c>
      <c r="C585">
        <v>476</v>
      </c>
      <c r="D585">
        <f t="shared" si="27"/>
        <v>12</v>
      </c>
      <c r="E585" s="3">
        <f>LOOKUP(A585,Bestellung!$A$4:$D$803)+MOD(D585,6)</f>
        <v>44625.621244444439</v>
      </c>
      <c r="F585" t="str">
        <f t="shared" si="28"/>
        <v>INSERT INTO [Lieferung] ([BestellungID], [PosID], [LieferAdrID], [LieferDienstID], [LieferDatum]) VALUES</v>
      </c>
      <c r="G585" t="str">
        <f t="shared" si="29"/>
        <v xml:space="preserve"> ('233', '582', '476', '12', '2022-03-05')</v>
      </c>
    </row>
    <row r="586" spans="1:7" x14ac:dyDescent="0.3">
      <c r="A586">
        <v>233</v>
      </c>
      <c r="B586">
        <v>583</v>
      </c>
      <c r="C586">
        <v>476</v>
      </c>
      <c r="D586">
        <f t="shared" si="27"/>
        <v>2</v>
      </c>
      <c r="E586" s="3">
        <f>LOOKUP(A586,Bestellung!$A$4:$D$803)+MOD(D586,6)</f>
        <v>44627.621244444439</v>
      </c>
      <c r="F586" t="str">
        <f t="shared" si="28"/>
        <v>INSERT INTO [Lieferung] ([BestellungID], [PosID], [LieferAdrID], [LieferDienstID], [LieferDatum]) VALUES</v>
      </c>
      <c r="G586" t="str">
        <f t="shared" si="29"/>
        <v xml:space="preserve"> ('233', '583', '476', '2', '2022-03-07')</v>
      </c>
    </row>
    <row r="587" spans="1:7" x14ac:dyDescent="0.3">
      <c r="A587">
        <v>234</v>
      </c>
      <c r="B587">
        <v>584</v>
      </c>
      <c r="C587">
        <v>693</v>
      </c>
      <c r="D587">
        <f t="shared" si="27"/>
        <v>9</v>
      </c>
      <c r="E587" s="3">
        <f>LOOKUP(A587,Bestellung!$A$4:$D$803)+MOD(D587,6)</f>
        <v>44628.626511111106</v>
      </c>
      <c r="F587" t="str">
        <f t="shared" si="28"/>
        <v>INSERT INTO [Lieferung] ([BestellungID], [PosID], [LieferAdrID], [LieferDienstID], [LieferDatum]) VALUES</v>
      </c>
      <c r="G587" t="str">
        <f t="shared" si="29"/>
        <v xml:space="preserve"> ('234', '584', '693', '9', '2022-03-08')</v>
      </c>
    </row>
    <row r="588" spans="1:7" x14ac:dyDescent="0.3">
      <c r="A588">
        <v>234</v>
      </c>
      <c r="B588">
        <v>585</v>
      </c>
      <c r="C588">
        <v>476</v>
      </c>
      <c r="D588">
        <f t="shared" si="27"/>
        <v>1</v>
      </c>
      <c r="E588" s="3">
        <f>LOOKUP(A588,Bestellung!$A$4:$D$803)+MOD(D588,6)</f>
        <v>44626.626511111106</v>
      </c>
      <c r="F588" t="str">
        <f t="shared" si="28"/>
        <v>INSERT INTO [Lieferung] ([BestellungID], [PosID], [LieferAdrID], [LieferDienstID], [LieferDatum]) VALUES</v>
      </c>
      <c r="G588" t="str">
        <f t="shared" si="29"/>
        <v xml:space="preserve"> ('234', '585', '476', '1', '2022-03-06')</v>
      </c>
    </row>
    <row r="589" spans="1:7" x14ac:dyDescent="0.3">
      <c r="A589">
        <v>234</v>
      </c>
      <c r="B589">
        <v>586</v>
      </c>
      <c r="C589">
        <v>693</v>
      </c>
      <c r="D589">
        <f t="shared" si="27"/>
        <v>72</v>
      </c>
      <c r="E589" s="3">
        <f>LOOKUP(A589,Bestellung!$A$4:$D$803)+MOD(D589,6)</f>
        <v>44625.626511111106</v>
      </c>
      <c r="F589" t="str">
        <f t="shared" si="28"/>
        <v>INSERT INTO [Lieferung] ([BestellungID], [PosID], [LieferAdrID], [LieferDienstID], [LieferDatum]) VALUES</v>
      </c>
      <c r="G589" t="str">
        <f t="shared" si="29"/>
        <v xml:space="preserve"> ('234', '586', '693', '72', '2022-03-05')</v>
      </c>
    </row>
    <row r="590" spans="1:7" x14ac:dyDescent="0.3">
      <c r="A590">
        <v>235</v>
      </c>
      <c r="B590">
        <v>587</v>
      </c>
      <c r="C590">
        <v>24</v>
      </c>
      <c r="D590">
        <f t="shared" si="27"/>
        <v>2</v>
      </c>
      <c r="E590" s="3">
        <f>LOOKUP(A590,Bestellung!$A$4:$D$803)+MOD(D590,6)</f>
        <v>44627.631799999996</v>
      </c>
      <c r="F590" t="str">
        <f t="shared" si="28"/>
        <v>INSERT INTO [Lieferung] ([BestellungID], [PosID], [LieferAdrID], [LieferDienstID], [LieferDatum]) VALUES</v>
      </c>
      <c r="G590" t="str">
        <f t="shared" si="29"/>
        <v xml:space="preserve"> ('235', '587', '24', '2', '2022-03-07')</v>
      </c>
    </row>
    <row r="591" spans="1:7" x14ac:dyDescent="0.3">
      <c r="A591">
        <v>235</v>
      </c>
      <c r="B591">
        <v>588</v>
      </c>
      <c r="C591">
        <v>24</v>
      </c>
      <c r="D591">
        <f t="shared" si="27"/>
        <v>75</v>
      </c>
      <c r="E591" s="3">
        <f>LOOKUP(A591,Bestellung!$A$4:$D$803)+MOD(D591,6)</f>
        <v>44628.631799999996</v>
      </c>
      <c r="F591" t="str">
        <f t="shared" si="28"/>
        <v>INSERT INTO [Lieferung] ([BestellungID], [PosID], [LieferAdrID], [LieferDienstID], [LieferDatum]) VALUES</v>
      </c>
      <c r="G591" t="str">
        <f t="shared" si="29"/>
        <v xml:space="preserve"> ('235', '588', '24', '75', '2022-03-08')</v>
      </c>
    </row>
    <row r="592" spans="1:7" x14ac:dyDescent="0.3">
      <c r="A592">
        <v>236</v>
      </c>
      <c r="B592">
        <v>589</v>
      </c>
      <c r="C592">
        <v>667</v>
      </c>
      <c r="D592">
        <f t="shared" si="27"/>
        <v>8</v>
      </c>
      <c r="E592" s="3">
        <f>LOOKUP(A592,Bestellung!$A$4:$D$803)+MOD(D592,6)</f>
        <v>44627.637111111108</v>
      </c>
      <c r="F592" t="str">
        <f t="shared" si="28"/>
        <v>INSERT INTO [Lieferung] ([BestellungID], [PosID], [LieferAdrID], [LieferDienstID], [LieferDatum]) VALUES</v>
      </c>
      <c r="G592" t="str">
        <f t="shared" si="29"/>
        <v xml:space="preserve"> ('236', '589', '667', '8', '2022-03-07')</v>
      </c>
    </row>
    <row r="593" spans="1:7" x14ac:dyDescent="0.3">
      <c r="A593">
        <v>236</v>
      </c>
      <c r="B593">
        <v>590</v>
      </c>
      <c r="C593">
        <v>24</v>
      </c>
      <c r="D593">
        <f t="shared" si="27"/>
        <v>1</v>
      </c>
      <c r="E593" s="3">
        <f>LOOKUP(A593,Bestellung!$A$4:$D$803)+MOD(D593,6)</f>
        <v>44626.637111111108</v>
      </c>
      <c r="F593" t="str">
        <f t="shared" si="28"/>
        <v>INSERT INTO [Lieferung] ([BestellungID], [PosID], [LieferAdrID], [LieferDienstID], [LieferDatum]) VALUES</v>
      </c>
      <c r="G593" t="str">
        <f t="shared" si="29"/>
        <v xml:space="preserve"> ('236', '590', '24', '1', '2022-03-06')</v>
      </c>
    </row>
    <row r="594" spans="1:7" x14ac:dyDescent="0.3">
      <c r="A594">
        <v>236</v>
      </c>
      <c r="B594">
        <v>591</v>
      </c>
      <c r="C594">
        <v>667</v>
      </c>
      <c r="D594">
        <f t="shared" si="27"/>
        <v>75</v>
      </c>
      <c r="E594" s="3">
        <f>LOOKUP(A594,Bestellung!$A$4:$D$803)+MOD(D594,6)</f>
        <v>44628.637111111108</v>
      </c>
      <c r="F594" t="str">
        <f t="shared" si="28"/>
        <v>INSERT INTO [Lieferung] ([BestellungID], [PosID], [LieferAdrID], [LieferDienstID], [LieferDatum]) VALUES</v>
      </c>
      <c r="G594" t="str">
        <f t="shared" si="29"/>
        <v xml:space="preserve"> ('236', '591', '667', '75', '2022-03-08')</v>
      </c>
    </row>
    <row r="595" spans="1:7" x14ac:dyDescent="0.3">
      <c r="A595">
        <v>237</v>
      </c>
      <c r="B595">
        <v>592</v>
      </c>
      <c r="C595">
        <v>780</v>
      </c>
      <c r="D595">
        <f t="shared" si="27"/>
        <v>12</v>
      </c>
      <c r="E595" s="3">
        <f>LOOKUP(A595,Bestellung!$A$4:$D$803)+MOD(D595,6)</f>
        <v>44625.642444444442</v>
      </c>
      <c r="F595" t="str">
        <f t="shared" si="28"/>
        <v>INSERT INTO [Lieferung] ([BestellungID], [PosID], [LieferAdrID], [LieferDienstID], [LieferDatum]) VALUES</v>
      </c>
      <c r="G595" t="str">
        <f t="shared" si="29"/>
        <v xml:space="preserve"> ('237', '592', '780', '12', '2022-03-05')</v>
      </c>
    </row>
    <row r="596" spans="1:7" x14ac:dyDescent="0.3">
      <c r="A596">
        <v>237</v>
      </c>
      <c r="B596">
        <v>593</v>
      </c>
      <c r="C596">
        <v>780</v>
      </c>
      <c r="D596">
        <f t="shared" si="27"/>
        <v>6</v>
      </c>
      <c r="E596" s="3">
        <f>LOOKUP(A596,Bestellung!$A$4:$D$803)+MOD(D596,6)</f>
        <v>44625.642444444442</v>
      </c>
      <c r="F596" t="str">
        <f t="shared" si="28"/>
        <v>INSERT INTO [Lieferung] ([BestellungID], [PosID], [LieferAdrID], [LieferDienstID], [LieferDatum]) VALUES</v>
      </c>
      <c r="G596" t="str">
        <f t="shared" si="29"/>
        <v xml:space="preserve"> ('237', '593', '780', '6', '2022-03-05')</v>
      </c>
    </row>
    <row r="597" spans="1:7" x14ac:dyDescent="0.3">
      <c r="A597">
        <v>238</v>
      </c>
      <c r="B597">
        <v>594</v>
      </c>
      <c r="C597">
        <v>266</v>
      </c>
      <c r="D597">
        <f t="shared" si="27"/>
        <v>27</v>
      </c>
      <c r="E597" s="3">
        <f>LOOKUP(A597,Bestellung!$A$4:$D$803)+MOD(D597,6)</f>
        <v>44628.647799999999</v>
      </c>
      <c r="F597" t="str">
        <f t="shared" si="28"/>
        <v>INSERT INTO [Lieferung] ([BestellungID], [PosID], [LieferAdrID], [LieferDienstID], [LieferDatum]) VALUES</v>
      </c>
      <c r="G597" t="str">
        <f t="shared" si="29"/>
        <v xml:space="preserve"> ('238', '594', '266', '27', '2022-03-08')</v>
      </c>
    </row>
    <row r="598" spans="1:7" x14ac:dyDescent="0.3">
      <c r="A598">
        <v>238</v>
      </c>
      <c r="B598">
        <v>595</v>
      </c>
      <c r="C598">
        <v>266</v>
      </c>
      <c r="D598">
        <f t="shared" si="27"/>
        <v>22</v>
      </c>
      <c r="E598" s="3">
        <f>LOOKUP(A598,Bestellung!$A$4:$D$803)+MOD(D598,6)</f>
        <v>44629.647799999999</v>
      </c>
      <c r="F598" t="str">
        <f t="shared" si="28"/>
        <v>INSERT INTO [Lieferung] ([BestellungID], [PosID], [LieferAdrID], [LieferDienstID], [LieferDatum]) VALUES</v>
      </c>
      <c r="G598" t="str">
        <f t="shared" si="29"/>
        <v xml:space="preserve"> ('238', '595', '266', '22', '2022-03-09')</v>
      </c>
    </row>
    <row r="599" spans="1:7" x14ac:dyDescent="0.3">
      <c r="A599">
        <v>238</v>
      </c>
      <c r="B599">
        <v>596</v>
      </c>
      <c r="C599">
        <v>266</v>
      </c>
      <c r="D599">
        <f t="shared" si="27"/>
        <v>17</v>
      </c>
      <c r="E599" s="3">
        <f>LOOKUP(A599,Bestellung!$A$4:$D$803)+MOD(D599,6)</f>
        <v>44630.647799999999</v>
      </c>
      <c r="F599" t="str">
        <f t="shared" si="28"/>
        <v>INSERT INTO [Lieferung] ([BestellungID], [PosID], [LieferAdrID], [LieferDienstID], [LieferDatum]) VALUES</v>
      </c>
      <c r="G599" t="str">
        <f t="shared" si="29"/>
        <v xml:space="preserve"> ('238', '596', '266', '17', '2022-03-10')</v>
      </c>
    </row>
    <row r="600" spans="1:7" x14ac:dyDescent="0.3">
      <c r="A600">
        <v>239</v>
      </c>
      <c r="B600">
        <v>597</v>
      </c>
      <c r="C600">
        <v>654</v>
      </c>
      <c r="D600">
        <f t="shared" si="27"/>
        <v>42</v>
      </c>
      <c r="E600" s="3">
        <f>LOOKUP(A600,Bestellung!$A$4:$D$803)+MOD(D600,6)</f>
        <v>44625.653177777778</v>
      </c>
      <c r="F600" t="str">
        <f t="shared" si="28"/>
        <v>INSERT INTO [Lieferung] ([BestellungID], [PosID], [LieferAdrID], [LieferDienstID], [LieferDatum]) VALUES</v>
      </c>
      <c r="G600" t="str">
        <f t="shared" si="29"/>
        <v xml:space="preserve"> ('239', '597', '654', '42', '2022-03-05')</v>
      </c>
    </row>
    <row r="601" spans="1:7" x14ac:dyDescent="0.3">
      <c r="A601">
        <v>239</v>
      </c>
      <c r="B601">
        <v>598</v>
      </c>
      <c r="C601">
        <v>654</v>
      </c>
      <c r="D601">
        <f t="shared" si="27"/>
        <v>38</v>
      </c>
      <c r="E601" s="3">
        <f>LOOKUP(A601,Bestellung!$A$4:$D$803)+MOD(D601,6)</f>
        <v>44627.653177777778</v>
      </c>
      <c r="F601" t="str">
        <f t="shared" si="28"/>
        <v>INSERT INTO [Lieferung] ([BestellungID], [PosID], [LieferAdrID], [LieferDienstID], [LieferDatum]) VALUES</v>
      </c>
      <c r="G601" t="str">
        <f t="shared" si="29"/>
        <v xml:space="preserve"> ('239', '598', '654', '38', '2022-03-07')</v>
      </c>
    </row>
    <row r="602" spans="1:7" x14ac:dyDescent="0.3">
      <c r="A602">
        <v>240</v>
      </c>
      <c r="B602">
        <v>599</v>
      </c>
      <c r="C602">
        <v>770</v>
      </c>
      <c r="D602">
        <f t="shared" si="27"/>
        <v>66</v>
      </c>
      <c r="E602" s="3">
        <f>LOOKUP(A602,Bestellung!$A$4:$D$803)+MOD(D602,6)</f>
        <v>44625.65857777778</v>
      </c>
      <c r="F602" t="str">
        <f t="shared" si="28"/>
        <v>INSERT INTO [Lieferung] ([BestellungID], [PosID], [LieferAdrID], [LieferDienstID], [LieferDatum]) VALUES</v>
      </c>
      <c r="G602" t="str">
        <f t="shared" si="29"/>
        <v xml:space="preserve"> ('240', '599', '770', '66', '2022-03-05')</v>
      </c>
    </row>
    <row r="603" spans="1:7" x14ac:dyDescent="0.3">
      <c r="A603">
        <v>240</v>
      </c>
      <c r="B603">
        <v>600</v>
      </c>
      <c r="C603">
        <v>654</v>
      </c>
      <c r="D603">
        <f t="shared" si="27"/>
        <v>63</v>
      </c>
      <c r="E603" s="3">
        <f>LOOKUP(A603,Bestellung!$A$4:$D$803)+MOD(D603,6)</f>
        <v>44628.65857777778</v>
      </c>
      <c r="F603" t="str">
        <f t="shared" si="28"/>
        <v>INSERT INTO [Lieferung] ([BestellungID], [PosID], [LieferAdrID], [LieferDienstID], [LieferDatum]) VALUES</v>
      </c>
      <c r="G603" t="str">
        <f t="shared" si="29"/>
        <v xml:space="preserve"> ('240', '600', '654', '63', '2022-03-08')</v>
      </c>
    </row>
    <row r="604" spans="1:7" x14ac:dyDescent="0.3">
      <c r="A604">
        <v>240</v>
      </c>
      <c r="B604">
        <v>601</v>
      </c>
      <c r="C604">
        <v>770</v>
      </c>
      <c r="D604">
        <f t="shared" si="27"/>
        <v>60</v>
      </c>
      <c r="E604" s="3">
        <f>LOOKUP(A604,Bestellung!$A$4:$D$803)+MOD(D604,6)</f>
        <v>44625.65857777778</v>
      </c>
      <c r="F604" t="str">
        <f t="shared" si="28"/>
        <v>INSERT INTO [Lieferung] ([BestellungID], [PosID], [LieferAdrID], [LieferDienstID], [LieferDatum]) VALUES</v>
      </c>
      <c r="G604" t="str">
        <f t="shared" si="29"/>
        <v xml:space="preserve"> ('240', '601', '770', '60', '2022-03-05')</v>
      </c>
    </row>
    <row r="605" spans="1:7" x14ac:dyDescent="0.3">
      <c r="A605">
        <v>241</v>
      </c>
      <c r="B605">
        <v>602</v>
      </c>
      <c r="C605">
        <v>21</v>
      </c>
      <c r="D605">
        <f t="shared" si="27"/>
        <v>11</v>
      </c>
      <c r="E605" s="3">
        <f>LOOKUP(A605,Bestellung!$A$4:$D$803)+MOD(D605,6)</f>
        <v>44630.664000000004</v>
      </c>
      <c r="F605" t="str">
        <f t="shared" si="28"/>
        <v>INSERT INTO [Lieferung] ([BestellungID], [PosID], [LieferAdrID], [LieferDienstID], [LieferDatum]) VALUES</v>
      </c>
      <c r="G605" t="str">
        <f t="shared" si="29"/>
        <v xml:space="preserve"> ('241', '602', '21', '11', '2022-03-10')</v>
      </c>
    </row>
    <row r="606" spans="1:7" x14ac:dyDescent="0.3">
      <c r="A606">
        <v>241</v>
      </c>
      <c r="B606">
        <v>603</v>
      </c>
      <c r="C606">
        <v>21</v>
      </c>
      <c r="D606">
        <f t="shared" si="27"/>
        <v>9</v>
      </c>
      <c r="E606" s="3">
        <f>LOOKUP(A606,Bestellung!$A$4:$D$803)+MOD(D606,6)</f>
        <v>44628.664000000004</v>
      </c>
      <c r="F606" t="str">
        <f t="shared" si="28"/>
        <v>INSERT INTO [Lieferung] ([BestellungID], [PosID], [LieferAdrID], [LieferDienstID], [LieferDatum]) VALUES</v>
      </c>
      <c r="G606" t="str">
        <f t="shared" si="29"/>
        <v xml:space="preserve"> ('241', '603', '21', '9', '2022-03-08')</v>
      </c>
    </row>
    <row r="607" spans="1:7" x14ac:dyDescent="0.3">
      <c r="A607">
        <v>242</v>
      </c>
      <c r="B607">
        <v>604</v>
      </c>
      <c r="C607">
        <v>177</v>
      </c>
      <c r="D607">
        <f t="shared" si="27"/>
        <v>44</v>
      </c>
      <c r="E607" s="3">
        <f>LOOKUP(A607,Bestellung!$A$4:$D$803)+MOD(D607,6)</f>
        <v>44627.669444444451</v>
      </c>
      <c r="F607" t="str">
        <f t="shared" si="28"/>
        <v>INSERT INTO [Lieferung] ([BestellungID], [PosID], [LieferAdrID], [LieferDienstID], [LieferDatum]) VALUES</v>
      </c>
      <c r="G607" t="str">
        <f t="shared" si="29"/>
        <v xml:space="preserve"> ('242', '604', '177', '44', '2022-03-07')</v>
      </c>
    </row>
    <row r="608" spans="1:7" x14ac:dyDescent="0.3">
      <c r="A608">
        <v>242</v>
      </c>
      <c r="B608">
        <v>605</v>
      </c>
      <c r="C608">
        <v>21</v>
      </c>
      <c r="D608">
        <f t="shared" si="27"/>
        <v>43</v>
      </c>
      <c r="E608" s="3">
        <f>LOOKUP(A608,Bestellung!$A$4:$D$803)+MOD(D608,6)</f>
        <v>44626.669444444451</v>
      </c>
      <c r="F608" t="str">
        <f t="shared" si="28"/>
        <v>INSERT INTO [Lieferung] ([BestellungID], [PosID], [LieferAdrID], [LieferDienstID], [LieferDatum]) VALUES</v>
      </c>
      <c r="G608" t="str">
        <f t="shared" si="29"/>
        <v xml:space="preserve"> ('242', '605', '21', '43', '2022-03-06')</v>
      </c>
    </row>
    <row r="609" spans="1:7" x14ac:dyDescent="0.3">
      <c r="A609">
        <v>242</v>
      </c>
      <c r="B609">
        <v>606</v>
      </c>
      <c r="C609">
        <v>177</v>
      </c>
      <c r="D609">
        <f t="shared" si="27"/>
        <v>42</v>
      </c>
      <c r="E609" s="3">
        <f>LOOKUP(A609,Bestellung!$A$4:$D$803)+MOD(D609,6)</f>
        <v>44625.669444444451</v>
      </c>
      <c r="F609" t="str">
        <f t="shared" si="28"/>
        <v>INSERT INTO [Lieferung] ([BestellungID], [PosID], [LieferAdrID], [LieferDienstID], [LieferDatum]) VALUES</v>
      </c>
      <c r="G609" t="str">
        <f t="shared" si="29"/>
        <v xml:space="preserve"> ('242', '606', '177', '42', '2022-03-05')</v>
      </c>
    </row>
    <row r="610" spans="1:7" x14ac:dyDescent="0.3">
      <c r="A610">
        <v>243</v>
      </c>
      <c r="B610">
        <v>607</v>
      </c>
      <c r="C610">
        <v>472</v>
      </c>
      <c r="D610">
        <f t="shared" si="27"/>
        <v>1</v>
      </c>
      <c r="E610" s="3">
        <f>LOOKUP(A610,Bestellung!$A$4:$D$803)+MOD(D610,6)</f>
        <v>44626.67491111112</v>
      </c>
      <c r="F610" t="str">
        <f t="shared" si="28"/>
        <v>INSERT INTO [Lieferung] ([BestellungID], [PosID], [LieferAdrID], [LieferDienstID], [LieferDatum]) VALUES</v>
      </c>
      <c r="G610" t="str">
        <f t="shared" si="29"/>
        <v xml:space="preserve"> ('243', '607', '472', '1', '2022-03-06')</v>
      </c>
    </row>
    <row r="611" spans="1:7" x14ac:dyDescent="0.3">
      <c r="A611">
        <v>243</v>
      </c>
      <c r="B611">
        <v>608</v>
      </c>
      <c r="C611">
        <v>472</v>
      </c>
      <c r="D611">
        <f t="shared" si="27"/>
        <v>1</v>
      </c>
      <c r="E611" s="3">
        <f>LOOKUP(A611,Bestellung!$A$4:$D$803)+MOD(D611,6)</f>
        <v>44626.67491111112</v>
      </c>
      <c r="F611" t="str">
        <f t="shared" si="28"/>
        <v>INSERT INTO [Lieferung] ([BestellungID], [PosID], [LieferAdrID], [LieferDienstID], [LieferDatum]) VALUES</v>
      </c>
      <c r="G611" t="str">
        <f t="shared" si="29"/>
        <v xml:space="preserve"> ('243', '608', '472', '1', '2022-03-06')</v>
      </c>
    </row>
    <row r="612" spans="1:7" x14ac:dyDescent="0.3">
      <c r="A612">
        <v>244</v>
      </c>
      <c r="B612">
        <v>609</v>
      </c>
      <c r="C612">
        <v>71</v>
      </c>
      <c r="D612">
        <f t="shared" si="27"/>
        <v>42</v>
      </c>
      <c r="E612" s="3">
        <f>LOOKUP(A612,Bestellung!$A$4:$D$803)+MOD(D612,6)</f>
        <v>44625.680400000012</v>
      </c>
      <c r="F612" t="str">
        <f t="shared" si="28"/>
        <v>INSERT INTO [Lieferung] ([BestellungID], [PosID], [LieferAdrID], [LieferDienstID], [LieferDatum]) VALUES</v>
      </c>
      <c r="G612" t="str">
        <f t="shared" si="29"/>
        <v xml:space="preserve"> ('244', '609', '71', '42', '2022-03-05')</v>
      </c>
    </row>
    <row r="613" spans="1:7" x14ac:dyDescent="0.3">
      <c r="A613">
        <v>244</v>
      </c>
      <c r="B613">
        <v>610</v>
      </c>
      <c r="C613">
        <v>71</v>
      </c>
      <c r="D613">
        <f t="shared" si="27"/>
        <v>43</v>
      </c>
      <c r="E613" s="3">
        <f>LOOKUP(A613,Bestellung!$A$4:$D$803)+MOD(D613,6)</f>
        <v>44626.680400000012</v>
      </c>
      <c r="F613" t="str">
        <f t="shared" si="28"/>
        <v>INSERT INTO [Lieferung] ([BestellungID], [PosID], [LieferAdrID], [LieferDienstID], [LieferDatum]) VALUES</v>
      </c>
      <c r="G613" t="str">
        <f t="shared" si="29"/>
        <v xml:space="preserve"> ('244', '610', '71', '43', '2022-03-06')</v>
      </c>
    </row>
    <row r="614" spans="1:7" x14ac:dyDescent="0.3">
      <c r="A614">
        <v>244</v>
      </c>
      <c r="B614">
        <v>611</v>
      </c>
      <c r="C614">
        <v>71</v>
      </c>
      <c r="D614">
        <f t="shared" si="27"/>
        <v>44</v>
      </c>
      <c r="E614" s="3">
        <f>LOOKUP(A614,Bestellung!$A$4:$D$803)+MOD(D614,6)</f>
        <v>44627.680400000012</v>
      </c>
      <c r="F614" t="str">
        <f t="shared" si="28"/>
        <v>INSERT INTO [Lieferung] ([BestellungID], [PosID], [LieferAdrID], [LieferDienstID], [LieferDatum]) VALUES</v>
      </c>
      <c r="G614" t="str">
        <f t="shared" si="29"/>
        <v xml:space="preserve"> ('244', '611', '71', '44', '2022-03-07')</v>
      </c>
    </row>
    <row r="615" spans="1:7" x14ac:dyDescent="0.3">
      <c r="A615">
        <v>245</v>
      </c>
      <c r="B615">
        <v>612</v>
      </c>
      <c r="C615">
        <v>74</v>
      </c>
      <c r="D615">
        <f t="shared" si="27"/>
        <v>9</v>
      </c>
      <c r="E615" s="3">
        <f>LOOKUP(A615,Bestellung!$A$4:$D$803)+MOD(D615,6)</f>
        <v>44628.685911111126</v>
      </c>
      <c r="F615" t="str">
        <f t="shared" si="28"/>
        <v>INSERT INTO [Lieferung] ([BestellungID], [PosID], [LieferAdrID], [LieferDienstID], [LieferDatum]) VALUES</v>
      </c>
      <c r="G615" t="str">
        <f t="shared" si="29"/>
        <v xml:space="preserve"> ('245', '612', '74', '9', '2022-03-08')</v>
      </c>
    </row>
    <row r="616" spans="1:7" x14ac:dyDescent="0.3">
      <c r="A616">
        <v>245</v>
      </c>
      <c r="B616">
        <v>613</v>
      </c>
      <c r="C616">
        <v>74</v>
      </c>
      <c r="D616">
        <f t="shared" si="27"/>
        <v>11</v>
      </c>
      <c r="E616" s="3">
        <f>LOOKUP(A616,Bestellung!$A$4:$D$803)+MOD(D616,6)</f>
        <v>44630.685911111126</v>
      </c>
      <c r="F616" t="str">
        <f t="shared" si="28"/>
        <v>INSERT INTO [Lieferung] ([BestellungID], [PosID], [LieferAdrID], [LieferDienstID], [LieferDatum]) VALUES</v>
      </c>
      <c r="G616" t="str">
        <f t="shared" si="29"/>
        <v xml:space="preserve"> ('245', '613', '74', '11', '2022-03-10')</v>
      </c>
    </row>
    <row r="617" spans="1:7" x14ac:dyDescent="0.3">
      <c r="A617">
        <v>246</v>
      </c>
      <c r="B617">
        <v>614</v>
      </c>
      <c r="C617">
        <v>79</v>
      </c>
      <c r="D617">
        <f t="shared" si="27"/>
        <v>60</v>
      </c>
      <c r="E617" s="3">
        <f>LOOKUP(A617,Bestellung!$A$4:$D$803)+MOD(D617,6)</f>
        <v>44625.691444444463</v>
      </c>
      <c r="F617" t="str">
        <f t="shared" si="28"/>
        <v>INSERT INTO [Lieferung] ([BestellungID], [PosID], [LieferAdrID], [LieferDienstID], [LieferDatum]) VALUES</v>
      </c>
      <c r="G617" t="str">
        <f t="shared" si="29"/>
        <v xml:space="preserve"> ('246', '614', '79', '60', '2022-03-05')</v>
      </c>
    </row>
    <row r="618" spans="1:7" x14ac:dyDescent="0.3">
      <c r="A618">
        <v>246</v>
      </c>
      <c r="B618">
        <v>615</v>
      </c>
      <c r="C618">
        <v>74</v>
      </c>
      <c r="D618">
        <f t="shared" si="27"/>
        <v>63</v>
      </c>
      <c r="E618" s="3">
        <f>LOOKUP(A618,Bestellung!$A$4:$D$803)+MOD(D618,6)</f>
        <v>44628.691444444463</v>
      </c>
      <c r="F618" t="str">
        <f t="shared" si="28"/>
        <v>INSERT INTO [Lieferung] ([BestellungID], [PosID], [LieferAdrID], [LieferDienstID], [LieferDatum]) VALUES</v>
      </c>
      <c r="G618" t="str">
        <f t="shared" si="29"/>
        <v xml:space="preserve"> ('246', '615', '74', '63', '2022-03-08')</v>
      </c>
    </row>
    <row r="619" spans="1:7" x14ac:dyDescent="0.3">
      <c r="A619">
        <v>246</v>
      </c>
      <c r="B619">
        <v>616</v>
      </c>
      <c r="C619">
        <v>79</v>
      </c>
      <c r="D619">
        <f t="shared" si="27"/>
        <v>66</v>
      </c>
      <c r="E619" s="3">
        <f>LOOKUP(A619,Bestellung!$A$4:$D$803)+MOD(D619,6)</f>
        <v>44625.691444444463</v>
      </c>
      <c r="F619" t="str">
        <f t="shared" si="28"/>
        <v>INSERT INTO [Lieferung] ([BestellungID], [PosID], [LieferAdrID], [LieferDienstID], [LieferDatum]) VALUES</v>
      </c>
      <c r="G619" t="str">
        <f t="shared" si="29"/>
        <v xml:space="preserve"> ('246', '616', '79', '66', '2022-03-05')</v>
      </c>
    </row>
    <row r="620" spans="1:7" x14ac:dyDescent="0.3">
      <c r="A620">
        <v>247</v>
      </c>
      <c r="B620">
        <v>617</v>
      </c>
      <c r="C620">
        <v>175</v>
      </c>
      <c r="D620">
        <f t="shared" si="27"/>
        <v>38</v>
      </c>
      <c r="E620" s="3">
        <f>LOOKUP(A620,Bestellung!$A$4:$D$803)+MOD(D620,6)</f>
        <v>44627.697000000022</v>
      </c>
      <c r="F620" t="str">
        <f t="shared" si="28"/>
        <v>INSERT INTO [Lieferung] ([BestellungID], [PosID], [LieferAdrID], [LieferDienstID], [LieferDatum]) VALUES</v>
      </c>
      <c r="G620" t="str">
        <f t="shared" si="29"/>
        <v xml:space="preserve"> ('247', '617', '175', '38', '2022-03-07')</v>
      </c>
    </row>
    <row r="621" spans="1:7" x14ac:dyDescent="0.3">
      <c r="A621">
        <v>247</v>
      </c>
      <c r="B621">
        <v>618</v>
      </c>
      <c r="C621">
        <v>175</v>
      </c>
      <c r="D621">
        <f t="shared" si="27"/>
        <v>42</v>
      </c>
      <c r="E621" s="3">
        <f>LOOKUP(A621,Bestellung!$A$4:$D$803)+MOD(D621,6)</f>
        <v>44625.697000000022</v>
      </c>
      <c r="F621" t="str">
        <f t="shared" si="28"/>
        <v>INSERT INTO [Lieferung] ([BestellungID], [PosID], [LieferAdrID], [LieferDienstID], [LieferDatum]) VALUES</v>
      </c>
      <c r="G621" t="str">
        <f t="shared" si="29"/>
        <v xml:space="preserve"> ('247', '618', '175', '42', '2022-03-05')</v>
      </c>
    </row>
    <row r="622" spans="1:7" x14ac:dyDescent="0.3">
      <c r="A622">
        <v>248</v>
      </c>
      <c r="B622">
        <v>619</v>
      </c>
      <c r="C622">
        <v>492</v>
      </c>
      <c r="D622">
        <f t="shared" si="27"/>
        <v>17</v>
      </c>
      <c r="E622" s="3">
        <f>LOOKUP(A622,Bestellung!$A$4:$D$803)+MOD(D622,6)</f>
        <v>44630.702577777796</v>
      </c>
      <c r="F622" t="str">
        <f t="shared" si="28"/>
        <v>INSERT INTO [Lieferung] ([BestellungID], [PosID], [LieferAdrID], [LieferDienstID], [LieferDatum]) VALUES</v>
      </c>
      <c r="G622" t="str">
        <f t="shared" si="29"/>
        <v xml:space="preserve"> ('248', '619', '492', '17', '2022-03-10')</v>
      </c>
    </row>
    <row r="623" spans="1:7" x14ac:dyDescent="0.3">
      <c r="A623">
        <v>248</v>
      </c>
      <c r="B623">
        <v>620</v>
      </c>
      <c r="C623">
        <v>175</v>
      </c>
      <c r="D623">
        <f t="shared" si="27"/>
        <v>22</v>
      </c>
      <c r="E623" s="3">
        <f>LOOKUP(A623,Bestellung!$A$4:$D$803)+MOD(D623,6)</f>
        <v>44629.702577777796</v>
      </c>
      <c r="F623" t="str">
        <f t="shared" si="28"/>
        <v>INSERT INTO [Lieferung] ([BestellungID], [PosID], [LieferAdrID], [LieferDienstID], [LieferDatum]) VALUES</v>
      </c>
      <c r="G623" t="str">
        <f t="shared" si="29"/>
        <v xml:space="preserve"> ('248', '620', '175', '22', '2022-03-09')</v>
      </c>
    </row>
    <row r="624" spans="1:7" x14ac:dyDescent="0.3">
      <c r="A624">
        <v>248</v>
      </c>
      <c r="B624">
        <v>621</v>
      </c>
      <c r="C624">
        <v>492</v>
      </c>
      <c r="D624">
        <f t="shared" si="27"/>
        <v>27</v>
      </c>
      <c r="E624" s="3">
        <f>LOOKUP(A624,Bestellung!$A$4:$D$803)+MOD(D624,6)</f>
        <v>44628.702577777796</v>
      </c>
      <c r="F624" t="str">
        <f t="shared" si="28"/>
        <v>INSERT INTO [Lieferung] ([BestellungID], [PosID], [LieferAdrID], [LieferDienstID], [LieferDatum]) VALUES</v>
      </c>
      <c r="G624" t="str">
        <f t="shared" si="29"/>
        <v xml:space="preserve"> ('248', '621', '492', '27', '2022-03-08')</v>
      </c>
    </row>
    <row r="625" spans="1:7" x14ac:dyDescent="0.3">
      <c r="A625">
        <v>249</v>
      </c>
      <c r="B625">
        <v>622</v>
      </c>
      <c r="C625">
        <v>544</v>
      </c>
      <c r="D625">
        <f t="shared" si="27"/>
        <v>6</v>
      </c>
      <c r="E625" s="3">
        <f>LOOKUP(A625,Bestellung!$A$4:$D$803)+MOD(D625,6)</f>
        <v>44625.708177777793</v>
      </c>
      <c r="F625" t="str">
        <f t="shared" si="28"/>
        <v>INSERT INTO [Lieferung] ([BestellungID], [PosID], [LieferAdrID], [LieferDienstID], [LieferDatum]) VALUES</v>
      </c>
      <c r="G625" t="str">
        <f t="shared" si="29"/>
        <v xml:space="preserve"> ('249', '622', '544', '6', '2022-03-05')</v>
      </c>
    </row>
    <row r="626" spans="1:7" x14ac:dyDescent="0.3">
      <c r="A626">
        <v>249</v>
      </c>
      <c r="B626">
        <v>623</v>
      </c>
      <c r="C626">
        <v>544</v>
      </c>
      <c r="D626">
        <f t="shared" si="27"/>
        <v>12</v>
      </c>
      <c r="E626" s="3">
        <f>LOOKUP(A626,Bestellung!$A$4:$D$803)+MOD(D626,6)</f>
        <v>44625.708177777793</v>
      </c>
      <c r="F626" t="str">
        <f t="shared" si="28"/>
        <v>INSERT INTO [Lieferung] ([BestellungID], [PosID], [LieferAdrID], [LieferDienstID], [LieferDatum]) VALUES</v>
      </c>
      <c r="G626" t="str">
        <f t="shared" si="29"/>
        <v xml:space="preserve"> ('249', '623', '544', '12', '2022-03-05')</v>
      </c>
    </row>
    <row r="627" spans="1:7" x14ac:dyDescent="0.3">
      <c r="A627">
        <v>250</v>
      </c>
      <c r="B627">
        <v>624</v>
      </c>
      <c r="C627">
        <v>132</v>
      </c>
      <c r="D627">
        <f t="shared" si="27"/>
        <v>75</v>
      </c>
      <c r="E627" s="3">
        <f>LOOKUP(A627,Bestellung!$A$4:$D$803)+MOD(D627,6)</f>
        <v>44628.713800000012</v>
      </c>
      <c r="F627" t="str">
        <f t="shared" si="28"/>
        <v>INSERT INTO [Lieferung] ([BestellungID], [PosID], [LieferAdrID], [LieferDienstID], [LieferDatum]) VALUES</v>
      </c>
      <c r="G627" t="str">
        <f t="shared" si="29"/>
        <v xml:space="preserve"> ('250', '624', '132', '75', '2022-03-08')</v>
      </c>
    </row>
    <row r="628" spans="1:7" x14ac:dyDescent="0.3">
      <c r="A628">
        <v>250</v>
      </c>
      <c r="B628">
        <v>625</v>
      </c>
      <c r="C628">
        <v>132</v>
      </c>
      <c r="D628">
        <f t="shared" si="27"/>
        <v>1</v>
      </c>
      <c r="E628" s="3">
        <f>LOOKUP(A628,Bestellung!$A$4:$D$803)+MOD(D628,6)</f>
        <v>44626.713800000012</v>
      </c>
      <c r="F628" t="str">
        <f t="shared" si="28"/>
        <v>INSERT INTO [Lieferung] ([BestellungID], [PosID], [LieferAdrID], [LieferDienstID], [LieferDatum]) VALUES</v>
      </c>
      <c r="G628" t="str">
        <f t="shared" si="29"/>
        <v xml:space="preserve"> ('250', '625', '132', '1', '2022-03-06')</v>
      </c>
    </row>
    <row r="629" spans="1:7" x14ac:dyDescent="0.3">
      <c r="A629">
        <v>250</v>
      </c>
      <c r="B629">
        <v>626</v>
      </c>
      <c r="C629">
        <v>132</v>
      </c>
      <c r="D629">
        <f t="shared" si="27"/>
        <v>8</v>
      </c>
      <c r="E629" s="3">
        <f>LOOKUP(A629,Bestellung!$A$4:$D$803)+MOD(D629,6)</f>
        <v>44627.713800000012</v>
      </c>
      <c r="F629" t="str">
        <f t="shared" si="28"/>
        <v>INSERT INTO [Lieferung] ([BestellungID], [PosID], [LieferAdrID], [LieferDienstID], [LieferDatum]) VALUES</v>
      </c>
      <c r="G629" t="str">
        <f t="shared" si="29"/>
        <v xml:space="preserve"> ('250', '626', '132', '8', '2022-03-07')</v>
      </c>
    </row>
    <row r="630" spans="1:7" x14ac:dyDescent="0.3">
      <c r="A630">
        <v>251</v>
      </c>
      <c r="B630">
        <v>627</v>
      </c>
      <c r="C630">
        <v>360</v>
      </c>
      <c r="D630">
        <f t="shared" si="27"/>
        <v>75</v>
      </c>
      <c r="E630" s="3">
        <f>LOOKUP(A630,Bestellung!$A$4:$D$803)+MOD(D630,6)</f>
        <v>44628.719444444454</v>
      </c>
      <c r="F630" t="str">
        <f t="shared" si="28"/>
        <v>INSERT INTO [Lieferung] ([BestellungID], [PosID], [LieferAdrID], [LieferDienstID], [LieferDatum]) VALUES</v>
      </c>
      <c r="G630" t="str">
        <f t="shared" si="29"/>
        <v xml:space="preserve"> ('251', '627', '360', '75', '2022-03-08')</v>
      </c>
    </row>
    <row r="631" spans="1:7" x14ac:dyDescent="0.3">
      <c r="A631">
        <v>251</v>
      </c>
      <c r="B631">
        <v>628</v>
      </c>
      <c r="C631">
        <v>360</v>
      </c>
      <c r="D631">
        <f t="shared" si="27"/>
        <v>2</v>
      </c>
      <c r="E631" s="3">
        <f>LOOKUP(A631,Bestellung!$A$4:$D$803)+MOD(D631,6)</f>
        <v>44627.719444444454</v>
      </c>
      <c r="F631" t="str">
        <f t="shared" si="28"/>
        <v>INSERT INTO [Lieferung] ([BestellungID], [PosID], [LieferAdrID], [LieferDienstID], [LieferDatum]) VALUES</v>
      </c>
      <c r="G631" t="str">
        <f t="shared" si="29"/>
        <v xml:space="preserve"> ('251', '628', '360', '2', '2022-03-07')</v>
      </c>
    </row>
    <row r="632" spans="1:7" x14ac:dyDescent="0.3">
      <c r="A632">
        <v>252</v>
      </c>
      <c r="B632">
        <v>629</v>
      </c>
      <c r="C632">
        <v>766</v>
      </c>
      <c r="D632">
        <f t="shared" si="27"/>
        <v>72</v>
      </c>
      <c r="E632" s="3">
        <f>LOOKUP(A632,Bestellung!$A$4:$D$803)+MOD(D632,6)</f>
        <v>44625.725111111118</v>
      </c>
      <c r="F632" t="str">
        <f t="shared" si="28"/>
        <v>INSERT INTO [Lieferung] ([BestellungID], [PosID], [LieferAdrID], [LieferDienstID], [LieferDatum]) VALUES</v>
      </c>
      <c r="G632" t="str">
        <f t="shared" si="29"/>
        <v xml:space="preserve"> ('252', '629', '766', '72', '2022-03-05')</v>
      </c>
    </row>
    <row r="633" spans="1:7" x14ac:dyDescent="0.3">
      <c r="A633">
        <v>252</v>
      </c>
      <c r="B633">
        <v>630</v>
      </c>
      <c r="C633">
        <v>360</v>
      </c>
      <c r="D633">
        <f t="shared" si="27"/>
        <v>1</v>
      </c>
      <c r="E633" s="3">
        <f>LOOKUP(A633,Bestellung!$A$4:$D$803)+MOD(D633,6)</f>
        <v>44626.725111111118</v>
      </c>
      <c r="F633" t="str">
        <f t="shared" si="28"/>
        <v>INSERT INTO [Lieferung] ([BestellungID], [PosID], [LieferAdrID], [LieferDienstID], [LieferDatum]) VALUES</v>
      </c>
      <c r="G633" t="str">
        <f t="shared" si="29"/>
        <v xml:space="preserve"> ('252', '630', '360', '1', '2022-03-06')</v>
      </c>
    </row>
    <row r="634" spans="1:7" x14ac:dyDescent="0.3">
      <c r="A634">
        <v>252</v>
      </c>
      <c r="B634">
        <v>631</v>
      </c>
      <c r="C634">
        <v>766</v>
      </c>
      <c r="D634">
        <f t="shared" si="27"/>
        <v>9</v>
      </c>
      <c r="E634" s="3">
        <f>LOOKUP(A634,Bestellung!$A$4:$D$803)+MOD(D634,6)</f>
        <v>44628.725111111118</v>
      </c>
      <c r="F634" t="str">
        <f t="shared" si="28"/>
        <v>INSERT INTO [Lieferung] ([BestellungID], [PosID], [LieferAdrID], [LieferDienstID], [LieferDatum]) VALUES</v>
      </c>
      <c r="G634" t="str">
        <f t="shared" si="29"/>
        <v xml:space="preserve"> ('252', '631', '766', '9', '2022-03-08')</v>
      </c>
    </row>
    <row r="635" spans="1:7" x14ac:dyDescent="0.3">
      <c r="A635">
        <v>253</v>
      </c>
      <c r="B635">
        <v>632</v>
      </c>
      <c r="C635">
        <v>101</v>
      </c>
      <c r="D635">
        <f t="shared" si="27"/>
        <v>2</v>
      </c>
      <c r="E635" s="3">
        <f>LOOKUP(A635,Bestellung!$A$4:$D$803)+MOD(D635,6)</f>
        <v>44627.730800000005</v>
      </c>
      <c r="F635" t="str">
        <f t="shared" si="28"/>
        <v>INSERT INTO [Lieferung] ([BestellungID], [PosID], [LieferAdrID], [LieferDienstID], [LieferDatum]) VALUES</v>
      </c>
      <c r="G635" t="str">
        <f t="shared" si="29"/>
        <v xml:space="preserve"> ('253', '632', '101', '2', '2022-03-07')</v>
      </c>
    </row>
    <row r="636" spans="1:7" x14ac:dyDescent="0.3">
      <c r="A636">
        <v>253</v>
      </c>
      <c r="B636">
        <v>633</v>
      </c>
      <c r="C636">
        <v>101</v>
      </c>
      <c r="D636">
        <f t="shared" si="27"/>
        <v>12</v>
      </c>
      <c r="E636" s="3">
        <f>LOOKUP(A636,Bestellung!$A$4:$D$803)+MOD(D636,6)</f>
        <v>44625.730800000005</v>
      </c>
      <c r="F636" t="str">
        <f t="shared" si="28"/>
        <v>INSERT INTO [Lieferung] ([BestellungID], [PosID], [LieferAdrID], [LieferDienstID], [LieferDatum]) VALUES</v>
      </c>
      <c r="G636" t="str">
        <f t="shared" si="29"/>
        <v xml:space="preserve"> ('253', '633', '101', '12', '2022-03-05')</v>
      </c>
    </row>
    <row r="637" spans="1:7" x14ac:dyDescent="0.3">
      <c r="A637">
        <v>254</v>
      </c>
      <c r="B637">
        <v>634</v>
      </c>
      <c r="C637">
        <v>579</v>
      </c>
      <c r="D637">
        <f t="shared" si="27"/>
        <v>8</v>
      </c>
      <c r="E637" s="3">
        <f>LOOKUP(A637,Bestellung!$A$4:$D$803)+MOD(D637,6)</f>
        <v>44627.736511111114</v>
      </c>
      <c r="F637" t="str">
        <f t="shared" si="28"/>
        <v>INSERT INTO [Lieferung] ([BestellungID], [PosID], [LieferAdrID], [LieferDienstID], [LieferDatum]) VALUES</v>
      </c>
      <c r="G637" t="str">
        <f t="shared" si="29"/>
        <v xml:space="preserve"> ('254', '634', '579', '8', '2022-03-07')</v>
      </c>
    </row>
    <row r="638" spans="1:7" x14ac:dyDescent="0.3">
      <c r="A638">
        <v>254</v>
      </c>
      <c r="B638">
        <v>635</v>
      </c>
      <c r="C638">
        <v>101</v>
      </c>
      <c r="D638">
        <f t="shared" si="27"/>
        <v>19</v>
      </c>
      <c r="E638" s="3">
        <f>LOOKUP(A638,Bestellung!$A$4:$D$803)+MOD(D638,6)</f>
        <v>44626.736511111114</v>
      </c>
      <c r="F638" t="str">
        <f t="shared" si="28"/>
        <v>INSERT INTO [Lieferung] ([BestellungID], [PosID], [LieferAdrID], [LieferDienstID], [LieferDatum]) VALUES</v>
      </c>
      <c r="G638" t="str">
        <f t="shared" si="29"/>
        <v xml:space="preserve"> ('254', '635', '101', '19', '2022-03-06')</v>
      </c>
    </row>
    <row r="639" spans="1:7" x14ac:dyDescent="0.3">
      <c r="A639">
        <v>254</v>
      </c>
      <c r="B639">
        <v>636</v>
      </c>
      <c r="C639">
        <v>579</v>
      </c>
      <c r="D639">
        <f t="shared" si="27"/>
        <v>30</v>
      </c>
      <c r="E639" s="3">
        <f>LOOKUP(A639,Bestellung!$A$4:$D$803)+MOD(D639,6)</f>
        <v>44625.736511111114</v>
      </c>
      <c r="F639" t="str">
        <f t="shared" si="28"/>
        <v>INSERT INTO [Lieferung] ([BestellungID], [PosID], [LieferAdrID], [LieferDienstID], [LieferDatum]) VALUES</v>
      </c>
      <c r="G639" t="str">
        <f t="shared" si="29"/>
        <v xml:space="preserve"> ('254', '636', '579', '30', '2022-03-05')</v>
      </c>
    </row>
    <row r="640" spans="1:7" x14ac:dyDescent="0.3">
      <c r="A640">
        <v>255</v>
      </c>
      <c r="B640">
        <v>637</v>
      </c>
      <c r="C640">
        <v>701</v>
      </c>
      <c r="D640">
        <f t="shared" si="27"/>
        <v>30</v>
      </c>
      <c r="E640" s="3">
        <f>LOOKUP(A640,Bestellung!$A$4:$D$803)+MOD(D640,6)</f>
        <v>44625.742244444446</v>
      </c>
      <c r="F640" t="str">
        <f t="shared" si="28"/>
        <v>INSERT INTO [Lieferung] ([BestellungID], [PosID], [LieferAdrID], [LieferDienstID], [LieferDatum]) VALUES</v>
      </c>
      <c r="G640" t="str">
        <f t="shared" si="29"/>
        <v xml:space="preserve"> ('255', '637', '701', '30', '2022-03-05')</v>
      </c>
    </row>
    <row r="641" spans="1:7" x14ac:dyDescent="0.3">
      <c r="A641">
        <v>255</v>
      </c>
      <c r="B641">
        <v>638</v>
      </c>
      <c r="C641">
        <v>701</v>
      </c>
      <c r="D641">
        <f t="shared" si="27"/>
        <v>42</v>
      </c>
      <c r="E641" s="3">
        <f>LOOKUP(A641,Bestellung!$A$4:$D$803)+MOD(D641,6)</f>
        <v>44625.742244444446</v>
      </c>
      <c r="F641" t="str">
        <f t="shared" si="28"/>
        <v>INSERT INTO [Lieferung] ([BestellungID], [PosID], [LieferAdrID], [LieferDienstID], [LieferDatum]) VALUES</v>
      </c>
      <c r="G641" t="str">
        <f t="shared" si="29"/>
        <v xml:space="preserve"> ('255', '638', '701', '42', '2022-03-05')</v>
      </c>
    </row>
    <row r="642" spans="1:7" x14ac:dyDescent="0.3">
      <c r="A642">
        <v>256</v>
      </c>
      <c r="B642">
        <v>639</v>
      </c>
      <c r="C642">
        <v>237</v>
      </c>
      <c r="D642">
        <f t="shared" si="27"/>
        <v>45</v>
      </c>
      <c r="E642" s="3">
        <f>LOOKUP(A642,Bestellung!$A$4:$D$803)+MOD(D642,6)</f>
        <v>44628.748</v>
      </c>
      <c r="F642" t="str">
        <f t="shared" si="28"/>
        <v>INSERT INTO [Lieferung] ([BestellungID], [PosID], [LieferAdrID], [LieferDienstID], [LieferDatum]) VALUES</v>
      </c>
      <c r="G642" t="str">
        <f t="shared" si="29"/>
        <v xml:space="preserve"> ('256', '639', '237', '45', '2022-03-08')</v>
      </c>
    </row>
    <row r="643" spans="1:7" x14ac:dyDescent="0.3">
      <c r="A643">
        <v>256</v>
      </c>
      <c r="B643">
        <v>640</v>
      </c>
      <c r="C643">
        <v>237</v>
      </c>
      <c r="D643">
        <f t="shared" si="27"/>
        <v>58</v>
      </c>
      <c r="E643" s="3">
        <f>LOOKUP(A643,Bestellung!$A$4:$D$803)+MOD(D643,6)</f>
        <v>44629.748</v>
      </c>
      <c r="F643" t="str">
        <f t="shared" si="28"/>
        <v>INSERT INTO [Lieferung] ([BestellungID], [PosID], [LieferAdrID], [LieferDienstID], [LieferDatum]) VALUES</v>
      </c>
      <c r="G643" t="str">
        <f t="shared" si="29"/>
        <v xml:space="preserve"> ('256', '640', '237', '58', '2022-03-09')</v>
      </c>
    </row>
    <row r="644" spans="1:7" x14ac:dyDescent="0.3">
      <c r="A644">
        <v>256</v>
      </c>
      <c r="B644">
        <v>641</v>
      </c>
      <c r="C644">
        <v>237</v>
      </c>
      <c r="D644">
        <f t="shared" si="27"/>
        <v>71</v>
      </c>
      <c r="E644" s="3">
        <f>LOOKUP(A644,Bestellung!$A$4:$D$803)+MOD(D644,6)</f>
        <v>44630.748</v>
      </c>
      <c r="F644" t="str">
        <f t="shared" si="28"/>
        <v>INSERT INTO [Lieferung] ([BestellungID], [PosID], [LieferAdrID], [LieferDienstID], [LieferDatum]) VALUES</v>
      </c>
      <c r="G644" t="str">
        <f t="shared" si="29"/>
        <v xml:space="preserve"> ('256', '641', '237', '71', '2022-03-10')</v>
      </c>
    </row>
    <row r="645" spans="1:7" x14ac:dyDescent="0.3">
      <c r="A645">
        <v>257</v>
      </c>
      <c r="B645">
        <v>642</v>
      </c>
      <c r="C645">
        <v>622</v>
      </c>
      <c r="D645">
        <f t="shared" ref="D645:D708" si="30">IF(MOD(A645*B645,81)=0,1,MOD(A645*B645,81))</f>
        <v>78</v>
      </c>
      <c r="E645" s="3">
        <f>LOOKUP(A645,Bestellung!$A$4:$D$803)+MOD(D645,6)</f>
        <v>44625.753777777776</v>
      </c>
      <c r="F645" t="str">
        <f t="shared" ref="F645:F708" si="3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45" t="str">
        <f t="shared" ref="G645:G708" si="32">" ('"&amp;A645&amp;"', '"&amp;B645&amp;"', '"&amp;C645&amp;"', '"&amp; D645&amp;"', '"&amp; TEXT(E645,"JJJJ-MM-TT")&amp;"')"</f>
        <v xml:space="preserve"> ('257', '642', '622', '78', '2022-03-05')</v>
      </c>
    </row>
    <row r="646" spans="1:7" x14ac:dyDescent="0.3">
      <c r="A646">
        <v>257</v>
      </c>
      <c r="B646">
        <v>643</v>
      </c>
      <c r="C646">
        <v>622</v>
      </c>
      <c r="D646">
        <f t="shared" si="30"/>
        <v>11</v>
      </c>
      <c r="E646" s="3">
        <f>LOOKUP(A646,Bestellung!$A$4:$D$803)+MOD(D646,6)</f>
        <v>44630.753777777776</v>
      </c>
      <c r="F646" t="str">
        <f t="shared" si="31"/>
        <v>INSERT INTO [Lieferung] ([BestellungID], [PosID], [LieferAdrID], [LieferDienstID], [LieferDatum]) VALUES</v>
      </c>
      <c r="G646" t="str">
        <f t="shared" si="32"/>
        <v xml:space="preserve"> ('257', '643', '622', '11', '2022-03-10')</v>
      </c>
    </row>
    <row r="647" spans="1:7" x14ac:dyDescent="0.3">
      <c r="A647">
        <v>258</v>
      </c>
      <c r="B647">
        <v>644</v>
      </c>
      <c r="C647">
        <v>625</v>
      </c>
      <c r="D647">
        <f t="shared" si="30"/>
        <v>21</v>
      </c>
      <c r="E647" s="3">
        <f>LOOKUP(A647,Bestellung!$A$4:$D$803)+MOD(D647,6)</f>
        <v>44628.759577777775</v>
      </c>
      <c r="F647" t="str">
        <f t="shared" si="31"/>
        <v>INSERT INTO [Lieferung] ([BestellungID], [PosID], [LieferAdrID], [LieferDienstID], [LieferDatum]) VALUES</v>
      </c>
      <c r="G647" t="str">
        <f t="shared" si="32"/>
        <v xml:space="preserve"> ('258', '644', '625', '21', '2022-03-08')</v>
      </c>
    </row>
    <row r="648" spans="1:7" x14ac:dyDescent="0.3">
      <c r="A648">
        <v>258</v>
      </c>
      <c r="B648">
        <v>645</v>
      </c>
      <c r="C648">
        <v>622</v>
      </c>
      <c r="D648">
        <f t="shared" si="30"/>
        <v>36</v>
      </c>
      <c r="E648" s="3">
        <f>LOOKUP(A648,Bestellung!$A$4:$D$803)+MOD(D648,6)</f>
        <v>44625.759577777775</v>
      </c>
      <c r="F648" t="str">
        <f t="shared" si="31"/>
        <v>INSERT INTO [Lieferung] ([BestellungID], [PosID], [LieferAdrID], [LieferDienstID], [LieferDatum]) VALUES</v>
      </c>
      <c r="G648" t="str">
        <f t="shared" si="32"/>
        <v xml:space="preserve"> ('258', '645', '622', '36', '2022-03-05')</v>
      </c>
    </row>
    <row r="649" spans="1:7" x14ac:dyDescent="0.3">
      <c r="A649">
        <v>258</v>
      </c>
      <c r="B649">
        <v>646</v>
      </c>
      <c r="C649">
        <v>625</v>
      </c>
      <c r="D649">
        <f t="shared" si="30"/>
        <v>51</v>
      </c>
      <c r="E649" s="3">
        <f>LOOKUP(A649,Bestellung!$A$4:$D$803)+MOD(D649,6)</f>
        <v>44628.759577777775</v>
      </c>
      <c r="F649" t="str">
        <f t="shared" si="31"/>
        <v>INSERT INTO [Lieferung] ([BestellungID], [PosID], [LieferAdrID], [LieferDienstID], [LieferDatum]) VALUES</v>
      </c>
      <c r="G649" t="str">
        <f t="shared" si="32"/>
        <v xml:space="preserve"> ('258', '646', '625', '51', '2022-03-08')</v>
      </c>
    </row>
    <row r="650" spans="1:7" x14ac:dyDescent="0.3">
      <c r="A650">
        <v>259</v>
      </c>
      <c r="B650">
        <v>647</v>
      </c>
      <c r="C650">
        <v>2</v>
      </c>
      <c r="D650">
        <f t="shared" si="30"/>
        <v>65</v>
      </c>
      <c r="E650" s="3">
        <f>LOOKUP(A650,Bestellung!$A$4:$D$803)+MOD(D650,6)</f>
        <v>44630.765399999997</v>
      </c>
      <c r="F650" t="str">
        <f t="shared" si="31"/>
        <v>INSERT INTO [Lieferung] ([BestellungID], [PosID], [LieferAdrID], [LieferDienstID], [LieferDatum]) VALUES</v>
      </c>
      <c r="G650" t="str">
        <f t="shared" si="32"/>
        <v xml:space="preserve"> ('259', '647', '2', '65', '2022-03-10')</v>
      </c>
    </row>
    <row r="651" spans="1:7" x14ac:dyDescent="0.3">
      <c r="A651">
        <v>259</v>
      </c>
      <c r="B651">
        <v>648</v>
      </c>
      <c r="C651">
        <v>2</v>
      </c>
      <c r="D651">
        <f t="shared" si="30"/>
        <v>1</v>
      </c>
      <c r="E651" s="3">
        <f>LOOKUP(A651,Bestellung!$A$4:$D$803)+MOD(D651,6)</f>
        <v>44626.765399999997</v>
      </c>
      <c r="F651" t="str">
        <f t="shared" si="31"/>
        <v>INSERT INTO [Lieferung] ([BestellungID], [PosID], [LieferAdrID], [LieferDienstID], [LieferDatum]) VALUES</v>
      </c>
      <c r="G651" t="str">
        <f t="shared" si="32"/>
        <v xml:space="preserve"> ('259', '648', '2', '1', '2022-03-06')</v>
      </c>
    </row>
    <row r="652" spans="1:7" x14ac:dyDescent="0.3">
      <c r="A652">
        <v>260</v>
      </c>
      <c r="B652">
        <v>649</v>
      </c>
      <c r="C652">
        <v>67</v>
      </c>
      <c r="D652">
        <f t="shared" si="30"/>
        <v>17</v>
      </c>
      <c r="E652" s="3">
        <f>LOOKUP(A652,Bestellung!$A$4:$D$803)+MOD(D652,6)</f>
        <v>44630.771244444441</v>
      </c>
      <c r="F652" t="str">
        <f t="shared" si="31"/>
        <v>INSERT INTO [Lieferung] ([BestellungID], [PosID], [LieferAdrID], [LieferDienstID], [LieferDatum]) VALUES</v>
      </c>
      <c r="G652" t="str">
        <f t="shared" si="32"/>
        <v xml:space="preserve"> ('260', '649', '67', '17', '2022-03-10')</v>
      </c>
    </row>
    <row r="653" spans="1:7" x14ac:dyDescent="0.3">
      <c r="A653">
        <v>260</v>
      </c>
      <c r="B653">
        <v>650</v>
      </c>
      <c r="C653">
        <v>2</v>
      </c>
      <c r="D653">
        <f t="shared" si="30"/>
        <v>34</v>
      </c>
      <c r="E653" s="3">
        <f>LOOKUP(A653,Bestellung!$A$4:$D$803)+MOD(D653,6)</f>
        <v>44629.771244444441</v>
      </c>
      <c r="F653" t="str">
        <f t="shared" si="31"/>
        <v>INSERT INTO [Lieferung] ([BestellungID], [PosID], [LieferAdrID], [LieferDienstID], [LieferDatum]) VALUES</v>
      </c>
      <c r="G653" t="str">
        <f t="shared" si="32"/>
        <v xml:space="preserve"> ('260', '650', '2', '34', '2022-03-09')</v>
      </c>
    </row>
    <row r="654" spans="1:7" x14ac:dyDescent="0.3">
      <c r="A654">
        <v>260</v>
      </c>
      <c r="B654">
        <v>651</v>
      </c>
      <c r="C654">
        <v>67</v>
      </c>
      <c r="D654">
        <f t="shared" si="30"/>
        <v>51</v>
      </c>
      <c r="E654" s="3">
        <f>LOOKUP(A654,Bestellung!$A$4:$D$803)+MOD(D654,6)</f>
        <v>44628.771244444441</v>
      </c>
      <c r="F654" t="str">
        <f t="shared" si="31"/>
        <v>INSERT INTO [Lieferung] ([BestellungID], [PosID], [LieferAdrID], [LieferDienstID], [LieferDatum]) VALUES</v>
      </c>
      <c r="G654" t="str">
        <f t="shared" si="32"/>
        <v xml:space="preserve"> ('260', '651', '67', '51', '2022-03-08')</v>
      </c>
    </row>
    <row r="655" spans="1:7" x14ac:dyDescent="0.3">
      <c r="A655">
        <v>261</v>
      </c>
      <c r="B655">
        <v>652</v>
      </c>
      <c r="C655">
        <v>318</v>
      </c>
      <c r="D655">
        <f t="shared" si="30"/>
        <v>72</v>
      </c>
      <c r="E655" s="3">
        <f>LOOKUP(A655,Bestellung!$A$4:$D$803)+MOD(D655,6)</f>
        <v>44625.777111111107</v>
      </c>
      <c r="F655" t="str">
        <f t="shared" si="31"/>
        <v>INSERT INTO [Lieferung] ([BestellungID], [PosID], [LieferAdrID], [LieferDienstID], [LieferDatum]) VALUES</v>
      </c>
      <c r="G655" t="str">
        <f t="shared" si="32"/>
        <v xml:space="preserve"> ('261', '652', '318', '72', '2022-03-05')</v>
      </c>
    </row>
    <row r="656" spans="1:7" x14ac:dyDescent="0.3">
      <c r="A656">
        <v>261</v>
      </c>
      <c r="B656">
        <v>653</v>
      </c>
      <c r="C656">
        <v>318</v>
      </c>
      <c r="D656">
        <f t="shared" si="30"/>
        <v>9</v>
      </c>
      <c r="E656" s="3">
        <f>LOOKUP(A656,Bestellung!$A$4:$D$803)+MOD(D656,6)</f>
        <v>44628.777111111107</v>
      </c>
      <c r="F656" t="str">
        <f t="shared" si="31"/>
        <v>INSERT INTO [Lieferung] ([BestellungID], [PosID], [LieferAdrID], [LieferDienstID], [LieferDatum]) VALUES</v>
      </c>
      <c r="G656" t="str">
        <f t="shared" si="32"/>
        <v xml:space="preserve"> ('261', '653', '318', '9', '2022-03-08')</v>
      </c>
    </row>
    <row r="657" spans="1:7" x14ac:dyDescent="0.3">
      <c r="A657">
        <v>262</v>
      </c>
      <c r="B657">
        <v>654</v>
      </c>
      <c r="C657">
        <v>193</v>
      </c>
      <c r="D657">
        <f t="shared" si="30"/>
        <v>33</v>
      </c>
      <c r="E657" s="3">
        <f>LOOKUP(A657,Bestellung!$A$4:$D$803)+MOD(D657,6)</f>
        <v>44628.782999999996</v>
      </c>
      <c r="F657" t="str">
        <f t="shared" si="31"/>
        <v>INSERT INTO [Lieferung] ([BestellungID], [PosID], [LieferAdrID], [LieferDienstID], [LieferDatum]) VALUES</v>
      </c>
      <c r="G657" t="str">
        <f t="shared" si="32"/>
        <v xml:space="preserve"> ('262', '654', '193', '33', '2022-03-08')</v>
      </c>
    </row>
    <row r="658" spans="1:7" x14ac:dyDescent="0.3">
      <c r="A658">
        <v>262</v>
      </c>
      <c r="B658">
        <v>655</v>
      </c>
      <c r="C658">
        <v>193</v>
      </c>
      <c r="D658">
        <f t="shared" si="30"/>
        <v>52</v>
      </c>
      <c r="E658" s="3">
        <f>LOOKUP(A658,Bestellung!$A$4:$D$803)+MOD(D658,6)</f>
        <v>44629.782999999996</v>
      </c>
      <c r="F658" t="str">
        <f t="shared" si="31"/>
        <v>INSERT INTO [Lieferung] ([BestellungID], [PosID], [LieferAdrID], [LieferDienstID], [LieferDatum]) VALUES</v>
      </c>
      <c r="G658" t="str">
        <f t="shared" si="32"/>
        <v xml:space="preserve"> ('262', '655', '193', '52', '2022-03-09')</v>
      </c>
    </row>
    <row r="659" spans="1:7" x14ac:dyDescent="0.3">
      <c r="A659">
        <v>262</v>
      </c>
      <c r="B659">
        <v>656</v>
      </c>
      <c r="C659">
        <v>193</v>
      </c>
      <c r="D659">
        <f t="shared" si="30"/>
        <v>71</v>
      </c>
      <c r="E659" s="3">
        <f>LOOKUP(A659,Bestellung!$A$4:$D$803)+MOD(D659,6)</f>
        <v>44630.782999999996</v>
      </c>
      <c r="F659" t="str">
        <f t="shared" si="31"/>
        <v>INSERT INTO [Lieferung] ([BestellungID], [PosID], [LieferAdrID], [LieferDienstID], [LieferDatum]) VALUES</v>
      </c>
      <c r="G659" t="str">
        <f t="shared" si="32"/>
        <v xml:space="preserve"> ('262', '656', '193', '71', '2022-03-10')</v>
      </c>
    </row>
    <row r="660" spans="1:7" x14ac:dyDescent="0.3">
      <c r="A660">
        <v>263</v>
      </c>
      <c r="B660">
        <v>657</v>
      </c>
      <c r="C660">
        <v>224</v>
      </c>
      <c r="D660">
        <f t="shared" si="30"/>
        <v>18</v>
      </c>
      <c r="E660" s="3">
        <f>LOOKUP(A660,Bestellung!$A$4:$D$803)+MOD(D660,6)</f>
        <v>44625.788911111107</v>
      </c>
      <c r="F660" t="str">
        <f t="shared" si="31"/>
        <v>INSERT INTO [Lieferung] ([BestellungID], [PosID], [LieferAdrID], [LieferDienstID], [LieferDatum]) VALUES</v>
      </c>
      <c r="G660" t="str">
        <f t="shared" si="32"/>
        <v xml:space="preserve"> ('263', '657', '224', '18', '2022-03-05')</v>
      </c>
    </row>
    <row r="661" spans="1:7" x14ac:dyDescent="0.3">
      <c r="A661">
        <v>263</v>
      </c>
      <c r="B661">
        <v>658</v>
      </c>
      <c r="C661">
        <v>224</v>
      </c>
      <c r="D661">
        <f t="shared" si="30"/>
        <v>38</v>
      </c>
      <c r="E661" s="3">
        <f>LOOKUP(A661,Bestellung!$A$4:$D$803)+MOD(D661,6)</f>
        <v>44627.788911111107</v>
      </c>
      <c r="F661" t="str">
        <f t="shared" si="31"/>
        <v>INSERT INTO [Lieferung] ([BestellungID], [PosID], [LieferAdrID], [LieferDienstID], [LieferDatum]) VALUES</v>
      </c>
      <c r="G661" t="str">
        <f t="shared" si="32"/>
        <v xml:space="preserve"> ('263', '658', '224', '38', '2022-03-07')</v>
      </c>
    </row>
    <row r="662" spans="1:7" x14ac:dyDescent="0.3">
      <c r="A662">
        <v>264</v>
      </c>
      <c r="B662">
        <v>659</v>
      </c>
      <c r="C662">
        <v>273</v>
      </c>
      <c r="D662">
        <f t="shared" si="30"/>
        <v>69</v>
      </c>
      <c r="E662" s="3">
        <f>LOOKUP(A662,Bestellung!$A$4:$D$803)+MOD(D662,6)</f>
        <v>44628.794844444441</v>
      </c>
      <c r="F662" t="str">
        <f t="shared" si="31"/>
        <v>INSERT INTO [Lieferung] ([BestellungID], [PosID], [LieferAdrID], [LieferDienstID], [LieferDatum]) VALUES</v>
      </c>
      <c r="G662" t="str">
        <f t="shared" si="32"/>
        <v xml:space="preserve"> ('264', '659', '273', '69', '2022-03-08')</v>
      </c>
    </row>
    <row r="663" spans="1:7" x14ac:dyDescent="0.3">
      <c r="A663">
        <v>264</v>
      </c>
      <c r="B663">
        <v>660</v>
      </c>
      <c r="C663">
        <v>224</v>
      </c>
      <c r="D663">
        <f t="shared" si="30"/>
        <v>9</v>
      </c>
      <c r="E663" s="3">
        <f>LOOKUP(A663,Bestellung!$A$4:$D$803)+MOD(D663,6)</f>
        <v>44628.794844444441</v>
      </c>
      <c r="F663" t="str">
        <f t="shared" si="31"/>
        <v>INSERT INTO [Lieferung] ([BestellungID], [PosID], [LieferAdrID], [LieferDienstID], [LieferDatum]) VALUES</v>
      </c>
      <c r="G663" t="str">
        <f t="shared" si="32"/>
        <v xml:space="preserve"> ('264', '660', '224', '9', '2022-03-08')</v>
      </c>
    </row>
    <row r="664" spans="1:7" x14ac:dyDescent="0.3">
      <c r="A664">
        <v>264</v>
      </c>
      <c r="B664">
        <v>661</v>
      </c>
      <c r="C664">
        <v>273</v>
      </c>
      <c r="D664">
        <f t="shared" si="30"/>
        <v>30</v>
      </c>
      <c r="E664" s="3">
        <f>LOOKUP(A664,Bestellung!$A$4:$D$803)+MOD(D664,6)</f>
        <v>44625.794844444441</v>
      </c>
      <c r="F664" t="str">
        <f t="shared" si="31"/>
        <v>INSERT INTO [Lieferung] ([BestellungID], [PosID], [LieferAdrID], [LieferDienstID], [LieferDatum]) VALUES</v>
      </c>
      <c r="G664" t="str">
        <f t="shared" si="32"/>
        <v xml:space="preserve"> ('264', '661', '273', '30', '2022-03-05')</v>
      </c>
    </row>
    <row r="665" spans="1:7" x14ac:dyDescent="0.3">
      <c r="A665">
        <v>265</v>
      </c>
      <c r="B665">
        <v>662</v>
      </c>
      <c r="C665">
        <v>81</v>
      </c>
      <c r="D665">
        <f t="shared" si="30"/>
        <v>65</v>
      </c>
      <c r="E665" s="3">
        <f>LOOKUP(A665,Bestellung!$A$4:$D$803)+MOD(D665,6)</f>
        <v>44630.800799999997</v>
      </c>
      <c r="F665" t="str">
        <f t="shared" si="31"/>
        <v>INSERT INTO [Lieferung] ([BestellungID], [PosID], [LieferAdrID], [LieferDienstID], [LieferDatum]) VALUES</v>
      </c>
      <c r="G665" t="str">
        <f t="shared" si="32"/>
        <v xml:space="preserve"> ('265', '662', '81', '65', '2022-03-10')</v>
      </c>
    </row>
    <row r="666" spans="1:7" x14ac:dyDescent="0.3">
      <c r="A666">
        <v>265</v>
      </c>
      <c r="B666">
        <v>663</v>
      </c>
      <c r="C666">
        <v>81</v>
      </c>
      <c r="D666">
        <f t="shared" si="30"/>
        <v>6</v>
      </c>
      <c r="E666" s="3">
        <f>LOOKUP(A666,Bestellung!$A$4:$D$803)+MOD(D666,6)</f>
        <v>44625.800799999997</v>
      </c>
      <c r="F666" t="str">
        <f t="shared" si="31"/>
        <v>INSERT INTO [Lieferung] ([BestellungID], [PosID], [LieferAdrID], [LieferDienstID], [LieferDatum]) VALUES</v>
      </c>
      <c r="G666" t="str">
        <f t="shared" si="32"/>
        <v xml:space="preserve"> ('265', '663', '81', '6', '2022-03-05')</v>
      </c>
    </row>
    <row r="667" spans="1:7" x14ac:dyDescent="0.3">
      <c r="A667">
        <v>266</v>
      </c>
      <c r="B667">
        <v>664</v>
      </c>
      <c r="C667">
        <v>399</v>
      </c>
      <c r="D667">
        <f t="shared" si="30"/>
        <v>44</v>
      </c>
      <c r="E667" s="3">
        <f>LOOKUP(A667,Bestellung!$A$4:$D$803)+MOD(D667,6)</f>
        <v>44627.806777777776</v>
      </c>
      <c r="F667" t="str">
        <f t="shared" si="31"/>
        <v>INSERT INTO [Lieferung] ([BestellungID], [PosID], [LieferAdrID], [LieferDienstID], [LieferDatum]) VALUES</v>
      </c>
      <c r="G667" t="str">
        <f t="shared" si="32"/>
        <v xml:space="preserve"> ('266', '664', '399', '44', '2022-03-07')</v>
      </c>
    </row>
    <row r="668" spans="1:7" x14ac:dyDescent="0.3">
      <c r="A668">
        <v>266</v>
      </c>
      <c r="B668">
        <v>665</v>
      </c>
      <c r="C668">
        <v>81</v>
      </c>
      <c r="D668">
        <f t="shared" si="30"/>
        <v>67</v>
      </c>
      <c r="E668" s="3">
        <f>LOOKUP(A668,Bestellung!$A$4:$D$803)+MOD(D668,6)</f>
        <v>44626.806777777776</v>
      </c>
      <c r="F668" t="str">
        <f t="shared" si="31"/>
        <v>INSERT INTO [Lieferung] ([BestellungID], [PosID], [LieferAdrID], [LieferDienstID], [LieferDatum]) VALUES</v>
      </c>
      <c r="G668" t="str">
        <f t="shared" si="32"/>
        <v xml:space="preserve"> ('266', '665', '81', '67', '2022-03-06')</v>
      </c>
    </row>
    <row r="669" spans="1:7" x14ac:dyDescent="0.3">
      <c r="A669">
        <v>266</v>
      </c>
      <c r="B669">
        <v>666</v>
      </c>
      <c r="C669">
        <v>399</v>
      </c>
      <c r="D669">
        <f t="shared" si="30"/>
        <v>9</v>
      </c>
      <c r="E669" s="3">
        <f>LOOKUP(A669,Bestellung!$A$4:$D$803)+MOD(D669,6)</f>
        <v>44628.806777777776</v>
      </c>
      <c r="F669" t="str">
        <f t="shared" si="31"/>
        <v>INSERT INTO [Lieferung] ([BestellungID], [PosID], [LieferAdrID], [LieferDienstID], [LieferDatum]) VALUES</v>
      </c>
      <c r="G669" t="str">
        <f t="shared" si="32"/>
        <v xml:space="preserve"> ('266', '666', '399', '9', '2022-03-08')</v>
      </c>
    </row>
    <row r="670" spans="1:7" x14ac:dyDescent="0.3">
      <c r="A670">
        <v>267</v>
      </c>
      <c r="B670">
        <v>667</v>
      </c>
      <c r="C670">
        <v>681</v>
      </c>
      <c r="D670">
        <f t="shared" si="30"/>
        <v>51</v>
      </c>
      <c r="E670" s="3">
        <f>LOOKUP(A670,Bestellung!$A$4:$D$803)+MOD(D670,6)</f>
        <v>44628.812777777777</v>
      </c>
      <c r="F670" t="str">
        <f t="shared" si="31"/>
        <v>INSERT INTO [Lieferung] ([BestellungID], [PosID], [LieferAdrID], [LieferDienstID], [LieferDatum]) VALUES</v>
      </c>
      <c r="G670" t="str">
        <f t="shared" si="32"/>
        <v xml:space="preserve"> ('267', '667', '681', '51', '2022-03-08')</v>
      </c>
    </row>
    <row r="671" spans="1:7" x14ac:dyDescent="0.3">
      <c r="A671">
        <v>267</v>
      </c>
      <c r="B671">
        <v>668</v>
      </c>
      <c r="C671">
        <v>681</v>
      </c>
      <c r="D671">
        <f t="shared" si="30"/>
        <v>75</v>
      </c>
      <c r="E671" s="3">
        <f>LOOKUP(A671,Bestellung!$A$4:$D$803)+MOD(D671,6)</f>
        <v>44628.812777777777</v>
      </c>
      <c r="F671" t="str">
        <f t="shared" si="31"/>
        <v>INSERT INTO [Lieferung] ([BestellungID], [PosID], [LieferAdrID], [LieferDienstID], [LieferDatum]) VALUES</v>
      </c>
      <c r="G671" t="str">
        <f t="shared" si="32"/>
        <v xml:space="preserve"> ('267', '668', '681', '75', '2022-03-08')</v>
      </c>
    </row>
    <row r="672" spans="1:7" x14ac:dyDescent="0.3">
      <c r="A672">
        <v>268</v>
      </c>
      <c r="B672">
        <v>669</v>
      </c>
      <c r="C672">
        <v>128</v>
      </c>
      <c r="D672">
        <f t="shared" si="30"/>
        <v>39</v>
      </c>
      <c r="E672" s="3">
        <f>LOOKUP(A672,Bestellung!$A$4:$D$803)+MOD(D672,6)</f>
        <v>44628.818800000001</v>
      </c>
      <c r="F672" t="str">
        <f t="shared" si="31"/>
        <v>INSERT INTO [Lieferung] ([BestellungID], [PosID], [LieferAdrID], [LieferDienstID], [LieferDatum]) VALUES</v>
      </c>
      <c r="G672" t="str">
        <f t="shared" si="32"/>
        <v xml:space="preserve"> ('268', '669', '128', '39', '2022-03-08')</v>
      </c>
    </row>
    <row r="673" spans="1:7" x14ac:dyDescent="0.3">
      <c r="A673">
        <v>268</v>
      </c>
      <c r="B673">
        <v>670</v>
      </c>
      <c r="C673">
        <v>128</v>
      </c>
      <c r="D673">
        <f t="shared" si="30"/>
        <v>64</v>
      </c>
      <c r="E673" s="3">
        <f>LOOKUP(A673,Bestellung!$A$4:$D$803)+MOD(D673,6)</f>
        <v>44629.818800000001</v>
      </c>
      <c r="F673" t="str">
        <f t="shared" si="31"/>
        <v>INSERT INTO [Lieferung] ([BestellungID], [PosID], [LieferAdrID], [LieferDienstID], [LieferDatum]) VALUES</v>
      </c>
      <c r="G673" t="str">
        <f t="shared" si="32"/>
        <v xml:space="preserve"> ('268', '670', '128', '64', '2022-03-09')</v>
      </c>
    </row>
    <row r="674" spans="1:7" x14ac:dyDescent="0.3">
      <c r="A674">
        <v>268</v>
      </c>
      <c r="B674">
        <v>671</v>
      </c>
      <c r="C674">
        <v>128</v>
      </c>
      <c r="D674">
        <f t="shared" si="30"/>
        <v>8</v>
      </c>
      <c r="E674" s="3">
        <f>LOOKUP(A674,Bestellung!$A$4:$D$803)+MOD(D674,6)</f>
        <v>44627.818800000001</v>
      </c>
      <c r="F674" t="str">
        <f t="shared" si="31"/>
        <v>INSERT INTO [Lieferung] ([BestellungID], [PosID], [LieferAdrID], [LieferDienstID], [LieferDatum]) VALUES</v>
      </c>
      <c r="G674" t="str">
        <f t="shared" si="32"/>
        <v xml:space="preserve"> ('268', '671', '128', '8', '2022-03-07')</v>
      </c>
    </row>
    <row r="675" spans="1:7" x14ac:dyDescent="0.3">
      <c r="A675">
        <v>269</v>
      </c>
      <c r="B675">
        <v>672</v>
      </c>
      <c r="C675">
        <v>221</v>
      </c>
      <c r="D675">
        <f t="shared" si="30"/>
        <v>57</v>
      </c>
      <c r="E675" s="3">
        <f>LOOKUP(A675,Bestellung!$A$4:$D$803)+MOD(D675,6)</f>
        <v>44628.824844444447</v>
      </c>
      <c r="F675" t="str">
        <f t="shared" si="31"/>
        <v>INSERT INTO [Lieferung] ([BestellungID], [PosID], [LieferAdrID], [LieferDienstID], [LieferDatum]) VALUES</v>
      </c>
      <c r="G675" t="str">
        <f t="shared" si="32"/>
        <v xml:space="preserve"> ('269', '672', '221', '57', '2022-03-08')</v>
      </c>
    </row>
    <row r="676" spans="1:7" x14ac:dyDescent="0.3">
      <c r="A676">
        <v>269</v>
      </c>
      <c r="B676">
        <v>673</v>
      </c>
      <c r="C676">
        <v>221</v>
      </c>
      <c r="D676">
        <f t="shared" si="30"/>
        <v>2</v>
      </c>
      <c r="E676" s="3">
        <f>LOOKUP(A676,Bestellung!$A$4:$D$803)+MOD(D676,6)</f>
        <v>44627.824844444447</v>
      </c>
      <c r="F676" t="str">
        <f t="shared" si="31"/>
        <v>INSERT INTO [Lieferung] ([BestellungID], [PosID], [LieferAdrID], [LieferDienstID], [LieferDatum]) VALUES</v>
      </c>
      <c r="G676" t="str">
        <f t="shared" si="32"/>
        <v xml:space="preserve"> ('269', '673', '221', '2', '2022-03-07')</v>
      </c>
    </row>
    <row r="677" spans="1:7" x14ac:dyDescent="0.3">
      <c r="A677">
        <v>270</v>
      </c>
      <c r="B677">
        <v>674</v>
      </c>
      <c r="C677">
        <v>521</v>
      </c>
      <c r="D677">
        <f t="shared" si="30"/>
        <v>54</v>
      </c>
      <c r="E677" s="3">
        <f>LOOKUP(A677,Bestellung!$A$4:$D$803)+MOD(D677,6)</f>
        <v>44625.830911111116</v>
      </c>
      <c r="F677" t="str">
        <f t="shared" si="31"/>
        <v>INSERT INTO [Lieferung] ([BestellungID], [PosID], [LieferAdrID], [LieferDienstID], [LieferDatum]) VALUES</v>
      </c>
      <c r="G677" t="str">
        <f t="shared" si="32"/>
        <v xml:space="preserve"> ('270', '674', '521', '54', '2022-03-05')</v>
      </c>
    </row>
    <row r="678" spans="1:7" x14ac:dyDescent="0.3">
      <c r="A678">
        <v>270</v>
      </c>
      <c r="B678">
        <v>675</v>
      </c>
      <c r="C678">
        <v>221</v>
      </c>
      <c r="D678">
        <f t="shared" si="30"/>
        <v>1</v>
      </c>
      <c r="E678" s="3">
        <f>LOOKUP(A678,Bestellung!$A$4:$D$803)+MOD(D678,6)</f>
        <v>44626.830911111116</v>
      </c>
      <c r="F678" t="str">
        <f t="shared" si="31"/>
        <v>INSERT INTO [Lieferung] ([BestellungID], [PosID], [LieferAdrID], [LieferDienstID], [LieferDatum]) VALUES</v>
      </c>
      <c r="G678" t="str">
        <f t="shared" si="32"/>
        <v xml:space="preserve"> ('270', '675', '221', '1', '2022-03-06')</v>
      </c>
    </row>
    <row r="679" spans="1:7" x14ac:dyDescent="0.3">
      <c r="A679">
        <v>270</v>
      </c>
      <c r="B679">
        <v>676</v>
      </c>
      <c r="C679">
        <v>521</v>
      </c>
      <c r="D679">
        <f t="shared" si="30"/>
        <v>27</v>
      </c>
      <c r="E679" s="3">
        <f>LOOKUP(A679,Bestellung!$A$4:$D$803)+MOD(D679,6)</f>
        <v>44628.830911111116</v>
      </c>
      <c r="F679" t="str">
        <f t="shared" si="31"/>
        <v>INSERT INTO [Lieferung] ([BestellungID], [PosID], [LieferAdrID], [LieferDienstID], [LieferDatum]) VALUES</v>
      </c>
      <c r="G679" t="str">
        <f t="shared" si="32"/>
        <v xml:space="preserve"> ('270', '676', '521', '27', '2022-03-08')</v>
      </c>
    </row>
    <row r="680" spans="1:7" x14ac:dyDescent="0.3">
      <c r="A680">
        <v>271</v>
      </c>
      <c r="B680">
        <v>677</v>
      </c>
      <c r="C680">
        <v>208</v>
      </c>
      <c r="D680">
        <f t="shared" si="30"/>
        <v>2</v>
      </c>
      <c r="E680" s="3">
        <f>LOOKUP(A680,Bestellung!$A$4:$D$803)+MOD(D680,6)</f>
        <v>44627.837000000007</v>
      </c>
      <c r="F680" t="str">
        <f t="shared" si="31"/>
        <v>INSERT INTO [Lieferung] ([BestellungID], [PosID], [LieferAdrID], [LieferDienstID], [LieferDatum]) VALUES</v>
      </c>
      <c r="G680" t="str">
        <f t="shared" si="32"/>
        <v xml:space="preserve"> ('271', '677', '208', '2', '2022-03-07')</v>
      </c>
    </row>
    <row r="681" spans="1:7" x14ac:dyDescent="0.3">
      <c r="A681">
        <v>271</v>
      </c>
      <c r="B681">
        <v>678</v>
      </c>
      <c r="C681">
        <v>208</v>
      </c>
      <c r="D681">
        <f t="shared" si="30"/>
        <v>30</v>
      </c>
      <c r="E681" s="3">
        <f>LOOKUP(A681,Bestellung!$A$4:$D$803)+MOD(D681,6)</f>
        <v>44625.837000000007</v>
      </c>
      <c r="F681" t="str">
        <f t="shared" si="31"/>
        <v>INSERT INTO [Lieferung] ([BestellungID], [PosID], [LieferAdrID], [LieferDienstID], [LieferDatum]) VALUES</v>
      </c>
      <c r="G681" t="str">
        <f t="shared" si="32"/>
        <v xml:space="preserve"> ('271', '678', '208', '30', '2022-03-05')</v>
      </c>
    </row>
    <row r="682" spans="1:7" x14ac:dyDescent="0.3">
      <c r="A682">
        <v>272</v>
      </c>
      <c r="B682">
        <v>679</v>
      </c>
      <c r="C682">
        <v>229</v>
      </c>
      <c r="D682">
        <f t="shared" si="30"/>
        <v>8</v>
      </c>
      <c r="E682" s="3">
        <f>LOOKUP(A682,Bestellung!$A$4:$D$803)+MOD(D682,6)</f>
        <v>44627.84311111112</v>
      </c>
      <c r="F682" t="str">
        <f t="shared" si="31"/>
        <v>INSERT INTO [Lieferung] ([BestellungID], [PosID], [LieferAdrID], [LieferDienstID], [LieferDatum]) VALUES</v>
      </c>
      <c r="G682" t="str">
        <f t="shared" si="32"/>
        <v xml:space="preserve"> ('272', '679', '229', '8', '2022-03-07')</v>
      </c>
    </row>
    <row r="683" spans="1:7" x14ac:dyDescent="0.3">
      <c r="A683">
        <v>272</v>
      </c>
      <c r="B683">
        <v>680</v>
      </c>
      <c r="C683">
        <v>208</v>
      </c>
      <c r="D683">
        <f t="shared" si="30"/>
        <v>37</v>
      </c>
      <c r="E683" s="3">
        <f>LOOKUP(A683,Bestellung!$A$4:$D$803)+MOD(D683,6)</f>
        <v>44626.84311111112</v>
      </c>
      <c r="F683" t="str">
        <f t="shared" si="31"/>
        <v>INSERT INTO [Lieferung] ([BestellungID], [PosID], [LieferAdrID], [LieferDienstID], [LieferDatum]) VALUES</v>
      </c>
      <c r="G683" t="str">
        <f t="shared" si="32"/>
        <v xml:space="preserve"> ('272', '680', '208', '37', '2022-03-06')</v>
      </c>
    </row>
    <row r="684" spans="1:7" x14ac:dyDescent="0.3">
      <c r="A684">
        <v>272</v>
      </c>
      <c r="B684">
        <v>681</v>
      </c>
      <c r="C684">
        <v>229</v>
      </c>
      <c r="D684">
        <f t="shared" si="30"/>
        <v>66</v>
      </c>
      <c r="E684" s="3">
        <f>LOOKUP(A684,Bestellung!$A$4:$D$803)+MOD(D684,6)</f>
        <v>44625.84311111112</v>
      </c>
      <c r="F684" t="str">
        <f t="shared" si="31"/>
        <v>INSERT INTO [Lieferung] ([BestellungID], [PosID], [LieferAdrID], [LieferDienstID], [LieferDatum]) VALUES</v>
      </c>
      <c r="G684" t="str">
        <f t="shared" si="32"/>
        <v xml:space="preserve"> ('272', '681', '229', '66', '2022-03-05')</v>
      </c>
    </row>
    <row r="685" spans="1:7" x14ac:dyDescent="0.3">
      <c r="A685">
        <v>273</v>
      </c>
      <c r="B685">
        <v>682</v>
      </c>
      <c r="C685">
        <v>634</v>
      </c>
      <c r="D685">
        <f t="shared" si="30"/>
        <v>48</v>
      </c>
      <c r="E685" s="3">
        <f>LOOKUP(A685,Bestellung!$A$4:$D$803)+MOD(D685,6)</f>
        <v>44625.849244444456</v>
      </c>
      <c r="F685" t="str">
        <f t="shared" si="31"/>
        <v>INSERT INTO [Lieferung] ([BestellungID], [PosID], [LieferAdrID], [LieferDienstID], [LieferDatum]) VALUES</v>
      </c>
      <c r="G685" t="str">
        <f t="shared" si="32"/>
        <v xml:space="preserve"> ('273', '682', '634', '48', '2022-03-05')</v>
      </c>
    </row>
    <row r="686" spans="1:7" x14ac:dyDescent="0.3">
      <c r="A686">
        <v>273</v>
      </c>
      <c r="B686">
        <v>683</v>
      </c>
      <c r="C686">
        <v>634</v>
      </c>
      <c r="D686">
        <f t="shared" si="30"/>
        <v>78</v>
      </c>
      <c r="E686" s="3">
        <f>LOOKUP(A686,Bestellung!$A$4:$D$803)+MOD(D686,6)</f>
        <v>44625.849244444456</v>
      </c>
      <c r="F686" t="str">
        <f t="shared" si="31"/>
        <v>INSERT INTO [Lieferung] ([BestellungID], [PosID], [LieferAdrID], [LieferDienstID], [LieferDatum]) VALUES</v>
      </c>
      <c r="G686" t="str">
        <f t="shared" si="32"/>
        <v xml:space="preserve"> ('273', '683', '634', '78', '2022-03-05')</v>
      </c>
    </row>
    <row r="687" spans="1:7" x14ac:dyDescent="0.3">
      <c r="A687">
        <v>274</v>
      </c>
      <c r="B687">
        <v>684</v>
      </c>
      <c r="C687">
        <v>310</v>
      </c>
      <c r="D687">
        <f t="shared" si="30"/>
        <v>63</v>
      </c>
      <c r="E687" s="3">
        <f>LOOKUP(A687,Bestellung!$A$4:$D$803)+MOD(D687,6)</f>
        <v>44628.855400000015</v>
      </c>
      <c r="F687" t="str">
        <f t="shared" si="31"/>
        <v>INSERT INTO [Lieferung] ([BestellungID], [PosID], [LieferAdrID], [LieferDienstID], [LieferDatum]) VALUES</v>
      </c>
      <c r="G687" t="str">
        <f t="shared" si="32"/>
        <v xml:space="preserve"> ('274', '684', '310', '63', '2022-03-08')</v>
      </c>
    </row>
    <row r="688" spans="1:7" x14ac:dyDescent="0.3">
      <c r="A688">
        <v>274</v>
      </c>
      <c r="B688">
        <v>685</v>
      </c>
      <c r="C688">
        <v>310</v>
      </c>
      <c r="D688">
        <f t="shared" si="30"/>
        <v>13</v>
      </c>
      <c r="E688" s="3">
        <f>LOOKUP(A688,Bestellung!$A$4:$D$803)+MOD(D688,6)</f>
        <v>44626.855400000015</v>
      </c>
      <c r="F688" t="str">
        <f t="shared" si="31"/>
        <v>INSERT INTO [Lieferung] ([BestellungID], [PosID], [LieferAdrID], [LieferDienstID], [LieferDatum]) VALUES</v>
      </c>
      <c r="G688" t="str">
        <f t="shared" si="32"/>
        <v xml:space="preserve"> ('274', '685', '310', '13', '2022-03-06')</v>
      </c>
    </row>
    <row r="689" spans="1:7" x14ac:dyDescent="0.3">
      <c r="A689">
        <v>274</v>
      </c>
      <c r="B689">
        <v>686</v>
      </c>
      <c r="C689">
        <v>310</v>
      </c>
      <c r="D689">
        <f t="shared" si="30"/>
        <v>44</v>
      </c>
      <c r="E689" s="3">
        <f>LOOKUP(A689,Bestellung!$A$4:$D$803)+MOD(D689,6)</f>
        <v>44627.855400000015</v>
      </c>
      <c r="F689" t="str">
        <f t="shared" si="31"/>
        <v>INSERT INTO [Lieferung] ([BestellungID], [PosID], [LieferAdrID], [LieferDienstID], [LieferDatum]) VALUES</v>
      </c>
      <c r="G689" t="str">
        <f t="shared" si="32"/>
        <v xml:space="preserve"> ('274', '686', '310', '44', '2022-03-07')</v>
      </c>
    </row>
    <row r="690" spans="1:7" x14ac:dyDescent="0.3">
      <c r="A690">
        <v>275</v>
      </c>
      <c r="B690">
        <v>687</v>
      </c>
      <c r="C690">
        <v>596</v>
      </c>
      <c r="D690">
        <f t="shared" si="30"/>
        <v>33</v>
      </c>
      <c r="E690" s="3">
        <f>LOOKUP(A690,Bestellung!$A$4:$D$803)+MOD(D690,6)</f>
        <v>44628.861577777796</v>
      </c>
      <c r="F690" t="str">
        <f t="shared" si="31"/>
        <v>INSERT INTO [Lieferung] ([BestellungID], [PosID], [LieferAdrID], [LieferDienstID], [LieferDatum]) VALUES</v>
      </c>
      <c r="G690" t="str">
        <f t="shared" si="32"/>
        <v xml:space="preserve"> ('275', '687', '596', '33', '2022-03-08')</v>
      </c>
    </row>
    <row r="691" spans="1:7" x14ac:dyDescent="0.3">
      <c r="A691">
        <v>275</v>
      </c>
      <c r="B691">
        <v>688</v>
      </c>
      <c r="C691">
        <v>596</v>
      </c>
      <c r="D691">
        <f t="shared" si="30"/>
        <v>65</v>
      </c>
      <c r="E691" s="3">
        <f>LOOKUP(A691,Bestellung!$A$4:$D$803)+MOD(D691,6)</f>
        <v>44630.861577777796</v>
      </c>
      <c r="F691" t="str">
        <f t="shared" si="31"/>
        <v>INSERT INTO [Lieferung] ([BestellungID], [PosID], [LieferAdrID], [LieferDienstID], [LieferDatum]) VALUES</v>
      </c>
      <c r="G691" t="str">
        <f t="shared" si="32"/>
        <v xml:space="preserve"> ('275', '688', '596', '65', '2022-03-10')</v>
      </c>
    </row>
    <row r="692" spans="1:7" x14ac:dyDescent="0.3">
      <c r="A692">
        <v>276</v>
      </c>
      <c r="B692">
        <v>689</v>
      </c>
      <c r="C692">
        <v>683</v>
      </c>
      <c r="D692">
        <f t="shared" si="30"/>
        <v>57</v>
      </c>
      <c r="E692" s="3">
        <f>LOOKUP(A692,Bestellung!$A$4:$D$803)+MOD(D692,6)</f>
        <v>44628.867777777799</v>
      </c>
      <c r="F692" t="str">
        <f t="shared" si="31"/>
        <v>INSERT INTO [Lieferung] ([BestellungID], [PosID], [LieferAdrID], [LieferDienstID], [LieferDatum]) VALUES</v>
      </c>
      <c r="G692" t="str">
        <f t="shared" si="32"/>
        <v xml:space="preserve"> ('276', '689', '683', '57', '2022-03-08')</v>
      </c>
    </row>
    <row r="693" spans="1:7" x14ac:dyDescent="0.3">
      <c r="A693">
        <v>276</v>
      </c>
      <c r="B693">
        <v>690</v>
      </c>
      <c r="C693">
        <v>596</v>
      </c>
      <c r="D693">
        <f t="shared" si="30"/>
        <v>9</v>
      </c>
      <c r="E693" s="3">
        <f>LOOKUP(A693,Bestellung!$A$4:$D$803)+MOD(D693,6)</f>
        <v>44628.867777777799</v>
      </c>
      <c r="F693" t="str">
        <f t="shared" si="31"/>
        <v>INSERT INTO [Lieferung] ([BestellungID], [PosID], [LieferAdrID], [LieferDienstID], [LieferDatum]) VALUES</v>
      </c>
      <c r="G693" t="str">
        <f t="shared" si="32"/>
        <v xml:space="preserve"> ('276', '690', '596', '9', '2022-03-08')</v>
      </c>
    </row>
    <row r="694" spans="1:7" x14ac:dyDescent="0.3">
      <c r="A694">
        <v>276</v>
      </c>
      <c r="B694">
        <v>691</v>
      </c>
      <c r="C694">
        <v>683</v>
      </c>
      <c r="D694">
        <f t="shared" si="30"/>
        <v>42</v>
      </c>
      <c r="E694" s="3">
        <f>LOOKUP(A694,Bestellung!$A$4:$D$803)+MOD(D694,6)</f>
        <v>44625.867777777799</v>
      </c>
      <c r="F694" t="str">
        <f t="shared" si="31"/>
        <v>INSERT INTO [Lieferung] ([BestellungID], [PosID], [LieferAdrID], [LieferDienstID], [LieferDatum]) VALUES</v>
      </c>
      <c r="G694" t="str">
        <f t="shared" si="32"/>
        <v xml:space="preserve"> ('276', '691', '683', '42', '2022-03-05')</v>
      </c>
    </row>
    <row r="695" spans="1:7" x14ac:dyDescent="0.3">
      <c r="A695">
        <v>277</v>
      </c>
      <c r="B695">
        <v>692</v>
      </c>
      <c r="C695">
        <v>113</v>
      </c>
      <c r="D695">
        <f t="shared" si="30"/>
        <v>38</v>
      </c>
      <c r="E695" s="3">
        <f>LOOKUP(A695,Bestellung!$A$4:$D$803)+MOD(D695,6)</f>
        <v>44627.874000000018</v>
      </c>
      <c r="F695" t="str">
        <f t="shared" si="31"/>
        <v>INSERT INTO [Lieferung] ([BestellungID], [PosID], [LieferAdrID], [LieferDienstID], [LieferDatum]) VALUES</v>
      </c>
      <c r="G695" t="str">
        <f t="shared" si="32"/>
        <v xml:space="preserve"> ('277', '692', '113', '38', '2022-03-07')</v>
      </c>
    </row>
    <row r="696" spans="1:7" x14ac:dyDescent="0.3">
      <c r="A696">
        <v>277</v>
      </c>
      <c r="B696">
        <v>693</v>
      </c>
      <c r="C696">
        <v>113</v>
      </c>
      <c r="D696">
        <f t="shared" si="30"/>
        <v>72</v>
      </c>
      <c r="E696" s="3">
        <f>LOOKUP(A696,Bestellung!$A$4:$D$803)+MOD(D696,6)</f>
        <v>44625.874000000018</v>
      </c>
      <c r="F696" t="str">
        <f t="shared" si="31"/>
        <v>INSERT INTO [Lieferung] ([BestellungID], [PosID], [LieferAdrID], [LieferDienstID], [LieferDatum]) VALUES</v>
      </c>
      <c r="G696" t="str">
        <f t="shared" si="32"/>
        <v xml:space="preserve"> ('277', '693', '113', '72', '2022-03-05')</v>
      </c>
    </row>
    <row r="697" spans="1:7" x14ac:dyDescent="0.3">
      <c r="A697">
        <v>278</v>
      </c>
      <c r="B697">
        <v>694</v>
      </c>
      <c r="C697">
        <v>315</v>
      </c>
      <c r="D697">
        <f t="shared" si="30"/>
        <v>71</v>
      </c>
      <c r="E697" s="3">
        <f>LOOKUP(A697,Bestellung!$A$4:$D$803)+MOD(D697,6)</f>
        <v>44630.880244444459</v>
      </c>
      <c r="F697" t="str">
        <f t="shared" si="31"/>
        <v>INSERT INTO [Lieferung] ([BestellungID], [PosID], [LieferAdrID], [LieferDienstID], [LieferDatum]) VALUES</v>
      </c>
      <c r="G697" t="str">
        <f t="shared" si="32"/>
        <v xml:space="preserve"> ('278', '694', '315', '71', '2022-03-10')</v>
      </c>
    </row>
    <row r="698" spans="1:7" x14ac:dyDescent="0.3">
      <c r="A698">
        <v>278</v>
      </c>
      <c r="B698">
        <v>695</v>
      </c>
      <c r="C698">
        <v>113</v>
      </c>
      <c r="D698">
        <f t="shared" si="30"/>
        <v>25</v>
      </c>
      <c r="E698" s="3">
        <f>LOOKUP(A698,Bestellung!$A$4:$D$803)+MOD(D698,6)</f>
        <v>44626.880244444459</v>
      </c>
      <c r="F698" t="str">
        <f t="shared" si="31"/>
        <v>INSERT INTO [Lieferung] ([BestellungID], [PosID], [LieferAdrID], [LieferDienstID], [LieferDatum]) VALUES</v>
      </c>
      <c r="G698" t="str">
        <f t="shared" si="32"/>
        <v xml:space="preserve"> ('278', '695', '113', '25', '2022-03-06')</v>
      </c>
    </row>
    <row r="699" spans="1:7" x14ac:dyDescent="0.3">
      <c r="A699">
        <v>278</v>
      </c>
      <c r="B699">
        <v>696</v>
      </c>
      <c r="C699">
        <v>315</v>
      </c>
      <c r="D699">
        <f t="shared" si="30"/>
        <v>60</v>
      </c>
      <c r="E699" s="3">
        <f>LOOKUP(A699,Bestellung!$A$4:$D$803)+MOD(D699,6)</f>
        <v>44625.880244444459</v>
      </c>
      <c r="F699" t="str">
        <f t="shared" si="31"/>
        <v>INSERT INTO [Lieferung] ([BestellungID], [PosID], [LieferAdrID], [LieferDienstID], [LieferDatum]) VALUES</v>
      </c>
      <c r="G699" t="str">
        <f t="shared" si="32"/>
        <v xml:space="preserve"> ('278', '696', '315', '60', '2022-03-05')</v>
      </c>
    </row>
    <row r="700" spans="1:7" x14ac:dyDescent="0.3">
      <c r="A700">
        <v>279</v>
      </c>
      <c r="B700">
        <v>697</v>
      </c>
      <c r="C700">
        <v>548</v>
      </c>
      <c r="D700">
        <f t="shared" si="30"/>
        <v>63</v>
      </c>
      <c r="E700" s="3">
        <f>LOOKUP(A700,Bestellung!$A$4:$D$803)+MOD(D700,6)</f>
        <v>44628.886511111123</v>
      </c>
      <c r="F700" t="str">
        <f t="shared" si="31"/>
        <v>INSERT INTO [Lieferung] ([BestellungID], [PosID], [LieferAdrID], [LieferDienstID], [LieferDatum]) VALUES</v>
      </c>
      <c r="G700" t="str">
        <f t="shared" si="32"/>
        <v xml:space="preserve"> ('279', '697', '548', '63', '2022-03-08')</v>
      </c>
    </row>
    <row r="701" spans="1:7" x14ac:dyDescent="0.3">
      <c r="A701">
        <v>279</v>
      </c>
      <c r="B701">
        <v>698</v>
      </c>
      <c r="C701">
        <v>548</v>
      </c>
      <c r="D701">
        <f t="shared" si="30"/>
        <v>18</v>
      </c>
      <c r="E701" s="3">
        <f>LOOKUP(A701,Bestellung!$A$4:$D$803)+MOD(D701,6)</f>
        <v>44625.886511111123</v>
      </c>
      <c r="F701" t="str">
        <f t="shared" si="31"/>
        <v>INSERT INTO [Lieferung] ([BestellungID], [PosID], [LieferAdrID], [LieferDienstID], [LieferDatum]) VALUES</v>
      </c>
      <c r="G701" t="str">
        <f t="shared" si="32"/>
        <v xml:space="preserve"> ('279', '698', '548', '18', '2022-03-05')</v>
      </c>
    </row>
    <row r="702" spans="1:7" x14ac:dyDescent="0.3">
      <c r="A702">
        <v>280</v>
      </c>
      <c r="B702">
        <v>699</v>
      </c>
      <c r="C702">
        <v>145</v>
      </c>
      <c r="D702">
        <f t="shared" si="30"/>
        <v>24</v>
      </c>
      <c r="E702" s="3">
        <f>LOOKUP(A702,Bestellung!$A$4:$D$803)+MOD(D702,6)</f>
        <v>44625.892800000009</v>
      </c>
      <c r="F702" t="str">
        <f t="shared" si="31"/>
        <v>INSERT INTO [Lieferung] ([BestellungID], [PosID], [LieferAdrID], [LieferDienstID], [LieferDatum]) VALUES</v>
      </c>
      <c r="G702" t="str">
        <f t="shared" si="32"/>
        <v xml:space="preserve"> ('280', '699', '145', '24', '2022-03-05')</v>
      </c>
    </row>
    <row r="703" spans="1:7" x14ac:dyDescent="0.3">
      <c r="A703">
        <v>280</v>
      </c>
      <c r="B703">
        <v>700</v>
      </c>
      <c r="C703">
        <v>145</v>
      </c>
      <c r="D703">
        <f t="shared" si="30"/>
        <v>61</v>
      </c>
      <c r="E703" s="3">
        <f>LOOKUP(A703,Bestellung!$A$4:$D$803)+MOD(D703,6)</f>
        <v>44626.892800000009</v>
      </c>
      <c r="F703" t="str">
        <f t="shared" si="31"/>
        <v>INSERT INTO [Lieferung] ([BestellungID], [PosID], [LieferAdrID], [LieferDienstID], [LieferDatum]) VALUES</v>
      </c>
      <c r="G703" t="str">
        <f t="shared" si="32"/>
        <v xml:space="preserve"> ('280', '700', '145', '61', '2022-03-06')</v>
      </c>
    </row>
    <row r="704" spans="1:7" x14ac:dyDescent="0.3">
      <c r="A704">
        <v>280</v>
      </c>
      <c r="B704">
        <v>701</v>
      </c>
      <c r="C704">
        <v>145</v>
      </c>
      <c r="D704">
        <f t="shared" si="30"/>
        <v>17</v>
      </c>
      <c r="E704" s="3">
        <f>LOOKUP(A704,Bestellung!$A$4:$D$803)+MOD(D704,6)</f>
        <v>44630.892800000009</v>
      </c>
      <c r="F704" t="str">
        <f t="shared" si="31"/>
        <v>INSERT INTO [Lieferung] ([BestellungID], [PosID], [LieferAdrID], [LieferDienstID], [LieferDatum]) VALUES</v>
      </c>
      <c r="G704" t="str">
        <f t="shared" si="32"/>
        <v xml:space="preserve"> ('280', '701', '145', '17', '2022-03-10')</v>
      </c>
    </row>
    <row r="705" spans="1:7" x14ac:dyDescent="0.3">
      <c r="A705">
        <v>281</v>
      </c>
      <c r="B705">
        <v>702</v>
      </c>
      <c r="C705">
        <v>373</v>
      </c>
      <c r="D705">
        <f t="shared" si="30"/>
        <v>27</v>
      </c>
      <c r="E705" s="3">
        <f>LOOKUP(A705,Bestellung!$A$4:$D$803)+MOD(D705,6)</f>
        <v>44628.899111111117</v>
      </c>
      <c r="F705" t="str">
        <f t="shared" si="31"/>
        <v>INSERT INTO [Lieferung] ([BestellungID], [PosID], [LieferAdrID], [LieferDienstID], [LieferDatum]) VALUES</v>
      </c>
      <c r="G705" t="str">
        <f t="shared" si="32"/>
        <v xml:space="preserve"> ('281', '702', '373', '27', '2022-03-08')</v>
      </c>
    </row>
    <row r="706" spans="1:7" x14ac:dyDescent="0.3">
      <c r="A706">
        <v>281</v>
      </c>
      <c r="B706">
        <v>703</v>
      </c>
      <c r="C706">
        <v>373</v>
      </c>
      <c r="D706">
        <f t="shared" si="30"/>
        <v>65</v>
      </c>
      <c r="E706" s="3">
        <f>LOOKUP(A706,Bestellung!$A$4:$D$803)+MOD(D706,6)</f>
        <v>44630.899111111117</v>
      </c>
      <c r="F706" t="str">
        <f t="shared" si="31"/>
        <v>INSERT INTO [Lieferung] ([BestellungID], [PosID], [LieferAdrID], [LieferDienstID], [LieferDatum]) VALUES</v>
      </c>
      <c r="G706" t="str">
        <f t="shared" si="32"/>
        <v xml:space="preserve"> ('281', '703', '373', '65', '2022-03-10')</v>
      </c>
    </row>
    <row r="707" spans="1:7" x14ac:dyDescent="0.3">
      <c r="A707">
        <v>282</v>
      </c>
      <c r="B707">
        <v>704</v>
      </c>
      <c r="C707">
        <v>779</v>
      </c>
      <c r="D707">
        <f t="shared" si="30"/>
        <v>78</v>
      </c>
      <c r="E707" s="3">
        <f>LOOKUP(A707,Bestellung!$A$4:$D$803)+MOD(D707,6)</f>
        <v>44625.905444444448</v>
      </c>
      <c r="F707" t="str">
        <f t="shared" si="31"/>
        <v>INSERT INTO [Lieferung] ([BestellungID], [PosID], [LieferAdrID], [LieferDienstID], [LieferDatum]) VALUES</v>
      </c>
      <c r="G707" t="str">
        <f t="shared" si="32"/>
        <v xml:space="preserve"> ('282', '704', '779', '78', '2022-03-05')</v>
      </c>
    </row>
    <row r="708" spans="1:7" x14ac:dyDescent="0.3">
      <c r="A708">
        <v>282</v>
      </c>
      <c r="B708">
        <v>705</v>
      </c>
      <c r="C708">
        <v>373</v>
      </c>
      <c r="D708">
        <f t="shared" si="30"/>
        <v>36</v>
      </c>
      <c r="E708" s="3">
        <f>LOOKUP(A708,Bestellung!$A$4:$D$803)+MOD(D708,6)</f>
        <v>44625.905444444448</v>
      </c>
      <c r="F708" t="str">
        <f t="shared" si="31"/>
        <v>INSERT INTO [Lieferung] ([BestellungID], [PosID], [LieferAdrID], [LieferDienstID], [LieferDatum]) VALUES</v>
      </c>
      <c r="G708" t="str">
        <f t="shared" si="32"/>
        <v xml:space="preserve"> ('282', '705', '373', '36', '2022-03-05')</v>
      </c>
    </row>
    <row r="709" spans="1:7" x14ac:dyDescent="0.3">
      <c r="A709">
        <v>282</v>
      </c>
      <c r="B709">
        <v>706</v>
      </c>
      <c r="C709">
        <v>779</v>
      </c>
      <c r="D709">
        <f t="shared" ref="D709:D772" si="33">IF(MOD(A709*B709,81)=0,1,MOD(A709*B709,81))</f>
        <v>75</v>
      </c>
      <c r="E709" s="3">
        <f>LOOKUP(A709,Bestellung!$A$4:$D$803)+MOD(D709,6)</f>
        <v>44628.905444444448</v>
      </c>
      <c r="F709" t="str">
        <f t="shared" ref="F709:F772" si="3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709" t="str">
        <f t="shared" ref="G709:G772" si="35">" ('"&amp;A709&amp;"', '"&amp;B709&amp;"', '"&amp;C709&amp;"', '"&amp; D709&amp;"', '"&amp; TEXT(E709,"JJJJ-MM-TT")&amp;"')"</f>
        <v xml:space="preserve"> ('282', '706', '779', '75', '2022-03-08')</v>
      </c>
    </row>
    <row r="710" spans="1:7" x14ac:dyDescent="0.3">
      <c r="A710">
        <v>283</v>
      </c>
      <c r="B710">
        <v>707</v>
      </c>
      <c r="C710">
        <v>264</v>
      </c>
      <c r="D710">
        <f t="shared" si="33"/>
        <v>11</v>
      </c>
      <c r="E710" s="3">
        <f>LOOKUP(A710,Bestellung!$A$4:$D$803)+MOD(D710,6)</f>
        <v>44630.911800000002</v>
      </c>
      <c r="F710" t="str">
        <f t="shared" si="34"/>
        <v>INSERT INTO [Lieferung] ([BestellungID], [PosID], [LieferAdrID], [LieferDienstID], [LieferDatum]) VALUES</v>
      </c>
      <c r="G710" t="str">
        <f t="shared" si="35"/>
        <v xml:space="preserve"> ('283', '707', '264', '11', '2022-03-10')</v>
      </c>
    </row>
    <row r="711" spans="1:7" x14ac:dyDescent="0.3">
      <c r="A711">
        <v>283</v>
      </c>
      <c r="B711">
        <v>708</v>
      </c>
      <c r="C711">
        <v>264</v>
      </c>
      <c r="D711">
        <f t="shared" si="33"/>
        <v>51</v>
      </c>
      <c r="E711" s="3">
        <f>LOOKUP(A711,Bestellung!$A$4:$D$803)+MOD(D711,6)</f>
        <v>44628.911800000002</v>
      </c>
      <c r="F711" t="str">
        <f t="shared" si="34"/>
        <v>INSERT INTO [Lieferung] ([BestellungID], [PosID], [LieferAdrID], [LieferDienstID], [LieferDatum]) VALUES</v>
      </c>
      <c r="G711" t="str">
        <f t="shared" si="35"/>
        <v xml:space="preserve"> ('283', '708', '264', '51', '2022-03-08')</v>
      </c>
    </row>
    <row r="712" spans="1:7" x14ac:dyDescent="0.3">
      <c r="A712">
        <v>284</v>
      </c>
      <c r="B712">
        <v>709</v>
      </c>
      <c r="C712">
        <v>350</v>
      </c>
      <c r="D712">
        <f t="shared" si="33"/>
        <v>71</v>
      </c>
      <c r="E712" s="3">
        <f>LOOKUP(A712,Bestellung!$A$4:$D$803)+MOD(D712,6)</f>
        <v>44630.918177777778</v>
      </c>
      <c r="F712" t="str">
        <f t="shared" si="34"/>
        <v>INSERT INTO [Lieferung] ([BestellungID], [PosID], [LieferAdrID], [LieferDienstID], [LieferDatum]) VALUES</v>
      </c>
      <c r="G712" t="str">
        <f t="shared" si="35"/>
        <v xml:space="preserve"> ('284', '709', '350', '71', '2022-03-10')</v>
      </c>
    </row>
    <row r="713" spans="1:7" x14ac:dyDescent="0.3">
      <c r="A713">
        <v>284</v>
      </c>
      <c r="B713">
        <v>710</v>
      </c>
      <c r="C713">
        <v>264</v>
      </c>
      <c r="D713">
        <f t="shared" si="33"/>
        <v>31</v>
      </c>
      <c r="E713" s="3">
        <f>LOOKUP(A713,Bestellung!$A$4:$D$803)+MOD(D713,6)</f>
        <v>44626.918177777778</v>
      </c>
      <c r="F713" t="str">
        <f t="shared" si="34"/>
        <v>INSERT INTO [Lieferung] ([BestellungID], [PosID], [LieferAdrID], [LieferDienstID], [LieferDatum]) VALUES</v>
      </c>
      <c r="G713" t="str">
        <f t="shared" si="35"/>
        <v xml:space="preserve"> ('284', '710', '264', '31', '2022-03-06')</v>
      </c>
    </row>
    <row r="714" spans="1:7" x14ac:dyDescent="0.3">
      <c r="A714">
        <v>284</v>
      </c>
      <c r="B714">
        <v>711</v>
      </c>
      <c r="C714">
        <v>350</v>
      </c>
      <c r="D714">
        <f t="shared" si="33"/>
        <v>72</v>
      </c>
      <c r="E714" s="3">
        <f>LOOKUP(A714,Bestellung!$A$4:$D$803)+MOD(D714,6)</f>
        <v>44625.918177777778</v>
      </c>
      <c r="F714" t="str">
        <f t="shared" si="34"/>
        <v>INSERT INTO [Lieferung] ([BestellungID], [PosID], [LieferAdrID], [LieferDienstID], [LieferDatum]) VALUES</v>
      </c>
      <c r="G714" t="str">
        <f t="shared" si="35"/>
        <v xml:space="preserve"> ('284', '711', '350', '72', '2022-03-05')</v>
      </c>
    </row>
    <row r="715" spans="1:7" x14ac:dyDescent="0.3">
      <c r="A715">
        <v>285</v>
      </c>
      <c r="B715">
        <v>712</v>
      </c>
      <c r="C715">
        <v>786</v>
      </c>
      <c r="D715">
        <f t="shared" si="33"/>
        <v>15</v>
      </c>
      <c r="E715" s="3">
        <f>LOOKUP(A715,Bestellung!$A$4:$D$803)+MOD(D715,6)</f>
        <v>44628.924577777776</v>
      </c>
      <c r="F715" t="str">
        <f t="shared" si="34"/>
        <v>INSERT INTO [Lieferung] ([BestellungID], [PosID], [LieferAdrID], [LieferDienstID], [LieferDatum]) VALUES</v>
      </c>
      <c r="G715" t="str">
        <f t="shared" si="35"/>
        <v xml:space="preserve"> ('285', '712', '786', '15', '2022-03-08')</v>
      </c>
    </row>
    <row r="716" spans="1:7" x14ac:dyDescent="0.3">
      <c r="A716">
        <v>285</v>
      </c>
      <c r="B716">
        <v>713</v>
      </c>
      <c r="C716">
        <v>786</v>
      </c>
      <c r="D716">
        <f t="shared" si="33"/>
        <v>57</v>
      </c>
      <c r="E716" s="3">
        <f>LOOKUP(A716,Bestellung!$A$4:$D$803)+MOD(D716,6)</f>
        <v>44628.924577777776</v>
      </c>
      <c r="F716" t="str">
        <f t="shared" si="34"/>
        <v>INSERT INTO [Lieferung] ([BestellungID], [PosID], [LieferAdrID], [LieferDienstID], [LieferDatum]) VALUES</v>
      </c>
      <c r="G716" t="str">
        <f t="shared" si="35"/>
        <v xml:space="preserve"> ('285', '713', '786', '57', '2022-03-08')</v>
      </c>
    </row>
    <row r="717" spans="1:7" x14ac:dyDescent="0.3">
      <c r="A717">
        <v>286</v>
      </c>
      <c r="B717">
        <v>714</v>
      </c>
      <c r="C717">
        <v>426</v>
      </c>
      <c r="D717">
        <f t="shared" si="33"/>
        <v>3</v>
      </c>
      <c r="E717" s="3">
        <f>LOOKUP(A717,Bestellung!$A$4:$D$803)+MOD(D717,6)</f>
        <v>44628.930999999997</v>
      </c>
      <c r="F717" t="str">
        <f t="shared" si="34"/>
        <v>INSERT INTO [Lieferung] ([BestellungID], [PosID], [LieferAdrID], [LieferDienstID], [LieferDatum]) VALUES</v>
      </c>
      <c r="G717" t="str">
        <f t="shared" si="35"/>
        <v xml:space="preserve"> ('286', '714', '426', '3', '2022-03-08')</v>
      </c>
    </row>
    <row r="718" spans="1:7" x14ac:dyDescent="0.3">
      <c r="A718">
        <v>286</v>
      </c>
      <c r="B718">
        <v>715</v>
      </c>
      <c r="C718">
        <v>426</v>
      </c>
      <c r="D718">
        <f t="shared" si="33"/>
        <v>46</v>
      </c>
      <c r="E718" s="3">
        <f>LOOKUP(A718,Bestellung!$A$4:$D$803)+MOD(D718,6)</f>
        <v>44629.930999999997</v>
      </c>
      <c r="F718" t="str">
        <f t="shared" si="34"/>
        <v>INSERT INTO [Lieferung] ([BestellungID], [PosID], [LieferAdrID], [LieferDienstID], [LieferDatum]) VALUES</v>
      </c>
      <c r="G718" t="str">
        <f t="shared" si="35"/>
        <v xml:space="preserve"> ('286', '715', '426', '46', '2022-03-09')</v>
      </c>
    </row>
    <row r="719" spans="1:7" x14ac:dyDescent="0.3">
      <c r="A719">
        <v>286</v>
      </c>
      <c r="B719">
        <v>716</v>
      </c>
      <c r="C719">
        <v>426</v>
      </c>
      <c r="D719">
        <f t="shared" si="33"/>
        <v>8</v>
      </c>
      <c r="E719" s="3">
        <f>LOOKUP(A719,Bestellung!$A$4:$D$803)+MOD(D719,6)</f>
        <v>44627.930999999997</v>
      </c>
      <c r="F719" t="str">
        <f t="shared" si="34"/>
        <v>INSERT INTO [Lieferung] ([BestellungID], [PosID], [LieferAdrID], [LieferDienstID], [LieferDatum]) VALUES</v>
      </c>
      <c r="G719" t="str">
        <f t="shared" si="35"/>
        <v xml:space="preserve"> ('286', '716', '426', '8', '2022-03-07')</v>
      </c>
    </row>
    <row r="720" spans="1:7" x14ac:dyDescent="0.3">
      <c r="A720">
        <v>287</v>
      </c>
      <c r="B720">
        <v>717</v>
      </c>
      <c r="C720">
        <v>694</v>
      </c>
      <c r="D720">
        <f t="shared" si="33"/>
        <v>39</v>
      </c>
      <c r="E720" s="3">
        <f>LOOKUP(A720,Bestellung!$A$4:$D$803)+MOD(D720,6)</f>
        <v>44628.93744444444</v>
      </c>
      <c r="F720" t="str">
        <f t="shared" si="34"/>
        <v>INSERT INTO [Lieferung] ([BestellungID], [PosID], [LieferAdrID], [LieferDienstID], [LieferDatum]) VALUES</v>
      </c>
      <c r="G720" t="str">
        <f t="shared" si="35"/>
        <v xml:space="preserve"> ('287', '717', '694', '39', '2022-03-08')</v>
      </c>
    </row>
    <row r="721" spans="1:7" x14ac:dyDescent="0.3">
      <c r="A721">
        <v>287</v>
      </c>
      <c r="B721">
        <v>718</v>
      </c>
      <c r="C721">
        <v>694</v>
      </c>
      <c r="D721">
        <f t="shared" si="33"/>
        <v>2</v>
      </c>
      <c r="E721" s="3">
        <f>LOOKUP(A721,Bestellung!$A$4:$D$803)+MOD(D721,6)</f>
        <v>44627.93744444444</v>
      </c>
      <c r="F721" t="str">
        <f t="shared" si="34"/>
        <v>INSERT INTO [Lieferung] ([BestellungID], [PosID], [LieferAdrID], [LieferDienstID], [LieferDatum]) VALUES</v>
      </c>
      <c r="G721" t="str">
        <f t="shared" si="35"/>
        <v xml:space="preserve"> ('287', '718', '694', '2', '2022-03-07')</v>
      </c>
    </row>
    <row r="722" spans="1:7" x14ac:dyDescent="0.3">
      <c r="A722">
        <v>288</v>
      </c>
      <c r="B722">
        <v>719</v>
      </c>
      <c r="C722">
        <v>736</v>
      </c>
      <c r="D722">
        <f t="shared" si="33"/>
        <v>36</v>
      </c>
      <c r="E722" s="3">
        <f>LOOKUP(A722,Bestellung!$A$4:$D$803)+MOD(D722,6)</f>
        <v>44625.943911111106</v>
      </c>
      <c r="F722" t="str">
        <f t="shared" si="34"/>
        <v>INSERT INTO [Lieferung] ([BestellungID], [PosID], [LieferAdrID], [LieferDienstID], [LieferDatum]) VALUES</v>
      </c>
      <c r="G722" t="str">
        <f t="shared" si="35"/>
        <v xml:space="preserve"> ('288', '719', '736', '36', '2022-03-05')</v>
      </c>
    </row>
    <row r="723" spans="1:7" x14ac:dyDescent="0.3">
      <c r="A723">
        <v>288</v>
      </c>
      <c r="B723">
        <v>720</v>
      </c>
      <c r="C723">
        <v>694</v>
      </c>
      <c r="D723">
        <f t="shared" si="33"/>
        <v>1</v>
      </c>
      <c r="E723" s="3">
        <f>LOOKUP(A723,Bestellung!$A$4:$D$803)+MOD(D723,6)</f>
        <v>44626.943911111106</v>
      </c>
      <c r="F723" t="str">
        <f t="shared" si="34"/>
        <v>INSERT INTO [Lieferung] ([BestellungID], [PosID], [LieferAdrID], [LieferDienstID], [LieferDatum]) VALUES</v>
      </c>
      <c r="G723" t="str">
        <f t="shared" si="35"/>
        <v xml:space="preserve"> ('288', '720', '694', '1', '2022-03-06')</v>
      </c>
    </row>
    <row r="724" spans="1:7" x14ac:dyDescent="0.3">
      <c r="A724">
        <v>288</v>
      </c>
      <c r="B724">
        <v>721</v>
      </c>
      <c r="C724">
        <v>736</v>
      </c>
      <c r="D724">
        <f t="shared" si="33"/>
        <v>45</v>
      </c>
      <c r="E724" s="3">
        <f>LOOKUP(A724,Bestellung!$A$4:$D$803)+MOD(D724,6)</f>
        <v>44628.943911111106</v>
      </c>
      <c r="F724" t="str">
        <f t="shared" si="34"/>
        <v>INSERT INTO [Lieferung] ([BestellungID], [PosID], [LieferAdrID], [LieferDienstID], [LieferDatum]) VALUES</v>
      </c>
      <c r="G724" t="str">
        <f t="shared" si="35"/>
        <v xml:space="preserve"> ('288', '721', '736', '45', '2022-03-08')</v>
      </c>
    </row>
    <row r="725" spans="1:7" x14ac:dyDescent="0.3">
      <c r="A725">
        <v>289</v>
      </c>
      <c r="B725">
        <v>722</v>
      </c>
      <c r="C725">
        <v>80</v>
      </c>
      <c r="D725">
        <f t="shared" si="33"/>
        <v>2</v>
      </c>
      <c r="E725" s="3">
        <f>LOOKUP(A725,Bestellung!$A$4:$D$803)+MOD(D725,6)</f>
        <v>44627.950399999994</v>
      </c>
      <c r="F725" t="str">
        <f t="shared" si="34"/>
        <v>INSERT INTO [Lieferung] ([BestellungID], [PosID], [LieferAdrID], [LieferDienstID], [LieferDatum]) VALUES</v>
      </c>
      <c r="G725" t="str">
        <f t="shared" si="35"/>
        <v xml:space="preserve"> ('289', '722', '80', '2', '2022-03-07')</v>
      </c>
    </row>
    <row r="726" spans="1:7" x14ac:dyDescent="0.3">
      <c r="A726">
        <v>289</v>
      </c>
      <c r="B726">
        <v>723</v>
      </c>
      <c r="C726">
        <v>80</v>
      </c>
      <c r="D726">
        <f t="shared" si="33"/>
        <v>48</v>
      </c>
      <c r="E726" s="3">
        <f>LOOKUP(A726,Bestellung!$A$4:$D$803)+MOD(D726,6)</f>
        <v>44625.950399999994</v>
      </c>
      <c r="F726" t="str">
        <f t="shared" si="34"/>
        <v>INSERT INTO [Lieferung] ([BestellungID], [PosID], [LieferAdrID], [LieferDienstID], [LieferDatum]) VALUES</v>
      </c>
      <c r="G726" t="str">
        <f t="shared" si="35"/>
        <v xml:space="preserve"> ('289', '723', '80', '48', '2022-03-05')</v>
      </c>
    </row>
    <row r="727" spans="1:7" x14ac:dyDescent="0.3">
      <c r="A727">
        <v>290</v>
      </c>
      <c r="B727">
        <v>724</v>
      </c>
      <c r="C727">
        <v>391</v>
      </c>
      <c r="D727">
        <f t="shared" si="33"/>
        <v>8</v>
      </c>
      <c r="E727" s="3">
        <f>LOOKUP(A727,Bestellung!$A$4:$D$803)+MOD(D727,6)</f>
        <v>44627.956911111105</v>
      </c>
      <c r="F727" t="str">
        <f t="shared" si="34"/>
        <v>INSERT INTO [Lieferung] ([BestellungID], [PosID], [LieferAdrID], [LieferDienstID], [LieferDatum]) VALUES</v>
      </c>
      <c r="G727" t="str">
        <f t="shared" si="35"/>
        <v xml:space="preserve"> ('290', '724', '391', '8', '2022-03-07')</v>
      </c>
    </row>
    <row r="728" spans="1:7" x14ac:dyDescent="0.3">
      <c r="A728">
        <v>290</v>
      </c>
      <c r="B728">
        <v>725</v>
      </c>
      <c r="C728">
        <v>80</v>
      </c>
      <c r="D728">
        <f t="shared" si="33"/>
        <v>55</v>
      </c>
      <c r="E728" s="3">
        <f>LOOKUP(A728,Bestellung!$A$4:$D$803)+MOD(D728,6)</f>
        <v>44626.956911111105</v>
      </c>
      <c r="F728" t="str">
        <f t="shared" si="34"/>
        <v>INSERT INTO [Lieferung] ([BestellungID], [PosID], [LieferAdrID], [LieferDienstID], [LieferDatum]) VALUES</v>
      </c>
      <c r="G728" t="str">
        <f t="shared" si="35"/>
        <v xml:space="preserve"> ('290', '725', '80', '55', '2022-03-06')</v>
      </c>
    </row>
    <row r="729" spans="1:7" x14ac:dyDescent="0.3">
      <c r="A729">
        <v>290</v>
      </c>
      <c r="B729">
        <v>726</v>
      </c>
      <c r="C729">
        <v>391</v>
      </c>
      <c r="D729">
        <f t="shared" si="33"/>
        <v>21</v>
      </c>
      <c r="E729" s="3">
        <f>LOOKUP(A729,Bestellung!$A$4:$D$803)+MOD(D729,6)</f>
        <v>44628.956911111105</v>
      </c>
      <c r="F729" t="str">
        <f t="shared" si="34"/>
        <v>INSERT INTO [Lieferung] ([BestellungID], [PosID], [LieferAdrID], [LieferDienstID], [LieferDatum]) VALUES</v>
      </c>
      <c r="G729" t="str">
        <f t="shared" si="35"/>
        <v xml:space="preserve"> ('290', '726', '391', '21', '2022-03-08')</v>
      </c>
    </row>
    <row r="730" spans="1:7" x14ac:dyDescent="0.3">
      <c r="A730">
        <v>291</v>
      </c>
      <c r="B730">
        <v>727</v>
      </c>
      <c r="C730">
        <v>484</v>
      </c>
      <c r="D730">
        <f t="shared" si="33"/>
        <v>66</v>
      </c>
      <c r="E730" s="3">
        <f>LOOKUP(A730,Bestellung!$A$4:$D$803)+MOD(D730,6)</f>
        <v>44625.963444444438</v>
      </c>
      <c r="F730" t="str">
        <f t="shared" si="34"/>
        <v>INSERT INTO [Lieferung] ([BestellungID], [PosID], [LieferAdrID], [LieferDienstID], [LieferDatum]) VALUES</v>
      </c>
      <c r="G730" t="str">
        <f t="shared" si="35"/>
        <v xml:space="preserve"> ('291', '727', '484', '66', '2022-03-05')</v>
      </c>
    </row>
    <row r="731" spans="1:7" x14ac:dyDescent="0.3">
      <c r="A731">
        <v>291</v>
      </c>
      <c r="B731">
        <v>728</v>
      </c>
      <c r="C731">
        <v>484</v>
      </c>
      <c r="D731">
        <f t="shared" si="33"/>
        <v>33</v>
      </c>
      <c r="E731" s="3">
        <f>LOOKUP(A731,Bestellung!$A$4:$D$803)+MOD(D731,6)</f>
        <v>44628.963444444438</v>
      </c>
      <c r="F731" t="str">
        <f t="shared" si="34"/>
        <v>INSERT INTO [Lieferung] ([BestellungID], [PosID], [LieferAdrID], [LieferDienstID], [LieferDatum]) VALUES</v>
      </c>
      <c r="G731" t="str">
        <f t="shared" si="35"/>
        <v xml:space="preserve"> ('291', '728', '484', '33', '2022-03-08')</v>
      </c>
    </row>
    <row r="732" spans="1:7" x14ac:dyDescent="0.3">
      <c r="A732">
        <v>292</v>
      </c>
      <c r="B732">
        <v>729</v>
      </c>
      <c r="C732">
        <v>87</v>
      </c>
      <c r="D732">
        <f t="shared" si="33"/>
        <v>1</v>
      </c>
      <c r="E732" s="3">
        <f>LOOKUP(A732,Bestellung!$A$4:$D$803)+MOD(D732,6)</f>
        <v>44626.969999999994</v>
      </c>
      <c r="F732" t="str">
        <f t="shared" si="34"/>
        <v>INSERT INTO [Lieferung] ([BestellungID], [PosID], [LieferAdrID], [LieferDienstID], [LieferDatum]) VALUES</v>
      </c>
      <c r="G732" t="str">
        <f t="shared" si="35"/>
        <v xml:space="preserve"> ('292', '729', '87', '1', '2022-03-06')</v>
      </c>
    </row>
    <row r="733" spans="1:7" x14ac:dyDescent="0.3">
      <c r="A733">
        <v>292</v>
      </c>
      <c r="B733">
        <v>730</v>
      </c>
      <c r="C733">
        <v>87</v>
      </c>
      <c r="D733">
        <f t="shared" si="33"/>
        <v>49</v>
      </c>
      <c r="E733" s="3">
        <f>LOOKUP(A733,Bestellung!$A$4:$D$803)+MOD(D733,6)</f>
        <v>44626.969999999994</v>
      </c>
      <c r="F733" t="str">
        <f t="shared" si="34"/>
        <v>INSERT INTO [Lieferung] ([BestellungID], [PosID], [LieferAdrID], [LieferDienstID], [LieferDatum]) VALUES</v>
      </c>
      <c r="G733" t="str">
        <f t="shared" si="35"/>
        <v xml:space="preserve"> ('292', '730', '87', '49', '2022-03-06')</v>
      </c>
    </row>
    <row r="734" spans="1:7" x14ac:dyDescent="0.3">
      <c r="A734">
        <v>292</v>
      </c>
      <c r="B734">
        <v>731</v>
      </c>
      <c r="C734">
        <v>87</v>
      </c>
      <c r="D734">
        <f t="shared" si="33"/>
        <v>17</v>
      </c>
      <c r="E734" s="3">
        <f>LOOKUP(A734,Bestellung!$A$4:$D$803)+MOD(D734,6)</f>
        <v>44630.969999999994</v>
      </c>
      <c r="F734" t="str">
        <f t="shared" si="34"/>
        <v>INSERT INTO [Lieferung] ([BestellungID], [PosID], [LieferAdrID], [LieferDienstID], [LieferDatum]) VALUES</v>
      </c>
      <c r="G734" t="str">
        <f t="shared" si="35"/>
        <v xml:space="preserve"> ('292', '731', '87', '17', '2022-03-10')</v>
      </c>
    </row>
    <row r="735" spans="1:7" x14ac:dyDescent="0.3">
      <c r="A735">
        <v>293</v>
      </c>
      <c r="B735">
        <v>732</v>
      </c>
      <c r="C735">
        <v>386</v>
      </c>
      <c r="D735">
        <f t="shared" si="33"/>
        <v>69</v>
      </c>
      <c r="E735" s="3">
        <f>LOOKUP(A735,Bestellung!$A$4:$D$803)+MOD(D735,6)</f>
        <v>44628.976577777772</v>
      </c>
      <c r="F735" t="str">
        <f t="shared" si="34"/>
        <v>INSERT INTO [Lieferung] ([BestellungID], [PosID], [LieferAdrID], [LieferDienstID], [LieferDatum]) VALUES</v>
      </c>
      <c r="G735" t="str">
        <f t="shared" si="35"/>
        <v xml:space="preserve"> ('293', '732', '386', '69', '2022-03-08')</v>
      </c>
    </row>
    <row r="736" spans="1:7" x14ac:dyDescent="0.3">
      <c r="A736">
        <v>293</v>
      </c>
      <c r="B736">
        <v>733</v>
      </c>
      <c r="C736">
        <v>386</v>
      </c>
      <c r="D736">
        <f t="shared" si="33"/>
        <v>38</v>
      </c>
      <c r="E736" s="3">
        <f>LOOKUP(A736,Bestellung!$A$4:$D$803)+MOD(D736,6)</f>
        <v>44627.976577777772</v>
      </c>
      <c r="F736" t="str">
        <f t="shared" si="34"/>
        <v>INSERT INTO [Lieferung] ([BestellungID], [PosID], [LieferAdrID], [LieferDienstID], [LieferDatum]) VALUES</v>
      </c>
      <c r="G736" t="str">
        <f t="shared" si="35"/>
        <v xml:space="preserve"> ('293', '733', '386', '38', '2022-03-07')</v>
      </c>
    </row>
    <row r="737" spans="1:7" x14ac:dyDescent="0.3">
      <c r="A737">
        <v>294</v>
      </c>
      <c r="B737">
        <v>734</v>
      </c>
      <c r="C737">
        <v>559</v>
      </c>
      <c r="D737">
        <f t="shared" si="33"/>
        <v>12</v>
      </c>
      <c r="E737" s="3">
        <f>LOOKUP(A737,Bestellung!$A$4:$D$803)+MOD(D737,6)</f>
        <v>44625.983177777773</v>
      </c>
      <c r="F737" t="str">
        <f t="shared" si="34"/>
        <v>INSERT INTO [Lieferung] ([BestellungID], [PosID], [LieferAdrID], [LieferDienstID], [LieferDatum]) VALUES</v>
      </c>
      <c r="G737" t="str">
        <f t="shared" si="35"/>
        <v xml:space="preserve"> ('294', '734', '559', '12', '2022-03-05')</v>
      </c>
    </row>
    <row r="738" spans="1:7" x14ac:dyDescent="0.3">
      <c r="A738">
        <v>294</v>
      </c>
      <c r="B738">
        <v>735</v>
      </c>
      <c r="C738">
        <v>386</v>
      </c>
      <c r="D738">
        <f t="shared" si="33"/>
        <v>63</v>
      </c>
      <c r="E738" s="3">
        <f>LOOKUP(A738,Bestellung!$A$4:$D$803)+MOD(D738,6)</f>
        <v>44628.983177777773</v>
      </c>
      <c r="F738" t="str">
        <f t="shared" si="34"/>
        <v>INSERT INTO [Lieferung] ([BestellungID], [PosID], [LieferAdrID], [LieferDienstID], [LieferDatum]) VALUES</v>
      </c>
      <c r="G738" t="str">
        <f t="shared" si="35"/>
        <v xml:space="preserve"> ('294', '735', '386', '63', '2022-03-08')</v>
      </c>
    </row>
    <row r="739" spans="1:7" x14ac:dyDescent="0.3">
      <c r="A739">
        <v>294</v>
      </c>
      <c r="B739">
        <v>736</v>
      </c>
      <c r="C739">
        <v>559</v>
      </c>
      <c r="D739">
        <f t="shared" si="33"/>
        <v>33</v>
      </c>
      <c r="E739" s="3">
        <f>LOOKUP(A739,Bestellung!$A$4:$D$803)+MOD(D739,6)</f>
        <v>44628.983177777773</v>
      </c>
      <c r="F739" t="str">
        <f t="shared" si="34"/>
        <v>INSERT INTO [Lieferung] ([BestellungID], [PosID], [LieferAdrID], [LieferDienstID], [LieferDatum]) VALUES</v>
      </c>
      <c r="G739" t="str">
        <f t="shared" si="35"/>
        <v xml:space="preserve"> ('294', '736', '559', '33', '2022-03-08')</v>
      </c>
    </row>
    <row r="740" spans="1:7" x14ac:dyDescent="0.3">
      <c r="A740">
        <v>295</v>
      </c>
      <c r="B740">
        <v>737</v>
      </c>
      <c r="C740">
        <v>37</v>
      </c>
      <c r="D740">
        <f t="shared" si="33"/>
        <v>11</v>
      </c>
      <c r="E740" s="3">
        <f>LOOKUP(A740,Bestellung!$A$4:$D$803)+MOD(D740,6)</f>
        <v>44630.989799999996</v>
      </c>
      <c r="F740" t="str">
        <f t="shared" si="34"/>
        <v>INSERT INTO [Lieferung] ([BestellungID], [PosID], [LieferAdrID], [LieferDienstID], [LieferDatum]) VALUES</v>
      </c>
      <c r="G740" t="str">
        <f t="shared" si="35"/>
        <v xml:space="preserve"> ('295', '737', '37', '11', '2022-03-10')</v>
      </c>
    </row>
    <row r="741" spans="1:7" x14ac:dyDescent="0.3">
      <c r="A741">
        <v>295</v>
      </c>
      <c r="B741">
        <v>738</v>
      </c>
      <c r="C741">
        <v>37</v>
      </c>
      <c r="D741">
        <f t="shared" si="33"/>
        <v>63</v>
      </c>
      <c r="E741" s="3">
        <f>LOOKUP(A741,Bestellung!$A$4:$D$803)+MOD(D741,6)</f>
        <v>44628.989799999996</v>
      </c>
      <c r="F741" t="str">
        <f t="shared" si="34"/>
        <v>INSERT INTO [Lieferung] ([BestellungID], [PosID], [LieferAdrID], [LieferDienstID], [LieferDatum]) VALUES</v>
      </c>
      <c r="G741" t="str">
        <f t="shared" si="35"/>
        <v xml:space="preserve"> ('295', '738', '37', '63', '2022-03-08')</v>
      </c>
    </row>
    <row r="742" spans="1:7" x14ac:dyDescent="0.3">
      <c r="A742">
        <v>296</v>
      </c>
      <c r="B742">
        <v>739</v>
      </c>
      <c r="C742">
        <v>281</v>
      </c>
      <c r="D742">
        <f t="shared" si="33"/>
        <v>44</v>
      </c>
      <c r="E742" s="3">
        <f>LOOKUP(A742,Bestellung!$A$4:$D$803)+MOD(D742,6)</f>
        <v>44627.996444444441</v>
      </c>
      <c r="F742" t="str">
        <f t="shared" si="34"/>
        <v>INSERT INTO [Lieferung] ([BestellungID], [PosID], [LieferAdrID], [LieferDienstID], [LieferDatum]) VALUES</v>
      </c>
      <c r="G742" t="str">
        <f t="shared" si="35"/>
        <v xml:space="preserve"> ('296', '739', '281', '44', '2022-03-07')</v>
      </c>
    </row>
    <row r="743" spans="1:7" x14ac:dyDescent="0.3">
      <c r="A743">
        <v>296</v>
      </c>
      <c r="B743">
        <v>740</v>
      </c>
      <c r="C743">
        <v>37</v>
      </c>
      <c r="D743">
        <f t="shared" si="33"/>
        <v>16</v>
      </c>
      <c r="E743" s="3">
        <f>LOOKUP(A743,Bestellung!$A$4:$D$803)+MOD(D743,6)</f>
        <v>44629.996444444441</v>
      </c>
      <c r="F743" t="str">
        <f t="shared" si="34"/>
        <v>INSERT INTO [Lieferung] ([BestellungID], [PosID], [LieferAdrID], [LieferDienstID], [LieferDatum]) VALUES</v>
      </c>
      <c r="G743" t="str">
        <f t="shared" si="35"/>
        <v xml:space="preserve"> ('296', '740', '37', '16', '2022-03-09')</v>
      </c>
    </row>
    <row r="744" spans="1:7" x14ac:dyDescent="0.3">
      <c r="A744">
        <v>296</v>
      </c>
      <c r="B744">
        <v>741</v>
      </c>
      <c r="C744">
        <v>281</v>
      </c>
      <c r="D744">
        <f t="shared" si="33"/>
        <v>69</v>
      </c>
      <c r="E744" s="3">
        <f>LOOKUP(A744,Bestellung!$A$4:$D$803)+MOD(D744,6)</f>
        <v>44628.996444444441</v>
      </c>
      <c r="F744" t="str">
        <f t="shared" si="34"/>
        <v>INSERT INTO [Lieferung] ([BestellungID], [PosID], [LieferAdrID], [LieferDienstID], [LieferDatum]) VALUES</v>
      </c>
      <c r="G744" t="str">
        <f t="shared" si="35"/>
        <v xml:space="preserve"> ('296', '741', '281', '69', '2022-03-08')</v>
      </c>
    </row>
    <row r="745" spans="1:7" x14ac:dyDescent="0.3">
      <c r="A745">
        <v>297</v>
      </c>
      <c r="B745">
        <v>742</v>
      </c>
      <c r="C745">
        <v>505</v>
      </c>
      <c r="D745">
        <f t="shared" si="33"/>
        <v>54</v>
      </c>
      <c r="E745" s="3">
        <f>LOOKUP(A745,Bestellung!$A$4:$D$803)+MOD(D745,6)</f>
        <v>44626.003111111109</v>
      </c>
      <c r="F745" t="str">
        <f t="shared" si="34"/>
        <v>INSERT INTO [Lieferung] ([BestellungID], [PosID], [LieferAdrID], [LieferDienstID], [LieferDatum]) VALUES</v>
      </c>
      <c r="G745" t="str">
        <f t="shared" si="35"/>
        <v xml:space="preserve"> ('297', '742', '505', '54', '2022-03-06')</v>
      </c>
    </row>
    <row r="746" spans="1:7" x14ac:dyDescent="0.3">
      <c r="A746">
        <v>297</v>
      </c>
      <c r="B746">
        <v>743</v>
      </c>
      <c r="C746">
        <v>505</v>
      </c>
      <c r="D746">
        <f t="shared" si="33"/>
        <v>27</v>
      </c>
      <c r="E746" s="3">
        <f>LOOKUP(A746,Bestellung!$A$4:$D$803)+MOD(D746,6)</f>
        <v>44629.003111111109</v>
      </c>
      <c r="F746" t="str">
        <f t="shared" si="34"/>
        <v>INSERT INTO [Lieferung] ([BestellungID], [PosID], [LieferAdrID], [LieferDienstID], [LieferDatum]) VALUES</v>
      </c>
      <c r="G746" t="str">
        <f t="shared" si="35"/>
        <v xml:space="preserve"> ('297', '743', '505', '27', '2022-03-09')</v>
      </c>
    </row>
    <row r="747" spans="1:7" x14ac:dyDescent="0.3">
      <c r="A747">
        <v>298</v>
      </c>
      <c r="B747">
        <v>744</v>
      </c>
      <c r="C747">
        <v>204</v>
      </c>
      <c r="D747">
        <f t="shared" si="33"/>
        <v>15</v>
      </c>
      <c r="E747" s="3">
        <f>LOOKUP(A747,Bestellung!$A$4:$D$803)+MOD(D747,6)</f>
        <v>44629.0098</v>
      </c>
      <c r="F747" t="str">
        <f t="shared" si="34"/>
        <v>INSERT INTO [Lieferung] ([BestellungID], [PosID], [LieferAdrID], [LieferDienstID], [LieferDatum]) VALUES</v>
      </c>
      <c r="G747" t="str">
        <f t="shared" si="35"/>
        <v xml:space="preserve"> ('298', '744', '204', '15', '2022-03-09')</v>
      </c>
    </row>
    <row r="748" spans="1:7" x14ac:dyDescent="0.3">
      <c r="A748">
        <v>298</v>
      </c>
      <c r="B748">
        <v>745</v>
      </c>
      <c r="C748">
        <v>204</v>
      </c>
      <c r="D748">
        <f t="shared" si="33"/>
        <v>70</v>
      </c>
      <c r="E748" s="3">
        <f>LOOKUP(A748,Bestellung!$A$4:$D$803)+MOD(D748,6)</f>
        <v>44630.0098</v>
      </c>
      <c r="F748" t="str">
        <f t="shared" si="34"/>
        <v>INSERT INTO [Lieferung] ([BestellungID], [PosID], [LieferAdrID], [LieferDienstID], [LieferDatum]) VALUES</v>
      </c>
      <c r="G748" t="str">
        <f t="shared" si="35"/>
        <v xml:space="preserve"> ('298', '745', '204', '70', '2022-03-10')</v>
      </c>
    </row>
    <row r="749" spans="1:7" x14ac:dyDescent="0.3">
      <c r="A749">
        <v>298</v>
      </c>
      <c r="B749">
        <v>746</v>
      </c>
      <c r="C749">
        <v>204</v>
      </c>
      <c r="D749">
        <f t="shared" si="33"/>
        <v>44</v>
      </c>
      <c r="E749" s="3">
        <f>LOOKUP(A749,Bestellung!$A$4:$D$803)+MOD(D749,6)</f>
        <v>44628.0098</v>
      </c>
      <c r="F749" t="str">
        <f t="shared" si="34"/>
        <v>INSERT INTO [Lieferung] ([BestellungID], [PosID], [LieferAdrID], [LieferDienstID], [LieferDatum]) VALUES</v>
      </c>
      <c r="G749" t="str">
        <f t="shared" si="35"/>
        <v xml:space="preserve"> ('298', '746', '204', '44', '2022-03-08')</v>
      </c>
    </row>
    <row r="750" spans="1:7" x14ac:dyDescent="0.3">
      <c r="A750">
        <v>299</v>
      </c>
      <c r="B750">
        <v>747</v>
      </c>
      <c r="C750">
        <v>408</v>
      </c>
      <c r="D750">
        <f t="shared" si="33"/>
        <v>36</v>
      </c>
      <c r="E750" s="3">
        <f>LOOKUP(A750,Bestellung!$A$4:$D$803)+MOD(D750,6)</f>
        <v>44626.016511111113</v>
      </c>
      <c r="F750" t="str">
        <f t="shared" si="34"/>
        <v>INSERT INTO [Lieferung] ([BestellungID], [PosID], [LieferAdrID], [LieferDienstID], [LieferDatum]) VALUES</v>
      </c>
      <c r="G750" t="str">
        <f t="shared" si="35"/>
        <v xml:space="preserve"> ('299', '747', '408', '36', '2022-03-06')</v>
      </c>
    </row>
    <row r="751" spans="1:7" x14ac:dyDescent="0.3">
      <c r="A751">
        <v>299</v>
      </c>
      <c r="B751">
        <v>748</v>
      </c>
      <c r="C751">
        <v>408</v>
      </c>
      <c r="D751">
        <f t="shared" si="33"/>
        <v>11</v>
      </c>
      <c r="E751" s="3">
        <f>LOOKUP(A751,Bestellung!$A$4:$D$803)+MOD(D751,6)</f>
        <v>44631.016511111113</v>
      </c>
      <c r="F751" t="str">
        <f t="shared" si="34"/>
        <v>INSERT INTO [Lieferung] ([BestellungID], [PosID], [LieferAdrID], [LieferDienstID], [LieferDatum]) VALUES</v>
      </c>
      <c r="G751" t="str">
        <f t="shared" si="35"/>
        <v xml:space="preserve"> ('299', '748', '408', '11', '2022-03-11')</v>
      </c>
    </row>
    <row r="752" spans="1:7" x14ac:dyDescent="0.3">
      <c r="A752">
        <v>300</v>
      </c>
      <c r="B752">
        <v>749</v>
      </c>
      <c r="C752">
        <v>543</v>
      </c>
      <c r="D752">
        <f t="shared" si="33"/>
        <v>6</v>
      </c>
      <c r="E752" s="3">
        <f>LOOKUP(A752,Bestellung!$A$4:$D$803)+MOD(D752,6)</f>
        <v>44626.023244444448</v>
      </c>
      <c r="F752" t="str">
        <f t="shared" si="34"/>
        <v>INSERT INTO [Lieferung] ([BestellungID], [PosID], [LieferAdrID], [LieferDienstID], [LieferDatum]) VALUES</v>
      </c>
      <c r="G752" t="str">
        <f t="shared" si="35"/>
        <v xml:space="preserve"> ('300', '749', '543', '6', '2022-03-06')</v>
      </c>
    </row>
    <row r="753" spans="1:7" x14ac:dyDescent="0.3">
      <c r="A753">
        <v>300</v>
      </c>
      <c r="B753">
        <v>750</v>
      </c>
      <c r="C753">
        <v>408</v>
      </c>
      <c r="D753">
        <f t="shared" si="33"/>
        <v>63</v>
      </c>
      <c r="E753" s="3">
        <f>LOOKUP(A753,Bestellung!$A$4:$D$803)+MOD(D753,6)</f>
        <v>44629.023244444448</v>
      </c>
      <c r="F753" t="str">
        <f t="shared" si="34"/>
        <v>INSERT INTO [Lieferung] ([BestellungID], [PosID], [LieferAdrID], [LieferDienstID], [LieferDatum]) VALUES</v>
      </c>
      <c r="G753" t="str">
        <f t="shared" si="35"/>
        <v xml:space="preserve"> ('300', '750', '408', '63', '2022-03-09')</v>
      </c>
    </row>
    <row r="754" spans="1:7" x14ac:dyDescent="0.3">
      <c r="A754">
        <v>300</v>
      </c>
      <c r="B754">
        <v>751</v>
      </c>
      <c r="C754">
        <v>543</v>
      </c>
      <c r="D754">
        <f t="shared" si="33"/>
        <v>39</v>
      </c>
      <c r="E754" s="3">
        <f>LOOKUP(A754,Bestellung!$A$4:$D$803)+MOD(D754,6)</f>
        <v>44629.023244444448</v>
      </c>
      <c r="F754" t="str">
        <f t="shared" si="34"/>
        <v>INSERT INTO [Lieferung] ([BestellungID], [PosID], [LieferAdrID], [LieferDienstID], [LieferDatum]) VALUES</v>
      </c>
      <c r="G754" t="str">
        <f t="shared" si="35"/>
        <v xml:space="preserve"> ('300', '751', '543', '39', '2022-03-09')</v>
      </c>
    </row>
    <row r="755" spans="1:7" x14ac:dyDescent="0.3">
      <c r="A755">
        <v>301</v>
      </c>
      <c r="B755">
        <v>752</v>
      </c>
      <c r="C755">
        <v>253</v>
      </c>
      <c r="D755">
        <f t="shared" si="33"/>
        <v>38</v>
      </c>
      <c r="E755" s="3">
        <f>LOOKUP(A755,Bestellung!$A$4:$D$803)+MOD(D755,6)</f>
        <v>44628.030000000006</v>
      </c>
      <c r="F755" t="str">
        <f t="shared" si="34"/>
        <v>INSERT INTO [Lieferung] ([BestellungID], [PosID], [LieferAdrID], [LieferDienstID], [LieferDatum]) VALUES</v>
      </c>
      <c r="G755" t="str">
        <f t="shared" si="35"/>
        <v xml:space="preserve"> ('301', '752', '253', '38', '2022-03-08')</v>
      </c>
    </row>
    <row r="756" spans="1:7" x14ac:dyDescent="0.3">
      <c r="A756">
        <v>301</v>
      </c>
      <c r="B756">
        <v>753</v>
      </c>
      <c r="C756">
        <v>253</v>
      </c>
      <c r="D756">
        <f t="shared" si="33"/>
        <v>15</v>
      </c>
      <c r="E756" s="3">
        <f>LOOKUP(A756,Bestellung!$A$4:$D$803)+MOD(D756,6)</f>
        <v>44629.030000000006</v>
      </c>
      <c r="F756" t="str">
        <f t="shared" si="34"/>
        <v>INSERT INTO [Lieferung] ([BestellungID], [PosID], [LieferAdrID], [LieferDienstID], [LieferDatum]) VALUES</v>
      </c>
      <c r="G756" t="str">
        <f t="shared" si="35"/>
        <v xml:space="preserve"> ('301', '753', '253', '15', '2022-03-09')</v>
      </c>
    </row>
    <row r="757" spans="1:7" x14ac:dyDescent="0.3">
      <c r="A757">
        <v>302</v>
      </c>
      <c r="B757">
        <v>754</v>
      </c>
      <c r="C757">
        <v>431</v>
      </c>
      <c r="D757">
        <f t="shared" si="33"/>
        <v>17</v>
      </c>
      <c r="E757" s="3">
        <f>LOOKUP(A757,Bestellung!$A$4:$D$803)+MOD(D757,6)</f>
        <v>44631.036777777786</v>
      </c>
      <c r="F757" t="str">
        <f t="shared" si="34"/>
        <v>INSERT INTO [Lieferung] ([BestellungID], [PosID], [LieferAdrID], [LieferDienstID], [LieferDatum]) VALUES</v>
      </c>
      <c r="G757" t="str">
        <f t="shared" si="35"/>
        <v xml:space="preserve"> ('302', '754', '431', '17', '2022-03-11')</v>
      </c>
    </row>
    <row r="758" spans="1:7" x14ac:dyDescent="0.3">
      <c r="A758">
        <v>302</v>
      </c>
      <c r="B758">
        <v>755</v>
      </c>
      <c r="C758">
        <v>253</v>
      </c>
      <c r="D758">
        <f t="shared" si="33"/>
        <v>76</v>
      </c>
      <c r="E758" s="3">
        <f>LOOKUP(A758,Bestellung!$A$4:$D$803)+MOD(D758,6)</f>
        <v>44630.036777777786</v>
      </c>
      <c r="F758" t="str">
        <f t="shared" si="34"/>
        <v>INSERT INTO [Lieferung] ([BestellungID], [PosID], [LieferAdrID], [LieferDienstID], [LieferDatum]) VALUES</v>
      </c>
      <c r="G758" t="str">
        <f t="shared" si="35"/>
        <v xml:space="preserve"> ('302', '755', '253', '76', '2022-03-10')</v>
      </c>
    </row>
    <row r="759" spans="1:7" x14ac:dyDescent="0.3">
      <c r="A759">
        <v>302</v>
      </c>
      <c r="B759">
        <v>756</v>
      </c>
      <c r="C759">
        <v>431</v>
      </c>
      <c r="D759">
        <f t="shared" si="33"/>
        <v>54</v>
      </c>
      <c r="E759" s="3">
        <f>LOOKUP(A759,Bestellung!$A$4:$D$803)+MOD(D759,6)</f>
        <v>44626.036777777786</v>
      </c>
      <c r="F759" t="str">
        <f t="shared" si="34"/>
        <v>INSERT INTO [Lieferung] ([BestellungID], [PosID], [LieferAdrID], [LieferDienstID], [LieferDatum]) VALUES</v>
      </c>
      <c r="G759" t="str">
        <f t="shared" si="35"/>
        <v xml:space="preserve"> ('302', '756', '431', '54', '2022-03-06')</v>
      </c>
    </row>
    <row r="760" spans="1:7" x14ac:dyDescent="0.3">
      <c r="A760">
        <v>303</v>
      </c>
      <c r="B760">
        <v>757</v>
      </c>
      <c r="C760">
        <v>536</v>
      </c>
      <c r="D760">
        <f t="shared" si="33"/>
        <v>60</v>
      </c>
      <c r="E760" s="3">
        <f>LOOKUP(A760,Bestellung!$A$4:$D$803)+MOD(D760,6)</f>
        <v>44626.043577777789</v>
      </c>
      <c r="F760" t="str">
        <f t="shared" si="34"/>
        <v>INSERT INTO [Lieferung] ([BestellungID], [PosID], [LieferAdrID], [LieferDienstID], [LieferDatum]) VALUES</v>
      </c>
      <c r="G760" t="str">
        <f t="shared" si="35"/>
        <v xml:space="preserve"> ('303', '757', '536', '60', '2022-03-06')</v>
      </c>
    </row>
    <row r="761" spans="1:7" x14ac:dyDescent="0.3">
      <c r="A761">
        <v>303</v>
      </c>
      <c r="B761">
        <v>758</v>
      </c>
      <c r="C761">
        <v>536</v>
      </c>
      <c r="D761">
        <f t="shared" si="33"/>
        <v>39</v>
      </c>
      <c r="E761" s="3">
        <f>LOOKUP(A761,Bestellung!$A$4:$D$803)+MOD(D761,6)</f>
        <v>44629.043577777789</v>
      </c>
      <c r="F761" t="str">
        <f t="shared" si="34"/>
        <v>INSERT INTO [Lieferung] ([BestellungID], [PosID], [LieferAdrID], [LieferDienstID], [LieferDatum]) VALUES</v>
      </c>
      <c r="G761" t="str">
        <f t="shared" si="35"/>
        <v xml:space="preserve"> ('303', '758', '536', '39', '2022-03-09')</v>
      </c>
    </row>
    <row r="762" spans="1:7" x14ac:dyDescent="0.3">
      <c r="A762">
        <v>304</v>
      </c>
      <c r="B762">
        <v>759</v>
      </c>
      <c r="C762">
        <v>166</v>
      </c>
      <c r="D762">
        <f t="shared" si="33"/>
        <v>48</v>
      </c>
      <c r="E762" s="3">
        <f>LOOKUP(A762,Bestellung!$A$4:$D$803)+MOD(D762,6)</f>
        <v>44626.050400000015</v>
      </c>
      <c r="F762" t="str">
        <f t="shared" si="34"/>
        <v>INSERT INTO [Lieferung] ([BestellungID], [PosID], [LieferAdrID], [LieferDienstID], [LieferDatum]) VALUES</v>
      </c>
      <c r="G762" t="str">
        <f t="shared" si="35"/>
        <v xml:space="preserve"> ('304', '759', '166', '48', '2022-03-06')</v>
      </c>
    </row>
    <row r="763" spans="1:7" x14ac:dyDescent="0.3">
      <c r="A763">
        <v>304</v>
      </c>
      <c r="B763">
        <v>760</v>
      </c>
      <c r="C763">
        <v>166</v>
      </c>
      <c r="D763">
        <f t="shared" si="33"/>
        <v>28</v>
      </c>
      <c r="E763" s="3">
        <f>LOOKUP(A763,Bestellung!$A$4:$D$803)+MOD(D763,6)</f>
        <v>44630.050400000015</v>
      </c>
      <c r="F763" t="str">
        <f t="shared" si="34"/>
        <v>INSERT INTO [Lieferung] ([BestellungID], [PosID], [LieferAdrID], [LieferDienstID], [LieferDatum]) VALUES</v>
      </c>
      <c r="G763" t="str">
        <f t="shared" si="35"/>
        <v xml:space="preserve"> ('304', '760', '166', '28', '2022-03-10')</v>
      </c>
    </row>
    <row r="764" spans="1:7" x14ac:dyDescent="0.3">
      <c r="A764">
        <v>304</v>
      </c>
      <c r="B764">
        <v>761</v>
      </c>
      <c r="C764">
        <v>166</v>
      </c>
      <c r="D764">
        <f t="shared" si="33"/>
        <v>8</v>
      </c>
      <c r="E764" s="3">
        <f>LOOKUP(A764,Bestellung!$A$4:$D$803)+MOD(D764,6)</f>
        <v>44628.050400000015</v>
      </c>
      <c r="F764" t="str">
        <f t="shared" si="34"/>
        <v>INSERT INTO [Lieferung] ([BestellungID], [PosID], [LieferAdrID], [LieferDienstID], [LieferDatum]) VALUES</v>
      </c>
      <c r="G764" t="str">
        <f t="shared" si="35"/>
        <v xml:space="preserve"> ('304', '761', '166', '8', '2022-03-08')</v>
      </c>
    </row>
    <row r="765" spans="1:7" x14ac:dyDescent="0.3">
      <c r="A765">
        <v>305</v>
      </c>
      <c r="B765">
        <v>762</v>
      </c>
      <c r="C765">
        <v>351</v>
      </c>
      <c r="D765">
        <f t="shared" si="33"/>
        <v>21</v>
      </c>
      <c r="E765" s="3">
        <f>LOOKUP(A765,Bestellung!$A$4:$D$803)+MOD(D765,6)</f>
        <v>44629.057244444462</v>
      </c>
      <c r="F765" t="str">
        <f t="shared" si="34"/>
        <v>INSERT INTO [Lieferung] ([BestellungID], [PosID], [LieferAdrID], [LieferDienstID], [LieferDatum]) VALUES</v>
      </c>
      <c r="G765" t="str">
        <f t="shared" si="35"/>
        <v xml:space="preserve"> ('305', '762', '351', '21', '2022-03-09')</v>
      </c>
    </row>
    <row r="766" spans="1:7" x14ac:dyDescent="0.3">
      <c r="A766">
        <v>305</v>
      </c>
      <c r="B766">
        <v>763</v>
      </c>
      <c r="C766">
        <v>351</v>
      </c>
      <c r="D766">
        <f t="shared" si="33"/>
        <v>2</v>
      </c>
      <c r="E766" s="3">
        <f>LOOKUP(A766,Bestellung!$A$4:$D$803)+MOD(D766,6)</f>
        <v>44628.057244444462</v>
      </c>
      <c r="F766" t="str">
        <f t="shared" si="34"/>
        <v>INSERT INTO [Lieferung] ([BestellungID], [PosID], [LieferAdrID], [LieferDienstID], [LieferDatum]) VALUES</v>
      </c>
      <c r="G766" t="str">
        <f t="shared" si="35"/>
        <v xml:space="preserve"> ('305', '763', '351', '2', '2022-03-08')</v>
      </c>
    </row>
    <row r="767" spans="1:7" x14ac:dyDescent="0.3">
      <c r="A767">
        <v>306</v>
      </c>
      <c r="B767">
        <v>764</v>
      </c>
      <c r="C767">
        <v>707</v>
      </c>
      <c r="D767">
        <f t="shared" si="33"/>
        <v>18</v>
      </c>
      <c r="E767" s="3">
        <f>LOOKUP(A767,Bestellung!$A$4:$D$803)+MOD(D767,6)</f>
        <v>44626.064111111133</v>
      </c>
      <c r="F767" t="str">
        <f t="shared" si="34"/>
        <v>INSERT INTO [Lieferung] ([BestellungID], [PosID], [LieferAdrID], [LieferDienstID], [LieferDatum]) VALUES</v>
      </c>
      <c r="G767" t="str">
        <f t="shared" si="35"/>
        <v xml:space="preserve"> ('306', '764', '707', '18', '2022-03-06')</v>
      </c>
    </row>
    <row r="768" spans="1:7" x14ac:dyDescent="0.3">
      <c r="A768">
        <v>306</v>
      </c>
      <c r="B768">
        <v>765</v>
      </c>
      <c r="C768">
        <v>351</v>
      </c>
      <c r="D768">
        <f t="shared" si="33"/>
        <v>1</v>
      </c>
      <c r="E768" s="3">
        <f>LOOKUP(A768,Bestellung!$A$4:$D$803)+MOD(D768,6)</f>
        <v>44627.064111111133</v>
      </c>
      <c r="F768" t="str">
        <f t="shared" si="34"/>
        <v>INSERT INTO [Lieferung] ([BestellungID], [PosID], [LieferAdrID], [LieferDienstID], [LieferDatum]) VALUES</v>
      </c>
      <c r="G768" t="str">
        <f t="shared" si="35"/>
        <v xml:space="preserve"> ('306', '765', '351', '1', '2022-03-07')</v>
      </c>
    </row>
    <row r="769" spans="1:7" x14ac:dyDescent="0.3">
      <c r="A769">
        <v>306</v>
      </c>
      <c r="B769">
        <v>766</v>
      </c>
      <c r="C769">
        <v>707</v>
      </c>
      <c r="D769">
        <f t="shared" si="33"/>
        <v>63</v>
      </c>
      <c r="E769" s="3">
        <f>LOOKUP(A769,Bestellung!$A$4:$D$803)+MOD(D769,6)</f>
        <v>44629.064111111133</v>
      </c>
      <c r="F769" t="str">
        <f t="shared" si="34"/>
        <v>INSERT INTO [Lieferung] ([BestellungID], [PosID], [LieferAdrID], [LieferDienstID], [LieferDatum]) VALUES</v>
      </c>
      <c r="G769" t="str">
        <f t="shared" si="35"/>
        <v xml:space="preserve"> ('306', '766', '707', '63', '2022-03-09')</v>
      </c>
    </row>
    <row r="770" spans="1:7" x14ac:dyDescent="0.3">
      <c r="A770">
        <v>307</v>
      </c>
      <c r="B770">
        <v>767</v>
      </c>
      <c r="C770">
        <v>584</v>
      </c>
      <c r="D770">
        <f t="shared" si="33"/>
        <v>2</v>
      </c>
      <c r="E770" s="3">
        <f>LOOKUP(A770,Bestellung!$A$4:$D$803)+MOD(D770,6)</f>
        <v>44628.071000000018</v>
      </c>
      <c r="F770" t="str">
        <f t="shared" si="34"/>
        <v>INSERT INTO [Lieferung] ([BestellungID], [PosID], [LieferAdrID], [LieferDienstID], [LieferDatum]) VALUES</v>
      </c>
      <c r="G770" t="str">
        <f t="shared" si="35"/>
        <v xml:space="preserve"> ('307', '767', '584', '2', '2022-03-08')</v>
      </c>
    </row>
    <row r="771" spans="1:7" x14ac:dyDescent="0.3">
      <c r="A771">
        <v>307</v>
      </c>
      <c r="B771">
        <v>768</v>
      </c>
      <c r="C771">
        <v>584</v>
      </c>
      <c r="D771">
        <f t="shared" si="33"/>
        <v>66</v>
      </c>
      <c r="E771" s="3">
        <f>LOOKUP(A771,Bestellung!$A$4:$D$803)+MOD(D771,6)</f>
        <v>44626.071000000018</v>
      </c>
      <c r="F771" t="str">
        <f t="shared" si="34"/>
        <v>INSERT INTO [Lieferung] ([BestellungID], [PosID], [LieferAdrID], [LieferDienstID], [LieferDatum]) VALUES</v>
      </c>
      <c r="G771" t="str">
        <f t="shared" si="35"/>
        <v xml:space="preserve"> ('307', '768', '584', '66', '2022-03-06')</v>
      </c>
    </row>
    <row r="772" spans="1:7" x14ac:dyDescent="0.3">
      <c r="A772">
        <v>308</v>
      </c>
      <c r="B772">
        <v>769</v>
      </c>
      <c r="C772">
        <v>594</v>
      </c>
      <c r="D772">
        <f t="shared" si="33"/>
        <v>8</v>
      </c>
      <c r="E772" s="3">
        <f>LOOKUP(A772,Bestellung!$A$4:$D$803)+MOD(D772,6)</f>
        <v>44628.077911111126</v>
      </c>
      <c r="F772" t="str">
        <f t="shared" si="34"/>
        <v>INSERT INTO [Lieferung] ([BestellungID], [PosID], [LieferAdrID], [LieferDienstID], [LieferDatum]) VALUES</v>
      </c>
      <c r="G772" t="str">
        <f t="shared" si="35"/>
        <v xml:space="preserve"> ('308', '769', '594', '8', '2022-03-08')</v>
      </c>
    </row>
    <row r="773" spans="1:7" x14ac:dyDescent="0.3">
      <c r="A773">
        <v>308</v>
      </c>
      <c r="B773">
        <v>770</v>
      </c>
      <c r="C773">
        <v>584</v>
      </c>
      <c r="D773">
        <f t="shared" ref="D773:D836" si="36">IF(MOD(A773*B773,81)=0,1,MOD(A773*B773,81))</f>
        <v>73</v>
      </c>
      <c r="E773" s="3">
        <f>LOOKUP(A773,Bestellung!$A$4:$D$803)+MOD(D773,6)</f>
        <v>44627.077911111126</v>
      </c>
      <c r="F773" t="str">
        <f t="shared" ref="F773:F836" si="3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773" t="str">
        <f t="shared" ref="G773:G836" si="38">" ('"&amp;A773&amp;"', '"&amp;B773&amp;"', '"&amp;C773&amp;"', '"&amp; D773&amp;"', '"&amp; TEXT(E773,"JJJJ-MM-TT")&amp;"')"</f>
        <v xml:space="preserve"> ('308', '770', '584', '73', '2022-03-07')</v>
      </c>
    </row>
    <row r="774" spans="1:7" x14ac:dyDescent="0.3">
      <c r="A774">
        <v>308</v>
      </c>
      <c r="B774">
        <v>771</v>
      </c>
      <c r="C774">
        <v>594</v>
      </c>
      <c r="D774">
        <f t="shared" si="36"/>
        <v>57</v>
      </c>
      <c r="E774" s="3">
        <f>LOOKUP(A774,Bestellung!$A$4:$D$803)+MOD(D774,6)</f>
        <v>44629.077911111126</v>
      </c>
      <c r="F774" t="str">
        <f t="shared" si="37"/>
        <v>INSERT INTO [Lieferung] ([BestellungID], [PosID], [LieferAdrID], [LieferDienstID], [LieferDatum]) VALUES</v>
      </c>
      <c r="G774" t="str">
        <f t="shared" si="38"/>
        <v xml:space="preserve"> ('308', '771', '594', '57', '2022-03-09')</v>
      </c>
    </row>
    <row r="775" spans="1:7" x14ac:dyDescent="0.3">
      <c r="A775">
        <v>309</v>
      </c>
      <c r="B775">
        <v>772</v>
      </c>
      <c r="C775">
        <v>745</v>
      </c>
      <c r="D775">
        <f t="shared" si="36"/>
        <v>3</v>
      </c>
      <c r="E775" s="3">
        <f>LOOKUP(A775,Bestellung!$A$4:$D$803)+MOD(D775,6)</f>
        <v>44629.084844444456</v>
      </c>
      <c r="F775" t="str">
        <f t="shared" si="37"/>
        <v>INSERT INTO [Lieferung] ([BestellungID], [PosID], [LieferAdrID], [LieferDienstID], [LieferDatum]) VALUES</v>
      </c>
      <c r="G775" t="str">
        <f t="shared" si="38"/>
        <v xml:space="preserve"> ('309', '772', '745', '3', '2022-03-09')</v>
      </c>
    </row>
    <row r="776" spans="1:7" x14ac:dyDescent="0.3">
      <c r="A776">
        <v>309</v>
      </c>
      <c r="B776">
        <v>773</v>
      </c>
      <c r="C776">
        <v>745</v>
      </c>
      <c r="D776">
        <f t="shared" si="36"/>
        <v>69</v>
      </c>
      <c r="E776" s="3">
        <f>LOOKUP(A776,Bestellung!$A$4:$D$803)+MOD(D776,6)</f>
        <v>44629.084844444456</v>
      </c>
      <c r="F776" t="str">
        <f t="shared" si="37"/>
        <v>INSERT INTO [Lieferung] ([BestellungID], [PosID], [LieferAdrID], [LieferDienstID], [LieferDatum]) VALUES</v>
      </c>
      <c r="G776" t="str">
        <f t="shared" si="38"/>
        <v xml:space="preserve"> ('309', '773', '745', '69', '2022-03-09')</v>
      </c>
    </row>
    <row r="777" spans="1:7" x14ac:dyDescent="0.3">
      <c r="A777">
        <v>310</v>
      </c>
      <c r="B777">
        <v>774</v>
      </c>
      <c r="C777">
        <v>339</v>
      </c>
      <c r="D777">
        <f t="shared" si="36"/>
        <v>18</v>
      </c>
      <c r="E777" s="3">
        <f>LOOKUP(A777,Bestellung!$A$4:$D$803)+MOD(D777,6)</f>
        <v>44626.091800000009</v>
      </c>
      <c r="F777" t="str">
        <f t="shared" si="37"/>
        <v>INSERT INTO [Lieferung] ([BestellungID], [PosID], [LieferAdrID], [LieferDienstID], [LieferDatum]) VALUES</v>
      </c>
      <c r="G777" t="str">
        <f t="shared" si="38"/>
        <v xml:space="preserve"> ('310', '774', '339', '18', '2022-03-06')</v>
      </c>
    </row>
    <row r="778" spans="1:7" x14ac:dyDescent="0.3">
      <c r="A778">
        <v>310</v>
      </c>
      <c r="B778">
        <v>775</v>
      </c>
      <c r="C778">
        <v>339</v>
      </c>
      <c r="D778">
        <f t="shared" si="36"/>
        <v>4</v>
      </c>
      <c r="E778" s="3">
        <f>LOOKUP(A778,Bestellung!$A$4:$D$803)+MOD(D778,6)</f>
        <v>44630.091800000009</v>
      </c>
      <c r="F778" t="str">
        <f t="shared" si="37"/>
        <v>INSERT INTO [Lieferung] ([BestellungID], [PosID], [LieferAdrID], [LieferDienstID], [LieferDatum]) VALUES</v>
      </c>
      <c r="G778" t="str">
        <f t="shared" si="38"/>
        <v xml:space="preserve"> ('310', '775', '339', '4', '2022-03-10')</v>
      </c>
    </row>
    <row r="779" spans="1:7" x14ac:dyDescent="0.3">
      <c r="A779">
        <v>310</v>
      </c>
      <c r="B779">
        <v>776</v>
      </c>
      <c r="C779">
        <v>339</v>
      </c>
      <c r="D779">
        <f t="shared" si="36"/>
        <v>71</v>
      </c>
      <c r="E779" s="3">
        <f>LOOKUP(A779,Bestellung!$A$4:$D$803)+MOD(D779,6)</f>
        <v>44631.091800000009</v>
      </c>
      <c r="F779" t="str">
        <f t="shared" si="37"/>
        <v>INSERT INTO [Lieferung] ([BestellungID], [PosID], [LieferAdrID], [LieferDienstID], [LieferDatum]) VALUES</v>
      </c>
      <c r="G779" t="str">
        <f t="shared" si="38"/>
        <v xml:space="preserve"> ('310', '776', '339', '71', '2022-03-11')</v>
      </c>
    </row>
    <row r="780" spans="1:7" x14ac:dyDescent="0.3">
      <c r="A780">
        <v>311</v>
      </c>
      <c r="B780">
        <v>777</v>
      </c>
      <c r="C780">
        <v>455</v>
      </c>
      <c r="D780">
        <f t="shared" si="36"/>
        <v>24</v>
      </c>
      <c r="E780" s="3">
        <f>LOOKUP(A780,Bestellung!$A$4:$D$803)+MOD(D780,6)</f>
        <v>44626.098777777785</v>
      </c>
      <c r="F780" t="str">
        <f t="shared" si="37"/>
        <v>INSERT INTO [Lieferung] ([BestellungID], [PosID], [LieferAdrID], [LieferDienstID], [LieferDatum]) VALUES</v>
      </c>
      <c r="G780" t="str">
        <f t="shared" si="38"/>
        <v xml:space="preserve"> ('311', '777', '455', '24', '2022-03-06')</v>
      </c>
    </row>
    <row r="781" spans="1:7" x14ac:dyDescent="0.3">
      <c r="A781">
        <v>311</v>
      </c>
      <c r="B781">
        <v>778</v>
      </c>
      <c r="C781">
        <v>455</v>
      </c>
      <c r="D781">
        <f t="shared" si="36"/>
        <v>11</v>
      </c>
      <c r="E781" s="3">
        <f>LOOKUP(A781,Bestellung!$A$4:$D$803)+MOD(D781,6)</f>
        <v>44631.098777777785</v>
      </c>
      <c r="F781" t="str">
        <f t="shared" si="37"/>
        <v>INSERT INTO [Lieferung] ([BestellungID], [PosID], [LieferAdrID], [LieferDienstID], [LieferDatum]) VALUES</v>
      </c>
      <c r="G781" t="str">
        <f t="shared" si="38"/>
        <v xml:space="preserve"> ('311', '778', '455', '11', '2022-03-11')</v>
      </c>
    </row>
    <row r="782" spans="1:7" x14ac:dyDescent="0.3">
      <c r="A782">
        <v>312</v>
      </c>
      <c r="B782">
        <v>779</v>
      </c>
      <c r="C782">
        <v>500</v>
      </c>
      <c r="D782">
        <f t="shared" si="36"/>
        <v>48</v>
      </c>
      <c r="E782" s="3">
        <f>LOOKUP(A782,Bestellung!$A$4:$D$803)+MOD(D782,6)</f>
        <v>44626.105777777782</v>
      </c>
      <c r="F782" t="str">
        <f t="shared" si="37"/>
        <v>INSERT INTO [Lieferung] ([BestellungID], [PosID], [LieferAdrID], [LieferDienstID], [LieferDatum]) VALUES</v>
      </c>
      <c r="G782" t="str">
        <f t="shared" si="38"/>
        <v xml:space="preserve"> ('312', '779', '500', '48', '2022-03-06')</v>
      </c>
    </row>
    <row r="783" spans="1:7" x14ac:dyDescent="0.3">
      <c r="A783">
        <v>312</v>
      </c>
      <c r="B783">
        <v>780</v>
      </c>
      <c r="C783">
        <v>455</v>
      </c>
      <c r="D783">
        <f t="shared" si="36"/>
        <v>36</v>
      </c>
      <c r="E783" s="3">
        <f>LOOKUP(A783,Bestellung!$A$4:$D$803)+MOD(D783,6)</f>
        <v>44626.105777777782</v>
      </c>
      <c r="F783" t="str">
        <f t="shared" si="37"/>
        <v>INSERT INTO [Lieferung] ([BestellungID], [PosID], [LieferAdrID], [LieferDienstID], [LieferDatum]) VALUES</v>
      </c>
      <c r="G783" t="str">
        <f t="shared" si="38"/>
        <v xml:space="preserve"> ('312', '780', '455', '36', '2022-03-06')</v>
      </c>
    </row>
    <row r="784" spans="1:7" x14ac:dyDescent="0.3">
      <c r="A784">
        <v>312</v>
      </c>
      <c r="B784">
        <v>781</v>
      </c>
      <c r="C784">
        <v>500</v>
      </c>
      <c r="D784">
        <f t="shared" si="36"/>
        <v>24</v>
      </c>
      <c r="E784" s="3">
        <f>LOOKUP(A784,Bestellung!$A$4:$D$803)+MOD(D784,6)</f>
        <v>44626.105777777782</v>
      </c>
      <c r="F784" t="str">
        <f t="shared" si="37"/>
        <v>INSERT INTO [Lieferung] ([BestellungID], [PosID], [LieferAdrID], [LieferDienstID], [LieferDatum]) VALUES</v>
      </c>
      <c r="G784" t="str">
        <f t="shared" si="38"/>
        <v xml:space="preserve"> ('312', '781', '500', '24', '2022-03-06')</v>
      </c>
    </row>
    <row r="785" spans="1:7" x14ac:dyDescent="0.3">
      <c r="A785">
        <v>313</v>
      </c>
      <c r="B785">
        <v>782</v>
      </c>
      <c r="C785">
        <v>8</v>
      </c>
      <c r="D785">
        <f t="shared" si="36"/>
        <v>65</v>
      </c>
      <c r="E785" s="3">
        <f>LOOKUP(A785,Bestellung!$A$4:$D$803)+MOD(D785,6)</f>
        <v>44631.112800000003</v>
      </c>
      <c r="F785" t="str">
        <f t="shared" si="37"/>
        <v>INSERT INTO [Lieferung] ([BestellungID], [PosID], [LieferAdrID], [LieferDienstID], [LieferDatum]) VALUES</v>
      </c>
      <c r="G785" t="str">
        <f t="shared" si="38"/>
        <v xml:space="preserve"> ('313', '782', '8', '65', '2022-03-11')</v>
      </c>
    </row>
    <row r="786" spans="1:7" x14ac:dyDescent="0.3">
      <c r="A786">
        <v>313</v>
      </c>
      <c r="B786">
        <v>783</v>
      </c>
      <c r="C786">
        <v>8</v>
      </c>
      <c r="D786">
        <f t="shared" si="36"/>
        <v>54</v>
      </c>
      <c r="E786" s="3">
        <f>LOOKUP(A786,Bestellung!$A$4:$D$803)+MOD(D786,6)</f>
        <v>44626.112800000003</v>
      </c>
      <c r="F786" t="str">
        <f t="shared" si="37"/>
        <v>INSERT INTO [Lieferung] ([BestellungID], [PosID], [LieferAdrID], [LieferDienstID], [LieferDatum]) VALUES</v>
      </c>
      <c r="G786" t="str">
        <f t="shared" si="38"/>
        <v xml:space="preserve"> ('313', '783', '8', '54', '2022-03-06')</v>
      </c>
    </row>
    <row r="787" spans="1:7" x14ac:dyDescent="0.3">
      <c r="A787">
        <v>314</v>
      </c>
      <c r="B787">
        <v>784</v>
      </c>
      <c r="C787">
        <v>148</v>
      </c>
      <c r="D787">
        <f t="shared" si="36"/>
        <v>17</v>
      </c>
      <c r="E787" s="3">
        <f>LOOKUP(A787,Bestellung!$A$4:$D$803)+MOD(D787,6)</f>
        <v>44631.119844444445</v>
      </c>
      <c r="F787" t="str">
        <f t="shared" si="37"/>
        <v>INSERT INTO [Lieferung] ([BestellungID], [PosID], [LieferAdrID], [LieferDienstID], [LieferDatum]) VALUES</v>
      </c>
      <c r="G787" t="str">
        <f t="shared" si="38"/>
        <v xml:space="preserve"> ('314', '784', '148', '17', '2022-03-11')</v>
      </c>
    </row>
    <row r="788" spans="1:7" x14ac:dyDescent="0.3">
      <c r="A788">
        <v>314</v>
      </c>
      <c r="B788">
        <v>785</v>
      </c>
      <c r="C788">
        <v>8</v>
      </c>
      <c r="D788">
        <f t="shared" si="36"/>
        <v>7</v>
      </c>
      <c r="E788" s="3">
        <f>LOOKUP(A788,Bestellung!$A$4:$D$803)+MOD(D788,6)</f>
        <v>44627.119844444445</v>
      </c>
      <c r="F788" t="str">
        <f t="shared" si="37"/>
        <v>INSERT INTO [Lieferung] ([BestellungID], [PosID], [LieferAdrID], [LieferDienstID], [LieferDatum]) VALUES</v>
      </c>
      <c r="G788" t="str">
        <f t="shared" si="38"/>
        <v xml:space="preserve"> ('314', '785', '8', '7', '2022-03-07')</v>
      </c>
    </row>
    <row r="789" spans="1:7" x14ac:dyDescent="0.3">
      <c r="A789">
        <v>314</v>
      </c>
      <c r="B789">
        <v>786</v>
      </c>
      <c r="C789">
        <v>148</v>
      </c>
      <c r="D789">
        <f t="shared" si="36"/>
        <v>78</v>
      </c>
      <c r="E789" s="3">
        <f>LOOKUP(A789,Bestellung!$A$4:$D$803)+MOD(D789,6)</f>
        <v>44626.119844444445</v>
      </c>
      <c r="F789" t="str">
        <f t="shared" si="37"/>
        <v>INSERT INTO [Lieferung] ([BestellungID], [PosID], [LieferAdrID], [LieferDienstID], [LieferDatum]) VALUES</v>
      </c>
      <c r="G789" t="str">
        <f t="shared" si="38"/>
        <v xml:space="preserve"> ('314', '786', '148', '78', '2022-03-06')</v>
      </c>
    </row>
    <row r="790" spans="1:7" x14ac:dyDescent="0.3">
      <c r="A790">
        <v>315</v>
      </c>
      <c r="B790">
        <v>787</v>
      </c>
      <c r="C790">
        <v>158</v>
      </c>
      <c r="D790">
        <f t="shared" si="36"/>
        <v>45</v>
      </c>
      <c r="E790" s="3">
        <f>LOOKUP(A790,Bestellung!$A$4:$D$803)+MOD(D790,6)</f>
        <v>44629.126911111111</v>
      </c>
      <c r="F790" t="str">
        <f t="shared" si="37"/>
        <v>INSERT INTO [Lieferung] ([BestellungID], [PosID], [LieferAdrID], [LieferDienstID], [LieferDatum]) VALUES</v>
      </c>
      <c r="G790" t="str">
        <f t="shared" si="38"/>
        <v xml:space="preserve"> ('315', '787', '158', '45', '2022-03-09')</v>
      </c>
    </row>
    <row r="791" spans="1:7" x14ac:dyDescent="0.3">
      <c r="A791">
        <v>315</v>
      </c>
      <c r="B791">
        <v>788</v>
      </c>
      <c r="C791">
        <v>158</v>
      </c>
      <c r="D791">
        <f t="shared" si="36"/>
        <v>36</v>
      </c>
      <c r="E791" s="3">
        <f>LOOKUP(A791,Bestellung!$A$4:$D$803)+MOD(D791,6)</f>
        <v>44626.126911111111</v>
      </c>
      <c r="F791" t="str">
        <f t="shared" si="37"/>
        <v>INSERT INTO [Lieferung] ([BestellungID], [PosID], [LieferAdrID], [LieferDienstID], [LieferDatum]) VALUES</v>
      </c>
      <c r="G791" t="str">
        <f t="shared" si="38"/>
        <v xml:space="preserve"> ('315', '788', '158', '36', '2022-03-06')</v>
      </c>
    </row>
    <row r="792" spans="1:7" x14ac:dyDescent="0.3">
      <c r="A792">
        <v>316</v>
      </c>
      <c r="B792">
        <v>789</v>
      </c>
      <c r="C792">
        <v>46</v>
      </c>
      <c r="D792">
        <f t="shared" si="36"/>
        <v>6</v>
      </c>
      <c r="E792" s="3">
        <f>LOOKUP(A792,Bestellung!$A$4:$D$803)+MOD(D792,6)</f>
        <v>44626.133999999998</v>
      </c>
      <c r="F792" t="str">
        <f t="shared" si="37"/>
        <v>INSERT INTO [Lieferung] ([BestellungID], [PosID], [LieferAdrID], [LieferDienstID], [LieferDatum]) VALUES</v>
      </c>
      <c r="G792" t="str">
        <f t="shared" si="38"/>
        <v xml:space="preserve"> ('316', '789', '46', '6', '2022-03-06')</v>
      </c>
    </row>
    <row r="793" spans="1:7" x14ac:dyDescent="0.3">
      <c r="A793">
        <v>316</v>
      </c>
      <c r="B793">
        <v>790</v>
      </c>
      <c r="C793">
        <v>46</v>
      </c>
      <c r="D793">
        <f t="shared" si="36"/>
        <v>79</v>
      </c>
      <c r="E793" s="3">
        <f>LOOKUP(A793,Bestellung!$A$4:$D$803)+MOD(D793,6)</f>
        <v>44627.133999999998</v>
      </c>
      <c r="F793" t="str">
        <f t="shared" si="37"/>
        <v>INSERT INTO [Lieferung] ([BestellungID], [PosID], [LieferAdrID], [LieferDienstID], [LieferDatum]) VALUES</v>
      </c>
      <c r="G793" t="str">
        <f t="shared" si="38"/>
        <v xml:space="preserve"> ('316', '790', '46', '79', '2022-03-07')</v>
      </c>
    </row>
    <row r="794" spans="1:7" x14ac:dyDescent="0.3">
      <c r="A794">
        <v>316</v>
      </c>
      <c r="B794">
        <v>791</v>
      </c>
      <c r="C794">
        <v>46</v>
      </c>
      <c r="D794">
        <f t="shared" si="36"/>
        <v>71</v>
      </c>
      <c r="E794" s="3">
        <f>LOOKUP(A794,Bestellung!$A$4:$D$803)+MOD(D794,6)</f>
        <v>44631.133999999998</v>
      </c>
      <c r="F794" t="str">
        <f t="shared" si="37"/>
        <v>INSERT INTO [Lieferung] ([BestellungID], [PosID], [LieferAdrID], [LieferDienstID], [LieferDatum]) VALUES</v>
      </c>
      <c r="G794" t="str">
        <f t="shared" si="38"/>
        <v xml:space="preserve"> ('316', '791', '46', '71', '2022-03-11')</v>
      </c>
    </row>
    <row r="795" spans="1:7" x14ac:dyDescent="0.3">
      <c r="A795">
        <v>317</v>
      </c>
      <c r="B795">
        <v>792</v>
      </c>
      <c r="C795">
        <v>271</v>
      </c>
      <c r="D795">
        <f t="shared" si="36"/>
        <v>45</v>
      </c>
      <c r="E795" s="3">
        <f>LOOKUP(A795,Bestellung!$A$4:$D$803)+MOD(D795,6)</f>
        <v>44629.141111111108</v>
      </c>
      <c r="F795" t="str">
        <f t="shared" si="37"/>
        <v>INSERT INTO [Lieferung] ([BestellungID], [PosID], [LieferAdrID], [LieferDienstID], [LieferDatum]) VALUES</v>
      </c>
      <c r="G795" t="str">
        <f t="shared" si="38"/>
        <v xml:space="preserve"> ('317', '792', '271', '45', '2022-03-09')</v>
      </c>
    </row>
    <row r="796" spans="1:7" x14ac:dyDescent="0.3">
      <c r="A796">
        <v>317</v>
      </c>
      <c r="B796">
        <v>793</v>
      </c>
      <c r="C796">
        <v>271</v>
      </c>
      <c r="D796">
        <f t="shared" si="36"/>
        <v>38</v>
      </c>
      <c r="E796" s="3">
        <f>LOOKUP(A796,Bestellung!$A$4:$D$803)+MOD(D796,6)</f>
        <v>44628.141111111108</v>
      </c>
      <c r="F796" t="str">
        <f t="shared" si="37"/>
        <v>INSERT INTO [Lieferung] ([BestellungID], [PosID], [LieferAdrID], [LieferDienstID], [LieferDatum]) VALUES</v>
      </c>
      <c r="G796" t="str">
        <f t="shared" si="38"/>
        <v xml:space="preserve"> ('317', '793', '271', '38', '2022-03-08')</v>
      </c>
    </row>
    <row r="797" spans="1:7" x14ac:dyDescent="0.3">
      <c r="A797">
        <v>318</v>
      </c>
      <c r="B797">
        <v>794</v>
      </c>
      <c r="C797">
        <v>728</v>
      </c>
      <c r="D797">
        <f t="shared" si="36"/>
        <v>15</v>
      </c>
      <c r="E797" s="3">
        <f>LOOKUP(A797,Bestellung!$A$4:$D$803)+MOD(D797,6)</f>
        <v>44629.148244444441</v>
      </c>
      <c r="F797" t="str">
        <f t="shared" si="37"/>
        <v>INSERT INTO [Lieferung] ([BestellungID], [PosID], [LieferAdrID], [LieferDienstID], [LieferDatum]) VALUES</v>
      </c>
      <c r="G797" t="str">
        <f t="shared" si="38"/>
        <v xml:space="preserve"> ('318', '794', '728', '15', '2022-03-09')</v>
      </c>
    </row>
    <row r="798" spans="1:7" x14ac:dyDescent="0.3">
      <c r="A798">
        <v>318</v>
      </c>
      <c r="B798">
        <v>795</v>
      </c>
      <c r="C798">
        <v>271</v>
      </c>
      <c r="D798">
        <f t="shared" si="36"/>
        <v>9</v>
      </c>
      <c r="E798" s="3">
        <f>LOOKUP(A798,Bestellung!$A$4:$D$803)+MOD(D798,6)</f>
        <v>44629.148244444441</v>
      </c>
      <c r="F798" t="str">
        <f t="shared" si="37"/>
        <v>INSERT INTO [Lieferung] ([BestellungID], [PosID], [LieferAdrID], [LieferDienstID], [LieferDatum]) VALUES</v>
      </c>
      <c r="G798" t="str">
        <f t="shared" si="38"/>
        <v xml:space="preserve"> ('318', '795', '271', '9', '2022-03-09')</v>
      </c>
    </row>
    <row r="799" spans="1:7" x14ac:dyDescent="0.3">
      <c r="A799">
        <v>318</v>
      </c>
      <c r="B799">
        <v>796</v>
      </c>
      <c r="C799">
        <v>728</v>
      </c>
      <c r="D799">
        <f t="shared" si="36"/>
        <v>3</v>
      </c>
      <c r="E799" s="3">
        <f>LOOKUP(A799,Bestellung!$A$4:$D$803)+MOD(D799,6)</f>
        <v>44629.148244444441</v>
      </c>
      <c r="F799" t="str">
        <f t="shared" si="37"/>
        <v>INSERT INTO [Lieferung] ([BestellungID], [PosID], [LieferAdrID], [LieferDienstID], [LieferDatum]) VALUES</v>
      </c>
      <c r="G799" t="str">
        <f t="shared" si="38"/>
        <v xml:space="preserve"> ('318', '796', '728', '3', '2022-03-09')</v>
      </c>
    </row>
    <row r="800" spans="1:7" x14ac:dyDescent="0.3">
      <c r="A800">
        <v>319</v>
      </c>
      <c r="B800">
        <v>797</v>
      </c>
      <c r="C800">
        <v>136</v>
      </c>
      <c r="D800">
        <f t="shared" si="36"/>
        <v>65</v>
      </c>
      <c r="E800" s="3">
        <f>LOOKUP(A800,Bestellung!$A$4:$D$803)+MOD(D800,6)</f>
        <v>44631.155399999996</v>
      </c>
      <c r="F800" t="str">
        <f t="shared" si="37"/>
        <v>INSERT INTO [Lieferung] ([BestellungID], [PosID], [LieferAdrID], [LieferDienstID], [LieferDatum]) VALUES</v>
      </c>
      <c r="G800" t="str">
        <f t="shared" si="38"/>
        <v xml:space="preserve"> ('319', '797', '136', '65', '2022-03-11')</v>
      </c>
    </row>
    <row r="801" spans="1:7" x14ac:dyDescent="0.3">
      <c r="A801">
        <v>319</v>
      </c>
      <c r="B801">
        <v>798</v>
      </c>
      <c r="C801">
        <v>136</v>
      </c>
      <c r="D801">
        <f t="shared" si="36"/>
        <v>60</v>
      </c>
      <c r="E801" s="3">
        <f>LOOKUP(A801,Bestellung!$A$4:$D$803)+MOD(D801,6)</f>
        <v>44626.155399999996</v>
      </c>
      <c r="F801" t="str">
        <f t="shared" si="37"/>
        <v>INSERT INTO [Lieferung] ([BestellungID], [PosID], [LieferAdrID], [LieferDienstID], [LieferDatum]) VALUES</v>
      </c>
      <c r="G801" t="str">
        <f t="shared" si="38"/>
        <v xml:space="preserve"> ('319', '798', '136', '60', '2022-03-06')</v>
      </c>
    </row>
    <row r="802" spans="1:7" x14ac:dyDescent="0.3">
      <c r="A802">
        <v>320</v>
      </c>
      <c r="B802">
        <v>799</v>
      </c>
      <c r="C802">
        <v>245</v>
      </c>
      <c r="D802">
        <f t="shared" si="36"/>
        <v>44</v>
      </c>
      <c r="E802" s="3">
        <f>LOOKUP(A802,Bestellung!$A$4:$D$803)+MOD(D802,6)</f>
        <v>44628.162577777774</v>
      </c>
      <c r="F802" t="str">
        <f t="shared" si="37"/>
        <v>INSERT INTO [Lieferung] ([BestellungID], [PosID], [LieferAdrID], [LieferDienstID], [LieferDatum]) VALUES</v>
      </c>
      <c r="G802" t="str">
        <f t="shared" si="38"/>
        <v xml:space="preserve"> ('320', '799', '245', '44', '2022-03-08')</v>
      </c>
    </row>
    <row r="803" spans="1:7" x14ac:dyDescent="0.3">
      <c r="A803">
        <v>320</v>
      </c>
      <c r="B803">
        <v>800</v>
      </c>
      <c r="C803">
        <v>136</v>
      </c>
      <c r="D803">
        <f t="shared" si="36"/>
        <v>40</v>
      </c>
      <c r="E803" s="3">
        <f>LOOKUP(A803,Bestellung!$A$4:$D$803)+MOD(D803,6)</f>
        <v>44630.162577777774</v>
      </c>
      <c r="F803" t="str">
        <f t="shared" si="37"/>
        <v>INSERT INTO [Lieferung] ([BestellungID], [PosID], [LieferAdrID], [LieferDienstID], [LieferDatum]) VALUES</v>
      </c>
      <c r="G803" t="str">
        <f t="shared" si="38"/>
        <v xml:space="preserve"> ('320', '800', '136', '40', '2022-03-10')</v>
      </c>
    </row>
    <row r="804" spans="1:7" x14ac:dyDescent="0.3">
      <c r="A804">
        <v>320</v>
      </c>
      <c r="B804">
        <v>801</v>
      </c>
      <c r="C804">
        <v>245</v>
      </c>
      <c r="D804">
        <f t="shared" si="36"/>
        <v>36</v>
      </c>
      <c r="E804" s="3">
        <f>LOOKUP(A804,Bestellung!$A$4:$D$803)+MOD(D804,6)</f>
        <v>44626.162577777774</v>
      </c>
      <c r="F804" t="str">
        <f t="shared" si="37"/>
        <v>INSERT INTO [Lieferung] ([BestellungID], [PosID], [LieferAdrID], [LieferDienstID], [LieferDatum]) VALUES</v>
      </c>
      <c r="G804" t="str">
        <f t="shared" si="38"/>
        <v xml:space="preserve"> ('320', '801', '245', '36', '2022-03-06')</v>
      </c>
    </row>
    <row r="805" spans="1:7" x14ac:dyDescent="0.3">
      <c r="A805">
        <v>321</v>
      </c>
      <c r="B805">
        <v>802</v>
      </c>
      <c r="C805">
        <v>498</v>
      </c>
      <c r="D805">
        <f t="shared" si="36"/>
        <v>24</v>
      </c>
      <c r="E805" s="3">
        <f>LOOKUP(A805,Bestellung!$A$4:$D$803)+MOD(D805,6)</f>
        <v>44626.169777777774</v>
      </c>
      <c r="F805" t="str">
        <f t="shared" si="37"/>
        <v>INSERT INTO [Lieferung] ([BestellungID], [PosID], [LieferAdrID], [LieferDienstID], [LieferDatum]) VALUES</v>
      </c>
      <c r="G805" t="str">
        <f t="shared" si="38"/>
        <v xml:space="preserve"> ('321', '802', '498', '24', '2022-03-06')</v>
      </c>
    </row>
    <row r="806" spans="1:7" x14ac:dyDescent="0.3">
      <c r="A806">
        <v>321</v>
      </c>
      <c r="B806">
        <v>803</v>
      </c>
      <c r="C806">
        <v>498</v>
      </c>
      <c r="D806">
        <f t="shared" si="36"/>
        <v>21</v>
      </c>
      <c r="E806" s="3">
        <f>LOOKUP(A806,Bestellung!$A$4:$D$803)+MOD(D806,6)</f>
        <v>44629.169777777774</v>
      </c>
      <c r="F806" t="str">
        <f t="shared" si="37"/>
        <v>INSERT INTO [Lieferung] ([BestellungID], [PosID], [LieferAdrID], [LieferDienstID], [LieferDatum]) VALUES</v>
      </c>
      <c r="G806" t="str">
        <f t="shared" si="38"/>
        <v xml:space="preserve"> ('321', '803', '498', '21', '2022-03-09')</v>
      </c>
    </row>
    <row r="807" spans="1:7" x14ac:dyDescent="0.3">
      <c r="A807">
        <v>322</v>
      </c>
      <c r="B807">
        <v>804</v>
      </c>
      <c r="C807">
        <v>307</v>
      </c>
      <c r="D807">
        <f t="shared" si="36"/>
        <v>12</v>
      </c>
      <c r="E807" s="3">
        <f>LOOKUP(A807,Bestellung!$A$4:$D$803)+MOD(D807,6)</f>
        <v>44626.176999999996</v>
      </c>
      <c r="F807" t="str">
        <f t="shared" si="37"/>
        <v>INSERT INTO [Lieferung] ([BestellungID], [PosID], [LieferAdrID], [LieferDienstID], [LieferDatum]) VALUES</v>
      </c>
      <c r="G807" t="str">
        <f t="shared" si="38"/>
        <v xml:space="preserve"> ('322', '804', '307', '12', '2022-03-06')</v>
      </c>
    </row>
    <row r="808" spans="1:7" x14ac:dyDescent="0.3">
      <c r="A808">
        <v>322</v>
      </c>
      <c r="B808">
        <v>805</v>
      </c>
      <c r="C808">
        <v>307</v>
      </c>
      <c r="D808">
        <f t="shared" si="36"/>
        <v>10</v>
      </c>
      <c r="E808" s="3">
        <f>LOOKUP(A808,Bestellung!$A$4:$D$803)+MOD(D808,6)</f>
        <v>44630.176999999996</v>
      </c>
      <c r="F808" t="str">
        <f t="shared" si="37"/>
        <v>INSERT INTO [Lieferung] ([BestellungID], [PosID], [LieferAdrID], [LieferDienstID], [LieferDatum]) VALUES</v>
      </c>
      <c r="G808" t="str">
        <f t="shared" si="38"/>
        <v xml:space="preserve"> ('322', '805', '307', '10', '2022-03-10')</v>
      </c>
    </row>
    <row r="809" spans="1:7" x14ac:dyDescent="0.3">
      <c r="A809">
        <v>322</v>
      </c>
      <c r="B809">
        <v>806</v>
      </c>
      <c r="C809">
        <v>307</v>
      </c>
      <c r="D809">
        <f t="shared" si="36"/>
        <v>8</v>
      </c>
      <c r="E809" s="3">
        <f>LOOKUP(A809,Bestellung!$A$4:$D$803)+MOD(D809,6)</f>
        <v>44628.176999999996</v>
      </c>
      <c r="F809" t="str">
        <f t="shared" si="37"/>
        <v>INSERT INTO [Lieferung] ([BestellungID], [PosID], [LieferAdrID], [LieferDienstID], [LieferDatum]) VALUES</v>
      </c>
      <c r="G809" t="str">
        <f t="shared" si="38"/>
        <v xml:space="preserve"> ('322', '806', '307', '8', '2022-03-08')</v>
      </c>
    </row>
    <row r="810" spans="1:7" x14ac:dyDescent="0.3">
      <c r="A810">
        <v>323</v>
      </c>
      <c r="B810">
        <v>807</v>
      </c>
      <c r="C810">
        <v>461</v>
      </c>
      <c r="D810">
        <f t="shared" si="36"/>
        <v>3</v>
      </c>
      <c r="E810" s="3">
        <f>LOOKUP(A810,Bestellung!$A$4:$D$803)+MOD(D810,6)</f>
        <v>44629.184244444441</v>
      </c>
      <c r="F810" t="str">
        <f t="shared" si="37"/>
        <v>INSERT INTO [Lieferung] ([BestellungID], [PosID], [LieferAdrID], [LieferDienstID], [LieferDatum]) VALUES</v>
      </c>
      <c r="G810" t="str">
        <f t="shared" si="38"/>
        <v xml:space="preserve"> ('323', '807', '461', '3', '2022-03-09')</v>
      </c>
    </row>
    <row r="811" spans="1:7" x14ac:dyDescent="0.3">
      <c r="A811">
        <v>323</v>
      </c>
      <c r="B811">
        <v>808</v>
      </c>
      <c r="C811">
        <v>461</v>
      </c>
      <c r="D811">
        <f t="shared" si="36"/>
        <v>2</v>
      </c>
      <c r="E811" s="3">
        <f>LOOKUP(A811,Bestellung!$A$4:$D$803)+MOD(D811,6)</f>
        <v>44628.184244444441</v>
      </c>
      <c r="F811" t="str">
        <f t="shared" si="37"/>
        <v>INSERT INTO [Lieferung] ([BestellungID], [PosID], [LieferAdrID], [LieferDienstID], [LieferDatum]) VALUES</v>
      </c>
      <c r="G811" t="str">
        <f t="shared" si="38"/>
        <v xml:space="preserve"> ('323', '808', '461', '2', '2022-03-08')</v>
      </c>
    </row>
    <row r="812" spans="1:7" x14ac:dyDescent="0.3">
      <c r="A812">
        <v>324</v>
      </c>
      <c r="B812">
        <v>809</v>
      </c>
      <c r="C812">
        <v>465</v>
      </c>
      <c r="D812">
        <f t="shared" si="36"/>
        <v>1</v>
      </c>
      <c r="E812" s="3">
        <f>LOOKUP(A812,Bestellung!$A$4:$D$803)+MOD(D812,6)</f>
        <v>44627.191511111108</v>
      </c>
      <c r="F812" t="str">
        <f t="shared" si="37"/>
        <v>INSERT INTO [Lieferung] ([BestellungID], [PosID], [LieferAdrID], [LieferDienstID], [LieferDatum]) VALUES</v>
      </c>
      <c r="G812" t="str">
        <f t="shared" si="38"/>
        <v xml:space="preserve"> ('324', '809', '465', '1', '2022-03-07')</v>
      </c>
    </row>
    <row r="813" spans="1:7" x14ac:dyDescent="0.3">
      <c r="A813">
        <v>324</v>
      </c>
      <c r="B813">
        <v>810</v>
      </c>
      <c r="C813">
        <v>461</v>
      </c>
      <c r="D813">
        <f t="shared" si="36"/>
        <v>1</v>
      </c>
      <c r="E813" s="3">
        <f>LOOKUP(A813,Bestellung!$A$4:$D$803)+MOD(D813,6)</f>
        <v>44627.191511111108</v>
      </c>
      <c r="F813" t="str">
        <f t="shared" si="37"/>
        <v>INSERT INTO [Lieferung] ([BestellungID], [PosID], [LieferAdrID], [LieferDienstID], [LieferDatum]) VALUES</v>
      </c>
      <c r="G813" t="str">
        <f t="shared" si="38"/>
        <v xml:space="preserve"> ('324', '810', '461', '1', '2022-03-07')</v>
      </c>
    </row>
    <row r="814" spans="1:7" x14ac:dyDescent="0.3">
      <c r="A814">
        <v>324</v>
      </c>
      <c r="B814">
        <v>811</v>
      </c>
      <c r="C814">
        <v>465</v>
      </c>
      <c r="D814">
        <f t="shared" si="36"/>
        <v>1</v>
      </c>
      <c r="E814" s="3">
        <f>LOOKUP(A814,Bestellung!$A$4:$D$803)+MOD(D814,6)</f>
        <v>44627.191511111108</v>
      </c>
      <c r="F814" t="str">
        <f t="shared" si="37"/>
        <v>INSERT INTO [Lieferung] ([BestellungID], [PosID], [LieferAdrID], [LieferDienstID], [LieferDatum]) VALUES</v>
      </c>
      <c r="G814" t="str">
        <f t="shared" si="38"/>
        <v xml:space="preserve"> ('324', '811', '465', '1', '2022-03-07')</v>
      </c>
    </row>
    <row r="815" spans="1:7" x14ac:dyDescent="0.3">
      <c r="A815">
        <v>325</v>
      </c>
      <c r="B815">
        <v>812</v>
      </c>
      <c r="C815">
        <v>29</v>
      </c>
      <c r="D815">
        <f t="shared" si="36"/>
        <v>2</v>
      </c>
      <c r="E815" s="3">
        <f>LOOKUP(A815,Bestellung!$A$4:$D$803)+MOD(D815,6)</f>
        <v>44628.198799999998</v>
      </c>
      <c r="F815" t="str">
        <f t="shared" si="37"/>
        <v>INSERT INTO [Lieferung] ([BestellungID], [PosID], [LieferAdrID], [LieferDienstID], [LieferDatum]) VALUES</v>
      </c>
      <c r="G815" t="str">
        <f t="shared" si="38"/>
        <v xml:space="preserve"> ('325', '812', '29', '2', '2022-03-08')</v>
      </c>
    </row>
    <row r="816" spans="1:7" x14ac:dyDescent="0.3">
      <c r="A816">
        <v>325</v>
      </c>
      <c r="B816">
        <v>813</v>
      </c>
      <c r="C816">
        <v>29</v>
      </c>
      <c r="D816">
        <f t="shared" si="36"/>
        <v>3</v>
      </c>
      <c r="E816" s="3">
        <f>LOOKUP(A816,Bestellung!$A$4:$D$803)+MOD(D816,6)</f>
        <v>44629.198799999998</v>
      </c>
      <c r="F816" t="str">
        <f t="shared" si="37"/>
        <v>INSERT INTO [Lieferung] ([BestellungID], [PosID], [LieferAdrID], [LieferDienstID], [LieferDatum]) VALUES</v>
      </c>
      <c r="G816" t="str">
        <f t="shared" si="38"/>
        <v xml:space="preserve"> ('325', '813', '29', '3', '2022-03-09')</v>
      </c>
    </row>
    <row r="817" spans="1:7" x14ac:dyDescent="0.3">
      <c r="A817">
        <v>326</v>
      </c>
      <c r="B817">
        <v>814</v>
      </c>
      <c r="C817">
        <v>207</v>
      </c>
      <c r="D817">
        <f t="shared" si="36"/>
        <v>8</v>
      </c>
      <c r="E817" s="3">
        <f>LOOKUP(A817,Bestellung!$A$4:$D$803)+MOD(D817,6)</f>
        <v>44628.206111111111</v>
      </c>
      <c r="F817" t="str">
        <f t="shared" si="37"/>
        <v>INSERT INTO [Lieferung] ([BestellungID], [PosID], [LieferAdrID], [LieferDienstID], [LieferDatum]) VALUES</v>
      </c>
      <c r="G817" t="str">
        <f t="shared" si="38"/>
        <v xml:space="preserve"> ('326', '814', '207', '8', '2022-03-08')</v>
      </c>
    </row>
    <row r="818" spans="1:7" x14ac:dyDescent="0.3">
      <c r="A818">
        <v>326</v>
      </c>
      <c r="B818">
        <v>815</v>
      </c>
      <c r="C818">
        <v>29</v>
      </c>
      <c r="D818">
        <f t="shared" si="36"/>
        <v>10</v>
      </c>
      <c r="E818" s="3">
        <f>LOOKUP(A818,Bestellung!$A$4:$D$803)+MOD(D818,6)</f>
        <v>44630.206111111111</v>
      </c>
      <c r="F818" t="str">
        <f t="shared" si="37"/>
        <v>INSERT INTO [Lieferung] ([BestellungID], [PosID], [LieferAdrID], [LieferDienstID], [LieferDatum]) VALUES</v>
      </c>
      <c r="G818" t="str">
        <f t="shared" si="38"/>
        <v xml:space="preserve"> ('326', '815', '29', '10', '2022-03-10')</v>
      </c>
    </row>
    <row r="819" spans="1:7" x14ac:dyDescent="0.3">
      <c r="A819">
        <v>326</v>
      </c>
      <c r="B819">
        <v>816</v>
      </c>
      <c r="C819">
        <v>207</v>
      </c>
      <c r="D819">
        <f t="shared" si="36"/>
        <v>12</v>
      </c>
      <c r="E819" s="3">
        <f>LOOKUP(A819,Bestellung!$A$4:$D$803)+MOD(D819,6)</f>
        <v>44626.206111111111</v>
      </c>
      <c r="F819" t="str">
        <f t="shared" si="37"/>
        <v>INSERT INTO [Lieferung] ([BestellungID], [PosID], [LieferAdrID], [LieferDienstID], [LieferDatum]) VALUES</v>
      </c>
      <c r="G819" t="str">
        <f t="shared" si="38"/>
        <v xml:space="preserve"> ('326', '816', '207', '12', '2022-03-06')</v>
      </c>
    </row>
    <row r="820" spans="1:7" x14ac:dyDescent="0.3">
      <c r="A820">
        <v>327</v>
      </c>
      <c r="B820">
        <v>817</v>
      </c>
      <c r="C820">
        <v>697</v>
      </c>
      <c r="D820">
        <f t="shared" si="36"/>
        <v>21</v>
      </c>
      <c r="E820" s="3">
        <f>LOOKUP(A820,Bestellung!$A$4:$D$803)+MOD(D820,6)</f>
        <v>44629.213444444445</v>
      </c>
      <c r="F820" t="str">
        <f t="shared" si="37"/>
        <v>INSERT INTO [Lieferung] ([BestellungID], [PosID], [LieferAdrID], [LieferDienstID], [LieferDatum]) VALUES</v>
      </c>
      <c r="G820" t="str">
        <f t="shared" si="38"/>
        <v xml:space="preserve"> ('327', '817', '697', '21', '2022-03-09')</v>
      </c>
    </row>
    <row r="821" spans="1:7" x14ac:dyDescent="0.3">
      <c r="A821">
        <v>327</v>
      </c>
      <c r="B821">
        <v>818</v>
      </c>
      <c r="C821">
        <v>697</v>
      </c>
      <c r="D821">
        <f t="shared" si="36"/>
        <v>24</v>
      </c>
      <c r="E821" s="3">
        <f>LOOKUP(A821,Bestellung!$A$4:$D$803)+MOD(D821,6)</f>
        <v>44626.213444444445</v>
      </c>
      <c r="F821" t="str">
        <f t="shared" si="37"/>
        <v>INSERT INTO [Lieferung] ([BestellungID], [PosID], [LieferAdrID], [LieferDienstID], [LieferDatum]) VALUES</v>
      </c>
      <c r="G821" t="str">
        <f t="shared" si="38"/>
        <v xml:space="preserve"> ('327', '818', '697', '24', '2022-03-06')</v>
      </c>
    </row>
    <row r="822" spans="1:7" x14ac:dyDescent="0.3">
      <c r="A822">
        <v>328</v>
      </c>
      <c r="B822">
        <v>819</v>
      </c>
      <c r="C822">
        <v>413</v>
      </c>
      <c r="D822">
        <f t="shared" si="36"/>
        <v>36</v>
      </c>
      <c r="E822" s="3">
        <f>LOOKUP(A822,Bestellung!$A$4:$D$803)+MOD(D822,6)</f>
        <v>44626.220800000003</v>
      </c>
      <c r="F822" t="str">
        <f t="shared" si="37"/>
        <v>INSERT INTO [Lieferung] ([BestellungID], [PosID], [LieferAdrID], [LieferDienstID], [LieferDatum]) VALUES</v>
      </c>
      <c r="G822" t="str">
        <f t="shared" si="38"/>
        <v xml:space="preserve"> ('328', '819', '413', '36', '2022-03-06')</v>
      </c>
    </row>
    <row r="823" spans="1:7" x14ac:dyDescent="0.3">
      <c r="A823">
        <v>328</v>
      </c>
      <c r="B823">
        <v>820</v>
      </c>
      <c r="C823">
        <v>413</v>
      </c>
      <c r="D823">
        <f t="shared" si="36"/>
        <v>40</v>
      </c>
      <c r="E823" s="3">
        <f>LOOKUP(A823,Bestellung!$A$4:$D$803)+MOD(D823,6)</f>
        <v>44630.220800000003</v>
      </c>
      <c r="F823" t="str">
        <f t="shared" si="37"/>
        <v>INSERT INTO [Lieferung] ([BestellungID], [PosID], [LieferAdrID], [LieferDienstID], [LieferDatum]) VALUES</v>
      </c>
      <c r="G823" t="str">
        <f t="shared" si="38"/>
        <v xml:space="preserve"> ('328', '820', '413', '40', '2022-03-10')</v>
      </c>
    </row>
    <row r="824" spans="1:7" x14ac:dyDescent="0.3">
      <c r="A824">
        <v>328</v>
      </c>
      <c r="B824">
        <v>821</v>
      </c>
      <c r="C824">
        <v>413</v>
      </c>
      <c r="D824">
        <f t="shared" si="36"/>
        <v>44</v>
      </c>
      <c r="E824" s="3">
        <f>LOOKUP(A824,Bestellung!$A$4:$D$803)+MOD(D824,6)</f>
        <v>44628.220800000003</v>
      </c>
      <c r="F824" t="str">
        <f t="shared" si="37"/>
        <v>INSERT INTO [Lieferung] ([BestellungID], [PosID], [LieferAdrID], [LieferDienstID], [LieferDatum]) VALUES</v>
      </c>
      <c r="G824" t="str">
        <f t="shared" si="38"/>
        <v xml:space="preserve"> ('328', '821', '413', '44', '2022-03-08')</v>
      </c>
    </row>
    <row r="825" spans="1:7" x14ac:dyDescent="0.3">
      <c r="A825">
        <v>329</v>
      </c>
      <c r="B825">
        <v>822</v>
      </c>
      <c r="C825">
        <v>525</v>
      </c>
      <c r="D825">
        <f t="shared" si="36"/>
        <v>60</v>
      </c>
      <c r="E825" s="3">
        <f>LOOKUP(A825,Bestellung!$A$4:$D$803)+MOD(D825,6)</f>
        <v>44626.228177777783</v>
      </c>
      <c r="F825" t="str">
        <f t="shared" si="37"/>
        <v>INSERT INTO [Lieferung] ([BestellungID], [PosID], [LieferAdrID], [LieferDienstID], [LieferDatum]) VALUES</v>
      </c>
      <c r="G825" t="str">
        <f t="shared" si="38"/>
        <v xml:space="preserve"> ('329', '822', '525', '60', '2022-03-06')</v>
      </c>
    </row>
    <row r="826" spans="1:7" x14ac:dyDescent="0.3">
      <c r="A826">
        <v>329</v>
      </c>
      <c r="B826">
        <v>823</v>
      </c>
      <c r="C826">
        <v>525</v>
      </c>
      <c r="D826">
        <f t="shared" si="36"/>
        <v>65</v>
      </c>
      <c r="E826" s="3">
        <f>LOOKUP(A826,Bestellung!$A$4:$D$803)+MOD(D826,6)</f>
        <v>44631.228177777783</v>
      </c>
      <c r="F826" t="str">
        <f t="shared" si="37"/>
        <v>INSERT INTO [Lieferung] ([BestellungID], [PosID], [LieferAdrID], [LieferDienstID], [LieferDatum]) VALUES</v>
      </c>
      <c r="G826" t="str">
        <f t="shared" si="38"/>
        <v xml:space="preserve"> ('329', '823', '525', '65', '2022-03-11')</v>
      </c>
    </row>
    <row r="827" spans="1:7" x14ac:dyDescent="0.3">
      <c r="A827">
        <v>330</v>
      </c>
      <c r="B827">
        <v>824</v>
      </c>
      <c r="C827">
        <v>583</v>
      </c>
      <c r="D827">
        <f t="shared" si="36"/>
        <v>3</v>
      </c>
      <c r="E827" s="3">
        <f>LOOKUP(A827,Bestellung!$A$4:$D$803)+MOD(D827,6)</f>
        <v>44629.235577777785</v>
      </c>
      <c r="F827" t="str">
        <f t="shared" si="37"/>
        <v>INSERT INTO [Lieferung] ([BestellungID], [PosID], [LieferAdrID], [LieferDienstID], [LieferDatum]) VALUES</v>
      </c>
      <c r="G827" t="str">
        <f t="shared" si="38"/>
        <v xml:space="preserve"> ('330', '824', '583', '3', '2022-03-09')</v>
      </c>
    </row>
    <row r="828" spans="1:7" x14ac:dyDescent="0.3">
      <c r="A828">
        <v>330</v>
      </c>
      <c r="B828">
        <v>825</v>
      </c>
      <c r="C828">
        <v>525</v>
      </c>
      <c r="D828">
        <f t="shared" si="36"/>
        <v>9</v>
      </c>
      <c r="E828" s="3">
        <f>LOOKUP(A828,Bestellung!$A$4:$D$803)+MOD(D828,6)</f>
        <v>44629.235577777785</v>
      </c>
      <c r="F828" t="str">
        <f t="shared" si="37"/>
        <v>INSERT INTO [Lieferung] ([BestellungID], [PosID], [LieferAdrID], [LieferDienstID], [LieferDatum]) VALUES</v>
      </c>
      <c r="G828" t="str">
        <f t="shared" si="38"/>
        <v xml:space="preserve"> ('330', '825', '525', '9', '2022-03-09')</v>
      </c>
    </row>
    <row r="829" spans="1:7" x14ac:dyDescent="0.3">
      <c r="A829">
        <v>330</v>
      </c>
      <c r="B829">
        <v>826</v>
      </c>
      <c r="C829">
        <v>583</v>
      </c>
      <c r="D829">
        <f t="shared" si="36"/>
        <v>15</v>
      </c>
      <c r="E829" s="3">
        <f>LOOKUP(A829,Bestellung!$A$4:$D$803)+MOD(D829,6)</f>
        <v>44629.235577777785</v>
      </c>
      <c r="F829" t="str">
        <f t="shared" si="37"/>
        <v>INSERT INTO [Lieferung] ([BestellungID], [PosID], [LieferAdrID], [LieferDienstID], [LieferDatum]) VALUES</v>
      </c>
      <c r="G829" t="str">
        <f t="shared" si="38"/>
        <v xml:space="preserve"> ('330', '826', '583', '15', '2022-03-09')</v>
      </c>
    </row>
    <row r="830" spans="1:7" x14ac:dyDescent="0.3">
      <c r="A830">
        <v>331</v>
      </c>
      <c r="B830">
        <v>827</v>
      </c>
      <c r="C830">
        <v>119</v>
      </c>
      <c r="D830">
        <f t="shared" si="36"/>
        <v>38</v>
      </c>
      <c r="E830" s="3">
        <f>LOOKUP(A830,Bestellung!$A$4:$D$803)+MOD(D830,6)</f>
        <v>44628.243000000009</v>
      </c>
      <c r="F830" t="str">
        <f t="shared" si="37"/>
        <v>INSERT INTO [Lieferung] ([BestellungID], [PosID], [LieferAdrID], [LieferDienstID], [LieferDatum]) VALUES</v>
      </c>
      <c r="G830" t="str">
        <f t="shared" si="38"/>
        <v xml:space="preserve"> ('331', '827', '119', '38', '2022-03-08')</v>
      </c>
    </row>
    <row r="831" spans="1:7" x14ac:dyDescent="0.3">
      <c r="A831">
        <v>331</v>
      </c>
      <c r="B831">
        <v>828</v>
      </c>
      <c r="C831">
        <v>119</v>
      </c>
      <c r="D831">
        <f t="shared" si="36"/>
        <v>45</v>
      </c>
      <c r="E831" s="3">
        <f>LOOKUP(A831,Bestellung!$A$4:$D$803)+MOD(D831,6)</f>
        <v>44629.243000000009</v>
      </c>
      <c r="F831" t="str">
        <f t="shared" si="37"/>
        <v>INSERT INTO [Lieferung] ([BestellungID], [PosID], [LieferAdrID], [LieferDienstID], [LieferDatum]) VALUES</v>
      </c>
      <c r="G831" t="str">
        <f t="shared" si="38"/>
        <v xml:space="preserve"> ('331', '828', '119', '45', '2022-03-09')</v>
      </c>
    </row>
    <row r="832" spans="1:7" x14ac:dyDescent="0.3">
      <c r="A832">
        <v>332</v>
      </c>
      <c r="B832">
        <v>829</v>
      </c>
      <c r="C832">
        <v>169</v>
      </c>
      <c r="D832">
        <f t="shared" si="36"/>
        <v>71</v>
      </c>
      <c r="E832" s="3">
        <f>LOOKUP(A832,Bestellung!$A$4:$D$803)+MOD(D832,6)</f>
        <v>44631.250444444457</v>
      </c>
      <c r="F832" t="str">
        <f t="shared" si="37"/>
        <v>INSERT INTO [Lieferung] ([BestellungID], [PosID], [LieferAdrID], [LieferDienstID], [LieferDatum]) VALUES</v>
      </c>
      <c r="G832" t="str">
        <f t="shared" si="38"/>
        <v xml:space="preserve"> ('332', '829', '169', '71', '2022-03-11')</v>
      </c>
    </row>
    <row r="833" spans="1:7" x14ac:dyDescent="0.3">
      <c r="A833">
        <v>332</v>
      </c>
      <c r="B833">
        <v>830</v>
      </c>
      <c r="C833">
        <v>119</v>
      </c>
      <c r="D833">
        <f t="shared" si="36"/>
        <v>79</v>
      </c>
      <c r="E833" s="3">
        <f>LOOKUP(A833,Bestellung!$A$4:$D$803)+MOD(D833,6)</f>
        <v>44627.250444444457</v>
      </c>
      <c r="F833" t="str">
        <f t="shared" si="37"/>
        <v>INSERT INTO [Lieferung] ([BestellungID], [PosID], [LieferAdrID], [LieferDienstID], [LieferDatum]) VALUES</v>
      </c>
      <c r="G833" t="str">
        <f t="shared" si="38"/>
        <v xml:space="preserve"> ('332', '830', '119', '79', '2022-03-07')</v>
      </c>
    </row>
    <row r="834" spans="1:7" x14ac:dyDescent="0.3">
      <c r="A834">
        <v>332</v>
      </c>
      <c r="B834">
        <v>831</v>
      </c>
      <c r="C834">
        <v>169</v>
      </c>
      <c r="D834">
        <f t="shared" si="36"/>
        <v>6</v>
      </c>
      <c r="E834" s="3">
        <f>LOOKUP(A834,Bestellung!$A$4:$D$803)+MOD(D834,6)</f>
        <v>44626.250444444457</v>
      </c>
      <c r="F834" t="str">
        <f t="shared" si="37"/>
        <v>INSERT INTO [Lieferung] ([BestellungID], [PosID], [LieferAdrID], [LieferDienstID], [LieferDatum]) VALUES</v>
      </c>
      <c r="G834" t="str">
        <f t="shared" si="38"/>
        <v xml:space="preserve"> ('332', '831', '169', '6', '2022-03-06')</v>
      </c>
    </row>
    <row r="835" spans="1:7" x14ac:dyDescent="0.3">
      <c r="A835">
        <v>333</v>
      </c>
      <c r="B835">
        <v>832</v>
      </c>
      <c r="C835">
        <v>240</v>
      </c>
      <c r="D835">
        <f t="shared" si="36"/>
        <v>36</v>
      </c>
      <c r="E835" s="3">
        <f>LOOKUP(A835,Bestellung!$A$4:$D$803)+MOD(D835,6)</f>
        <v>44626.257911111126</v>
      </c>
      <c r="F835" t="str">
        <f t="shared" si="37"/>
        <v>INSERT INTO [Lieferung] ([BestellungID], [PosID], [LieferAdrID], [LieferDienstID], [LieferDatum]) VALUES</v>
      </c>
      <c r="G835" t="str">
        <f t="shared" si="38"/>
        <v xml:space="preserve"> ('333', '832', '240', '36', '2022-03-06')</v>
      </c>
    </row>
    <row r="836" spans="1:7" x14ac:dyDescent="0.3">
      <c r="A836">
        <v>333</v>
      </c>
      <c r="B836">
        <v>833</v>
      </c>
      <c r="C836">
        <v>240</v>
      </c>
      <c r="D836">
        <f t="shared" si="36"/>
        <v>45</v>
      </c>
      <c r="E836" s="3">
        <f>LOOKUP(A836,Bestellung!$A$4:$D$803)+MOD(D836,6)</f>
        <v>44629.257911111126</v>
      </c>
      <c r="F836" t="str">
        <f t="shared" si="37"/>
        <v>INSERT INTO [Lieferung] ([BestellungID], [PosID], [LieferAdrID], [LieferDienstID], [LieferDatum]) VALUES</v>
      </c>
      <c r="G836" t="str">
        <f t="shared" si="38"/>
        <v xml:space="preserve"> ('333', '833', '240', '45', '2022-03-09')</v>
      </c>
    </row>
    <row r="837" spans="1:7" x14ac:dyDescent="0.3">
      <c r="A837">
        <v>334</v>
      </c>
      <c r="B837">
        <v>834</v>
      </c>
      <c r="C837">
        <v>230</v>
      </c>
      <c r="D837">
        <f t="shared" ref="D837:D900" si="39">IF(MOD(A837*B837,81)=0,1,MOD(A837*B837,81))</f>
        <v>78</v>
      </c>
      <c r="E837" s="3">
        <f>LOOKUP(A837,Bestellung!$A$4:$D$803)+MOD(D837,6)</f>
        <v>44626.265400000018</v>
      </c>
      <c r="F837" t="str">
        <f t="shared" ref="F837:F900" si="4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837" t="str">
        <f t="shared" ref="G837:G900" si="41">" ('"&amp;A837&amp;"', '"&amp;B837&amp;"', '"&amp;C837&amp;"', '"&amp; D837&amp;"', '"&amp; TEXT(E837,"JJJJ-MM-TT")&amp;"')"</f>
        <v xml:space="preserve"> ('334', '834', '230', '78', '2022-03-06')</v>
      </c>
    </row>
    <row r="838" spans="1:7" x14ac:dyDescent="0.3">
      <c r="A838">
        <v>334</v>
      </c>
      <c r="B838">
        <v>835</v>
      </c>
      <c r="C838">
        <v>230</v>
      </c>
      <c r="D838">
        <f t="shared" si="39"/>
        <v>7</v>
      </c>
      <c r="E838" s="3">
        <f>LOOKUP(A838,Bestellung!$A$4:$D$803)+MOD(D838,6)</f>
        <v>44627.265400000018</v>
      </c>
      <c r="F838" t="str">
        <f t="shared" si="40"/>
        <v>INSERT INTO [Lieferung] ([BestellungID], [PosID], [LieferAdrID], [LieferDienstID], [LieferDatum]) VALUES</v>
      </c>
      <c r="G838" t="str">
        <f t="shared" si="41"/>
        <v xml:space="preserve"> ('334', '835', '230', '7', '2022-03-07')</v>
      </c>
    </row>
    <row r="839" spans="1:7" x14ac:dyDescent="0.3">
      <c r="A839">
        <v>334</v>
      </c>
      <c r="B839">
        <v>836</v>
      </c>
      <c r="C839">
        <v>230</v>
      </c>
      <c r="D839">
        <f t="shared" si="39"/>
        <v>17</v>
      </c>
      <c r="E839" s="3">
        <f>LOOKUP(A839,Bestellung!$A$4:$D$803)+MOD(D839,6)</f>
        <v>44631.265400000018</v>
      </c>
      <c r="F839" t="str">
        <f t="shared" si="40"/>
        <v>INSERT INTO [Lieferung] ([BestellungID], [PosID], [LieferAdrID], [LieferDienstID], [LieferDatum]) VALUES</v>
      </c>
      <c r="G839" t="str">
        <f t="shared" si="41"/>
        <v xml:space="preserve"> ('334', '836', '230', '17', '2022-03-11')</v>
      </c>
    </row>
    <row r="840" spans="1:7" x14ac:dyDescent="0.3">
      <c r="A840">
        <v>335</v>
      </c>
      <c r="B840">
        <v>837</v>
      </c>
      <c r="C840">
        <v>334</v>
      </c>
      <c r="D840">
        <f t="shared" si="39"/>
        <v>54</v>
      </c>
      <c r="E840" s="3">
        <f>LOOKUP(A840,Bestellung!$A$4:$D$803)+MOD(D840,6)</f>
        <v>44626.272911111133</v>
      </c>
      <c r="F840" t="str">
        <f t="shared" si="40"/>
        <v>INSERT INTO [Lieferung] ([BestellungID], [PosID], [LieferAdrID], [LieferDienstID], [LieferDatum]) VALUES</v>
      </c>
      <c r="G840" t="str">
        <f t="shared" si="41"/>
        <v xml:space="preserve"> ('335', '837', '334', '54', '2022-03-06')</v>
      </c>
    </row>
    <row r="841" spans="1:7" x14ac:dyDescent="0.3">
      <c r="A841">
        <v>335</v>
      </c>
      <c r="B841">
        <v>838</v>
      </c>
      <c r="C841">
        <v>334</v>
      </c>
      <c r="D841">
        <f t="shared" si="39"/>
        <v>65</v>
      </c>
      <c r="E841" s="3">
        <f>LOOKUP(A841,Bestellung!$A$4:$D$803)+MOD(D841,6)</f>
        <v>44631.272911111133</v>
      </c>
      <c r="F841" t="str">
        <f t="shared" si="40"/>
        <v>INSERT INTO [Lieferung] ([BestellungID], [PosID], [LieferAdrID], [LieferDienstID], [LieferDatum]) VALUES</v>
      </c>
      <c r="G841" t="str">
        <f t="shared" si="41"/>
        <v xml:space="preserve"> ('335', '838', '334', '65', '2022-03-11')</v>
      </c>
    </row>
    <row r="842" spans="1:7" x14ac:dyDescent="0.3">
      <c r="A842">
        <v>336</v>
      </c>
      <c r="B842">
        <v>839</v>
      </c>
      <c r="C842">
        <v>611</v>
      </c>
      <c r="D842">
        <f t="shared" si="39"/>
        <v>24</v>
      </c>
      <c r="E842" s="3">
        <f>LOOKUP(A842,Bestellung!$A$4:$D$803)+MOD(D842,6)</f>
        <v>44626.280444444463</v>
      </c>
      <c r="F842" t="str">
        <f t="shared" si="40"/>
        <v>INSERT INTO [Lieferung] ([BestellungID], [PosID], [LieferAdrID], [LieferDienstID], [LieferDatum]) VALUES</v>
      </c>
      <c r="G842" t="str">
        <f t="shared" si="41"/>
        <v xml:space="preserve"> ('336', '839', '611', '24', '2022-03-06')</v>
      </c>
    </row>
    <row r="843" spans="1:7" x14ac:dyDescent="0.3">
      <c r="A843">
        <v>336</v>
      </c>
      <c r="B843">
        <v>840</v>
      </c>
      <c r="C843">
        <v>334</v>
      </c>
      <c r="D843">
        <f t="shared" si="39"/>
        <v>36</v>
      </c>
      <c r="E843" s="3">
        <f>LOOKUP(A843,Bestellung!$A$4:$D$803)+MOD(D843,6)</f>
        <v>44626.280444444463</v>
      </c>
      <c r="F843" t="str">
        <f t="shared" si="40"/>
        <v>INSERT INTO [Lieferung] ([BestellungID], [PosID], [LieferAdrID], [LieferDienstID], [LieferDatum]) VALUES</v>
      </c>
      <c r="G843" t="str">
        <f t="shared" si="41"/>
        <v xml:space="preserve"> ('336', '840', '334', '36', '2022-03-06')</v>
      </c>
    </row>
    <row r="844" spans="1:7" x14ac:dyDescent="0.3">
      <c r="A844">
        <v>336</v>
      </c>
      <c r="B844">
        <v>841</v>
      </c>
      <c r="C844">
        <v>611</v>
      </c>
      <c r="D844">
        <f t="shared" si="39"/>
        <v>48</v>
      </c>
      <c r="E844" s="3">
        <f>LOOKUP(A844,Bestellung!$A$4:$D$803)+MOD(D844,6)</f>
        <v>44626.280444444463</v>
      </c>
      <c r="F844" t="str">
        <f t="shared" si="40"/>
        <v>INSERT INTO [Lieferung] ([BestellungID], [PosID], [LieferAdrID], [LieferDienstID], [LieferDatum]) VALUES</v>
      </c>
      <c r="G844" t="str">
        <f t="shared" si="41"/>
        <v xml:space="preserve"> ('336', '841', '611', '48', '2022-03-06')</v>
      </c>
    </row>
    <row r="845" spans="1:7" x14ac:dyDescent="0.3">
      <c r="A845">
        <v>337</v>
      </c>
      <c r="B845">
        <v>842</v>
      </c>
      <c r="C845">
        <v>531</v>
      </c>
      <c r="D845">
        <f t="shared" si="39"/>
        <v>11</v>
      </c>
      <c r="E845" s="3">
        <f>LOOKUP(A845,Bestellung!$A$4:$D$803)+MOD(D845,6)</f>
        <v>44631.288000000015</v>
      </c>
      <c r="F845" t="str">
        <f t="shared" si="40"/>
        <v>INSERT INTO [Lieferung] ([BestellungID], [PosID], [LieferAdrID], [LieferDienstID], [LieferDatum]) VALUES</v>
      </c>
      <c r="G845" t="str">
        <f t="shared" si="41"/>
        <v xml:space="preserve"> ('337', '842', '531', '11', '2022-03-11')</v>
      </c>
    </row>
    <row r="846" spans="1:7" x14ac:dyDescent="0.3">
      <c r="A846">
        <v>337</v>
      </c>
      <c r="B846">
        <v>843</v>
      </c>
      <c r="C846">
        <v>531</v>
      </c>
      <c r="D846">
        <f t="shared" si="39"/>
        <v>24</v>
      </c>
      <c r="E846" s="3">
        <f>LOOKUP(A846,Bestellung!$A$4:$D$803)+MOD(D846,6)</f>
        <v>44626.288000000015</v>
      </c>
      <c r="F846" t="str">
        <f t="shared" si="40"/>
        <v>INSERT INTO [Lieferung] ([BestellungID], [PosID], [LieferAdrID], [LieferDienstID], [LieferDatum]) VALUES</v>
      </c>
      <c r="G846" t="str">
        <f t="shared" si="41"/>
        <v xml:space="preserve"> ('337', '843', '531', '24', '2022-03-06')</v>
      </c>
    </row>
    <row r="847" spans="1:7" x14ac:dyDescent="0.3">
      <c r="A847">
        <v>338</v>
      </c>
      <c r="B847">
        <v>844</v>
      </c>
      <c r="C847">
        <v>616</v>
      </c>
      <c r="D847">
        <f t="shared" si="39"/>
        <v>71</v>
      </c>
      <c r="E847" s="3">
        <f>LOOKUP(A847,Bestellung!$A$4:$D$803)+MOD(D847,6)</f>
        <v>44631.29557777779</v>
      </c>
      <c r="F847" t="str">
        <f t="shared" si="40"/>
        <v>INSERT INTO [Lieferung] ([BestellungID], [PosID], [LieferAdrID], [LieferDienstID], [LieferDatum]) VALUES</v>
      </c>
      <c r="G847" t="str">
        <f t="shared" si="41"/>
        <v xml:space="preserve"> ('338', '844', '616', '71', '2022-03-11')</v>
      </c>
    </row>
    <row r="848" spans="1:7" x14ac:dyDescent="0.3">
      <c r="A848">
        <v>338</v>
      </c>
      <c r="B848">
        <v>845</v>
      </c>
      <c r="C848">
        <v>531</v>
      </c>
      <c r="D848">
        <f t="shared" si="39"/>
        <v>4</v>
      </c>
      <c r="E848" s="3">
        <f>LOOKUP(A848,Bestellung!$A$4:$D$803)+MOD(D848,6)</f>
        <v>44630.29557777779</v>
      </c>
      <c r="F848" t="str">
        <f t="shared" si="40"/>
        <v>INSERT INTO [Lieferung] ([BestellungID], [PosID], [LieferAdrID], [LieferDienstID], [LieferDatum]) VALUES</v>
      </c>
      <c r="G848" t="str">
        <f t="shared" si="41"/>
        <v xml:space="preserve"> ('338', '845', '531', '4', '2022-03-10')</v>
      </c>
    </row>
    <row r="849" spans="1:7" x14ac:dyDescent="0.3">
      <c r="A849">
        <v>338</v>
      </c>
      <c r="B849">
        <v>846</v>
      </c>
      <c r="C849">
        <v>616</v>
      </c>
      <c r="D849">
        <f t="shared" si="39"/>
        <v>18</v>
      </c>
      <c r="E849" s="3">
        <f>LOOKUP(A849,Bestellung!$A$4:$D$803)+MOD(D849,6)</f>
        <v>44626.29557777779</v>
      </c>
      <c r="F849" t="str">
        <f t="shared" si="40"/>
        <v>INSERT INTO [Lieferung] ([BestellungID], [PosID], [LieferAdrID], [LieferDienstID], [LieferDatum]) VALUES</v>
      </c>
      <c r="G849" t="str">
        <f t="shared" si="41"/>
        <v xml:space="preserve"> ('338', '846', '616', '18', '2022-03-06')</v>
      </c>
    </row>
    <row r="850" spans="1:7" x14ac:dyDescent="0.3">
      <c r="A850">
        <v>339</v>
      </c>
      <c r="B850">
        <v>847</v>
      </c>
      <c r="C850">
        <v>682</v>
      </c>
      <c r="D850">
        <f t="shared" si="39"/>
        <v>69</v>
      </c>
      <c r="E850" s="3">
        <f>LOOKUP(A850,Bestellung!$A$4:$D$803)+MOD(D850,6)</f>
        <v>44629.303177777787</v>
      </c>
      <c r="F850" t="str">
        <f t="shared" si="40"/>
        <v>INSERT INTO [Lieferung] ([BestellungID], [PosID], [LieferAdrID], [LieferDienstID], [LieferDatum]) VALUES</v>
      </c>
      <c r="G850" t="str">
        <f t="shared" si="41"/>
        <v xml:space="preserve"> ('339', '847', '682', '69', '2022-03-09')</v>
      </c>
    </row>
    <row r="851" spans="1:7" x14ac:dyDescent="0.3">
      <c r="A851">
        <v>339</v>
      </c>
      <c r="B851">
        <v>848</v>
      </c>
      <c r="C851">
        <v>682</v>
      </c>
      <c r="D851">
        <f t="shared" si="39"/>
        <v>3</v>
      </c>
      <c r="E851" s="3">
        <f>LOOKUP(A851,Bestellung!$A$4:$D$803)+MOD(D851,6)</f>
        <v>44629.303177777787</v>
      </c>
      <c r="F851" t="str">
        <f t="shared" si="40"/>
        <v>INSERT INTO [Lieferung] ([BestellungID], [PosID], [LieferAdrID], [LieferDienstID], [LieferDatum]) VALUES</v>
      </c>
      <c r="G851" t="str">
        <f t="shared" si="41"/>
        <v xml:space="preserve"> ('339', '848', '682', '3', '2022-03-09')</v>
      </c>
    </row>
    <row r="852" spans="1:7" x14ac:dyDescent="0.3">
      <c r="A852">
        <v>340</v>
      </c>
      <c r="B852">
        <v>849</v>
      </c>
      <c r="C852">
        <v>555</v>
      </c>
      <c r="D852">
        <f t="shared" si="39"/>
        <v>57</v>
      </c>
      <c r="E852" s="3">
        <f>LOOKUP(A852,Bestellung!$A$4:$D$803)+MOD(D852,6)</f>
        <v>44629.310800000007</v>
      </c>
      <c r="F852" t="str">
        <f t="shared" si="40"/>
        <v>INSERT INTO [Lieferung] ([BestellungID], [PosID], [LieferAdrID], [LieferDienstID], [LieferDatum]) VALUES</v>
      </c>
      <c r="G852" t="str">
        <f t="shared" si="41"/>
        <v xml:space="preserve"> ('340', '849', '555', '57', '2022-03-09')</v>
      </c>
    </row>
    <row r="853" spans="1:7" x14ac:dyDescent="0.3">
      <c r="A853">
        <v>340</v>
      </c>
      <c r="B853">
        <v>850</v>
      </c>
      <c r="C853">
        <v>555</v>
      </c>
      <c r="D853">
        <f t="shared" si="39"/>
        <v>73</v>
      </c>
      <c r="E853" s="3">
        <f>LOOKUP(A853,Bestellung!$A$4:$D$803)+MOD(D853,6)</f>
        <v>44627.310800000007</v>
      </c>
      <c r="F853" t="str">
        <f t="shared" si="40"/>
        <v>INSERT INTO [Lieferung] ([BestellungID], [PosID], [LieferAdrID], [LieferDienstID], [LieferDatum]) VALUES</v>
      </c>
      <c r="G853" t="str">
        <f t="shared" si="41"/>
        <v xml:space="preserve"> ('340', '850', '555', '73', '2022-03-07')</v>
      </c>
    </row>
    <row r="854" spans="1:7" x14ac:dyDescent="0.3">
      <c r="A854">
        <v>340</v>
      </c>
      <c r="B854">
        <v>851</v>
      </c>
      <c r="C854">
        <v>555</v>
      </c>
      <c r="D854">
        <f t="shared" si="39"/>
        <v>8</v>
      </c>
      <c r="E854" s="3">
        <f>LOOKUP(A854,Bestellung!$A$4:$D$803)+MOD(D854,6)</f>
        <v>44628.310800000007</v>
      </c>
      <c r="F854" t="str">
        <f t="shared" si="40"/>
        <v>INSERT INTO [Lieferung] ([BestellungID], [PosID], [LieferAdrID], [LieferDienstID], [LieferDatum]) VALUES</v>
      </c>
      <c r="G854" t="str">
        <f t="shared" si="41"/>
        <v xml:space="preserve"> ('340', '851', '555', '8', '2022-03-08')</v>
      </c>
    </row>
    <row r="855" spans="1:7" x14ac:dyDescent="0.3">
      <c r="A855">
        <v>341</v>
      </c>
      <c r="B855">
        <v>852</v>
      </c>
      <c r="C855">
        <v>651</v>
      </c>
      <c r="D855">
        <f t="shared" si="39"/>
        <v>66</v>
      </c>
      <c r="E855" s="3">
        <f>LOOKUP(A855,Bestellung!$A$4:$D$803)+MOD(D855,6)</f>
        <v>44626.318444444449</v>
      </c>
      <c r="F855" t="str">
        <f t="shared" si="40"/>
        <v>INSERT INTO [Lieferung] ([BestellungID], [PosID], [LieferAdrID], [LieferDienstID], [LieferDatum]) VALUES</v>
      </c>
      <c r="G855" t="str">
        <f t="shared" si="41"/>
        <v xml:space="preserve"> ('341', '852', '651', '66', '2022-03-06')</v>
      </c>
    </row>
    <row r="856" spans="1:7" x14ac:dyDescent="0.3">
      <c r="A856">
        <v>341</v>
      </c>
      <c r="B856">
        <v>853</v>
      </c>
      <c r="C856">
        <v>651</v>
      </c>
      <c r="D856">
        <f t="shared" si="39"/>
        <v>2</v>
      </c>
      <c r="E856" s="3">
        <f>LOOKUP(A856,Bestellung!$A$4:$D$803)+MOD(D856,6)</f>
        <v>44628.318444444449</v>
      </c>
      <c r="F856" t="str">
        <f t="shared" si="40"/>
        <v>INSERT INTO [Lieferung] ([BestellungID], [PosID], [LieferAdrID], [LieferDienstID], [LieferDatum]) VALUES</v>
      </c>
      <c r="G856" t="str">
        <f t="shared" si="41"/>
        <v xml:space="preserve"> ('341', '853', '651', '2', '2022-03-08')</v>
      </c>
    </row>
    <row r="857" spans="1:7" x14ac:dyDescent="0.3">
      <c r="A857">
        <v>342</v>
      </c>
      <c r="B857">
        <v>854</v>
      </c>
      <c r="C857">
        <v>706</v>
      </c>
      <c r="D857">
        <f t="shared" si="39"/>
        <v>63</v>
      </c>
      <c r="E857" s="3">
        <f>LOOKUP(A857,Bestellung!$A$4:$D$803)+MOD(D857,6)</f>
        <v>44629.326111111113</v>
      </c>
      <c r="F857" t="str">
        <f t="shared" si="40"/>
        <v>INSERT INTO [Lieferung] ([BestellungID], [PosID], [LieferAdrID], [LieferDienstID], [LieferDatum]) VALUES</v>
      </c>
      <c r="G857" t="str">
        <f t="shared" si="41"/>
        <v xml:space="preserve"> ('342', '854', '706', '63', '2022-03-09')</v>
      </c>
    </row>
    <row r="858" spans="1:7" x14ac:dyDescent="0.3">
      <c r="A858">
        <v>342</v>
      </c>
      <c r="B858">
        <v>855</v>
      </c>
      <c r="C858">
        <v>651</v>
      </c>
      <c r="D858">
        <f t="shared" si="39"/>
        <v>1</v>
      </c>
      <c r="E858" s="3">
        <f>LOOKUP(A858,Bestellung!$A$4:$D$803)+MOD(D858,6)</f>
        <v>44627.326111111113</v>
      </c>
      <c r="F858" t="str">
        <f t="shared" si="40"/>
        <v>INSERT INTO [Lieferung] ([BestellungID], [PosID], [LieferAdrID], [LieferDienstID], [LieferDatum]) VALUES</v>
      </c>
      <c r="G858" t="str">
        <f t="shared" si="41"/>
        <v xml:space="preserve"> ('342', '855', '651', '1', '2022-03-07')</v>
      </c>
    </row>
    <row r="859" spans="1:7" x14ac:dyDescent="0.3">
      <c r="A859">
        <v>342</v>
      </c>
      <c r="B859">
        <v>856</v>
      </c>
      <c r="C859">
        <v>706</v>
      </c>
      <c r="D859">
        <f t="shared" si="39"/>
        <v>18</v>
      </c>
      <c r="E859" s="3">
        <f>LOOKUP(A859,Bestellung!$A$4:$D$803)+MOD(D859,6)</f>
        <v>44626.326111111113</v>
      </c>
      <c r="F859" t="str">
        <f t="shared" si="40"/>
        <v>INSERT INTO [Lieferung] ([BestellungID], [PosID], [LieferAdrID], [LieferDienstID], [LieferDatum]) VALUES</v>
      </c>
      <c r="G859" t="str">
        <f t="shared" si="41"/>
        <v xml:space="preserve"> ('342', '856', '706', '18', '2022-03-06')</v>
      </c>
    </row>
    <row r="860" spans="1:7" x14ac:dyDescent="0.3">
      <c r="A860">
        <v>343</v>
      </c>
      <c r="B860">
        <v>857</v>
      </c>
      <c r="C860">
        <v>213</v>
      </c>
      <c r="D860">
        <f t="shared" si="39"/>
        <v>2</v>
      </c>
      <c r="E860" s="3">
        <f>LOOKUP(A860,Bestellung!$A$4:$D$803)+MOD(D860,6)</f>
        <v>44628.3338</v>
      </c>
      <c r="F860" t="str">
        <f t="shared" si="40"/>
        <v>INSERT INTO [Lieferung] ([BestellungID], [PosID], [LieferAdrID], [LieferDienstID], [LieferDatum]) VALUES</v>
      </c>
      <c r="G860" t="str">
        <f t="shared" si="41"/>
        <v xml:space="preserve"> ('343', '857', '213', '2', '2022-03-08')</v>
      </c>
    </row>
    <row r="861" spans="1:7" x14ac:dyDescent="0.3">
      <c r="A861">
        <v>343</v>
      </c>
      <c r="B861">
        <v>858</v>
      </c>
      <c r="C861">
        <v>213</v>
      </c>
      <c r="D861">
        <f t="shared" si="39"/>
        <v>21</v>
      </c>
      <c r="E861" s="3">
        <f>LOOKUP(A861,Bestellung!$A$4:$D$803)+MOD(D861,6)</f>
        <v>44629.3338</v>
      </c>
      <c r="F861" t="str">
        <f t="shared" si="40"/>
        <v>INSERT INTO [Lieferung] ([BestellungID], [PosID], [LieferAdrID], [LieferDienstID], [LieferDatum]) VALUES</v>
      </c>
      <c r="G861" t="str">
        <f t="shared" si="41"/>
        <v xml:space="preserve"> ('343', '858', '213', '21', '2022-03-09')</v>
      </c>
    </row>
    <row r="862" spans="1:7" x14ac:dyDescent="0.3">
      <c r="A862">
        <v>344</v>
      </c>
      <c r="B862">
        <v>859</v>
      </c>
      <c r="C862">
        <v>695</v>
      </c>
      <c r="D862">
        <f t="shared" si="39"/>
        <v>8</v>
      </c>
      <c r="E862" s="3">
        <f>LOOKUP(A862,Bestellung!$A$4:$D$803)+MOD(D862,6)</f>
        <v>44628.34151111111</v>
      </c>
      <c r="F862" t="str">
        <f t="shared" si="40"/>
        <v>INSERT INTO [Lieferung] ([BestellungID], [PosID], [LieferAdrID], [LieferDienstID], [LieferDatum]) VALUES</v>
      </c>
      <c r="G862" t="str">
        <f t="shared" si="41"/>
        <v xml:space="preserve"> ('344', '859', '695', '8', '2022-03-08')</v>
      </c>
    </row>
    <row r="863" spans="1:7" x14ac:dyDescent="0.3">
      <c r="A863">
        <v>344</v>
      </c>
      <c r="B863">
        <v>860</v>
      </c>
      <c r="C863">
        <v>213</v>
      </c>
      <c r="D863">
        <f t="shared" si="39"/>
        <v>28</v>
      </c>
      <c r="E863" s="3">
        <f>LOOKUP(A863,Bestellung!$A$4:$D$803)+MOD(D863,6)</f>
        <v>44630.34151111111</v>
      </c>
      <c r="F863" t="str">
        <f t="shared" si="40"/>
        <v>INSERT INTO [Lieferung] ([BestellungID], [PosID], [LieferAdrID], [LieferDienstID], [LieferDatum]) VALUES</v>
      </c>
      <c r="G863" t="str">
        <f t="shared" si="41"/>
        <v xml:space="preserve"> ('344', '860', '213', '28', '2022-03-10')</v>
      </c>
    </row>
    <row r="864" spans="1:7" x14ac:dyDescent="0.3">
      <c r="A864">
        <v>344</v>
      </c>
      <c r="B864">
        <v>861</v>
      </c>
      <c r="C864">
        <v>695</v>
      </c>
      <c r="D864">
        <f t="shared" si="39"/>
        <v>48</v>
      </c>
      <c r="E864" s="3">
        <f>LOOKUP(A864,Bestellung!$A$4:$D$803)+MOD(D864,6)</f>
        <v>44626.34151111111</v>
      </c>
      <c r="F864" t="str">
        <f t="shared" si="40"/>
        <v>INSERT INTO [Lieferung] ([BestellungID], [PosID], [LieferAdrID], [LieferDienstID], [LieferDatum]) VALUES</v>
      </c>
      <c r="G864" t="str">
        <f t="shared" si="41"/>
        <v xml:space="preserve"> ('344', '861', '695', '48', '2022-03-06')</v>
      </c>
    </row>
    <row r="865" spans="1:7" x14ac:dyDescent="0.3">
      <c r="A865">
        <v>345</v>
      </c>
      <c r="B865">
        <v>862</v>
      </c>
      <c r="C865">
        <v>709</v>
      </c>
      <c r="D865">
        <f t="shared" si="39"/>
        <v>39</v>
      </c>
      <c r="E865" s="3">
        <f>LOOKUP(A865,Bestellung!$A$4:$D$803)+MOD(D865,6)</f>
        <v>44629.349244444442</v>
      </c>
      <c r="F865" t="str">
        <f t="shared" si="40"/>
        <v>INSERT INTO [Lieferung] ([BestellungID], [PosID], [LieferAdrID], [LieferDienstID], [LieferDatum]) VALUES</v>
      </c>
      <c r="G865" t="str">
        <f t="shared" si="41"/>
        <v xml:space="preserve"> ('345', '862', '709', '39', '2022-03-09')</v>
      </c>
    </row>
    <row r="866" spans="1:7" x14ac:dyDescent="0.3">
      <c r="A866">
        <v>345</v>
      </c>
      <c r="B866">
        <v>863</v>
      </c>
      <c r="C866">
        <v>709</v>
      </c>
      <c r="D866">
        <f t="shared" si="39"/>
        <v>60</v>
      </c>
      <c r="E866" s="3">
        <f>LOOKUP(A866,Bestellung!$A$4:$D$803)+MOD(D866,6)</f>
        <v>44626.349244444442</v>
      </c>
      <c r="F866" t="str">
        <f t="shared" si="40"/>
        <v>INSERT INTO [Lieferung] ([BestellungID], [PosID], [LieferAdrID], [LieferDienstID], [LieferDatum]) VALUES</v>
      </c>
      <c r="G866" t="str">
        <f t="shared" si="41"/>
        <v xml:space="preserve"> ('345', '863', '709', '60', '2022-03-06')</v>
      </c>
    </row>
    <row r="867" spans="1:7" x14ac:dyDescent="0.3">
      <c r="A867">
        <v>346</v>
      </c>
      <c r="B867">
        <v>864</v>
      </c>
      <c r="C867">
        <v>111</v>
      </c>
      <c r="D867">
        <f t="shared" si="39"/>
        <v>54</v>
      </c>
      <c r="E867" s="3">
        <f>LOOKUP(A867,Bestellung!$A$4:$D$803)+MOD(D867,6)</f>
        <v>44626.356999999996</v>
      </c>
      <c r="F867" t="str">
        <f t="shared" si="40"/>
        <v>INSERT INTO [Lieferung] ([BestellungID], [PosID], [LieferAdrID], [LieferDienstID], [LieferDatum]) VALUES</v>
      </c>
      <c r="G867" t="str">
        <f t="shared" si="41"/>
        <v xml:space="preserve"> ('346', '864', '111', '54', '2022-03-06')</v>
      </c>
    </row>
    <row r="868" spans="1:7" x14ac:dyDescent="0.3">
      <c r="A868">
        <v>346</v>
      </c>
      <c r="B868">
        <v>865</v>
      </c>
      <c r="C868">
        <v>111</v>
      </c>
      <c r="D868">
        <f t="shared" si="39"/>
        <v>76</v>
      </c>
      <c r="E868" s="3">
        <f>LOOKUP(A868,Bestellung!$A$4:$D$803)+MOD(D868,6)</f>
        <v>44630.356999999996</v>
      </c>
      <c r="F868" t="str">
        <f t="shared" si="40"/>
        <v>INSERT INTO [Lieferung] ([BestellungID], [PosID], [LieferAdrID], [LieferDienstID], [LieferDatum]) VALUES</v>
      </c>
      <c r="G868" t="str">
        <f t="shared" si="41"/>
        <v xml:space="preserve"> ('346', '865', '111', '76', '2022-03-10')</v>
      </c>
    </row>
    <row r="869" spans="1:7" x14ac:dyDescent="0.3">
      <c r="A869">
        <v>346</v>
      </c>
      <c r="B869">
        <v>866</v>
      </c>
      <c r="C869">
        <v>111</v>
      </c>
      <c r="D869">
        <f t="shared" si="39"/>
        <v>17</v>
      </c>
      <c r="E869" s="3">
        <f>LOOKUP(A869,Bestellung!$A$4:$D$803)+MOD(D869,6)</f>
        <v>44631.356999999996</v>
      </c>
      <c r="F869" t="str">
        <f t="shared" si="40"/>
        <v>INSERT INTO [Lieferung] ([BestellungID], [PosID], [LieferAdrID], [LieferDienstID], [LieferDatum]) VALUES</v>
      </c>
      <c r="G869" t="str">
        <f t="shared" si="41"/>
        <v xml:space="preserve"> ('346', '866', '111', '17', '2022-03-11')</v>
      </c>
    </row>
    <row r="870" spans="1:7" x14ac:dyDescent="0.3">
      <c r="A870">
        <v>347</v>
      </c>
      <c r="B870">
        <v>867</v>
      </c>
      <c r="C870">
        <v>630</v>
      </c>
      <c r="D870">
        <f t="shared" si="39"/>
        <v>15</v>
      </c>
      <c r="E870" s="3">
        <f>LOOKUP(A870,Bestellung!$A$4:$D$803)+MOD(D870,6)</f>
        <v>44629.364777777773</v>
      </c>
      <c r="F870" t="str">
        <f t="shared" si="40"/>
        <v>INSERT INTO [Lieferung] ([BestellungID], [PosID], [LieferAdrID], [LieferDienstID], [LieferDatum]) VALUES</v>
      </c>
      <c r="G870" t="str">
        <f t="shared" si="41"/>
        <v xml:space="preserve"> ('347', '867', '630', '15', '2022-03-09')</v>
      </c>
    </row>
    <row r="871" spans="1:7" x14ac:dyDescent="0.3">
      <c r="A871">
        <v>347</v>
      </c>
      <c r="B871">
        <v>868</v>
      </c>
      <c r="C871">
        <v>630</v>
      </c>
      <c r="D871">
        <f t="shared" si="39"/>
        <v>38</v>
      </c>
      <c r="E871" s="3">
        <f>LOOKUP(A871,Bestellung!$A$4:$D$803)+MOD(D871,6)</f>
        <v>44628.364777777773</v>
      </c>
      <c r="F871" t="str">
        <f t="shared" si="40"/>
        <v>INSERT INTO [Lieferung] ([BestellungID], [PosID], [LieferAdrID], [LieferDienstID], [LieferDatum]) VALUES</v>
      </c>
      <c r="G871" t="str">
        <f t="shared" si="41"/>
        <v xml:space="preserve"> ('347', '868', '630', '38', '2022-03-08')</v>
      </c>
    </row>
    <row r="872" spans="1:7" x14ac:dyDescent="0.3">
      <c r="A872">
        <v>348</v>
      </c>
      <c r="B872">
        <v>869</v>
      </c>
      <c r="C872">
        <v>759</v>
      </c>
      <c r="D872">
        <f t="shared" si="39"/>
        <v>39</v>
      </c>
      <c r="E872" s="3">
        <f>LOOKUP(A872,Bestellung!$A$4:$D$803)+MOD(D872,6)</f>
        <v>44629.372577777773</v>
      </c>
      <c r="F872" t="str">
        <f t="shared" si="40"/>
        <v>INSERT INTO [Lieferung] ([BestellungID], [PosID], [LieferAdrID], [LieferDienstID], [LieferDatum]) VALUES</v>
      </c>
      <c r="G872" t="str">
        <f t="shared" si="41"/>
        <v xml:space="preserve"> ('348', '869', '759', '39', '2022-03-09')</v>
      </c>
    </row>
    <row r="873" spans="1:7" x14ac:dyDescent="0.3">
      <c r="A873">
        <v>348</v>
      </c>
      <c r="B873">
        <v>870</v>
      </c>
      <c r="C873">
        <v>630</v>
      </c>
      <c r="D873">
        <f t="shared" si="39"/>
        <v>63</v>
      </c>
      <c r="E873" s="3">
        <f>LOOKUP(A873,Bestellung!$A$4:$D$803)+MOD(D873,6)</f>
        <v>44629.372577777773</v>
      </c>
      <c r="F873" t="str">
        <f t="shared" si="40"/>
        <v>INSERT INTO [Lieferung] ([BestellungID], [PosID], [LieferAdrID], [LieferDienstID], [LieferDatum]) VALUES</v>
      </c>
      <c r="G873" t="str">
        <f t="shared" si="41"/>
        <v xml:space="preserve"> ('348', '870', '630', '63', '2022-03-09')</v>
      </c>
    </row>
    <row r="874" spans="1:7" x14ac:dyDescent="0.3">
      <c r="A874">
        <v>348</v>
      </c>
      <c r="B874">
        <v>871</v>
      </c>
      <c r="C874">
        <v>759</v>
      </c>
      <c r="D874">
        <f t="shared" si="39"/>
        <v>6</v>
      </c>
      <c r="E874" s="3">
        <f>LOOKUP(A874,Bestellung!$A$4:$D$803)+MOD(D874,6)</f>
        <v>44626.372577777773</v>
      </c>
      <c r="F874" t="str">
        <f t="shared" si="40"/>
        <v>INSERT INTO [Lieferung] ([BestellungID], [PosID], [LieferAdrID], [LieferDienstID], [LieferDatum]) VALUES</v>
      </c>
      <c r="G874" t="str">
        <f t="shared" si="41"/>
        <v xml:space="preserve"> ('348', '871', '759', '6', '2022-03-06')</v>
      </c>
    </row>
    <row r="875" spans="1:7" x14ac:dyDescent="0.3">
      <c r="A875">
        <v>349</v>
      </c>
      <c r="B875">
        <v>872</v>
      </c>
      <c r="C875">
        <v>10</v>
      </c>
      <c r="D875">
        <f t="shared" si="39"/>
        <v>11</v>
      </c>
      <c r="E875" s="3">
        <f>LOOKUP(A875,Bestellung!$A$4:$D$803)+MOD(D875,6)</f>
        <v>44631.380399999995</v>
      </c>
      <c r="F875" t="str">
        <f t="shared" si="40"/>
        <v>INSERT INTO [Lieferung] ([BestellungID], [PosID], [LieferAdrID], [LieferDienstID], [LieferDatum]) VALUES</v>
      </c>
      <c r="G875" t="str">
        <f t="shared" si="41"/>
        <v xml:space="preserve"> ('349', '872', '10', '11', '2022-03-11')</v>
      </c>
    </row>
    <row r="876" spans="1:7" x14ac:dyDescent="0.3">
      <c r="A876">
        <v>349</v>
      </c>
      <c r="B876">
        <v>873</v>
      </c>
      <c r="C876">
        <v>10</v>
      </c>
      <c r="D876">
        <f t="shared" si="39"/>
        <v>36</v>
      </c>
      <c r="E876" s="3">
        <f>LOOKUP(A876,Bestellung!$A$4:$D$803)+MOD(D876,6)</f>
        <v>44626.380399999995</v>
      </c>
      <c r="F876" t="str">
        <f t="shared" si="40"/>
        <v>INSERT INTO [Lieferung] ([BestellungID], [PosID], [LieferAdrID], [LieferDienstID], [LieferDatum]) VALUES</v>
      </c>
      <c r="G876" t="str">
        <f t="shared" si="41"/>
        <v xml:space="preserve"> ('349', '873', '10', '36', '2022-03-06')</v>
      </c>
    </row>
    <row r="877" spans="1:7" x14ac:dyDescent="0.3">
      <c r="A877">
        <v>350</v>
      </c>
      <c r="B877">
        <v>874</v>
      </c>
      <c r="C877">
        <v>205</v>
      </c>
      <c r="D877">
        <f t="shared" si="39"/>
        <v>44</v>
      </c>
      <c r="E877" s="3">
        <f>LOOKUP(A877,Bestellung!$A$4:$D$803)+MOD(D877,6)</f>
        <v>44628.388244444439</v>
      </c>
      <c r="F877" t="str">
        <f t="shared" si="40"/>
        <v>INSERT INTO [Lieferung] ([BestellungID], [PosID], [LieferAdrID], [LieferDienstID], [LieferDatum]) VALUES</v>
      </c>
      <c r="G877" t="str">
        <f t="shared" si="41"/>
        <v xml:space="preserve"> ('350', '874', '205', '44', '2022-03-08')</v>
      </c>
    </row>
    <row r="878" spans="1:7" x14ac:dyDescent="0.3">
      <c r="A878">
        <v>350</v>
      </c>
      <c r="B878">
        <v>875</v>
      </c>
      <c r="C878">
        <v>10</v>
      </c>
      <c r="D878">
        <f t="shared" si="39"/>
        <v>70</v>
      </c>
      <c r="E878" s="3">
        <f>LOOKUP(A878,Bestellung!$A$4:$D$803)+MOD(D878,6)</f>
        <v>44630.388244444439</v>
      </c>
      <c r="F878" t="str">
        <f t="shared" si="40"/>
        <v>INSERT INTO [Lieferung] ([BestellungID], [PosID], [LieferAdrID], [LieferDienstID], [LieferDatum]) VALUES</v>
      </c>
      <c r="G878" t="str">
        <f t="shared" si="41"/>
        <v xml:space="preserve"> ('350', '875', '10', '70', '2022-03-10')</v>
      </c>
    </row>
    <row r="879" spans="1:7" x14ac:dyDescent="0.3">
      <c r="A879">
        <v>350</v>
      </c>
      <c r="B879">
        <v>876</v>
      </c>
      <c r="C879">
        <v>205</v>
      </c>
      <c r="D879">
        <f t="shared" si="39"/>
        <v>15</v>
      </c>
      <c r="E879" s="3">
        <f>LOOKUP(A879,Bestellung!$A$4:$D$803)+MOD(D879,6)</f>
        <v>44629.388244444439</v>
      </c>
      <c r="F879" t="str">
        <f t="shared" si="40"/>
        <v>INSERT INTO [Lieferung] ([BestellungID], [PosID], [LieferAdrID], [LieferDienstID], [LieferDatum]) VALUES</v>
      </c>
      <c r="G879" t="str">
        <f t="shared" si="41"/>
        <v xml:space="preserve"> ('350', '876', '205', '15', '2022-03-09')</v>
      </c>
    </row>
    <row r="880" spans="1:7" x14ac:dyDescent="0.3">
      <c r="A880">
        <v>351</v>
      </c>
      <c r="B880">
        <v>877</v>
      </c>
      <c r="C880">
        <v>250</v>
      </c>
      <c r="D880">
        <f t="shared" si="39"/>
        <v>27</v>
      </c>
      <c r="E880" s="3">
        <f>LOOKUP(A880,Bestellung!$A$4:$D$803)+MOD(D880,6)</f>
        <v>44629.396111111106</v>
      </c>
      <c r="F880" t="str">
        <f t="shared" si="40"/>
        <v>INSERT INTO [Lieferung] ([BestellungID], [PosID], [LieferAdrID], [LieferDienstID], [LieferDatum]) VALUES</v>
      </c>
      <c r="G880" t="str">
        <f t="shared" si="41"/>
        <v xml:space="preserve"> ('351', '877', '250', '27', '2022-03-09')</v>
      </c>
    </row>
    <row r="881" spans="1:7" x14ac:dyDescent="0.3">
      <c r="A881">
        <v>351</v>
      </c>
      <c r="B881">
        <v>878</v>
      </c>
      <c r="C881">
        <v>250</v>
      </c>
      <c r="D881">
        <f t="shared" si="39"/>
        <v>54</v>
      </c>
      <c r="E881" s="3">
        <f>LOOKUP(A881,Bestellung!$A$4:$D$803)+MOD(D881,6)</f>
        <v>44626.396111111106</v>
      </c>
      <c r="F881" t="str">
        <f t="shared" si="40"/>
        <v>INSERT INTO [Lieferung] ([BestellungID], [PosID], [LieferAdrID], [LieferDienstID], [LieferDatum]) VALUES</v>
      </c>
      <c r="G881" t="str">
        <f t="shared" si="41"/>
        <v xml:space="preserve"> ('351', '878', '250', '54', '2022-03-06')</v>
      </c>
    </row>
    <row r="882" spans="1:7" x14ac:dyDescent="0.3">
      <c r="A882">
        <v>352</v>
      </c>
      <c r="B882">
        <v>879</v>
      </c>
      <c r="C882">
        <v>7</v>
      </c>
      <c r="D882">
        <f t="shared" si="39"/>
        <v>69</v>
      </c>
      <c r="E882" s="3">
        <f>LOOKUP(A882,Bestellung!$A$4:$D$803)+MOD(D882,6)</f>
        <v>44629.403999999995</v>
      </c>
      <c r="F882" t="str">
        <f t="shared" si="40"/>
        <v>INSERT INTO [Lieferung] ([BestellungID], [PosID], [LieferAdrID], [LieferDienstID], [LieferDatum]) VALUES</v>
      </c>
      <c r="G882" t="str">
        <f t="shared" si="41"/>
        <v xml:space="preserve"> ('352', '879', '7', '69', '2022-03-09')</v>
      </c>
    </row>
    <row r="883" spans="1:7" x14ac:dyDescent="0.3">
      <c r="A883">
        <v>352</v>
      </c>
      <c r="B883">
        <v>880</v>
      </c>
      <c r="C883">
        <v>7</v>
      </c>
      <c r="D883">
        <f t="shared" si="39"/>
        <v>16</v>
      </c>
      <c r="E883" s="3">
        <f>LOOKUP(A883,Bestellung!$A$4:$D$803)+MOD(D883,6)</f>
        <v>44630.403999999995</v>
      </c>
      <c r="F883" t="str">
        <f t="shared" si="40"/>
        <v>INSERT INTO [Lieferung] ([BestellungID], [PosID], [LieferAdrID], [LieferDienstID], [LieferDatum]) VALUES</v>
      </c>
      <c r="G883" t="str">
        <f t="shared" si="41"/>
        <v xml:space="preserve"> ('352', '880', '7', '16', '2022-03-10')</v>
      </c>
    </row>
    <row r="884" spans="1:7" x14ac:dyDescent="0.3">
      <c r="A884">
        <v>352</v>
      </c>
      <c r="B884">
        <v>881</v>
      </c>
      <c r="C884">
        <v>7</v>
      </c>
      <c r="D884">
        <f t="shared" si="39"/>
        <v>44</v>
      </c>
      <c r="E884" s="3">
        <f>LOOKUP(A884,Bestellung!$A$4:$D$803)+MOD(D884,6)</f>
        <v>44628.403999999995</v>
      </c>
      <c r="F884" t="str">
        <f t="shared" si="40"/>
        <v>INSERT INTO [Lieferung] ([BestellungID], [PosID], [LieferAdrID], [LieferDienstID], [LieferDatum]) VALUES</v>
      </c>
      <c r="G884" t="str">
        <f t="shared" si="41"/>
        <v xml:space="preserve"> ('352', '881', '7', '44', '2022-03-08')</v>
      </c>
    </row>
    <row r="885" spans="1:7" x14ac:dyDescent="0.3">
      <c r="A885">
        <v>353</v>
      </c>
      <c r="B885">
        <v>882</v>
      </c>
      <c r="C885">
        <v>274</v>
      </c>
      <c r="D885">
        <f t="shared" si="39"/>
        <v>63</v>
      </c>
      <c r="E885" s="3">
        <f>LOOKUP(A885,Bestellung!$A$4:$D$803)+MOD(D885,6)</f>
        <v>44629.411911111107</v>
      </c>
      <c r="F885" t="str">
        <f t="shared" si="40"/>
        <v>INSERT INTO [Lieferung] ([BestellungID], [PosID], [LieferAdrID], [LieferDienstID], [LieferDatum]) VALUES</v>
      </c>
      <c r="G885" t="str">
        <f t="shared" si="41"/>
        <v xml:space="preserve"> ('353', '882', '274', '63', '2022-03-09')</v>
      </c>
    </row>
    <row r="886" spans="1:7" x14ac:dyDescent="0.3">
      <c r="A886">
        <v>353</v>
      </c>
      <c r="B886">
        <v>883</v>
      </c>
      <c r="C886">
        <v>274</v>
      </c>
      <c r="D886">
        <f t="shared" si="39"/>
        <v>11</v>
      </c>
      <c r="E886" s="3">
        <f>LOOKUP(A886,Bestellung!$A$4:$D$803)+MOD(D886,6)</f>
        <v>44631.411911111107</v>
      </c>
      <c r="F886" t="str">
        <f t="shared" si="40"/>
        <v>INSERT INTO [Lieferung] ([BestellungID], [PosID], [LieferAdrID], [LieferDienstID], [LieferDatum]) VALUES</v>
      </c>
      <c r="G886" t="str">
        <f t="shared" si="41"/>
        <v xml:space="preserve"> ('353', '883', '274', '11', '2022-03-11')</v>
      </c>
    </row>
    <row r="887" spans="1:7" x14ac:dyDescent="0.3">
      <c r="A887">
        <v>354</v>
      </c>
      <c r="B887">
        <v>884</v>
      </c>
      <c r="C887">
        <v>423</v>
      </c>
      <c r="D887">
        <f t="shared" si="39"/>
        <v>33</v>
      </c>
      <c r="E887" s="3">
        <f>LOOKUP(A887,Bestellung!$A$4:$D$803)+MOD(D887,6)</f>
        <v>44629.419844444441</v>
      </c>
      <c r="F887" t="str">
        <f t="shared" si="40"/>
        <v>INSERT INTO [Lieferung] ([BestellungID], [PosID], [LieferAdrID], [LieferDienstID], [LieferDatum]) VALUES</v>
      </c>
      <c r="G887" t="str">
        <f t="shared" si="41"/>
        <v xml:space="preserve"> ('354', '884', '423', '33', '2022-03-09')</v>
      </c>
    </row>
    <row r="888" spans="1:7" x14ac:dyDescent="0.3">
      <c r="A888">
        <v>354</v>
      </c>
      <c r="B888">
        <v>885</v>
      </c>
      <c r="C888">
        <v>274</v>
      </c>
      <c r="D888">
        <f t="shared" si="39"/>
        <v>63</v>
      </c>
      <c r="E888" s="3">
        <f>LOOKUP(A888,Bestellung!$A$4:$D$803)+MOD(D888,6)</f>
        <v>44629.419844444441</v>
      </c>
      <c r="F888" t="str">
        <f t="shared" si="40"/>
        <v>INSERT INTO [Lieferung] ([BestellungID], [PosID], [LieferAdrID], [LieferDienstID], [LieferDatum]) VALUES</v>
      </c>
      <c r="G888" t="str">
        <f t="shared" si="41"/>
        <v xml:space="preserve"> ('354', '885', '274', '63', '2022-03-09')</v>
      </c>
    </row>
    <row r="889" spans="1:7" x14ac:dyDescent="0.3">
      <c r="A889">
        <v>354</v>
      </c>
      <c r="B889">
        <v>886</v>
      </c>
      <c r="C889">
        <v>423</v>
      </c>
      <c r="D889">
        <f t="shared" si="39"/>
        <v>12</v>
      </c>
      <c r="E889" s="3">
        <f>LOOKUP(A889,Bestellung!$A$4:$D$803)+MOD(D889,6)</f>
        <v>44626.419844444441</v>
      </c>
      <c r="F889" t="str">
        <f t="shared" si="40"/>
        <v>INSERT INTO [Lieferung] ([BestellungID], [PosID], [LieferAdrID], [LieferDienstID], [LieferDatum]) VALUES</v>
      </c>
      <c r="G889" t="str">
        <f t="shared" si="41"/>
        <v xml:space="preserve"> ('354', '886', '423', '12', '2022-03-06')</v>
      </c>
    </row>
    <row r="890" spans="1:7" x14ac:dyDescent="0.3">
      <c r="A890">
        <v>355</v>
      </c>
      <c r="B890">
        <v>887</v>
      </c>
      <c r="C890">
        <v>288</v>
      </c>
      <c r="D890">
        <f t="shared" si="39"/>
        <v>38</v>
      </c>
      <c r="E890" s="3">
        <f>LOOKUP(A890,Bestellung!$A$4:$D$803)+MOD(D890,6)</f>
        <v>44628.427799999998</v>
      </c>
      <c r="F890" t="str">
        <f t="shared" si="40"/>
        <v>INSERT INTO [Lieferung] ([BestellungID], [PosID], [LieferAdrID], [LieferDienstID], [LieferDatum]) VALUES</v>
      </c>
      <c r="G890" t="str">
        <f t="shared" si="41"/>
        <v xml:space="preserve"> ('355', '887', '288', '38', '2022-03-08')</v>
      </c>
    </row>
    <row r="891" spans="1:7" x14ac:dyDescent="0.3">
      <c r="A891">
        <v>355</v>
      </c>
      <c r="B891">
        <v>888</v>
      </c>
      <c r="C891">
        <v>288</v>
      </c>
      <c r="D891">
        <f t="shared" si="39"/>
        <v>69</v>
      </c>
      <c r="E891" s="3">
        <f>LOOKUP(A891,Bestellung!$A$4:$D$803)+MOD(D891,6)</f>
        <v>44629.427799999998</v>
      </c>
      <c r="F891" t="str">
        <f t="shared" si="40"/>
        <v>INSERT INTO [Lieferung] ([BestellungID], [PosID], [LieferAdrID], [LieferDienstID], [LieferDatum]) VALUES</v>
      </c>
      <c r="G891" t="str">
        <f t="shared" si="41"/>
        <v xml:space="preserve"> ('355', '888', '288', '69', '2022-03-09')</v>
      </c>
    </row>
    <row r="892" spans="1:7" x14ac:dyDescent="0.3">
      <c r="A892">
        <v>356</v>
      </c>
      <c r="B892">
        <v>889</v>
      </c>
      <c r="C892">
        <v>346</v>
      </c>
      <c r="D892">
        <f t="shared" si="39"/>
        <v>17</v>
      </c>
      <c r="E892" s="3">
        <f>LOOKUP(A892,Bestellung!$A$4:$D$803)+MOD(D892,6)</f>
        <v>44631.435777777777</v>
      </c>
      <c r="F892" t="str">
        <f t="shared" si="40"/>
        <v>INSERT INTO [Lieferung] ([BestellungID], [PosID], [LieferAdrID], [LieferDienstID], [LieferDatum]) VALUES</v>
      </c>
      <c r="G892" t="str">
        <f t="shared" si="41"/>
        <v xml:space="preserve"> ('356', '889', '346', '17', '2022-03-11')</v>
      </c>
    </row>
    <row r="893" spans="1:7" x14ac:dyDescent="0.3">
      <c r="A893">
        <v>356</v>
      </c>
      <c r="B893">
        <v>890</v>
      </c>
      <c r="C893">
        <v>288</v>
      </c>
      <c r="D893">
        <f t="shared" si="39"/>
        <v>49</v>
      </c>
      <c r="E893" s="3">
        <f>LOOKUP(A893,Bestellung!$A$4:$D$803)+MOD(D893,6)</f>
        <v>44627.435777777777</v>
      </c>
      <c r="F893" t="str">
        <f t="shared" si="40"/>
        <v>INSERT INTO [Lieferung] ([BestellungID], [PosID], [LieferAdrID], [LieferDienstID], [LieferDatum]) VALUES</v>
      </c>
      <c r="G893" t="str">
        <f t="shared" si="41"/>
        <v xml:space="preserve"> ('356', '890', '288', '49', '2022-03-07')</v>
      </c>
    </row>
    <row r="894" spans="1:7" x14ac:dyDescent="0.3">
      <c r="A894">
        <v>356</v>
      </c>
      <c r="B894">
        <v>891</v>
      </c>
      <c r="C894">
        <v>346</v>
      </c>
      <c r="D894">
        <f t="shared" si="39"/>
        <v>1</v>
      </c>
      <c r="E894" s="3">
        <f>LOOKUP(A894,Bestellung!$A$4:$D$803)+MOD(D894,6)</f>
        <v>44627.435777777777</v>
      </c>
      <c r="F894" t="str">
        <f t="shared" si="40"/>
        <v>INSERT INTO [Lieferung] ([BestellungID], [PosID], [LieferAdrID], [LieferDienstID], [LieferDatum]) VALUES</v>
      </c>
      <c r="G894" t="str">
        <f t="shared" si="41"/>
        <v xml:space="preserve"> ('356', '891', '346', '1', '2022-03-07')</v>
      </c>
    </row>
    <row r="895" spans="1:7" x14ac:dyDescent="0.3">
      <c r="A895">
        <v>357</v>
      </c>
      <c r="B895">
        <v>892</v>
      </c>
      <c r="C895">
        <v>458</v>
      </c>
      <c r="D895">
        <f t="shared" si="39"/>
        <v>33</v>
      </c>
      <c r="E895" s="3">
        <f>LOOKUP(A895,Bestellung!$A$4:$D$803)+MOD(D895,6)</f>
        <v>44629.443777777778</v>
      </c>
      <c r="F895" t="str">
        <f t="shared" si="40"/>
        <v>INSERT INTO [Lieferung] ([BestellungID], [PosID], [LieferAdrID], [LieferDienstID], [LieferDatum]) VALUES</v>
      </c>
      <c r="G895" t="str">
        <f t="shared" si="41"/>
        <v xml:space="preserve"> ('357', '892', '458', '33', '2022-03-09')</v>
      </c>
    </row>
    <row r="896" spans="1:7" x14ac:dyDescent="0.3">
      <c r="A896">
        <v>357</v>
      </c>
      <c r="B896">
        <v>893</v>
      </c>
      <c r="C896">
        <v>458</v>
      </c>
      <c r="D896">
        <f t="shared" si="39"/>
        <v>66</v>
      </c>
      <c r="E896" s="3">
        <f>LOOKUP(A896,Bestellung!$A$4:$D$803)+MOD(D896,6)</f>
        <v>44626.443777777778</v>
      </c>
      <c r="F896" t="str">
        <f t="shared" si="40"/>
        <v>INSERT INTO [Lieferung] ([BestellungID], [PosID], [LieferAdrID], [LieferDienstID], [LieferDatum]) VALUES</v>
      </c>
      <c r="G896" t="str">
        <f t="shared" si="41"/>
        <v xml:space="preserve"> ('357', '893', '458', '66', '2022-03-06')</v>
      </c>
    </row>
    <row r="897" spans="1:7" x14ac:dyDescent="0.3">
      <c r="A897">
        <v>358</v>
      </c>
      <c r="B897">
        <v>894</v>
      </c>
      <c r="C897">
        <v>60</v>
      </c>
      <c r="D897">
        <f t="shared" si="39"/>
        <v>21</v>
      </c>
      <c r="E897" s="3">
        <f>LOOKUP(A897,Bestellung!$A$4:$D$803)+MOD(D897,6)</f>
        <v>44629.451800000003</v>
      </c>
      <c r="F897" t="str">
        <f t="shared" si="40"/>
        <v>INSERT INTO [Lieferung] ([BestellungID], [PosID], [LieferAdrID], [LieferDienstID], [LieferDatum]) VALUES</v>
      </c>
      <c r="G897" t="str">
        <f t="shared" si="41"/>
        <v xml:space="preserve"> ('358', '894', '60', '21', '2022-03-09')</v>
      </c>
    </row>
    <row r="898" spans="1:7" x14ac:dyDescent="0.3">
      <c r="A898">
        <v>358</v>
      </c>
      <c r="B898">
        <v>895</v>
      </c>
      <c r="C898">
        <v>60</v>
      </c>
      <c r="D898">
        <f t="shared" si="39"/>
        <v>55</v>
      </c>
      <c r="E898" s="3">
        <f>LOOKUP(A898,Bestellung!$A$4:$D$803)+MOD(D898,6)</f>
        <v>44627.451800000003</v>
      </c>
      <c r="F898" t="str">
        <f t="shared" si="40"/>
        <v>INSERT INTO [Lieferung] ([BestellungID], [PosID], [LieferAdrID], [LieferDienstID], [LieferDatum]) VALUES</v>
      </c>
      <c r="G898" t="str">
        <f t="shared" si="41"/>
        <v xml:space="preserve"> ('358', '895', '60', '55', '2022-03-07')</v>
      </c>
    </row>
    <row r="899" spans="1:7" x14ac:dyDescent="0.3">
      <c r="A899">
        <v>358</v>
      </c>
      <c r="B899">
        <v>896</v>
      </c>
      <c r="C899">
        <v>60</v>
      </c>
      <c r="D899">
        <f t="shared" si="39"/>
        <v>8</v>
      </c>
      <c r="E899" s="3">
        <f>LOOKUP(A899,Bestellung!$A$4:$D$803)+MOD(D899,6)</f>
        <v>44628.451800000003</v>
      </c>
      <c r="F899" t="str">
        <f t="shared" si="40"/>
        <v>INSERT INTO [Lieferung] ([BestellungID], [PosID], [LieferAdrID], [LieferDienstID], [LieferDatum]) VALUES</v>
      </c>
      <c r="G899" t="str">
        <f t="shared" si="41"/>
        <v xml:space="preserve"> ('358', '896', '60', '8', '2022-03-08')</v>
      </c>
    </row>
    <row r="900" spans="1:7" x14ac:dyDescent="0.3">
      <c r="A900">
        <v>359</v>
      </c>
      <c r="B900">
        <v>897</v>
      </c>
      <c r="C900">
        <v>560</v>
      </c>
      <c r="D900">
        <f t="shared" si="39"/>
        <v>48</v>
      </c>
      <c r="E900" s="3">
        <f>LOOKUP(A900,Bestellung!$A$4:$D$803)+MOD(D900,6)</f>
        <v>44626.459844444449</v>
      </c>
      <c r="F900" t="str">
        <f t="shared" si="40"/>
        <v>INSERT INTO [Lieferung] ([BestellungID], [PosID], [LieferAdrID], [LieferDienstID], [LieferDatum]) VALUES</v>
      </c>
      <c r="G900" t="str">
        <f t="shared" si="41"/>
        <v xml:space="preserve"> ('359', '897', '560', '48', '2022-03-06')</v>
      </c>
    </row>
    <row r="901" spans="1:7" x14ac:dyDescent="0.3">
      <c r="A901">
        <v>359</v>
      </c>
      <c r="B901">
        <v>898</v>
      </c>
      <c r="C901">
        <v>560</v>
      </c>
      <c r="D901">
        <f t="shared" ref="D901:D964" si="42">IF(MOD(A901*B901,81)=0,1,MOD(A901*B901,81))</f>
        <v>2</v>
      </c>
      <c r="E901" s="3">
        <f>LOOKUP(A901,Bestellung!$A$4:$D$803)+MOD(D901,6)</f>
        <v>44628.459844444449</v>
      </c>
      <c r="F901" t="str">
        <f t="shared" ref="F901:F964" si="4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901" t="str">
        <f t="shared" ref="G901:G964" si="44">" ('"&amp;A901&amp;"', '"&amp;B901&amp;"', '"&amp;C901&amp;"', '"&amp; D901&amp;"', '"&amp; TEXT(E901,"JJJJ-MM-TT")&amp;"')"</f>
        <v xml:space="preserve"> ('359', '898', '560', '2', '2022-03-08')</v>
      </c>
    </row>
    <row r="902" spans="1:7" x14ac:dyDescent="0.3">
      <c r="A902">
        <v>360</v>
      </c>
      <c r="B902">
        <v>899</v>
      </c>
      <c r="C902">
        <v>572</v>
      </c>
      <c r="D902">
        <f t="shared" si="42"/>
        <v>45</v>
      </c>
      <c r="E902" s="3">
        <f>LOOKUP(A902,Bestellung!$A$4:$D$803)+MOD(D902,6)</f>
        <v>44629.467911111118</v>
      </c>
      <c r="F902" t="str">
        <f t="shared" si="43"/>
        <v>INSERT INTO [Lieferung] ([BestellungID], [PosID], [LieferAdrID], [LieferDienstID], [LieferDatum]) VALUES</v>
      </c>
      <c r="G902" t="str">
        <f t="shared" si="44"/>
        <v xml:space="preserve"> ('360', '899', '572', '45', '2022-03-09')</v>
      </c>
    </row>
    <row r="903" spans="1:7" x14ac:dyDescent="0.3">
      <c r="A903">
        <v>360</v>
      </c>
      <c r="B903">
        <v>900</v>
      </c>
      <c r="C903">
        <v>560</v>
      </c>
      <c r="D903">
        <f t="shared" si="42"/>
        <v>1</v>
      </c>
      <c r="E903" s="3">
        <f>LOOKUP(A903,Bestellung!$A$4:$D$803)+MOD(D903,6)</f>
        <v>44627.467911111118</v>
      </c>
      <c r="F903" t="str">
        <f t="shared" si="43"/>
        <v>INSERT INTO [Lieferung] ([BestellungID], [PosID], [LieferAdrID], [LieferDienstID], [LieferDatum]) VALUES</v>
      </c>
      <c r="G903" t="str">
        <f t="shared" si="44"/>
        <v xml:space="preserve"> ('360', '900', '560', '1', '2022-03-07')</v>
      </c>
    </row>
    <row r="904" spans="1:7" x14ac:dyDescent="0.3">
      <c r="A904">
        <v>360</v>
      </c>
      <c r="B904">
        <v>901</v>
      </c>
      <c r="C904">
        <v>572</v>
      </c>
      <c r="D904">
        <f t="shared" si="42"/>
        <v>36</v>
      </c>
      <c r="E904" s="3">
        <f>LOOKUP(A904,Bestellung!$A$4:$D$803)+MOD(D904,6)</f>
        <v>44626.467911111118</v>
      </c>
      <c r="F904" t="str">
        <f t="shared" si="43"/>
        <v>INSERT INTO [Lieferung] ([BestellungID], [PosID], [LieferAdrID], [LieferDienstID], [LieferDatum]) VALUES</v>
      </c>
      <c r="G904" t="str">
        <f t="shared" si="44"/>
        <v xml:space="preserve"> ('360', '901', '572', '36', '2022-03-06')</v>
      </c>
    </row>
    <row r="905" spans="1:7" x14ac:dyDescent="0.3">
      <c r="A905">
        <v>361</v>
      </c>
      <c r="B905">
        <v>902</v>
      </c>
      <c r="C905">
        <v>357</v>
      </c>
      <c r="D905">
        <f t="shared" si="42"/>
        <v>2</v>
      </c>
      <c r="E905" s="3">
        <f>LOOKUP(A905,Bestellung!$A$4:$D$803)+MOD(D905,6)</f>
        <v>44628.47600000001</v>
      </c>
      <c r="F905" t="str">
        <f t="shared" si="43"/>
        <v>INSERT INTO [Lieferung] ([BestellungID], [PosID], [LieferAdrID], [LieferDienstID], [LieferDatum]) VALUES</v>
      </c>
      <c r="G905" t="str">
        <f t="shared" si="44"/>
        <v xml:space="preserve"> ('361', '902', '357', '2', '2022-03-08')</v>
      </c>
    </row>
    <row r="906" spans="1:7" x14ac:dyDescent="0.3">
      <c r="A906">
        <v>361</v>
      </c>
      <c r="B906">
        <v>903</v>
      </c>
      <c r="C906">
        <v>357</v>
      </c>
      <c r="D906">
        <f t="shared" si="42"/>
        <v>39</v>
      </c>
      <c r="E906" s="3">
        <f>LOOKUP(A906,Bestellung!$A$4:$D$803)+MOD(D906,6)</f>
        <v>44629.47600000001</v>
      </c>
      <c r="F906" t="str">
        <f t="shared" si="43"/>
        <v>INSERT INTO [Lieferung] ([BestellungID], [PosID], [LieferAdrID], [LieferDienstID], [LieferDatum]) VALUES</v>
      </c>
      <c r="G906" t="str">
        <f t="shared" si="44"/>
        <v xml:space="preserve"> ('361', '903', '357', '39', '2022-03-09')</v>
      </c>
    </row>
    <row r="907" spans="1:7" x14ac:dyDescent="0.3">
      <c r="A907">
        <v>362</v>
      </c>
      <c r="B907">
        <v>904</v>
      </c>
      <c r="C907">
        <v>604</v>
      </c>
      <c r="D907">
        <f t="shared" si="42"/>
        <v>8</v>
      </c>
      <c r="E907" s="3">
        <f>LOOKUP(A907,Bestellung!$A$4:$D$803)+MOD(D907,6)</f>
        <v>44628.484111111124</v>
      </c>
      <c r="F907" t="str">
        <f t="shared" si="43"/>
        <v>INSERT INTO [Lieferung] ([BestellungID], [PosID], [LieferAdrID], [LieferDienstID], [LieferDatum]) VALUES</v>
      </c>
      <c r="G907" t="str">
        <f t="shared" si="44"/>
        <v xml:space="preserve"> ('362', '904', '604', '8', '2022-03-08')</v>
      </c>
    </row>
    <row r="908" spans="1:7" x14ac:dyDescent="0.3">
      <c r="A908">
        <v>362</v>
      </c>
      <c r="B908">
        <v>905</v>
      </c>
      <c r="C908">
        <v>357</v>
      </c>
      <c r="D908">
        <f t="shared" si="42"/>
        <v>46</v>
      </c>
      <c r="E908" s="3">
        <f>LOOKUP(A908,Bestellung!$A$4:$D$803)+MOD(D908,6)</f>
        <v>44630.484111111124</v>
      </c>
      <c r="F908" t="str">
        <f t="shared" si="43"/>
        <v>INSERT INTO [Lieferung] ([BestellungID], [PosID], [LieferAdrID], [LieferDienstID], [LieferDatum]) VALUES</v>
      </c>
      <c r="G908" t="str">
        <f t="shared" si="44"/>
        <v xml:space="preserve"> ('362', '905', '357', '46', '2022-03-10')</v>
      </c>
    </row>
    <row r="909" spans="1:7" x14ac:dyDescent="0.3">
      <c r="A909">
        <v>362</v>
      </c>
      <c r="B909">
        <v>906</v>
      </c>
      <c r="C909">
        <v>604</v>
      </c>
      <c r="D909">
        <f t="shared" si="42"/>
        <v>3</v>
      </c>
      <c r="E909" s="3">
        <f>LOOKUP(A909,Bestellung!$A$4:$D$803)+MOD(D909,6)</f>
        <v>44629.484111111124</v>
      </c>
      <c r="F909" t="str">
        <f t="shared" si="43"/>
        <v>INSERT INTO [Lieferung] ([BestellungID], [PosID], [LieferAdrID], [LieferDienstID], [LieferDatum]) VALUES</v>
      </c>
      <c r="G909" t="str">
        <f t="shared" si="44"/>
        <v xml:space="preserve"> ('362', '906', '604', '3', '2022-03-09')</v>
      </c>
    </row>
    <row r="910" spans="1:7" x14ac:dyDescent="0.3">
      <c r="A910">
        <v>363</v>
      </c>
      <c r="B910">
        <v>907</v>
      </c>
      <c r="C910">
        <v>674</v>
      </c>
      <c r="D910">
        <f t="shared" si="42"/>
        <v>57</v>
      </c>
      <c r="E910" s="3">
        <f>LOOKUP(A910,Bestellung!$A$4:$D$803)+MOD(D910,6)</f>
        <v>44629.49224444446</v>
      </c>
      <c r="F910" t="str">
        <f t="shared" si="43"/>
        <v>INSERT INTO [Lieferung] ([BestellungID], [PosID], [LieferAdrID], [LieferDienstID], [LieferDatum]) VALUES</v>
      </c>
      <c r="G910" t="str">
        <f t="shared" si="44"/>
        <v xml:space="preserve"> ('363', '907', '674', '57', '2022-03-09')</v>
      </c>
    </row>
    <row r="911" spans="1:7" x14ac:dyDescent="0.3">
      <c r="A911">
        <v>363</v>
      </c>
      <c r="B911">
        <v>908</v>
      </c>
      <c r="C911">
        <v>674</v>
      </c>
      <c r="D911">
        <f t="shared" si="42"/>
        <v>15</v>
      </c>
      <c r="E911" s="3">
        <f>LOOKUP(A911,Bestellung!$A$4:$D$803)+MOD(D911,6)</f>
        <v>44629.49224444446</v>
      </c>
      <c r="F911" t="str">
        <f t="shared" si="43"/>
        <v>INSERT INTO [Lieferung] ([BestellungID], [PosID], [LieferAdrID], [LieferDienstID], [LieferDatum]) VALUES</v>
      </c>
      <c r="G911" t="str">
        <f t="shared" si="44"/>
        <v xml:space="preserve"> ('363', '908', '674', '15', '2022-03-09')</v>
      </c>
    </row>
    <row r="912" spans="1:7" x14ac:dyDescent="0.3">
      <c r="A912">
        <v>364</v>
      </c>
      <c r="B912">
        <v>909</v>
      </c>
      <c r="C912">
        <v>639</v>
      </c>
      <c r="D912">
        <f t="shared" si="42"/>
        <v>72</v>
      </c>
      <c r="E912" s="3">
        <f>LOOKUP(A912,Bestellung!$A$4:$D$803)+MOD(D912,6)</f>
        <v>44626.500400000019</v>
      </c>
      <c r="F912" t="str">
        <f t="shared" si="43"/>
        <v>INSERT INTO [Lieferung] ([BestellungID], [PosID], [LieferAdrID], [LieferDienstID], [LieferDatum]) VALUES</v>
      </c>
      <c r="G912" t="str">
        <f t="shared" si="44"/>
        <v xml:space="preserve"> ('364', '909', '639', '72', '2022-03-06')</v>
      </c>
    </row>
    <row r="913" spans="1:7" x14ac:dyDescent="0.3">
      <c r="A913">
        <v>364</v>
      </c>
      <c r="B913">
        <v>910</v>
      </c>
      <c r="C913">
        <v>639</v>
      </c>
      <c r="D913">
        <f t="shared" si="42"/>
        <v>31</v>
      </c>
      <c r="E913" s="3">
        <f>LOOKUP(A913,Bestellung!$A$4:$D$803)+MOD(D913,6)</f>
        <v>44627.500400000019</v>
      </c>
      <c r="F913" t="str">
        <f t="shared" si="43"/>
        <v>INSERT INTO [Lieferung] ([BestellungID], [PosID], [LieferAdrID], [LieferDienstID], [LieferDatum]) VALUES</v>
      </c>
      <c r="G913" t="str">
        <f t="shared" si="44"/>
        <v xml:space="preserve"> ('364', '910', '639', '31', '2022-03-07')</v>
      </c>
    </row>
    <row r="914" spans="1:7" x14ac:dyDescent="0.3">
      <c r="A914">
        <v>364</v>
      </c>
      <c r="B914">
        <v>911</v>
      </c>
      <c r="C914">
        <v>639</v>
      </c>
      <c r="D914">
        <f t="shared" si="42"/>
        <v>71</v>
      </c>
      <c r="E914" s="3">
        <f>LOOKUP(A914,Bestellung!$A$4:$D$803)+MOD(D914,6)</f>
        <v>44631.500400000019</v>
      </c>
      <c r="F914" t="str">
        <f t="shared" si="43"/>
        <v>INSERT INTO [Lieferung] ([BestellungID], [PosID], [LieferAdrID], [LieferDienstID], [LieferDatum]) VALUES</v>
      </c>
      <c r="G914" t="str">
        <f t="shared" si="44"/>
        <v xml:space="preserve"> ('364', '911', '639', '71', '2022-03-11')</v>
      </c>
    </row>
    <row r="915" spans="1:7" x14ac:dyDescent="0.3">
      <c r="A915">
        <v>365</v>
      </c>
      <c r="B915">
        <v>912</v>
      </c>
      <c r="C915">
        <v>643</v>
      </c>
      <c r="D915">
        <f t="shared" si="42"/>
        <v>51</v>
      </c>
      <c r="E915" s="3">
        <f>LOOKUP(A915,Bestellung!$A$4:$D$803)+MOD(D915,6)</f>
        <v>44629.5085777778</v>
      </c>
      <c r="F915" t="str">
        <f t="shared" si="43"/>
        <v>INSERT INTO [Lieferung] ([BestellungID], [PosID], [LieferAdrID], [LieferDienstID], [LieferDatum]) VALUES</v>
      </c>
      <c r="G915" t="str">
        <f t="shared" si="44"/>
        <v xml:space="preserve"> ('365', '912', '643', '51', '2022-03-09')</v>
      </c>
    </row>
    <row r="916" spans="1:7" x14ac:dyDescent="0.3">
      <c r="A916">
        <v>365</v>
      </c>
      <c r="B916">
        <v>913</v>
      </c>
      <c r="C916">
        <v>643</v>
      </c>
      <c r="D916">
        <f t="shared" si="42"/>
        <v>11</v>
      </c>
      <c r="E916" s="3">
        <f>LOOKUP(A916,Bestellung!$A$4:$D$803)+MOD(D916,6)</f>
        <v>44631.5085777778</v>
      </c>
      <c r="F916" t="str">
        <f t="shared" si="43"/>
        <v>INSERT INTO [Lieferung] ([BestellungID], [PosID], [LieferAdrID], [LieferDienstID], [LieferDatum]) VALUES</v>
      </c>
      <c r="G916" t="str">
        <f t="shared" si="44"/>
        <v xml:space="preserve"> ('365', '913', '643', '11', '2022-03-11')</v>
      </c>
    </row>
    <row r="917" spans="1:7" x14ac:dyDescent="0.3">
      <c r="A917">
        <v>366</v>
      </c>
      <c r="B917">
        <v>914</v>
      </c>
      <c r="C917">
        <v>722</v>
      </c>
      <c r="D917">
        <f t="shared" si="42"/>
        <v>75</v>
      </c>
      <c r="E917" s="3">
        <f>LOOKUP(A917,Bestellung!$A$4:$D$803)+MOD(D917,6)</f>
        <v>44629.516777777797</v>
      </c>
      <c r="F917" t="str">
        <f t="shared" si="43"/>
        <v>INSERT INTO [Lieferung] ([BestellungID], [PosID], [LieferAdrID], [LieferDienstID], [LieferDatum]) VALUES</v>
      </c>
      <c r="G917" t="str">
        <f t="shared" si="44"/>
        <v xml:space="preserve"> ('366', '914', '722', '75', '2022-03-09')</v>
      </c>
    </row>
    <row r="918" spans="1:7" x14ac:dyDescent="0.3">
      <c r="A918">
        <v>366</v>
      </c>
      <c r="B918">
        <v>915</v>
      </c>
      <c r="C918">
        <v>643</v>
      </c>
      <c r="D918">
        <f t="shared" si="42"/>
        <v>36</v>
      </c>
      <c r="E918" s="3">
        <f>LOOKUP(A918,Bestellung!$A$4:$D$803)+MOD(D918,6)</f>
        <v>44626.516777777797</v>
      </c>
      <c r="F918" t="str">
        <f t="shared" si="43"/>
        <v>INSERT INTO [Lieferung] ([BestellungID], [PosID], [LieferAdrID], [LieferDienstID], [LieferDatum]) VALUES</v>
      </c>
      <c r="G918" t="str">
        <f t="shared" si="44"/>
        <v xml:space="preserve"> ('366', '915', '643', '36', '2022-03-06')</v>
      </c>
    </row>
    <row r="919" spans="1:7" x14ac:dyDescent="0.3">
      <c r="A919">
        <v>366</v>
      </c>
      <c r="B919">
        <v>916</v>
      </c>
      <c r="C919">
        <v>722</v>
      </c>
      <c r="D919">
        <f t="shared" si="42"/>
        <v>78</v>
      </c>
      <c r="E919" s="3">
        <f>LOOKUP(A919,Bestellung!$A$4:$D$803)+MOD(D919,6)</f>
        <v>44626.516777777797</v>
      </c>
      <c r="F919" t="str">
        <f t="shared" si="43"/>
        <v>INSERT INTO [Lieferung] ([BestellungID], [PosID], [LieferAdrID], [LieferDienstID], [LieferDatum]) VALUES</v>
      </c>
      <c r="G919" t="str">
        <f t="shared" si="44"/>
        <v xml:space="preserve"> ('366', '916', '722', '78', '2022-03-06')</v>
      </c>
    </row>
    <row r="920" spans="1:7" x14ac:dyDescent="0.3">
      <c r="A920">
        <v>367</v>
      </c>
      <c r="B920">
        <v>917</v>
      </c>
      <c r="C920">
        <v>121</v>
      </c>
      <c r="D920">
        <f t="shared" si="42"/>
        <v>65</v>
      </c>
      <c r="E920" s="3">
        <f>LOOKUP(A920,Bestellung!$A$4:$D$803)+MOD(D920,6)</f>
        <v>44631.525000000016</v>
      </c>
      <c r="F920" t="str">
        <f t="shared" si="43"/>
        <v>INSERT INTO [Lieferung] ([BestellungID], [PosID], [LieferAdrID], [LieferDienstID], [LieferDatum]) VALUES</v>
      </c>
      <c r="G920" t="str">
        <f t="shared" si="44"/>
        <v xml:space="preserve"> ('367', '917', '121', '65', '2022-03-11')</v>
      </c>
    </row>
    <row r="921" spans="1:7" x14ac:dyDescent="0.3">
      <c r="A921">
        <v>367</v>
      </c>
      <c r="B921">
        <v>918</v>
      </c>
      <c r="C921">
        <v>121</v>
      </c>
      <c r="D921">
        <f t="shared" si="42"/>
        <v>27</v>
      </c>
      <c r="E921" s="3">
        <f>LOOKUP(A921,Bestellung!$A$4:$D$803)+MOD(D921,6)</f>
        <v>44629.525000000016</v>
      </c>
      <c r="F921" t="str">
        <f t="shared" si="43"/>
        <v>INSERT INTO [Lieferung] ([BestellungID], [PosID], [LieferAdrID], [LieferDienstID], [LieferDatum]) VALUES</v>
      </c>
      <c r="G921" t="str">
        <f t="shared" si="44"/>
        <v xml:space="preserve"> ('367', '918', '121', '27', '2022-03-09')</v>
      </c>
    </row>
    <row r="922" spans="1:7" x14ac:dyDescent="0.3">
      <c r="A922">
        <v>368</v>
      </c>
      <c r="B922">
        <v>919</v>
      </c>
      <c r="C922">
        <v>167</v>
      </c>
      <c r="D922">
        <f t="shared" si="42"/>
        <v>17</v>
      </c>
      <c r="E922" s="3">
        <f>LOOKUP(A922,Bestellung!$A$4:$D$803)+MOD(D922,6)</f>
        <v>44631.533244444458</v>
      </c>
      <c r="F922" t="str">
        <f t="shared" si="43"/>
        <v>INSERT INTO [Lieferung] ([BestellungID], [PosID], [LieferAdrID], [LieferDienstID], [LieferDatum]) VALUES</v>
      </c>
      <c r="G922" t="str">
        <f t="shared" si="44"/>
        <v xml:space="preserve"> ('368', '919', '167', '17', '2022-03-11')</v>
      </c>
    </row>
    <row r="923" spans="1:7" x14ac:dyDescent="0.3">
      <c r="A923">
        <v>368</v>
      </c>
      <c r="B923">
        <v>920</v>
      </c>
      <c r="C923">
        <v>121</v>
      </c>
      <c r="D923">
        <f t="shared" si="42"/>
        <v>61</v>
      </c>
      <c r="E923" s="3">
        <f>LOOKUP(A923,Bestellung!$A$4:$D$803)+MOD(D923,6)</f>
        <v>44627.533244444458</v>
      </c>
      <c r="F923" t="str">
        <f t="shared" si="43"/>
        <v>INSERT INTO [Lieferung] ([BestellungID], [PosID], [LieferAdrID], [LieferDienstID], [LieferDatum]) VALUES</v>
      </c>
      <c r="G923" t="str">
        <f t="shared" si="44"/>
        <v xml:space="preserve"> ('368', '920', '121', '61', '2022-03-07')</v>
      </c>
    </row>
    <row r="924" spans="1:7" x14ac:dyDescent="0.3">
      <c r="A924">
        <v>368</v>
      </c>
      <c r="B924">
        <v>921</v>
      </c>
      <c r="C924">
        <v>167</v>
      </c>
      <c r="D924">
        <f t="shared" si="42"/>
        <v>24</v>
      </c>
      <c r="E924" s="3">
        <f>LOOKUP(A924,Bestellung!$A$4:$D$803)+MOD(D924,6)</f>
        <v>44626.533244444458</v>
      </c>
      <c r="F924" t="str">
        <f t="shared" si="43"/>
        <v>INSERT INTO [Lieferung] ([BestellungID], [PosID], [LieferAdrID], [LieferDienstID], [LieferDatum]) VALUES</v>
      </c>
      <c r="G924" t="str">
        <f t="shared" si="44"/>
        <v xml:space="preserve"> ('368', '921', '167', '24', '2022-03-06')</v>
      </c>
    </row>
    <row r="925" spans="1:7" x14ac:dyDescent="0.3">
      <c r="A925">
        <v>369</v>
      </c>
      <c r="B925">
        <v>922</v>
      </c>
      <c r="C925">
        <v>388</v>
      </c>
      <c r="D925">
        <f t="shared" si="42"/>
        <v>18</v>
      </c>
      <c r="E925" s="3">
        <f>LOOKUP(A925,Bestellung!$A$4:$D$803)+MOD(D925,6)</f>
        <v>44626.541511111122</v>
      </c>
      <c r="F925" t="str">
        <f t="shared" si="43"/>
        <v>INSERT INTO [Lieferung] ([BestellungID], [PosID], [LieferAdrID], [LieferDienstID], [LieferDatum]) VALUES</v>
      </c>
      <c r="G925" t="str">
        <f t="shared" si="44"/>
        <v xml:space="preserve"> ('369', '922', '388', '18', '2022-03-06')</v>
      </c>
    </row>
    <row r="926" spans="1:7" x14ac:dyDescent="0.3">
      <c r="A926">
        <v>369</v>
      </c>
      <c r="B926">
        <v>923</v>
      </c>
      <c r="C926">
        <v>388</v>
      </c>
      <c r="D926">
        <f t="shared" si="42"/>
        <v>63</v>
      </c>
      <c r="E926" s="3">
        <f>LOOKUP(A926,Bestellung!$A$4:$D$803)+MOD(D926,6)</f>
        <v>44629.541511111122</v>
      </c>
      <c r="F926" t="str">
        <f t="shared" si="43"/>
        <v>INSERT INTO [Lieferung] ([BestellungID], [PosID], [LieferAdrID], [LieferDienstID], [LieferDatum]) VALUES</v>
      </c>
      <c r="G926" t="str">
        <f t="shared" si="44"/>
        <v xml:space="preserve"> ('369', '923', '388', '63', '2022-03-09')</v>
      </c>
    </row>
    <row r="927" spans="1:7" x14ac:dyDescent="0.3">
      <c r="A927">
        <v>370</v>
      </c>
      <c r="B927">
        <v>924</v>
      </c>
      <c r="C927">
        <v>118</v>
      </c>
      <c r="D927">
        <f t="shared" si="42"/>
        <v>60</v>
      </c>
      <c r="E927" s="3">
        <f>LOOKUP(A927,Bestellung!$A$4:$D$803)+MOD(D927,6)</f>
        <v>44626.549800000008</v>
      </c>
      <c r="F927" t="str">
        <f t="shared" si="43"/>
        <v>INSERT INTO [Lieferung] ([BestellungID], [PosID], [LieferAdrID], [LieferDienstID], [LieferDatum]) VALUES</v>
      </c>
      <c r="G927" t="str">
        <f t="shared" si="44"/>
        <v xml:space="preserve"> ('370', '924', '118', '60', '2022-03-06')</v>
      </c>
    </row>
    <row r="928" spans="1:7" x14ac:dyDescent="0.3">
      <c r="A928">
        <v>370</v>
      </c>
      <c r="B928">
        <v>925</v>
      </c>
      <c r="C928">
        <v>118</v>
      </c>
      <c r="D928">
        <f t="shared" si="42"/>
        <v>25</v>
      </c>
      <c r="E928" s="3">
        <f>LOOKUP(A928,Bestellung!$A$4:$D$803)+MOD(D928,6)</f>
        <v>44627.549800000008</v>
      </c>
      <c r="F928" t="str">
        <f t="shared" si="43"/>
        <v>INSERT INTO [Lieferung] ([BestellungID], [PosID], [LieferAdrID], [LieferDienstID], [LieferDatum]) VALUES</v>
      </c>
      <c r="G928" t="str">
        <f t="shared" si="44"/>
        <v xml:space="preserve"> ('370', '925', '118', '25', '2022-03-07')</v>
      </c>
    </row>
    <row r="929" spans="1:7" x14ac:dyDescent="0.3">
      <c r="A929">
        <v>370</v>
      </c>
      <c r="B929">
        <v>926</v>
      </c>
      <c r="C929">
        <v>118</v>
      </c>
      <c r="D929">
        <f t="shared" si="42"/>
        <v>71</v>
      </c>
      <c r="E929" s="3">
        <f>LOOKUP(A929,Bestellung!$A$4:$D$803)+MOD(D929,6)</f>
        <v>44631.549800000008</v>
      </c>
      <c r="F929" t="str">
        <f t="shared" si="43"/>
        <v>INSERT INTO [Lieferung] ([BestellungID], [PosID], [LieferAdrID], [LieferDienstID], [LieferDatum]) VALUES</v>
      </c>
      <c r="G929" t="str">
        <f t="shared" si="44"/>
        <v xml:space="preserve"> ('370', '926', '118', '71', '2022-03-11')</v>
      </c>
    </row>
    <row r="930" spans="1:7" x14ac:dyDescent="0.3">
      <c r="A930">
        <v>371</v>
      </c>
      <c r="B930">
        <v>927</v>
      </c>
      <c r="C930">
        <v>280</v>
      </c>
      <c r="D930">
        <f t="shared" si="42"/>
        <v>72</v>
      </c>
      <c r="E930" s="3">
        <f>LOOKUP(A930,Bestellung!$A$4:$D$803)+MOD(D930,6)</f>
        <v>44626.558111111117</v>
      </c>
      <c r="F930" t="str">
        <f t="shared" si="43"/>
        <v>INSERT INTO [Lieferung] ([BestellungID], [PosID], [LieferAdrID], [LieferDienstID], [LieferDatum]) VALUES</v>
      </c>
      <c r="G930" t="str">
        <f t="shared" si="44"/>
        <v xml:space="preserve"> ('371', '927', '280', '72', '2022-03-06')</v>
      </c>
    </row>
    <row r="931" spans="1:7" x14ac:dyDescent="0.3">
      <c r="A931">
        <v>371</v>
      </c>
      <c r="B931">
        <v>928</v>
      </c>
      <c r="C931">
        <v>280</v>
      </c>
      <c r="D931">
        <f t="shared" si="42"/>
        <v>38</v>
      </c>
      <c r="E931" s="3">
        <f>LOOKUP(A931,Bestellung!$A$4:$D$803)+MOD(D931,6)</f>
        <v>44628.558111111117</v>
      </c>
      <c r="F931" t="str">
        <f t="shared" si="43"/>
        <v>INSERT INTO [Lieferung] ([BestellungID], [PosID], [LieferAdrID], [LieferDienstID], [LieferDatum]) VALUES</v>
      </c>
      <c r="G931" t="str">
        <f t="shared" si="44"/>
        <v xml:space="preserve"> ('371', '928', '280', '38', '2022-03-08')</v>
      </c>
    </row>
    <row r="932" spans="1:7" x14ac:dyDescent="0.3">
      <c r="A932">
        <v>372</v>
      </c>
      <c r="B932">
        <v>929</v>
      </c>
      <c r="C932">
        <v>741</v>
      </c>
      <c r="D932">
        <f t="shared" si="42"/>
        <v>42</v>
      </c>
      <c r="E932" s="3">
        <f>LOOKUP(A932,Bestellung!$A$4:$D$803)+MOD(D932,6)</f>
        <v>44626.566444444448</v>
      </c>
      <c r="F932" t="str">
        <f t="shared" si="43"/>
        <v>INSERT INTO [Lieferung] ([BestellungID], [PosID], [LieferAdrID], [LieferDienstID], [LieferDatum]) VALUES</v>
      </c>
      <c r="G932" t="str">
        <f t="shared" si="44"/>
        <v xml:space="preserve"> ('372', '929', '741', '42', '2022-03-06')</v>
      </c>
    </row>
    <row r="933" spans="1:7" x14ac:dyDescent="0.3">
      <c r="A933">
        <v>372</v>
      </c>
      <c r="B933">
        <v>930</v>
      </c>
      <c r="C933">
        <v>280</v>
      </c>
      <c r="D933">
        <f t="shared" si="42"/>
        <v>9</v>
      </c>
      <c r="E933" s="3">
        <f>LOOKUP(A933,Bestellung!$A$4:$D$803)+MOD(D933,6)</f>
        <v>44629.566444444448</v>
      </c>
      <c r="F933" t="str">
        <f t="shared" si="43"/>
        <v>INSERT INTO [Lieferung] ([BestellungID], [PosID], [LieferAdrID], [LieferDienstID], [LieferDatum]) VALUES</v>
      </c>
      <c r="G933" t="str">
        <f t="shared" si="44"/>
        <v xml:space="preserve"> ('372', '930', '280', '9', '2022-03-09')</v>
      </c>
    </row>
    <row r="934" spans="1:7" x14ac:dyDescent="0.3">
      <c r="A934">
        <v>372</v>
      </c>
      <c r="B934">
        <v>931</v>
      </c>
      <c r="C934">
        <v>741</v>
      </c>
      <c r="D934">
        <f t="shared" si="42"/>
        <v>57</v>
      </c>
      <c r="E934" s="3">
        <f>LOOKUP(A934,Bestellung!$A$4:$D$803)+MOD(D934,6)</f>
        <v>44629.566444444448</v>
      </c>
      <c r="F934" t="str">
        <f t="shared" si="43"/>
        <v>INSERT INTO [Lieferung] ([BestellungID], [PosID], [LieferAdrID], [LieferDienstID], [LieferDatum]) VALUES</v>
      </c>
      <c r="G934" t="str">
        <f t="shared" si="44"/>
        <v xml:space="preserve"> ('372', '931', '741', '57', '2022-03-09')</v>
      </c>
    </row>
    <row r="935" spans="1:7" x14ac:dyDescent="0.3">
      <c r="A935">
        <v>373</v>
      </c>
      <c r="B935">
        <v>932</v>
      </c>
      <c r="C935">
        <v>139</v>
      </c>
      <c r="D935">
        <f t="shared" si="42"/>
        <v>65</v>
      </c>
      <c r="E935" s="3">
        <f>LOOKUP(A935,Bestellung!$A$4:$D$803)+MOD(D935,6)</f>
        <v>44631.574800000002</v>
      </c>
      <c r="F935" t="str">
        <f t="shared" si="43"/>
        <v>INSERT INTO [Lieferung] ([BestellungID], [PosID], [LieferAdrID], [LieferDienstID], [LieferDatum]) VALUES</v>
      </c>
      <c r="G935" t="str">
        <f t="shared" si="44"/>
        <v xml:space="preserve"> ('373', '932', '139', '65', '2022-03-11')</v>
      </c>
    </row>
    <row r="936" spans="1:7" x14ac:dyDescent="0.3">
      <c r="A936">
        <v>373</v>
      </c>
      <c r="B936">
        <v>933</v>
      </c>
      <c r="C936">
        <v>139</v>
      </c>
      <c r="D936">
        <f t="shared" si="42"/>
        <v>33</v>
      </c>
      <c r="E936" s="3">
        <f>LOOKUP(A936,Bestellung!$A$4:$D$803)+MOD(D936,6)</f>
        <v>44629.574800000002</v>
      </c>
      <c r="F936" t="str">
        <f t="shared" si="43"/>
        <v>INSERT INTO [Lieferung] ([BestellungID], [PosID], [LieferAdrID], [LieferDienstID], [LieferDatum]) VALUES</v>
      </c>
      <c r="G936" t="str">
        <f t="shared" si="44"/>
        <v xml:space="preserve"> ('373', '933', '139', '33', '2022-03-09')</v>
      </c>
    </row>
    <row r="937" spans="1:7" x14ac:dyDescent="0.3">
      <c r="A937">
        <v>374</v>
      </c>
      <c r="B937">
        <v>934</v>
      </c>
      <c r="C937">
        <v>270</v>
      </c>
      <c r="D937">
        <f t="shared" si="42"/>
        <v>44</v>
      </c>
      <c r="E937" s="3">
        <f>LOOKUP(A937,Bestellung!$A$4:$D$803)+MOD(D937,6)</f>
        <v>44628.583177777778</v>
      </c>
      <c r="F937" t="str">
        <f t="shared" si="43"/>
        <v>INSERT INTO [Lieferung] ([BestellungID], [PosID], [LieferAdrID], [LieferDienstID], [LieferDatum]) VALUES</v>
      </c>
      <c r="G937" t="str">
        <f t="shared" si="44"/>
        <v xml:space="preserve"> ('374', '934', '270', '44', '2022-03-08')</v>
      </c>
    </row>
    <row r="938" spans="1:7" x14ac:dyDescent="0.3">
      <c r="A938">
        <v>374</v>
      </c>
      <c r="B938">
        <v>935</v>
      </c>
      <c r="C938">
        <v>139</v>
      </c>
      <c r="D938">
        <f t="shared" si="42"/>
        <v>13</v>
      </c>
      <c r="E938" s="3">
        <f>LOOKUP(A938,Bestellung!$A$4:$D$803)+MOD(D938,6)</f>
        <v>44627.583177777778</v>
      </c>
      <c r="F938" t="str">
        <f t="shared" si="43"/>
        <v>INSERT INTO [Lieferung] ([BestellungID], [PosID], [LieferAdrID], [LieferDienstID], [LieferDatum]) VALUES</v>
      </c>
      <c r="G938" t="str">
        <f t="shared" si="44"/>
        <v xml:space="preserve"> ('374', '935', '139', '13', '2022-03-07')</v>
      </c>
    </row>
    <row r="939" spans="1:7" x14ac:dyDescent="0.3">
      <c r="A939">
        <v>374</v>
      </c>
      <c r="B939">
        <v>936</v>
      </c>
      <c r="C939">
        <v>270</v>
      </c>
      <c r="D939">
        <f t="shared" si="42"/>
        <v>63</v>
      </c>
      <c r="E939" s="3">
        <f>LOOKUP(A939,Bestellung!$A$4:$D$803)+MOD(D939,6)</f>
        <v>44629.583177777778</v>
      </c>
      <c r="F939" t="str">
        <f t="shared" si="43"/>
        <v>INSERT INTO [Lieferung] ([BestellungID], [PosID], [LieferAdrID], [LieferDienstID], [LieferDatum]) VALUES</v>
      </c>
      <c r="G939" t="str">
        <f t="shared" si="44"/>
        <v xml:space="preserve"> ('374', '936', '270', '63', '2022-03-09')</v>
      </c>
    </row>
    <row r="940" spans="1:7" x14ac:dyDescent="0.3">
      <c r="A940">
        <v>375</v>
      </c>
      <c r="B940">
        <v>937</v>
      </c>
      <c r="C940">
        <v>791</v>
      </c>
      <c r="D940">
        <f t="shared" si="42"/>
        <v>78</v>
      </c>
      <c r="E940" s="3">
        <f>LOOKUP(A940,Bestellung!$A$4:$D$803)+MOD(D940,6)</f>
        <v>44626.591577777777</v>
      </c>
      <c r="F940" t="str">
        <f t="shared" si="43"/>
        <v>INSERT INTO [Lieferung] ([BestellungID], [PosID], [LieferAdrID], [LieferDienstID], [LieferDatum]) VALUES</v>
      </c>
      <c r="G940" t="str">
        <f t="shared" si="44"/>
        <v xml:space="preserve"> ('375', '937', '791', '78', '2022-03-06')</v>
      </c>
    </row>
    <row r="941" spans="1:7" x14ac:dyDescent="0.3">
      <c r="A941">
        <v>375</v>
      </c>
      <c r="B941">
        <v>938</v>
      </c>
      <c r="C941">
        <v>791</v>
      </c>
      <c r="D941">
        <f t="shared" si="42"/>
        <v>48</v>
      </c>
      <c r="E941" s="3">
        <f>LOOKUP(A941,Bestellung!$A$4:$D$803)+MOD(D941,6)</f>
        <v>44626.591577777777</v>
      </c>
      <c r="F941" t="str">
        <f t="shared" si="43"/>
        <v>INSERT INTO [Lieferung] ([BestellungID], [PosID], [LieferAdrID], [LieferDienstID], [LieferDatum]) VALUES</v>
      </c>
      <c r="G941" t="str">
        <f t="shared" si="44"/>
        <v xml:space="preserve"> ('375', '938', '791', '48', '2022-03-06')</v>
      </c>
    </row>
    <row r="942" spans="1:7" x14ac:dyDescent="0.3">
      <c r="A942">
        <v>376</v>
      </c>
      <c r="B942">
        <v>939</v>
      </c>
      <c r="C942">
        <v>206</v>
      </c>
      <c r="D942">
        <f t="shared" si="42"/>
        <v>66</v>
      </c>
      <c r="E942" s="3">
        <f>LOOKUP(A942,Bestellung!$A$4:$D$803)+MOD(D942,6)</f>
        <v>44626.6</v>
      </c>
      <c r="F942" t="str">
        <f t="shared" si="43"/>
        <v>INSERT INTO [Lieferung] ([BestellungID], [PosID], [LieferAdrID], [LieferDienstID], [LieferDatum]) VALUES</v>
      </c>
      <c r="G942" t="str">
        <f t="shared" si="44"/>
        <v xml:space="preserve"> ('376', '939', '206', '66', '2022-03-06')</v>
      </c>
    </row>
    <row r="943" spans="1:7" x14ac:dyDescent="0.3">
      <c r="A943">
        <v>376</v>
      </c>
      <c r="B943">
        <v>940</v>
      </c>
      <c r="C943">
        <v>206</v>
      </c>
      <c r="D943">
        <f t="shared" si="42"/>
        <v>37</v>
      </c>
      <c r="E943" s="3">
        <f>LOOKUP(A943,Bestellung!$A$4:$D$803)+MOD(D943,6)</f>
        <v>44627.6</v>
      </c>
      <c r="F943" t="str">
        <f t="shared" si="43"/>
        <v>INSERT INTO [Lieferung] ([BestellungID], [PosID], [LieferAdrID], [LieferDienstID], [LieferDatum]) VALUES</v>
      </c>
      <c r="G943" t="str">
        <f t="shared" si="44"/>
        <v xml:space="preserve"> ('376', '940', '206', '37', '2022-03-07')</v>
      </c>
    </row>
    <row r="944" spans="1:7" x14ac:dyDescent="0.3">
      <c r="A944">
        <v>376</v>
      </c>
      <c r="B944">
        <v>941</v>
      </c>
      <c r="C944">
        <v>206</v>
      </c>
      <c r="D944">
        <f t="shared" si="42"/>
        <v>8</v>
      </c>
      <c r="E944" s="3">
        <f>LOOKUP(A944,Bestellung!$A$4:$D$803)+MOD(D944,6)</f>
        <v>44628.6</v>
      </c>
      <c r="F944" t="str">
        <f t="shared" si="43"/>
        <v>INSERT INTO [Lieferung] ([BestellungID], [PosID], [LieferAdrID], [LieferDienstID], [LieferDatum]) VALUES</v>
      </c>
      <c r="G944" t="str">
        <f t="shared" si="44"/>
        <v xml:space="preserve"> ('376', '941', '206', '8', '2022-03-08')</v>
      </c>
    </row>
    <row r="945" spans="1:7" x14ac:dyDescent="0.3">
      <c r="A945">
        <v>377</v>
      </c>
      <c r="B945">
        <v>942</v>
      </c>
      <c r="C945">
        <v>436</v>
      </c>
      <c r="D945">
        <f t="shared" si="42"/>
        <v>30</v>
      </c>
      <c r="E945" s="3">
        <f>LOOKUP(A945,Bestellung!$A$4:$D$803)+MOD(D945,6)</f>
        <v>44626.608444444442</v>
      </c>
      <c r="F945" t="str">
        <f t="shared" si="43"/>
        <v>INSERT INTO [Lieferung] ([BestellungID], [PosID], [LieferAdrID], [LieferDienstID], [LieferDatum]) VALUES</v>
      </c>
      <c r="G945" t="str">
        <f t="shared" si="44"/>
        <v xml:space="preserve"> ('377', '942', '436', '30', '2022-03-06')</v>
      </c>
    </row>
    <row r="946" spans="1:7" x14ac:dyDescent="0.3">
      <c r="A946">
        <v>377</v>
      </c>
      <c r="B946">
        <v>943</v>
      </c>
      <c r="C946">
        <v>436</v>
      </c>
      <c r="D946">
        <f t="shared" si="42"/>
        <v>2</v>
      </c>
      <c r="E946" s="3">
        <f>LOOKUP(A946,Bestellung!$A$4:$D$803)+MOD(D946,6)</f>
        <v>44628.608444444442</v>
      </c>
      <c r="F946" t="str">
        <f t="shared" si="43"/>
        <v>INSERT INTO [Lieferung] ([BestellungID], [PosID], [LieferAdrID], [LieferDienstID], [LieferDatum]) VALUES</v>
      </c>
      <c r="G946" t="str">
        <f t="shared" si="44"/>
        <v xml:space="preserve"> ('377', '943', '436', '2', '2022-03-08')</v>
      </c>
    </row>
    <row r="947" spans="1:7" x14ac:dyDescent="0.3">
      <c r="A947">
        <v>378</v>
      </c>
      <c r="B947">
        <v>944</v>
      </c>
      <c r="C947">
        <v>632</v>
      </c>
      <c r="D947">
        <f t="shared" si="42"/>
        <v>27</v>
      </c>
      <c r="E947" s="3">
        <f>LOOKUP(A947,Bestellung!$A$4:$D$803)+MOD(D947,6)</f>
        <v>44629.616911111108</v>
      </c>
      <c r="F947" t="str">
        <f t="shared" si="43"/>
        <v>INSERT INTO [Lieferung] ([BestellungID], [PosID], [LieferAdrID], [LieferDienstID], [LieferDatum]) VALUES</v>
      </c>
      <c r="G947" t="str">
        <f t="shared" si="44"/>
        <v xml:space="preserve"> ('378', '944', '632', '27', '2022-03-09')</v>
      </c>
    </row>
    <row r="948" spans="1:7" x14ac:dyDescent="0.3">
      <c r="A948">
        <v>378</v>
      </c>
      <c r="B948">
        <v>945</v>
      </c>
      <c r="C948">
        <v>436</v>
      </c>
      <c r="D948">
        <f t="shared" si="42"/>
        <v>1</v>
      </c>
      <c r="E948" s="3">
        <f>LOOKUP(A948,Bestellung!$A$4:$D$803)+MOD(D948,6)</f>
        <v>44627.616911111108</v>
      </c>
      <c r="F948" t="str">
        <f t="shared" si="43"/>
        <v>INSERT INTO [Lieferung] ([BestellungID], [PosID], [LieferAdrID], [LieferDienstID], [LieferDatum]) VALUES</v>
      </c>
      <c r="G948" t="str">
        <f t="shared" si="44"/>
        <v xml:space="preserve"> ('378', '945', '436', '1', '2022-03-07')</v>
      </c>
    </row>
    <row r="949" spans="1:7" x14ac:dyDescent="0.3">
      <c r="A949">
        <v>378</v>
      </c>
      <c r="B949">
        <v>946</v>
      </c>
      <c r="C949">
        <v>632</v>
      </c>
      <c r="D949">
        <f t="shared" si="42"/>
        <v>54</v>
      </c>
      <c r="E949" s="3">
        <f>LOOKUP(A949,Bestellung!$A$4:$D$803)+MOD(D949,6)</f>
        <v>44626.616911111108</v>
      </c>
      <c r="F949" t="str">
        <f t="shared" si="43"/>
        <v>INSERT INTO [Lieferung] ([BestellungID], [PosID], [LieferAdrID], [LieferDienstID], [LieferDatum]) VALUES</v>
      </c>
      <c r="G949" t="str">
        <f t="shared" si="44"/>
        <v xml:space="preserve"> ('378', '946', '632', '54', '2022-03-06')</v>
      </c>
    </row>
    <row r="950" spans="1:7" x14ac:dyDescent="0.3">
      <c r="A950">
        <v>379</v>
      </c>
      <c r="B950">
        <v>947</v>
      </c>
      <c r="C950">
        <v>42</v>
      </c>
      <c r="D950">
        <f t="shared" si="42"/>
        <v>2</v>
      </c>
      <c r="E950" s="3">
        <f>LOOKUP(A950,Bestellung!$A$4:$D$803)+MOD(D950,6)</f>
        <v>44628.625399999997</v>
      </c>
      <c r="F950" t="str">
        <f t="shared" si="43"/>
        <v>INSERT INTO [Lieferung] ([BestellungID], [PosID], [LieferAdrID], [LieferDienstID], [LieferDatum]) VALUES</v>
      </c>
      <c r="G950" t="str">
        <f t="shared" si="44"/>
        <v xml:space="preserve"> ('379', '947', '42', '2', '2022-03-08')</v>
      </c>
    </row>
    <row r="951" spans="1:7" x14ac:dyDescent="0.3">
      <c r="A951">
        <v>379</v>
      </c>
      <c r="B951">
        <v>948</v>
      </c>
      <c r="C951">
        <v>42</v>
      </c>
      <c r="D951">
        <f t="shared" si="42"/>
        <v>57</v>
      </c>
      <c r="E951" s="3">
        <f>LOOKUP(A951,Bestellung!$A$4:$D$803)+MOD(D951,6)</f>
        <v>44629.625399999997</v>
      </c>
      <c r="F951" t="str">
        <f t="shared" si="43"/>
        <v>INSERT INTO [Lieferung] ([BestellungID], [PosID], [LieferAdrID], [LieferDienstID], [LieferDatum]) VALUES</v>
      </c>
      <c r="G951" t="str">
        <f t="shared" si="44"/>
        <v xml:space="preserve"> ('379', '948', '42', '57', '2022-03-09')</v>
      </c>
    </row>
    <row r="952" spans="1:7" x14ac:dyDescent="0.3">
      <c r="A952">
        <v>380</v>
      </c>
      <c r="B952">
        <v>949</v>
      </c>
      <c r="C952">
        <v>335</v>
      </c>
      <c r="D952">
        <f t="shared" si="42"/>
        <v>8</v>
      </c>
      <c r="E952" s="3">
        <f>LOOKUP(A952,Bestellung!$A$4:$D$803)+MOD(D952,6)</f>
        <v>44628.633911111108</v>
      </c>
      <c r="F952" t="str">
        <f t="shared" si="43"/>
        <v>INSERT INTO [Lieferung] ([BestellungID], [PosID], [LieferAdrID], [LieferDienstID], [LieferDatum]) VALUES</v>
      </c>
      <c r="G952" t="str">
        <f t="shared" si="44"/>
        <v xml:space="preserve"> ('380', '949', '335', '8', '2022-03-08')</v>
      </c>
    </row>
    <row r="953" spans="1:7" x14ac:dyDescent="0.3">
      <c r="A953">
        <v>380</v>
      </c>
      <c r="B953">
        <v>950</v>
      </c>
      <c r="C953">
        <v>42</v>
      </c>
      <c r="D953">
        <f t="shared" si="42"/>
        <v>64</v>
      </c>
      <c r="E953" s="3">
        <f>LOOKUP(A953,Bestellung!$A$4:$D$803)+MOD(D953,6)</f>
        <v>44630.633911111108</v>
      </c>
      <c r="F953" t="str">
        <f t="shared" si="43"/>
        <v>INSERT INTO [Lieferung] ([BestellungID], [PosID], [LieferAdrID], [LieferDienstID], [LieferDatum]) VALUES</v>
      </c>
      <c r="G953" t="str">
        <f t="shared" si="44"/>
        <v xml:space="preserve"> ('380', '950', '42', '64', '2022-03-10')</v>
      </c>
    </row>
    <row r="954" spans="1:7" x14ac:dyDescent="0.3">
      <c r="A954">
        <v>380</v>
      </c>
      <c r="B954">
        <v>951</v>
      </c>
      <c r="C954">
        <v>335</v>
      </c>
      <c r="D954">
        <f t="shared" si="42"/>
        <v>39</v>
      </c>
      <c r="E954" s="3">
        <f>LOOKUP(A954,Bestellung!$A$4:$D$803)+MOD(D954,6)</f>
        <v>44629.633911111108</v>
      </c>
      <c r="F954" t="str">
        <f t="shared" si="43"/>
        <v>INSERT INTO [Lieferung] ([BestellungID], [PosID], [LieferAdrID], [LieferDienstID], [LieferDatum]) VALUES</v>
      </c>
      <c r="G954" t="str">
        <f t="shared" si="44"/>
        <v xml:space="preserve"> ('380', '951', '335', '39', '2022-03-09')</v>
      </c>
    </row>
    <row r="955" spans="1:7" x14ac:dyDescent="0.3">
      <c r="A955">
        <v>381</v>
      </c>
      <c r="B955">
        <v>952</v>
      </c>
      <c r="C955">
        <v>468</v>
      </c>
      <c r="D955">
        <f t="shared" si="42"/>
        <v>75</v>
      </c>
      <c r="E955" s="3">
        <f>LOOKUP(A955,Bestellung!$A$4:$D$803)+MOD(D955,6)</f>
        <v>44629.642444444442</v>
      </c>
      <c r="F955" t="str">
        <f t="shared" si="43"/>
        <v>INSERT INTO [Lieferung] ([BestellungID], [PosID], [LieferAdrID], [LieferDienstID], [LieferDatum]) VALUES</v>
      </c>
      <c r="G955" t="str">
        <f t="shared" si="44"/>
        <v xml:space="preserve"> ('381', '952', '468', '75', '2022-03-09')</v>
      </c>
    </row>
    <row r="956" spans="1:7" x14ac:dyDescent="0.3">
      <c r="A956">
        <v>381</v>
      </c>
      <c r="B956">
        <v>953</v>
      </c>
      <c r="C956">
        <v>468</v>
      </c>
      <c r="D956">
        <f t="shared" si="42"/>
        <v>51</v>
      </c>
      <c r="E956" s="3">
        <f>LOOKUP(A956,Bestellung!$A$4:$D$803)+MOD(D956,6)</f>
        <v>44629.642444444442</v>
      </c>
      <c r="F956" t="str">
        <f t="shared" si="43"/>
        <v>INSERT INTO [Lieferung] ([BestellungID], [PosID], [LieferAdrID], [LieferDienstID], [LieferDatum]) VALUES</v>
      </c>
      <c r="G956" t="str">
        <f t="shared" si="44"/>
        <v xml:space="preserve"> ('381', '953', '468', '51', '2022-03-09')</v>
      </c>
    </row>
    <row r="957" spans="1:7" x14ac:dyDescent="0.3">
      <c r="A957">
        <v>382</v>
      </c>
      <c r="B957">
        <v>954</v>
      </c>
      <c r="C957">
        <v>92</v>
      </c>
      <c r="D957">
        <f t="shared" si="42"/>
        <v>9</v>
      </c>
      <c r="E957" s="3">
        <f>LOOKUP(A957,Bestellung!$A$4:$D$803)+MOD(D957,6)</f>
        <v>44629.650999999998</v>
      </c>
      <c r="F957" t="str">
        <f t="shared" si="43"/>
        <v>INSERT INTO [Lieferung] ([BestellungID], [PosID], [LieferAdrID], [LieferDienstID], [LieferDatum]) VALUES</v>
      </c>
      <c r="G957" t="str">
        <f t="shared" si="44"/>
        <v xml:space="preserve"> ('382', '954', '92', '9', '2022-03-09')</v>
      </c>
    </row>
    <row r="958" spans="1:7" x14ac:dyDescent="0.3">
      <c r="A958">
        <v>382</v>
      </c>
      <c r="B958">
        <v>955</v>
      </c>
      <c r="C958">
        <v>92</v>
      </c>
      <c r="D958">
        <f t="shared" si="42"/>
        <v>67</v>
      </c>
      <c r="E958" s="3">
        <f>LOOKUP(A958,Bestellung!$A$4:$D$803)+MOD(D958,6)</f>
        <v>44627.650999999998</v>
      </c>
      <c r="F958" t="str">
        <f t="shared" si="43"/>
        <v>INSERT INTO [Lieferung] ([BestellungID], [PosID], [LieferAdrID], [LieferDienstID], [LieferDatum]) VALUES</v>
      </c>
      <c r="G958" t="str">
        <f t="shared" si="44"/>
        <v xml:space="preserve"> ('382', '955', '92', '67', '2022-03-07')</v>
      </c>
    </row>
    <row r="959" spans="1:7" x14ac:dyDescent="0.3">
      <c r="A959">
        <v>382</v>
      </c>
      <c r="B959">
        <v>956</v>
      </c>
      <c r="C959">
        <v>92</v>
      </c>
      <c r="D959">
        <f t="shared" si="42"/>
        <v>44</v>
      </c>
      <c r="E959" s="3">
        <f>LOOKUP(A959,Bestellung!$A$4:$D$803)+MOD(D959,6)</f>
        <v>44628.650999999998</v>
      </c>
      <c r="F959" t="str">
        <f t="shared" si="43"/>
        <v>INSERT INTO [Lieferung] ([BestellungID], [PosID], [LieferAdrID], [LieferDienstID], [LieferDatum]) VALUES</v>
      </c>
      <c r="G959" t="str">
        <f t="shared" si="44"/>
        <v xml:space="preserve"> ('382', '956', '92', '44', '2022-03-08')</v>
      </c>
    </row>
    <row r="960" spans="1:7" x14ac:dyDescent="0.3">
      <c r="A960">
        <v>383</v>
      </c>
      <c r="B960">
        <v>957</v>
      </c>
      <c r="C960">
        <v>499</v>
      </c>
      <c r="D960">
        <f t="shared" si="42"/>
        <v>6</v>
      </c>
      <c r="E960" s="3">
        <f>LOOKUP(A960,Bestellung!$A$4:$D$803)+MOD(D960,6)</f>
        <v>44626.659577777777</v>
      </c>
      <c r="F960" t="str">
        <f t="shared" si="43"/>
        <v>INSERT INTO [Lieferung] ([BestellungID], [PosID], [LieferAdrID], [LieferDienstID], [LieferDatum]) VALUES</v>
      </c>
      <c r="G960" t="str">
        <f t="shared" si="44"/>
        <v xml:space="preserve"> ('383', '957', '499', '6', '2022-03-06')</v>
      </c>
    </row>
    <row r="961" spans="1:7" x14ac:dyDescent="0.3">
      <c r="A961">
        <v>383</v>
      </c>
      <c r="B961">
        <v>958</v>
      </c>
      <c r="C961">
        <v>499</v>
      </c>
      <c r="D961">
        <f t="shared" si="42"/>
        <v>65</v>
      </c>
      <c r="E961" s="3">
        <f>LOOKUP(A961,Bestellung!$A$4:$D$803)+MOD(D961,6)</f>
        <v>44631.659577777777</v>
      </c>
      <c r="F961" t="str">
        <f t="shared" si="43"/>
        <v>INSERT INTO [Lieferung] ([BestellungID], [PosID], [LieferAdrID], [LieferDienstID], [LieferDatum]) VALUES</v>
      </c>
      <c r="G961" t="str">
        <f t="shared" si="44"/>
        <v xml:space="preserve"> ('383', '958', '499', '65', '2022-03-11')</v>
      </c>
    </row>
    <row r="962" spans="1:7" x14ac:dyDescent="0.3">
      <c r="A962">
        <v>384</v>
      </c>
      <c r="B962">
        <v>959</v>
      </c>
      <c r="C962">
        <v>783</v>
      </c>
      <c r="D962">
        <f t="shared" si="42"/>
        <v>30</v>
      </c>
      <c r="E962" s="3">
        <f>LOOKUP(A962,Bestellung!$A$4:$D$803)+MOD(D962,6)</f>
        <v>44626.668177777778</v>
      </c>
      <c r="F962" t="str">
        <f t="shared" si="43"/>
        <v>INSERT INTO [Lieferung] ([BestellungID], [PosID], [LieferAdrID], [LieferDienstID], [LieferDatum]) VALUES</v>
      </c>
      <c r="G962" t="str">
        <f t="shared" si="44"/>
        <v xml:space="preserve"> ('384', '959', '783', '30', '2022-03-06')</v>
      </c>
    </row>
    <row r="963" spans="1:7" x14ac:dyDescent="0.3">
      <c r="A963">
        <v>384</v>
      </c>
      <c r="B963">
        <v>960</v>
      </c>
      <c r="C963">
        <v>499</v>
      </c>
      <c r="D963">
        <f t="shared" si="42"/>
        <v>9</v>
      </c>
      <c r="E963" s="3">
        <f>LOOKUP(A963,Bestellung!$A$4:$D$803)+MOD(D963,6)</f>
        <v>44629.668177777778</v>
      </c>
      <c r="F963" t="str">
        <f t="shared" si="43"/>
        <v>INSERT INTO [Lieferung] ([BestellungID], [PosID], [LieferAdrID], [LieferDienstID], [LieferDatum]) VALUES</v>
      </c>
      <c r="G963" t="str">
        <f t="shared" si="44"/>
        <v xml:space="preserve"> ('384', '960', '499', '9', '2022-03-09')</v>
      </c>
    </row>
    <row r="964" spans="1:7" x14ac:dyDescent="0.3">
      <c r="A964">
        <v>384</v>
      </c>
      <c r="B964">
        <v>961</v>
      </c>
      <c r="C964">
        <v>783</v>
      </c>
      <c r="D964">
        <f t="shared" si="42"/>
        <v>69</v>
      </c>
      <c r="E964" s="3">
        <f>LOOKUP(A964,Bestellung!$A$4:$D$803)+MOD(D964,6)</f>
        <v>44629.668177777778</v>
      </c>
      <c r="F964" t="str">
        <f t="shared" si="43"/>
        <v>INSERT INTO [Lieferung] ([BestellungID], [PosID], [LieferAdrID], [LieferDienstID], [LieferDatum]) VALUES</v>
      </c>
      <c r="G964" t="str">
        <f t="shared" si="44"/>
        <v xml:space="preserve"> ('384', '961', '783', '69', '2022-03-09')</v>
      </c>
    </row>
    <row r="965" spans="1:7" x14ac:dyDescent="0.3">
      <c r="A965">
        <v>385</v>
      </c>
      <c r="B965">
        <v>962</v>
      </c>
      <c r="C965">
        <v>178</v>
      </c>
      <c r="D965">
        <f t="shared" ref="D965:D1028" si="45">IF(MOD(A965*B965,81)=0,1,MOD(A965*B965,81))</f>
        <v>38</v>
      </c>
      <c r="E965" s="3">
        <f>LOOKUP(A965,Bestellung!$A$4:$D$803)+MOD(D965,6)</f>
        <v>44628.676800000001</v>
      </c>
      <c r="F965" t="str">
        <f t="shared" ref="F965:F1028" si="4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965" t="str">
        <f t="shared" ref="G965:G1028" si="47">" ('"&amp;A965&amp;"', '"&amp;B965&amp;"', '"&amp;C965&amp;"', '"&amp; D965&amp;"', '"&amp; TEXT(E965,"JJJJ-MM-TT")&amp;"')"</f>
        <v xml:space="preserve"> ('385', '962', '178', '38', '2022-03-08')</v>
      </c>
    </row>
    <row r="966" spans="1:7" x14ac:dyDescent="0.3">
      <c r="A966">
        <v>385</v>
      </c>
      <c r="B966">
        <v>963</v>
      </c>
      <c r="C966">
        <v>178</v>
      </c>
      <c r="D966">
        <f t="shared" si="45"/>
        <v>18</v>
      </c>
      <c r="E966" s="3">
        <f>LOOKUP(A966,Bestellung!$A$4:$D$803)+MOD(D966,6)</f>
        <v>44626.676800000001</v>
      </c>
      <c r="F966" t="str">
        <f t="shared" si="46"/>
        <v>INSERT INTO [Lieferung] ([BestellungID], [PosID], [LieferAdrID], [LieferDienstID], [LieferDatum]) VALUES</v>
      </c>
      <c r="G966" t="str">
        <f t="shared" si="47"/>
        <v xml:space="preserve"> ('385', '963', '178', '18', '2022-03-06')</v>
      </c>
    </row>
    <row r="967" spans="1:7" x14ac:dyDescent="0.3">
      <c r="A967">
        <v>386</v>
      </c>
      <c r="B967">
        <v>964</v>
      </c>
      <c r="C967">
        <v>181</v>
      </c>
      <c r="D967">
        <f t="shared" si="45"/>
        <v>71</v>
      </c>
      <c r="E967" s="3">
        <f>LOOKUP(A967,Bestellung!$A$4:$D$803)+MOD(D967,6)</f>
        <v>44631.685444444447</v>
      </c>
      <c r="F967" t="str">
        <f t="shared" si="46"/>
        <v>INSERT INTO [Lieferung] ([BestellungID], [PosID], [LieferAdrID], [LieferDienstID], [LieferDatum]) VALUES</v>
      </c>
      <c r="G967" t="str">
        <f t="shared" si="47"/>
        <v xml:space="preserve"> ('386', '964', '181', '71', '2022-03-11')</v>
      </c>
    </row>
    <row r="968" spans="1:7" x14ac:dyDescent="0.3">
      <c r="A968">
        <v>386</v>
      </c>
      <c r="B968">
        <v>965</v>
      </c>
      <c r="C968">
        <v>178</v>
      </c>
      <c r="D968">
        <f t="shared" si="45"/>
        <v>52</v>
      </c>
      <c r="E968" s="3">
        <f>LOOKUP(A968,Bestellung!$A$4:$D$803)+MOD(D968,6)</f>
        <v>44630.685444444447</v>
      </c>
      <c r="F968" t="str">
        <f t="shared" si="46"/>
        <v>INSERT INTO [Lieferung] ([BestellungID], [PosID], [LieferAdrID], [LieferDienstID], [LieferDatum]) VALUES</v>
      </c>
      <c r="G968" t="str">
        <f t="shared" si="47"/>
        <v xml:space="preserve"> ('386', '965', '178', '52', '2022-03-10')</v>
      </c>
    </row>
    <row r="969" spans="1:7" x14ac:dyDescent="0.3">
      <c r="A969">
        <v>386</v>
      </c>
      <c r="B969">
        <v>966</v>
      </c>
      <c r="C969">
        <v>181</v>
      </c>
      <c r="D969">
        <f t="shared" si="45"/>
        <v>33</v>
      </c>
      <c r="E969" s="3">
        <f>LOOKUP(A969,Bestellung!$A$4:$D$803)+MOD(D969,6)</f>
        <v>44629.685444444447</v>
      </c>
      <c r="F969" t="str">
        <f t="shared" si="46"/>
        <v>INSERT INTO [Lieferung] ([BestellungID], [PosID], [LieferAdrID], [LieferDienstID], [LieferDatum]) VALUES</v>
      </c>
      <c r="G969" t="str">
        <f t="shared" si="47"/>
        <v xml:space="preserve"> ('386', '966', '181', '33', '2022-03-09')</v>
      </c>
    </row>
    <row r="970" spans="1:7" x14ac:dyDescent="0.3">
      <c r="A970">
        <v>387</v>
      </c>
      <c r="B970">
        <v>967</v>
      </c>
      <c r="C970">
        <v>460</v>
      </c>
      <c r="D970">
        <f t="shared" si="45"/>
        <v>9</v>
      </c>
      <c r="E970" s="3">
        <f>LOOKUP(A970,Bestellung!$A$4:$D$803)+MOD(D970,6)</f>
        <v>44629.694111111115</v>
      </c>
      <c r="F970" t="str">
        <f t="shared" si="46"/>
        <v>INSERT INTO [Lieferung] ([BestellungID], [PosID], [LieferAdrID], [LieferDienstID], [LieferDatum]) VALUES</v>
      </c>
      <c r="G970" t="str">
        <f t="shared" si="47"/>
        <v xml:space="preserve"> ('387', '967', '460', '9', '2022-03-09')</v>
      </c>
    </row>
    <row r="971" spans="1:7" x14ac:dyDescent="0.3">
      <c r="A971">
        <v>387</v>
      </c>
      <c r="B971">
        <v>968</v>
      </c>
      <c r="C971">
        <v>460</v>
      </c>
      <c r="D971">
        <f t="shared" si="45"/>
        <v>72</v>
      </c>
      <c r="E971" s="3">
        <f>LOOKUP(A971,Bestellung!$A$4:$D$803)+MOD(D971,6)</f>
        <v>44626.694111111115</v>
      </c>
      <c r="F971" t="str">
        <f t="shared" si="46"/>
        <v>INSERT INTO [Lieferung] ([BestellungID], [PosID], [LieferAdrID], [LieferDienstID], [LieferDatum]) VALUES</v>
      </c>
      <c r="G971" t="str">
        <f t="shared" si="47"/>
        <v xml:space="preserve"> ('387', '968', '460', '72', '2022-03-06')</v>
      </c>
    </row>
    <row r="972" spans="1:7" x14ac:dyDescent="0.3">
      <c r="A972">
        <v>388</v>
      </c>
      <c r="B972">
        <v>969</v>
      </c>
      <c r="C972">
        <v>23</v>
      </c>
      <c r="D972">
        <f t="shared" si="45"/>
        <v>51</v>
      </c>
      <c r="E972" s="3">
        <f>LOOKUP(A972,Bestellung!$A$4:$D$803)+MOD(D972,6)</f>
        <v>44629.702800000006</v>
      </c>
      <c r="F972" t="str">
        <f t="shared" si="46"/>
        <v>INSERT INTO [Lieferung] ([BestellungID], [PosID], [LieferAdrID], [LieferDienstID], [LieferDatum]) VALUES</v>
      </c>
      <c r="G972" t="str">
        <f t="shared" si="47"/>
        <v xml:space="preserve"> ('388', '969', '23', '51', '2022-03-09')</v>
      </c>
    </row>
    <row r="973" spans="1:7" x14ac:dyDescent="0.3">
      <c r="A973">
        <v>388</v>
      </c>
      <c r="B973">
        <v>970</v>
      </c>
      <c r="C973">
        <v>23</v>
      </c>
      <c r="D973">
        <f t="shared" si="45"/>
        <v>34</v>
      </c>
      <c r="E973" s="3">
        <f>LOOKUP(A973,Bestellung!$A$4:$D$803)+MOD(D973,6)</f>
        <v>44630.702800000006</v>
      </c>
      <c r="F973" t="str">
        <f t="shared" si="46"/>
        <v>INSERT INTO [Lieferung] ([BestellungID], [PosID], [LieferAdrID], [LieferDienstID], [LieferDatum]) VALUES</v>
      </c>
      <c r="G973" t="str">
        <f t="shared" si="47"/>
        <v xml:space="preserve"> ('388', '970', '23', '34', '2022-03-10')</v>
      </c>
    </row>
    <row r="974" spans="1:7" x14ac:dyDescent="0.3">
      <c r="A974">
        <v>388</v>
      </c>
      <c r="B974">
        <v>971</v>
      </c>
      <c r="C974">
        <v>23</v>
      </c>
      <c r="D974">
        <f t="shared" si="45"/>
        <v>17</v>
      </c>
      <c r="E974" s="3">
        <f>LOOKUP(A974,Bestellung!$A$4:$D$803)+MOD(D974,6)</f>
        <v>44631.702800000006</v>
      </c>
      <c r="F974" t="str">
        <f t="shared" si="46"/>
        <v>INSERT INTO [Lieferung] ([BestellungID], [PosID], [LieferAdrID], [LieferDienstID], [LieferDatum]) VALUES</v>
      </c>
      <c r="G974" t="str">
        <f t="shared" si="47"/>
        <v xml:space="preserve"> ('388', '971', '23', '17', '2022-03-11')</v>
      </c>
    </row>
    <row r="975" spans="1:7" x14ac:dyDescent="0.3">
      <c r="A975">
        <v>389</v>
      </c>
      <c r="B975">
        <v>972</v>
      </c>
      <c r="C975">
        <v>517</v>
      </c>
      <c r="D975">
        <f t="shared" si="45"/>
        <v>1</v>
      </c>
      <c r="E975" s="3">
        <f>LOOKUP(A975,Bestellung!$A$4:$D$803)+MOD(D975,6)</f>
        <v>44627.71151111112</v>
      </c>
      <c r="F975" t="str">
        <f t="shared" si="46"/>
        <v>INSERT INTO [Lieferung] ([BestellungID], [PosID], [LieferAdrID], [LieferDienstID], [LieferDatum]) VALUES</v>
      </c>
      <c r="G975" t="str">
        <f t="shared" si="47"/>
        <v xml:space="preserve"> ('389', '972', '517', '1', '2022-03-07')</v>
      </c>
    </row>
    <row r="976" spans="1:7" x14ac:dyDescent="0.3">
      <c r="A976">
        <v>389</v>
      </c>
      <c r="B976">
        <v>973</v>
      </c>
      <c r="C976">
        <v>517</v>
      </c>
      <c r="D976">
        <f t="shared" si="45"/>
        <v>65</v>
      </c>
      <c r="E976" s="3">
        <f>LOOKUP(A976,Bestellung!$A$4:$D$803)+MOD(D976,6)</f>
        <v>44631.71151111112</v>
      </c>
      <c r="F976" t="str">
        <f t="shared" si="46"/>
        <v>INSERT INTO [Lieferung] ([BestellungID], [PosID], [LieferAdrID], [LieferDienstID], [LieferDatum]) VALUES</v>
      </c>
      <c r="G976" t="str">
        <f t="shared" si="47"/>
        <v xml:space="preserve"> ('389', '973', '517', '65', '2022-03-11')</v>
      </c>
    </row>
    <row r="977" spans="1:7" x14ac:dyDescent="0.3">
      <c r="A977">
        <v>390</v>
      </c>
      <c r="B977">
        <v>974</v>
      </c>
      <c r="C977">
        <v>762</v>
      </c>
      <c r="D977">
        <f t="shared" si="45"/>
        <v>51</v>
      </c>
      <c r="E977" s="3">
        <f>LOOKUP(A977,Bestellung!$A$4:$D$803)+MOD(D977,6)</f>
        <v>44629.720244444456</v>
      </c>
      <c r="F977" t="str">
        <f t="shared" si="46"/>
        <v>INSERT INTO [Lieferung] ([BestellungID], [PosID], [LieferAdrID], [LieferDienstID], [LieferDatum]) VALUES</v>
      </c>
      <c r="G977" t="str">
        <f t="shared" si="47"/>
        <v xml:space="preserve"> ('390', '974', '762', '51', '2022-03-09')</v>
      </c>
    </row>
    <row r="978" spans="1:7" x14ac:dyDescent="0.3">
      <c r="A978">
        <v>390</v>
      </c>
      <c r="B978">
        <v>975</v>
      </c>
      <c r="C978">
        <v>517</v>
      </c>
      <c r="D978">
        <f t="shared" si="45"/>
        <v>36</v>
      </c>
      <c r="E978" s="3">
        <f>LOOKUP(A978,Bestellung!$A$4:$D$803)+MOD(D978,6)</f>
        <v>44626.720244444456</v>
      </c>
      <c r="F978" t="str">
        <f t="shared" si="46"/>
        <v>INSERT INTO [Lieferung] ([BestellungID], [PosID], [LieferAdrID], [LieferDienstID], [LieferDatum]) VALUES</v>
      </c>
      <c r="G978" t="str">
        <f t="shared" si="47"/>
        <v xml:space="preserve"> ('390', '975', '517', '36', '2022-03-06')</v>
      </c>
    </row>
    <row r="979" spans="1:7" x14ac:dyDescent="0.3">
      <c r="A979">
        <v>390</v>
      </c>
      <c r="B979">
        <v>976</v>
      </c>
      <c r="C979">
        <v>762</v>
      </c>
      <c r="D979">
        <f t="shared" si="45"/>
        <v>21</v>
      </c>
      <c r="E979" s="3">
        <f>LOOKUP(A979,Bestellung!$A$4:$D$803)+MOD(D979,6)</f>
        <v>44629.720244444456</v>
      </c>
      <c r="F979" t="str">
        <f t="shared" si="46"/>
        <v>INSERT INTO [Lieferung] ([BestellungID], [PosID], [LieferAdrID], [LieferDienstID], [LieferDatum]) VALUES</v>
      </c>
      <c r="G979" t="str">
        <f t="shared" si="47"/>
        <v xml:space="preserve"> ('390', '976', '762', '21', '2022-03-09')</v>
      </c>
    </row>
    <row r="980" spans="1:7" x14ac:dyDescent="0.3">
      <c r="A980">
        <v>391</v>
      </c>
      <c r="B980">
        <v>977</v>
      </c>
      <c r="C980">
        <v>295</v>
      </c>
      <c r="D980">
        <f t="shared" si="45"/>
        <v>11</v>
      </c>
      <c r="E980" s="3">
        <f>LOOKUP(A980,Bestellung!$A$4:$D$803)+MOD(D980,6)</f>
        <v>44631.729000000014</v>
      </c>
      <c r="F980" t="str">
        <f t="shared" si="46"/>
        <v>INSERT INTO [Lieferung] ([BestellungID], [PosID], [LieferAdrID], [LieferDienstID], [LieferDatum]) VALUES</v>
      </c>
      <c r="G980" t="str">
        <f t="shared" si="47"/>
        <v xml:space="preserve"> ('391', '977', '295', '11', '2022-03-11')</v>
      </c>
    </row>
    <row r="981" spans="1:7" x14ac:dyDescent="0.3">
      <c r="A981">
        <v>391</v>
      </c>
      <c r="B981">
        <v>978</v>
      </c>
      <c r="C981">
        <v>295</v>
      </c>
      <c r="D981">
        <f t="shared" si="45"/>
        <v>78</v>
      </c>
      <c r="E981" s="3">
        <f>LOOKUP(A981,Bestellung!$A$4:$D$803)+MOD(D981,6)</f>
        <v>44626.729000000014</v>
      </c>
      <c r="F981" t="str">
        <f t="shared" si="46"/>
        <v>INSERT INTO [Lieferung] ([BestellungID], [PosID], [LieferAdrID], [LieferDienstID], [LieferDatum]) VALUES</v>
      </c>
      <c r="G981" t="str">
        <f t="shared" si="47"/>
        <v xml:space="preserve"> ('391', '978', '295', '78', '2022-03-06')</v>
      </c>
    </row>
    <row r="982" spans="1:7" x14ac:dyDescent="0.3">
      <c r="A982">
        <v>392</v>
      </c>
      <c r="B982">
        <v>979</v>
      </c>
      <c r="C982">
        <v>325</v>
      </c>
      <c r="D982">
        <f t="shared" si="45"/>
        <v>71</v>
      </c>
      <c r="E982" s="3">
        <f>LOOKUP(A982,Bestellung!$A$4:$D$803)+MOD(D982,6)</f>
        <v>44631.737777777795</v>
      </c>
      <c r="F982" t="str">
        <f t="shared" si="46"/>
        <v>INSERT INTO [Lieferung] ([BestellungID], [PosID], [LieferAdrID], [LieferDienstID], [LieferDatum]) VALUES</v>
      </c>
      <c r="G982" t="str">
        <f t="shared" si="47"/>
        <v xml:space="preserve"> ('392', '979', '325', '71', '2022-03-11')</v>
      </c>
    </row>
    <row r="983" spans="1:7" x14ac:dyDescent="0.3">
      <c r="A983">
        <v>392</v>
      </c>
      <c r="B983">
        <v>980</v>
      </c>
      <c r="C983">
        <v>295</v>
      </c>
      <c r="D983">
        <f t="shared" si="45"/>
        <v>58</v>
      </c>
      <c r="E983" s="3">
        <f>LOOKUP(A983,Bestellung!$A$4:$D$803)+MOD(D983,6)</f>
        <v>44630.737777777795</v>
      </c>
      <c r="F983" t="str">
        <f t="shared" si="46"/>
        <v>INSERT INTO [Lieferung] ([BestellungID], [PosID], [LieferAdrID], [LieferDienstID], [LieferDatum]) VALUES</v>
      </c>
      <c r="G983" t="str">
        <f t="shared" si="47"/>
        <v xml:space="preserve"> ('392', '980', '295', '58', '2022-03-10')</v>
      </c>
    </row>
    <row r="984" spans="1:7" x14ac:dyDescent="0.3">
      <c r="A984">
        <v>392</v>
      </c>
      <c r="B984">
        <v>981</v>
      </c>
      <c r="C984">
        <v>325</v>
      </c>
      <c r="D984">
        <f t="shared" si="45"/>
        <v>45</v>
      </c>
      <c r="E984" s="3">
        <f>LOOKUP(A984,Bestellung!$A$4:$D$803)+MOD(D984,6)</f>
        <v>44629.737777777795</v>
      </c>
      <c r="F984" t="str">
        <f t="shared" si="46"/>
        <v>INSERT INTO [Lieferung] ([BestellungID], [PosID], [LieferAdrID], [LieferDienstID], [LieferDatum]) VALUES</v>
      </c>
      <c r="G984" t="str">
        <f t="shared" si="47"/>
        <v xml:space="preserve"> ('392', '981', '325', '45', '2022-03-09')</v>
      </c>
    </row>
    <row r="985" spans="1:7" x14ac:dyDescent="0.3">
      <c r="A985">
        <v>393</v>
      </c>
      <c r="B985">
        <v>982</v>
      </c>
      <c r="C985">
        <v>664</v>
      </c>
      <c r="D985">
        <f t="shared" si="45"/>
        <v>42</v>
      </c>
      <c r="E985" s="3">
        <f>LOOKUP(A985,Bestellung!$A$4:$D$803)+MOD(D985,6)</f>
        <v>44626.746577777798</v>
      </c>
      <c r="F985" t="str">
        <f t="shared" si="46"/>
        <v>INSERT INTO [Lieferung] ([BestellungID], [PosID], [LieferAdrID], [LieferDienstID], [LieferDatum]) VALUES</v>
      </c>
      <c r="G985" t="str">
        <f t="shared" si="47"/>
        <v xml:space="preserve"> ('393', '982', '664', '42', '2022-03-06')</v>
      </c>
    </row>
    <row r="986" spans="1:7" x14ac:dyDescent="0.3">
      <c r="A986">
        <v>393</v>
      </c>
      <c r="B986">
        <v>983</v>
      </c>
      <c r="C986">
        <v>664</v>
      </c>
      <c r="D986">
        <f t="shared" si="45"/>
        <v>30</v>
      </c>
      <c r="E986" s="3">
        <f>LOOKUP(A986,Bestellung!$A$4:$D$803)+MOD(D986,6)</f>
        <v>44626.746577777798</v>
      </c>
      <c r="F986" t="str">
        <f t="shared" si="46"/>
        <v>INSERT INTO [Lieferung] ([BestellungID], [PosID], [LieferAdrID], [LieferDienstID], [LieferDatum]) VALUES</v>
      </c>
      <c r="G986" t="str">
        <f t="shared" si="47"/>
        <v xml:space="preserve"> ('393', '983', '664', '30', '2022-03-06')</v>
      </c>
    </row>
    <row r="987" spans="1:7" x14ac:dyDescent="0.3">
      <c r="A987">
        <v>394</v>
      </c>
      <c r="B987">
        <v>984</v>
      </c>
      <c r="C987">
        <v>389</v>
      </c>
      <c r="D987">
        <f t="shared" si="45"/>
        <v>30</v>
      </c>
      <c r="E987" s="3">
        <f>LOOKUP(A987,Bestellung!$A$4:$D$803)+MOD(D987,6)</f>
        <v>44626.755400000024</v>
      </c>
      <c r="F987" t="str">
        <f t="shared" si="46"/>
        <v>INSERT INTO [Lieferung] ([BestellungID], [PosID], [LieferAdrID], [LieferDienstID], [LieferDatum]) VALUES</v>
      </c>
      <c r="G987" t="str">
        <f t="shared" si="47"/>
        <v xml:space="preserve"> ('394', '984', '389', '30', '2022-03-06')</v>
      </c>
    </row>
    <row r="988" spans="1:7" x14ac:dyDescent="0.3">
      <c r="A988">
        <v>394</v>
      </c>
      <c r="B988">
        <v>985</v>
      </c>
      <c r="C988">
        <v>389</v>
      </c>
      <c r="D988">
        <f t="shared" si="45"/>
        <v>19</v>
      </c>
      <c r="E988" s="3">
        <f>LOOKUP(A988,Bestellung!$A$4:$D$803)+MOD(D988,6)</f>
        <v>44627.755400000024</v>
      </c>
      <c r="F988" t="str">
        <f t="shared" si="46"/>
        <v>INSERT INTO [Lieferung] ([BestellungID], [PosID], [LieferAdrID], [LieferDienstID], [LieferDatum]) VALUES</v>
      </c>
      <c r="G988" t="str">
        <f t="shared" si="47"/>
        <v xml:space="preserve"> ('394', '985', '389', '19', '2022-03-07')</v>
      </c>
    </row>
    <row r="989" spans="1:7" x14ac:dyDescent="0.3">
      <c r="A989">
        <v>394</v>
      </c>
      <c r="B989">
        <v>986</v>
      </c>
      <c r="C989">
        <v>389</v>
      </c>
      <c r="D989">
        <f t="shared" si="45"/>
        <v>8</v>
      </c>
      <c r="E989" s="3">
        <f>LOOKUP(A989,Bestellung!$A$4:$D$803)+MOD(D989,6)</f>
        <v>44628.755400000024</v>
      </c>
      <c r="F989" t="str">
        <f t="shared" si="46"/>
        <v>INSERT INTO [Lieferung] ([BestellungID], [PosID], [LieferAdrID], [LieferDienstID], [LieferDatum]) VALUES</v>
      </c>
      <c r="G989" t="str">
        <f t="shared" si="47"/>
        <v xml:space="preserve"> ('394', '986', '389', '8', '2022-03-08')</v>
      </c>
    </row>
    <row r="990" spans="1:7" x14ac:dyDescent="0.3">
      <c r="A990">
        <v>395</v>
      </c>
      <c r="B990">
        <v>987</v>
      </c>
      <c r="C990">
        <v>547</v>
      </c>
      <c r="D990">
        <f t="shared" si="45"/>
        <v>12</v>
      </c>
      <c r="E990" s="3">
        <f>LOOKUP(A990,Bestellung!$A$4:$D$803)+MOD(D990,6)</f>
        <v>44626.764244444465</v>
      </c>
      <c r="F990" t="str">
        <f t="shared" si="46"/>
        <v>INSERT INTO [Lieferung] ([BestellungID], [PosID], [LieferAdrID], [LieferDienstID], [LieferDatum]) VALUES</v>
      </c>
      <c r="G990" t="str">
        <f t="shared" si="47"/>
        <v xml:space="preserve"> ('395', '987', '547', '12', '2022-03-06')</v>
      </c>
    </row>
    <row r="991" spans="1:7" x14ac:dyDescent="0.3">
      <c r="A991">
        <v>395</v>
      </c>
      <c r="B991">
        <v>988</v>
      </c>
      <c r="C991">
        <v>547</v>
      </c>
      <c r="D991">
        <f t="shared" si="45"/>
        <v>2</v>
      </c>
      <c r="E991" s="3">
        <f>LOOKUP(A991,Bestellung!$A$4:$D$803)+MOD(D991,6)</f>
        <v>44628.764244444465</v>
      </c>
      <c r="F991" t="str">
        <f t="shared" si="46"/>
        <v>INSERT INTO [Lieferung] ([BestellungID], [PosID], [LieferAdrID], [LieferDienstID], [LieferDatum]) VALUES</v>
      </c>
      <c r="G991" t="str">
        <f t="shared" si="47"/>
        <v xml:space="preserve"> ('395', '988', '547', '2', '2022-03-08')</v>
      </c>
    </row>
    <row r="992" spans="1:7" x14ac:dyDescent="0.3">
      <c r="A992">
        <v>396</v>
      </c>
      <c r="B992">
        <v>989</v>
      </c>
      <c r="C992">
        <v>793</v>
      </c>
      <c r="D992">
        <f t="shared" si="45"/>
        <v>9</v>
      </c>
      <c r="E992" s="3">
        <f>LOOKUP(A992,Bestellung!$A$4:$D$803)+MOD(D992,6)</f>
        <v>44629.773111111128</v>
      </c>
      <c r="F992" t="str">
        <f t="shared" si="46"/>
        <v>INSERT INTO [Lieferung] ([BestellungID], [PosID], [LieferAdrID], [LieferDienstID], [LieferDatum]) VALUES</v>
      </c>
      <c r="G992" t="str">
        <f t="shared" si="47"/>
        <v xml:space="preserve"> ('396', '989', '793', '9', '2022-03-09')</v>
      </c>
    </row>
    <row r="993" spans="1:7" x14ac:dyDescent="0.3">
      <c r="A993">
        <v>396</v>
      </c>
      <c r="B993">
        <v>990</v>
      </c>
      <c r="C993">
        <v>547</v>
      </c>
      <c r="D993">
        <f t="shared" si="45"/>
        <v>1</v>
      </c>
      <c r="E993" s="3">
        <f>LOOKUP(A993,Bestellung!$A$4:$D$803)+MOD(D993,6)</f>
        <v>44627.773111111128</v>
      </c>
      <c r="F993" t="str">
        <f t="shared" si="46"/>
        <v>INSERT INTO [Lieferung] ([BestellungID], [PosID], [LieferAdrID], [LieferDienstID], [LieferDatum]) VALUES</v>
      </c>
      <c r="G993" t="str">
        <f t="shared" si="47"/>
        <v xml:space="preserve"> ('396', '990', '547', '1', '2022-03-07')</v>
      </c>
    </row>
    <row r="994" spans="1:7" x14ac:dyDescent="0.3">
      <c r="A994">
        <v>396</v>
      </c>
      <c r="B994">
        <v>991</v>
      </c>
      <c r="C994">
        <v>793</v>
      </c>
      <c r="D994">
        <f t="shared" si="45"/>
        <v>72</v>
      </c>
      <c r="E994" s="3">
        <f>LOOKUP(A994,Bestellung!$A$4:$D$803)+MOD(D994,6)</f>
        <v>44626.773111111128</v>
      </c>
      <c r="F994" t="str">
        <f t="shared" si="46"/>
        <v>INSERT INTO [Lieferung] ([BestellungID], [PosID], [LieferAdrID], [LieferDienstID], [LieferDatum]) VALUES</v>
      </c>
      <c r="G994" t="str">
        <f t="shared" si="47"/>
        <v xml:space="preserve"> ('396', '991', '793', '72', '2022-03-06')</v>
      </c>
    </row>
    <row r="995" spans="1:7" x14ac:dyDescent="0.3">
      <c r="A995">
        <v>397</v>
      </c>
      <c r="B995">
        <v>992</v>
      </c>
      <c r="C995">
        <v>63</v>
      </c>
      <c r="D995">
        <f t="shared" si="45"/>
        <v>2</v>
      </c>
      <c r="E995" s="3">
        <f>LOOKUP(A995,Bestellung!$A$4:$D$803)+MOD(D995,6)</f>
        <v>44628.782000000014</v>
      </c>
      <c r="F995" t="str">
        <f t="shared" si="46"/>
        <v>INSERT INTO [Lieferung] ([BestellungID], [PosID], [LieferAdrID], [LieferDienstID], [LieferDatum]) VALUES</v>
      </c>
      <c r="G995" t="str">
        <f t="shared" si="47"/>
        <v xml:space="preserve"> ('397', '992', '63', '2', '2022-03-08')</v>
      </c>
    </row>
    <row r="996" spans="1:7" x14ac:dyDescent="0.3">
      <c r="A996">
        <v>397</v>
      </c>
      <c r="B996">
        <v>993</v>
      </c>
      <c r="C996">
        <v>63</v>
      </c>
      <c r="D996">
        <f t="shared" si="45"/>
        <v>75</v>
      </c>
      <c r="E996" s="3">
        <f>LOOKUP(A996,Bestellung!$A$4:$D$803)+MOD(D996,6)</f>
        <v>44629.782000000014</v>
      </c>
      <c r="F996" t="str">
        <f t="shared" si="46"/>
        <v>INSERT INTO [Lieferung] ([BestellungID], [PosID], [LieferAdrID], [LieferDienstID], [LieferDatum]) VALUES</v>
      </c>
      <c r="G996" t="str">
        <f t="shared" si="47"/>
        <v xml:space="preserve"> ('397', '993', '63', '75', '2022-03-09')</v>
      </c>
    </row>
    <row r="997" spans="1:7" x14ac:dyDescent="0.3">
      <c r="A997">
        <v>398</v>
      </c>
      <c r="B997">
        <v>994</v>
      </c>
      <c r="C997">
        <v>624</v>
      </c>
      <c r="D997">
        <f t="shared" si="45"/>
        <v>8</v>
      </c>
      <c r="E997" s="3">
        <f>LOOKUP(A997,Bestellung!$A$4:$D$803)+MOD(D997,6)</f>
        <v>44628.790911111122</v>
      </c>
      <c r="F997" t="str">
        <f t="shared" si="46"/>
        <v>INSERT INTO [Lieferung] ([BestellungID], [PosID], [LieferAdrID], [LieferDienstID], [LieferDatum]) VALUES</v>
      </c>
      <c r="G997" t="str">
        <f t="shared" si="47"/>
        <v xml:space="preserve"> ('398', '994', '624', '8', '2022-03-08')</v>
      </c>
    </row>
    <row r="998" spans="1:7" x14ac:dyDescent="0.3">
      <c r="A998">
        <v>398</v>
      </c>
      <c r="B998">
        <v>995</v>
      </c>
      <c r="C998">
        <v>63</v>
      </c>
      <c r="D998">
        <f t="shared" si="45"/>
        <v>1</v>
      </c>
      <c r="E998" s="3">
        <f>LOOKUP(A998,Bestellung!$A$4:$D$803)+MOD(D998,6)</f>
        <v>44627.790911111122</v>
      </c>
      <c r="F998" t="str">
        <f t="shared" si="46"/>
        <v>INSERT INTO [Lieferung] ([BestellungID], [PosID], [LieferAdrID], [LieferDienstID], [LieferDatum]) VALUES</v>
      </c>
      <c r="G998" t="str">
        <f t="shared" si="47"/>
        <v xml:space="preserve"> ('398', '995', '63', '1', '2022-03-07')</v>
      </c>
    </row>
    <row r="999" spans="1:7" x14ac:dyDescent="0.3">
      <c r="A999">
        <v>398</v>
      </c>
      <c r="B999">
        <v>996</v>
      </c>
      <c r="C999">
        <v>624</v>
      </c>
      <c r="D999">
        <f t="shared" si="45"/>
        <v>75</v>
      </c>
      <c r="E999" s="3">
        <f>LOOKUP(A999,Bestellung!$A$4:$D$803)+MOD(D999,6)</f>
        <v>44629.790911111122</v>
      </c>
      <c r="F999" t="str">
        <f t="shared" si="46"/>
        <v>INSERT INTO [Lieferung] ([BestellungID], [PosID], [LieferAdrID], [LieferDienstID], [LieferDatum]) VALUES</v>
      </c>
      <c r="G999" t="str">
        <f t="shared" si="47"/>
        <v xml:space="preserve"> ('398', '996', '624', '75', '2022-03-09')</v>
      </c>
    </row>
    <row r="1000" spans="1:7" x14ac:dyDescent="0.3">
      <c r="A1000">
        <v>399</v>
      </c>
      <c r="B1000">
        <v>997</v>
      </c>
      <c r="C1000">
        <v>715</v>
      </c>
      <c r="D1000">
        <f t="shared" si="45"/>
        <v>12</v>
      </c>
      <c r="E1000" s="3">
        <f>LOOKUP(A1000,Bestellung!$A$4:$D$803)+MOD(D1000,6)</f>
        <v>44626.799844444453</v>
      </c>
      <c r="F1000" t="str">
        <f t="shared" si="46"/>
        <v>INSERT INTO [Lieferung] ([BestellungID], [PosID], [LieferAdrID], [LieferDienstID], [LieferDatum]) VALUES</v>
      </c>
      <c r="G1000" t="str">
        <f t="shared" si="47"/>
        <v xml:space="preserve"> ('399', '997', '715', '12', '2022-03-06')</v>
      </c>
    </row>
    <row r="1001" spans="1:7" x14ac:dyDescent="0.3">
      <c r="A1001">
        <v>399</v>
      </c>
      <c r="B1001">
        <v>998</v>
      </c>
      <c r="C1001">
        <v>715</v>
      </c>
      <c r="D1001">
        <f t="shared" si="45"/>
        <v>6</v>
      </c>
      <c r="E1001" s="3">
        <f>LOOKUP(A1001,Bestellung!$A$4:$D$803)+MOD(D1001,6)</f>
        <v>44626.799844444453</v>
      </c>
      <c r="F1001" t="str">
        <f t="shared" si="46"/>
        <v>INSERT INTO [Lieferung] ([BestellungID], [PosID], [LieferAdrID], [LieferDienstID], [LieferDatum]) VALUES</v>
      </c>
      <c r="G1001" t="str">
        <f t="shared" si="47"/>
        <v xml:space="preserve"> ('399', '998', '715', '6', '2022-03-06')</v>
      </c>
    </row>
    <row r="1002" spans="1:7" x14ac:dyDescent="0.3">
      <c r="A1002">
        <v>400</v>
      </c>
      <c r="B1002">
        <v>999</v>
      </c>
      <c r="C1002">
        <v>344</v>
      </c>
      <c r="D1002">
        <f t="shared" si="45"/>
        <v>27</v>
      </c>
      <c r="E1002" s="3">
        <f>LOOKUP(A1002,Bestellung!$A$4:$D$803)+MOD(D1002,6)</f>
        <v>44629.808800000006</v>
      </c>
      <c r="F1002" t="str">
        <f t="shared" si="46"/>
        <v>INSERT INTO [Lieferung] ([BestellungID], [PosID], [LieferAdrID], [LieferDienstID], [LieferDatum]) VALUES</v>
      </c>
      <c r="G1002" t="str">
        <f t="shared" si="47"/>
        <v xml:space="preserve"> ('400', '999', '344', '27', '2022-03-09')</v>
      </c>
    </row>
    <row r="1003" spans="1:7" x14ac:dyDescent="0.3">
      <c r="A1003">
        <v>400</v>
      </c>
      <c r="B1003">
        <v>1000</v>
      </c>
      <c r="C1003">
        <v>344</v>
      </c>
      <c r="D1003">
        <f t="shared" si="45"/>
        <v>22</v>
      </c>
      <c r="E1003" s="3">
        <f>LOOKUP(A1003,Bestellung!$A$4:$D$803)+MOD(D1003,6)</f>
        <v>44630.808800000006</v>
      </c>
      <c r="F1003" t="str">
        <f t="shared" si="46"/>
        <v>INSERT INTO [Lieferung] ([BestellungID], [PosID], [LieferAdrID], [LieferDienstID], [LieferDatum]) VALUES</v>
      </c>
      <c r="G1003" t="str">
        <f t="shared" si="47"/>
        <v xml:space="preserve"> ('400', '1000', '344', '22', '2022-03-10')</v>
      </c>
    </row>
    <row r="1004" spans="1:7" x14ac:dyDescent="0.3">
      <c r="A1004">
        <v>400</v>
      </c>
      <c r="B1004">
        <v>1001</v>
      </c>
      <c r="C1004">
        <v>344</v>
      </c>
      <c r="D1004">
        <f t="shared" si="45"/>
        <v>17</v>
      </c>
      <c r="E1004" s="3">
        <f>LOOKUP(A1004,Bestellung!$A$4:$D$803)+MOD(D1004,6)</f>
        <v>44631.808800000006</v>
      </c>
      <c r="F1004" t="str">
        <f t="shared" si="46"/>
        <v>INSERT INTO [Lieferung] ([BestellungID], [PosID], [LieferAdrID], [LieferDienstID], [LieferDatum]) VALUES</v>
      </c>
      <c r="G1004" t="str">
        <f t="shared" si="47"/>
        <v xml:space="preserve"> ('400', '1001', '344', '17', '2022-03-11')</v>
      </c>
    </row>
    <row r="1005" spans="1:7" x14ac:dyDescent="0.3">
      <c r="A1005">
        <v>401</v>
      </c>
      <c r="B1005">
        <v>1002</v>
      </c>
      <c r="C1005">
        <v>687</v>
      </c>
      <c r="D1005">
        <f t="shared" si="45"/>
        <v>42</v>
      </c>
      <c r="E1005" s="3">
        <f>LOOKUP(A1005,Bestellung!$A$4:$D$803)+MOD(D1005,6)</f>
        <v>44626.817777777782</v>
      </c>
      <c r="F1005" t="str">
        <f t="shared" si="46"/>
        <v>INSERT INTO [Lieferung] ([BestellungID], [PosID], [LieferAdrID], [LieferDienstID], [LieferDatum]) VALUES</v>
      </c>
      <c r="G1005" t="str">
        <f t="shared" si="47"/>
        <v xml:space="preserve"> ('401', '1002', '687', '42', '2022-03-06')</v>
      </c>
    </row>
    <row r="1006" spans="1:7" x14ac:dyDescent="0.3">
      <c r="A1006">
        <v>401</v>
      </c>
      <c r="B1006">
        <v>1003</v>
      </c>
      <c r="C1006">
        <v>687</v>
      </c>
      <c r="D1006">
        <f t="shared" si="45"/>
        <v>38</v>
      </c>
      <c r="E1006" s="3">
        <f>LOOKUP(A1006,Bestellung!$A$4:$D$803)+MOD(D1006,6)</f>
        <v>44628.817777777782</v>
      </c>
      <c r="F1006" t="str">
        <f t="shared" si="46"/>
        <v>INSERT INTO [Lieferung] ([BestellungID], [PosID], [LieferAdrID], [LieferDienstID], [LieferDatum]) VALUES</v>
      </c>
      <c r="G1006" t="str">
        <f t="shared" si="47"/>
        <v xml:space="preserve"> ('401', '1003', '687', '38', '2022-03-08')</v>
      </c>
    </row>
    <row r="1007" spans="1:7" x14ac:dyDescent="0.3">
      <c r="A1007">
        <v>402</v>
      </c>
      <c r="B1007">
        <v>1004</v>
      </c>
      <c r="C1007">
        <v>754</v>
      </c>
      <c r="D1007">
        <f t="shared" si="45"/>
        <v>66</v>
      </c>
      <c r="E1007" s="3">
        <f>LOOKUP(A1007,Bestellung!$A$4:$D$803)+MOD(D1007,6)</f>
        <v>44626.82677777778</v>
      </c>
      <c r="F1007" t="str">
        <f t="shared" si="46"/>
        <v>INSERT INTO [Lieferung] ([BestellungID], [PosID], [LieferAdrID], [LieferDienstID], [LieferDatum]) VALUES</v>
      </c>
      <c r="G1007" t="str">
        <f t="shared" si="47"/>
        <v xml:space="preserve"> ('402', '1004', '754', '66', '2022-03-06')</v>
      </c>
    </row>
    <row r="1008" spans="1:7" x14ac:dyDescent="0.3">
      <c r="A1008">
        <v>402</v>
      </c>
      <c r="B1008">
        <v>1005</v>
      </c>
      <c r="C1008">
        <v>687</v>
      </c>
      <c r="D1008">
        <f t="shared" si="45"/>
        <v>63</v>
      </c>
      <c r="E1008" s="3">
        <f>LOOKUP(A1008,Bestellung!$A$4:$D$803)+MOD(D1008,6)</f>
        <v>44629.82677777778</v>
      </c>
      <c r="F1008" t="str">
        <f t="shared" si="46"/>
        <v>INSERT INTO [Lieferung] ([BestellungID], [PosID], [LieferAdrID], [LieferDienstID], [LieferDatum]) VALUES</v>
      </c>
      <c r="G1008" t="str">
        <f t="shared" si="47"/>
        <v xml:space="preserve"> ('402', '1005', '687', '63', '2022-03-09')</v>
      </c>
    </row>
    <row r="1009" spans="1:7" x14ac:dyDescent="0.3">
      <c r="A1009">
        <v>402</v>
      </c>
      <c r="B1009">
        <v>1006</v>
      </c>
      <c r="C1009">
        <v>754</v>
      </c>
      <c r="D1009">
        <f t="shared" si="45"/>
        <v>60</v>
      </c>
      <c r="E1009" s="3">
        <f>LOOKUP(A1009,Bestellung!$A$4:$D$803)+MOD(D1009,6)</f>
        <v>44626.82677777778</v>
      </c>
      <c r="F1009" t="str">
        <f t="shared" si="46"/>
        <v>INSERT INTO [Lieferung] ([BestellungID], [PosID], [LieferAdrID], [LieferDienstID], [LieferDatum]) VALUES</v>
      </c>
      <c r="G1009" t="str">
        <f t="shared" si="47"/>
        <v xml:space="preserve"> ('402', '1006', '754', '60', '2022-03-06')</v>
      </c>
    </row>
    <row r="1010" spans="1:7" x14ac:dyDescent="0.3">
      <c r="A1010">
        <v>403</v>
      </c>
      <c r="B1010">
        <v>1007</v>
      </c>
      <c r="C1010">
        <v>94</v>
      </c>
      <c r="D1010">
        <f t="shared" si="45"/>
        <v>11</v>
      </c>
      <c r="E1010" s="3">
        <f>LOOKUP(A1010,Bestellung!$A$4:$D$803)+MOD(D1010,6)</f>
        <v>44631.835800000001</v>
      </c>
      <c r="F1010" t="str">
        <f t="shared" si="46"/>
        <v>INSERT INTO [Lieferung] ([BestellungID], [PosID], [LieferAdrID], [LieferDienstID], [LieferDatum]) VALUES</v>
      </c>
      <c r="G1010" t="str">
        <f t="shared" si="47"/>
        <v xml:space="preserve"> ('403', '1007', '94', '11', '2022-03-11')</v>
      </c>
    </row>
    <row r="1011" spans="1:7" x14ac:dyDescent="0.3">
      <c r="A1011">
        <v>403</v>
      </c>
      <c r="B1011">
        <v>1008</v>
      </c>
      <c r="C1011">
        <v>94</v>
      </c>
      <c r="D1011">
        <f t="shared" si="45"/>
        <v>9</v>
      </c>
      <c r="E1011" s="3">
        <f>LOOKUP(A1011,Bestellung!$A$4:$D$803)+MOD(D1011,6)</f>
        <v>44629.835800000001</v>
      </c>
      <c r="F1011" t="str">
        <f t="shared" si="46"/>
        <v>INSERT INTO [Lieferung] ([BestellungID], [PosID], [LieferAdrID], [LieferDienstID], [LieferDatum]) VALUES</v>
      </c>
      <c r="G1011" t="str">
        <f t="shared" si="47"/>
        <v xml:space="preserve"> ('403', '1008', '94', '9', '2022-03-09')</v>
      </c>
    </row>
    <row r="1012" spans="1:7" x14ac:dyDescent="0.3">
      <c r="A1012">
        <v>404</v>
      </c>
      <c r="B1012">
        <v>1009</v>
      </c>
      <c r="C1012">
        <v>352</v>
      </c>
      <c r="D1012">
        <f t="shared" si="45"/>
        <v>44</v>
      </c>
      <c r="E1012" s="3">
        <f>LOOKUP(A1012,Bestellung!$A$4:$D$803)+MOD(D1012,6)</f>
        <v>44628.844844444444</v>
      </c>
      <c r="F1012" t="str">
        <f t="shared" si="46"/>
        <v>INSERT INTO [Lieferung] ([BestellungID], [PosID], [LieferAdrID], [LieferDienstID], [LieferDatum]) VALUES</v>
      </c>
      <c r="G1012" t="str">
        <f t="shared" si="47"/>
        <v xml:space="preserve"> ('404', '1009', '352', '44', '2022-03-08')</v>
      </c>
    </row>
    <row r="1013" spans="1:7" x14ac:dyDescent="0.3">
      <c r="A1013">
        <v>404</v>
      </c>
      <c r="B1013">
        <v>1010</v>
      </c>
      <c r="C1013">
        <v>94</v>
      </c>
      <c r="D1013">
        <f t="shared" si="45"/>
        <v>43</v>
      </c>
      <c r="E1013" s="3">
        <f>LOOKUP(A1013,Bestellung!$A$4:$D$803)+MOD(D1013,6)</f>
        <v>44627.844844444444</v>
      </c>
      <c r="F1013" t="str">
        <f t="shared" si="46"/>
        <v>INSERT INTO [Lieferung] ([BestellungID], [PosID], [LieferAdrID], [LieferDienstID], [LieferDatum]) VALUES</v>
      </c>
      <c r="G1013" t="str">
        <f t="shared" si="47"/>
        <v xml:space="preserve"> ('404', '1010', '94', '43', '2022-03-07')</v>
      </c>
    </row>
    <row r="1014" spans="1:7" x14ac:dyDescent="0.3">
      <c r="A1014">
        <v>404</v>
      </c>
      <c r="B1014">
        <v>1011</v>
      </c>
      <c r="C1014">
        <v>352</v>
      </c>
      <c r="D1014">
        <f t="shared" si="45"/>
        <v>42</v>
      </c>
      <c r="E1014" s="3">
        <f>LOOKUP(A1014,Bestellung!$A$4:$D$803)+MOD(D1014,6)</f>
        <v>44626.844844444444</v>
      </c>
      <c r="F1014" t="str">
        <f t="shared" si="46"/>
        <v>INSERT INTO [Lieferung] ([BestellungID], [PosID], [LieferAdrID], [LieferDienstID], [LieferDatum]) VALUES</v>
      </c>
      <c r="G1014" t="str">
        <f t="shared" si="47"/>
        <v xml:space="preserve"> ('404', '1011', '352', '42', '2022-03-06')</v>
      </c>
    </row>
    <row r="1015" spans="1:7" x14ac:dyDescent="0.3">
      <c r="A1015">
        <v>405</v>
      </c>
      <c r="B1015">
        <v>1012</v>
      </c>
      <c r="C1015">
        <v>354</v>
      </c>
      <c r="D1015">
        <f t="shared" si="45"/>
        <v>1</v>
      </c>
      <c r="E1015" s="3">
        <f>LOOKUP(A1015,Bestellung!$A$4:$D$803)+MOD(D1015,6)</f>
        <v>44627.853911111109</v>
      </c>
      <c r="F1015" t="str">
        <f t="shared" si="46"/>
        <v>INSERT INTO [Lieferung] ([BestellungID], [PosID], [LieferAdrID], [LieferDienstID], [LieferDatum]) VALUES</v>
      </c>
      <c r="G1015" t="str">
        <f t="shared" si="47"/>
        <v xml:space="preserve"> ('405', '1012', '354', '1', '2022-03-07')</v>
      </c>
    </row>
    <row r="1016" spans="1:7" x14ac:dyDescent="0.3">
      <c r="A1016">
        <v>405</v>
      </c>
      <c r="B1016">
        <v>1013</v>
      </c>
      <c r="C1016">
        <v>354</v>
      </c>
      <c r="D1016">
        <f t="shared" si="45"/>
        <v>1</v>
      </c>
      <c r="E1016" s="3">
        <f>LOOKUP(A1016,Bestellung!$A$4:$D$803)+MOD(D1016,6)</f>
        <v>44627.853911111109</v>
      </c>
      <c r="F1016" t="str">
        <f t="shared" si="46"/>
        <v>INSERT INTO [Lieferung] ([BestellungID], [PosID], [LieferAdrID], [LieferDienstID], [LieferDatum]) VALUES</v>
      </c>
      <c r="G1016" t="str">
        <f t="shared" si="47"/>
        <v xml:space="preserve"> ('405', '1013', '354', '1', '2022-03-07')</v>
      </c>
    </row>
    <row r="1017" spans="1:7" x14ac:dyDescent="0.3">
      <c r="A1017">
        <v>406</v>
      </c>
      <c r="B1017">
        <v>1014</v>
      </c>
      <c r="C1017">
        <v>16</v>
      </c>
      <c r="D1017">
        <f t="shared" si="45"/>
        <v>42</v>
      </c>
      <c r="E1017" s="3">
        <f>LOOKUP(A1017,Bestellung!$A$4:$D$803)+MOD(D1017,6)</f>
        <v>44626.862999999998</v>
      </c>
      <c r="F1017" t="str">
        <f t="shared" si="46"/>
        <v>INSERT INTO [Lieferung] ([BestellungID], [PosID], [LieferAdrID], [LieferDienstID], [LieferDatum]) VALUES</v>
      </c>
      <c r="G1017" t="str">
        <f t="shared" si="47"/>
        <v xml:space="preserve"> ('406', '1014', '16', '42', '2022-03-06')</v>
      </c>
    </row>
    <row r="1018" spans="1:7" x14ac:dyDescent="0.3">
      <c r="A1018">
        <v>406</v>
      </c>
      <c r="B1018">
        <v>1015</v>
      </c>
      <c r="C1018">
        <v>16</v>
      </c>
      <c r="D1018">
        <f t="shared" si="45"/>
        <v>43</v>
      </c>
      <c r="E1018" s="3">
        <f>LOOKUP(A1018,Bestellung!$A$4:$D$803)+MOD(D1018,6)</f>
        <v>44627.862999999998</v>
      </c>
      <c r="F1018" t="str">
        <f t="shared" si="46"/>
        <v>INSERT INTO [Lieferung] ([BestellungID], [PosID], [LieferAdrID], [LieferDienstID], [LieferDatum]) VALUES</v>
      </c>
      <c r="G1018" t="str">
        <f t="shared" si="47"/>
        <v xml:space="preserve"> ('406', '1015', '16', '43', '2022-03-07')</v>
      </c>
    </row>
    <row r="1019" spans="1:7" x14ac:dyDescent="0.3">
      <c r="A1019">
        <v>406</v>
      </c>
      <c r="B1019">
        <v>1016</v>
      </c>
      <c r="C1019">
        <v>16</v>
      </c>
      <c r="D1019">
        <f t="shared" si="45"/>
        <v>44</v>
      </c>
      <c r="E1019" s="3">
        <f>LOOKUP(A1019,Bestellung!$A$4:$D$803)+MOD(D1019,6)</f>
        <v>44628.862999999998</v>
      </c>
      <c r="F1019" t="str">
        <f t="shared" si="46"/>
        <v>INSERT INTO [Lieferung] ([BestellungID], [PosID], [LieferAdrID], [LieferDienstID], [LieferDatum]) VALUES</v>
      </c>
      <c r="G1019" t="str">
        <f t="shared" si="47"/>
        <v xml:space="preserve"> ('406', '1016', '16', '44', '2022-03-08')</v>
      </c>
    </row>
    <row r="1020" spans="1:7" x14ac:dyDescent="0.3">
      <c r="A1020">
        <v>407</v>
      </c>
      <c r="B1020">
        <v>1017</v>
      </c>
      <c r="C1020">
        <v>84</v>
      </c>
      <c r="D1020">
        <f t="shared" si="45"/>
        <v>9</v>
      </c>
      <c r="E1020" s="3">
        <f>LOOKUP(A1020,Bestellung!$A$4:$D$803)+MOD(D1020,6)</f>
        <v>44629.872111111108</v>
      </c>
      <c r="F1020" t="str">
        <f t="shared" si="46"/>
        <v>INSERT INTO [Lieferung] ([BestellungID], [PosID], [LieferAdrID], [LieferDienstID], [LieferDatum]) VALUES</v>
      </c>
      <c r="G1020" t="str">
        <f t="shared" si="47"/>
        <v xml:space="preserve"> ('407', '1017', '84', '9', '2022-03-09')</v>
      </c>
    </row>
    <row r="1021" spans="1:7" x14ac:dyDescent="0.3">
      <c r="A1021">
        <v>407</v>
      </c>
      <c r="B1021">
        <v>1018</v>
      </c>
      <c r="C1021">
        <v>84</v>
      </c>
      <c r="D1021">
        <f t="shared" si="45"/>
        <v>11</v>
      </c>
      <c r="E1021" s="3">
        <f>LOOKUP(A1021,Bestellung!$A$4:$D$803)+MOD(D1021,6)</f>
        <v>44631.872111111108</v>
      </c>
      <c r="F1021" t="str">
        <f t="shared" si="46"/>
        <v>INSERT INTO [Lieferung] ([BestellungID], [PosID], [LieferAdrID], [LieferDienstID], [LieferDatum]) VALUES</v>
      </c>
      <c r="G1021" t="str">
        <f t="shared" si="47"/>
        <v xml:space="preserve"> ('407', '1018', '84', '11', '2022-03-11')</v>
      </c>
    </row>
    <row r="1022" spans="1:7" x14ac:dyDescent="0.3">
      <c r="A1022">
        <v>408</v>
      </c>
      <c r="B1022">
        <v>1019</v>
      </c>
      <c r="C1022">
        <v>124</v>
      </c>
      <c r="D1022">
        <f t="shared" si="45"/>
        <v>60</v>
      </c>
      <c r="E1022" s="3">
        <f>LOOKUP(A1022,Bestellung!$A$4:$D$803)+MOD(D1022,6)</f>
        <v>44626.881244444441</v>
      </c>
      <c r="F1022" t="str">
        <f t="shared" si="46"/>
        <v>INSERT INTO [Lieferung] ([BestellungID], [PosID], [LieferAdrID], [LieferDienstID], [LieferDatum]) VALUES</v>
      </c>
      <c r="G1022" t="str">
        <f t="shared" si="47"/>
        <v xml:space="preserve"> ('408', '1019', '124', '60', '2022-03-06')</v>
      </c>
    </row>
    <row r="1023" spans="1:7" x14ac:dyDescent="0.3">
      <c r="A1023">
        <v>408</v>
      </c>
      <c r="B1023">
        <v>1020</v>
      </c>
      <c r="C1023">
        <v>84</v>
      </c>
      <c r="D1023">
        <f t="shared" si="45"/>
        <v>63</v>
      </c>
      <c r="E1023" s="3">
        <f>LOOKUP(A1023,Bestellung!$A$4:$D$803)+MOD(D1023,6)</f>
        <v>44629.881244444441</v>
      </c>
      <c r="F1023" t="str">
        <f t="shared" si="46"/>
        <v>INSERT INTO [Lieferung] ([BestellungID], [PosID], [LieferAdrID], [LieferDienstID], [LieferDatum]) VALUES</v>
      </c>
      <c r="G1023" t="str">
        <f t="shared" si="47"/>
        <v xml:space="preserve"> ('408', '1020', '84', '63', '2022-03-09')</v>
      </c>
    </row>
    <row r="1024" spans="1:7" x14ac:dyDescent="0.3">
      <c r="A1024">
        <v>408</v>
      </c>
      <c r="B1024">
        <v>1021</v>
      </c>
      <c r="C1024">
        <v>124</v>
      </c>
      <c r="D1024">
        <f t="shared" si="45"/>
        <v>66</v>
      </c>
      <c r="E1024" s="3">
        <f>LOOKUP(A1024,Bestellung!$A$4:$D$803)+MOD(D1024,6)</f>
        <v>44626.881244444441</v>
      </c>
      <c r="F1024" t="str">
        <f t="shared" si="46"/>
        <v>INSERT INTO [Lieferung] ([BestellungID], [PosID], [LieferAdrID], [LieferDienstID], [LieferDatum]) VALUES</v>
      </c>
      <c r="G1024" t="str">
        <f t="shared" si="47"/>
        <v xml:space="preserve"> ('408', '1021', '124', '66', '2022-03-06')</v>
      </c>
    </row>
    <row r="1025" spans="1:7" x14ac:dyDescent="0.3">
      <c r="A1025">
        <v>409</v>
      </c>
      <c r="B1025">
        <v>1022</v>
      </c>
      <c r="C1025">
        <v>106</v>
      </c>
      <c r="D1025">
        <f t="shared" si="45"/>
        <v>38</v>
      </c>
      <c r="E1025" s="3">
        <f>LOOKUP(A1025,Bestellung!$A$4:$D$803)+MOD(D1025,6)</f>
        <v>44628.890399999997</v>
      </c>
      <c r="F1025" t="str">
        <f t="shared" si="46"/>
        <v>INSERT INTO [Lieferung] ([BestellungID], [PosID], [LieferAdrID], [LieferDienstID], [LieferDatum]) VALUES</v>
      </c>
      <c r="G1025" t="str">
        <f t="shared" si="47"/>
        <v xml:space="preserve"> ('409', '1022', '106', '38', '2022-03-08')</v>
      </c>
    </row>
    <row r="1026" spans="1:7" x14ac:dyDescent="0.3">
      <c r="A1026">
        <v>409</v>
      </c>
      <c r="B1026">
        <v>1023</v>
      </c>
      <c r="C1026">
        <v>106</v>
      </c>
      <c r="D1026">
        <f t="shared" si="45"/>
        <v>42</v>
      </c>
      <c r="E1026" s="3">
        <f>LOOKUP(A1026,Bestellung!$A$4:$D$803)+MOD(D1026,6)</f>
        <v>44626.890399999997</v>
      </c>
      <c r="F1026" t="str">
        <f t="shared" si="46"/>
        <v>INSERT INTO [Lieferung] ([BestellungID], [PosID], [LieferAdrID], [LieferDienstID], [LieferDatum]) VALUES</v>
      </c>
      <c r="G1026" t="str">
        <f t="shared" si="47"/>
        <v xml:space="preserve"> ('409', '1023', '106', '42', '2022-03-06')</v>
      </c>
    </row>
    <row r="1027" spans="1:7" x14ac:dyDescent="0.3">
      <c r="A1027">
        <v>410</v>
      </c>
      <c r="B1027">
        <v>1024</v>
      </c>
      <c r="C1027">
        <v>370</v>
      </c>
      <c r="D1027">
        <f t="shared" si="45"/>
        <v>17</v>
      </c>
      <c r="E1027" s="3">
        <f>LOOKUP(A1027,Bestellung!$A$4:$D$803)+MOD(D1027,6)</f>
        <v>44631.899577777775</v>
      </c>
      <c r="F1027" t="str">
        <f t="shared" si="46"/>
        <v>INSERT INTO [Lieferung] ([BestellungID], [PosID], [LieferAdrID], [LieferDienstID], [LieferDatum]) VALUES</v>
      </c>
      <c r="G1027" t="str">
        <f t="shared" si="47"/>
        <v xml:space="preserve"> ('410', '1024', '370', '17', '2022-03-11')</v>
      </c>
    </row>
    <row r="1028" spans="1:7" x14ac:dyDescent="0.3">
      <c r="A1028">
        <v>410</v>
      </c>
      <c r="B1028">
        <v>1025</v>
      </c>
      <c r="C1028">
        <v>106</v>
      </c>
      <c r="D1028">
        <f t="shared" si="45"/>
        <v>22</v>
      </c>
      <c r="E1028" s="3">
        <f>LOOKUP(A1028,Bestellung!$A$4:$D$803)+MOD(D1028,6)</f>
        <v>44630.899577777775</v>
      </c>
      <c r="F1028" t="str">
        <f t="shared" si="46"/>
        <v>INSERT INTO [Lieferung] ([BestellungID], [PosID], [LieferAdrID], [LieferDienstID], [LieferDatum]) VALUES</v>
      </c>
      <c r="G1028" t="str">
        <f t="shared" si="47"/>
        <v xml:space="preserve"> ('410', '1025', '106', '22', '2022-03-10')</v>
      </c>
    </row>
    <row r="1029" spans="1:7" x14ac:dyDescent="0.3">
      <c r="A1029">
        <v>410</v>
      </c>
      <c r="B1029">
        <v>1026</v>
      </c>
      <c r="C1029">
        <v>370</v>
      </c>
      <c r="D1029">
        <f t="shared" ref="D1029:D1092" si="48">IF(MOD(A1029*B1029,81)=0,1,MOD(A1029*B1029,81))</f>
        <v>27</v>
      </c>
      <c r="E1029" s="3">
        <f>LOOKUP(A1029,Bestellung!$A$4:$D$803)+MOD(D1029,6)</f>
        <v>44629.899577777775</v>
      </c>
      <c r="F1029" t="str">
        <f t="shared" ref="F1029:F1092" si="4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029" t="str">
        <f t="shared" ref="G1029:G1092" si="50">" ('"&amp;A1029&amp;"', '"&amp;B1029&amp;"', '"&amp;C1029&amp;"', '"&amp; D1029&amp;"', '"&amp; TEXT(E1029,"JJJJ-MM-TT")&amp;"')"</f>
        <v xml:space="preserve"> ('410', '1026', '370', '27', '2022-03-09')</v>
      </c>
    </row>
    <row r="1030" spans="1:7" x14ac:dyDescent="0.3">
      <c r="A1030">
        <v>411</v>
      </c>
      <c r="B1030">
        <v>1027</v>
      </c>
      <c r="C1030">
        <v>491</v>
      </c>
      <c r="D1030">
        <f t="shared" si="48"/>
        <v>6</v>
      </c>
      <c r="E1030" s="3">
        <f>LOOKUP(A1030,Bestellung!$A$4:$D$803)+MOD(D1030,6)</f>
        <v>44626.908777777775</v>
      </c>
      <c r="F1030" t="str">
        <f t="shared" si="49"/>
        <v>INSERT INTO [Lieferung] ([BestellungID], [PosID], [LieferAdrID], [LieferDienstID], [LieferDatum]) VALUES</v>
      </c>
      <c r="G1030" t="str">
        <f t="shared" si="50"/>
        <v xml:space="preserve"> ('411', '1027', '491', '6', '2022-03-06')</v>
      </c>
    </row>
    <row r="1031" spans="1:7" x14ac:dyDescent="0.3">
      <c r="A1031">
        <v>411</v>
      </c>
      <c r="B1031">
        <v>1028</v>
      </c>
      <c r="C1031">
        <v>491</v>
      </c>
      <c r="D1031">
        <f t="shared" si="48"/>
        <v>12</v>
      </c>
      <c r="E1031" s="3">
        <f>LOOKUP(A1031,Bestellung!$A$4:$D$803)+MOD(D1031,6)</f>
        <v>44626.908777777775</v>
      </c>
      <c r="F1031" t="str">
        <f t="shared" si="49"/>
        <v>INSERT INTO [Lieferung] ([BestellungID], [PosID], [LieferAdrID], [LieferDienstID], [LieferDatum]) VALUES</v>
      </c>
      <c r="G1031" t="str">
        <f t="shared" si="50"/>
        <v xml:space="preserve"> ('411', '1028', '491', '12', '2022-03-06')</v>
      </c>
    </row>
    <row r="1032" spans="1:7" x14ac:dyDescent="0.3">
      <c r="A1032">
        <v>412</v>
      </c>
      <c r="B1032">
        <v>1029</v>
      </c>
      <c r="C1032">
        <v>171</v>
      </c>
      <c r="D1032">
        <f t="shared" si="48"/>
        <v>75</v>
      </c>
      <c r="E1032" s="3">
        <f>LOOKUP(A1032,Bestellung!$A$4:$D$803)+MOD(D1032,6)</f>
        <v>44629.917999999998</v>
      </c>
      <c r="F1032" t="str">
        <f t="shared" si="49"/>
        <v>INSERT INTO [Lieferung] ([BestellungID], [PosID], [LieferAdrID], [LieferDienstID], [LieferDatum]) VALUES</v>
      </c>
      <c r="G1032" t="str">
        <f t="shared" si="50"/>
        <v xml:space="preserve"> ('412', '1029', '171', '75', '2022-03-09')</v>
      </c>
    </row>
    <row r="1033" spans="1:7" x14ac:dyDescent="0.3">
      <c r="A1033">
        <v>412</v>
      </c>
      <c r="B1033">
        <v>1030</v>
      </c>
      <c r="C1033">
        <v>171</v>
      </c>
      <c r="D1033">
        <f t="shared" si="48"/>
        <v>1</v>
      </c>
      <c r="E1033" s="3">
        <f>LOOKUP(A1033,Bestellung!$A$4:$D$803)+MOD(D1033,6)</f>
        <v>44627.917999999998</v>
      </c>
      <c r="F1033" t="str">
        <f t="shared" si="49"/>
        <v>INSERT INTO [Lieferung] ([BestellungID], [PosID], [LieferAdrID], [LieferDienstID], [LieferDatum]) VALUES</v>
      </c>
      <c r="G1033" t="str">
        <f t="shared" si="50"/>
        <v xml:space="preserve"> ('412', '1030', '171', '1', '2022-03-07')</v>
      </c>
    </row>
    <row r="1034" spans="1:7" x14ac:dyDescent="0.3">
      <c r="A1034">
        <v>412</v>
      </c>
      <c r="B1034">
        <v>1031</v>
      </c>
      <c r="C1034">
        <v>171</v>
      </c>
      <c r="D1034">
        <f t="shared" si="48"/>
        <v>8</v>
      </c>
      <c r="E1034" s="3">
        <f>LOOKUP(A1034,Bestellung!$A$4:$D$803)+MOD(D1034,6)</f>
        <v>44628.917999999998</v>
      </c>
      <c r="F1034" t="str">
        <f t="shared" si="49"/>
        <v>INSERT INTO [Lieferung] ([BestellungID], [PosID], [LieferAdrID], [LieferDienstID], [LieferDatum]) VALUES</v>
      </c>
      <c r="G1034" t="str">
        <f t="shared" si="50"/>
        <v xml:space="preserve"> ('412', '1031', '171', '8', '2022-03-08')</v>
      </c>
    </row>
    <row r="1035" spans="1:7" x14ac:dyDescent="0.3">
      <c r="A1035">
        <v>413</v>
      </c>
      <c r="B1035">
        <v>1032</v>
      </c>
      <c r="C1035">
        <v>327</v>
      </c>
      <c r="D1035">
        <f t="shared" si="48"/>
        <v>75</v>
      </c>
      <c r="E1035" s="3">
        <f>LOOKUP(A1035,Bestellung!$A$4:$D$803)+MOD(D1035,6)</f>
        <v>44629.927244444443</v>
      </c>
      <c r="F1035" t="str">
        <f t="shared" si="49"/>
        <v>INSERT INTO [Lieferung] ([BestellungID], [PosID], [LieferAdrID], [LieferDienstID], [LieferDatum]) VALUES</v>
      </c>
      <c r="G1035" t="str">
        <f t="shared" si="50"/>
        <v xml:space="preserve"> ('413', '1032', '327', '75', '2022-03-09')</v>
      </c>
    </row>
    <row r="1036" spans="1:7" x14ac:dyDescent="0.3">
      <c r="A1036">
        <v>413</v>
      </c>
      <c r="B1036">
        <v>1033</v>
      </c>
      <c r="C1036">
        <v>327</v>
      </c>
      <c r="D1036">
        <f t="shared" si="48"/>
        <v>2</v>
      </c>
      <c r="E1036" s="3">
        <f>LOOKUP(A1036,Bestellung!$A$4:$D$803)+MOD(D1036,6)</f>
        <v>44628.927244444443</v>
      </c>
      <c r="F1036" t="str">
        <f t="shared" si="49"/>
        <v>INSERT INTO [Lieferung] ([BestellungID], [PosID], [LieferAdrID], [LieferDienstID], [LieferDatum]) VALUES</v>
      </c>
      <c r="G1036" t="str">
        <f t="shared" si="50"/>
        <v xml:space="preserve"> ('413', '1033', '327', '2', '2022-03-08')</v>
      </c>
    </row>
    <row r="1037" spans="1:7" x14ac:dyDescent="0.3">
      <c r="A1037">
        <v>414</v>
      </c>
      <c r="B1037">
        <v>1034</v>
      </c>
      <c r="C1037">
        <v>541</v>
      </c>
      <c r="D1037">
        <f t="shared" si="48"/>
        <v>72</v>
      </c>
      <c r="E1037" s="3">
        <f>LOOKUP(A1037,Bestellung!$A$4:$D$803)+MOD(D1037,6)</f>
        <v>44626.936511111111</v>
      </c>
      <c r="F1037" t="str">
        <f t="shared" si="49"/>
        <v>INSERT INTO [Lieferung] ([BestellungID], [PosID], [LieferAdrID], [LieferDienstID], [LieferDatum]) VALUES</v>
      </c>
      <c r="G1037" t="str">
        <f t="shared" si="50"/>
        <v xml:space="preserve"> ('414', '1034', '541', '72', '2022-03-06')</v>
      </c>
    </row>
    <row r="1038" spans="1:7" x14ac:dyDescent="0.3">
      <c r="A1038">
        <v>414</v>
      </c>
      <c r="B1038">
        <v>1035</v>
      </c>
      <c r="C1038">
        <v>327</v>
      </c>
      <c r="D1038">
        <f t="shared" si="48"/>
        <v>1</v>
      </c>
      <c r="E1038" s="3">
        <f>LOOKUP(A1038,Bestellung!$A$4:$D$803)+MOD(D1038,6)</f>
        <v>44627.936511111111</v>
      </c>
      <c r="F1038" t="str">
        <f t="shared" si="49"/>
        <v>INSERT INTO [Lieferung] ([BestellungID], [PosID], [LieferAdrID], [LieferDienstID], [LieferDatum]) VALUES</v>
      </c>
      <c r="G1038" t="str">
        <f t="shared" si="50"/>
        <v xml:space="preserve"> ('414', '1035', '327', '1', '2022-03-07')</v>
      </c>
    </row>
    <row r="1039" spans="1:7" x14ac:dyDescent="0.3">
      <c r="A1039">
        <v>414</v>
      </c>
      <c r="B1039">
        <v>1036</v>
      </c>
      <c r="C1039">
        <v>541</v>
      </c>
      <c r="D1039">
        <f t="shared" si="48"/>
        <v>9</v>
      </c>
      <c r="E1039" s="3">
        <f>LOOKUP(A1039,Bestellung!$A$4:$D$803)+MOD(D1039,6)</f>
        <v>44629.936511111111</v>
      </c>
      <c r="F1039" t="str">
        <f t="shared" si="49"/>
        <v>INSERT INTO [Lieferung] ([BestellungID], [PosID], [LieferAdrID], [LieferDienstID], [LieferDatum]) VALUES</v>
      </c>
      <c r="G1039" t="str">
        <f t="shared" si="50"/>
        <v xml:space="preserve"> ('414', '1036', '541', '9', '2022-03-09')</v>
      </c>
    </row>
    <row r="1040" spans="1:7" x14ac:dyDescent="0.3">
      <c r="A1040">
        <v>415</v>
      </c>
      <c r="B1040">
        <v>1037</v>
      </c>
      <c r="C1040">
        <v>153</v>
      </c>
      <c r="D1040">
        <f t="shared" si="48"/>
        <v>2</v>
      </c>
      <c r="E1040" s="3">
        <f>LOOKUP(A1040,Bestellung!$A$4:$D$803)+MOD(D1040,6)</f>
        <v>44628.945800000001</v>
      </c>
      <c r="F1040" t="str">
        <f t="shared" si="49"/>
        <v>INSERT INTO [Lieferung] ([BestellungID], [PosID], [LieferAdrID], [LieferDienstID], [LieferDatum]) VALUES</v>
      </c>
      <c r="G1040" t="str">
        <f t="shared" si="50"/>
        <v xml:space="preserve"> ('415', '1037', '153', '2', '2022-03-08')</v>
      </c>
    </row>
    <row r="1041" spans="1:7" x14ac:dyDescent="0.3">
      <c r="A1041">
        <v>415</v>
      </c>
      <c r="B1041">
        <v>1038</v>
      </c>
      <c r="C1041">
        <v>153</v>
      </c>
      <c r="D1041">
        <f t="shared" si="48"/>
        <v>12</v>
      </c>
      <c r="E1041" s="3">
        <f>LOOKUP(A1041,Bestellung!$A$4:$D$803)+MOD(D1041,6)</f>
        <v>44626.945800000001</v>
      </c>
      <c r="F1041" t="str">
        <f t="shared" si="49"/>
        <v>INSERT INTO [Lieferung] ([BestellungID], [PosID], [LieferAdrID], [LieferDienstID], [LieferDatum]) VALUES</v>
      </c>
      <c r="G1041" t="str">
        <f t="shared" si="50"/>
        <v xml:space="preserve"> ('415', '1038', '153', '12', '2022-03-06')</v>
      </c>
    </row>
    <row r="1042" spans="1:7" x14ac:dyDescent="0.3">
      <c r="A1042">
        <v>416</v>
      </c>
      <c r="B1042">
        <v>1039</v>
      </c>
      <c r="C1042">
        <v>442</v>
      </c>
      <c r="D1042">
        <f t="shared" si="48"/>
        <v>8</v>
      </c>
      <c r="E1042" s="3">
        <f>LOOKUP(A1042,Bestellung!$A$4:$D$803)+MOD(D1042,6)</f>
        <v>44628.955111111114</v>
      </c>
      <c r="F1042" t="str">
        <f t="shared" si="49"/>
        <v>INSERT INTO [Lieferung] ([BestellungID], [PosID], [LieferAdrID], [LieferDienstID], [LieferDatum]) VALUES</v>
      </c>
      <c r="G1042" t="str">
        <f t="shared" si="50"/>
        <v xml:space="preserve"> ('416', '1039', '442', '8', '2022-03-08')</v>
      </c>
    </row>
    <row r="1043" spans="1:7" x14ac:dyDescent="0.3">
      <c r="A1043">
        <v>416</v>
      </c>
      <c r="B1043">
        <v>1040</v>
      </c>
      <c r="C1043">
        <v>153</v>
      </c>
      <c r="D1043">
        <f t="shared" si="48"/>
        <v>19</v>
      </c>
      <c r="E1043" s="3">
        <f>LOOKUP(A1043,Bestellung!$A$4:$D$803)+MOD(D1043,6)</f>
        <v>44627.955111111114</v>
      </c>
      <c r="F1043" t="str">
        <f t="shared" si="49"/>
        <v>INSERT INTO [Lieferung] ([BestellungID], [PosID], [LieferAdrID], [LieferDienstID], [LieferDatum]) VALUES</v>
      </c>
      <c r="G1043" t="str">
        <f t="shared" si="50"/>
        <v xml:space="preserve"> ('416', '1040', '153', '19', '2022-03-07')</v>
      </c>
    </row>
    <row r="1044" spans="1:7" x14ac:dyDescent="0.3">
      <c r="A1044">
        <v>416</v>
      </c>
      <c r="B1044">
        <v>1041</v>
      </c>
      <c r="C1044">
        <v>442</v>
      </c>
      <c r="D1044">
        <f t="shared" si="48"/>
        <v>30</v>
      </c>
      <c r="E1044" s="3">
        <f>LOOKUP(A1044,Bestellung!$A$4:$D$803)+MOD(D1044,6)</f>
        <v>44626.955111111114</v>
      </c>
      <c r="F1044" t="str">
        <f t="shared" si="49"/>
        <v>INSERT INTO [Lieferung] ([BestellungID], [PosID], [LieferAdrID], [LieferDienstID], [LieferDatum]) VALUES</v>
      </c>
      <c r="G1044" t="str">
        <f t="shared" si="50"/>
        <v xml:space="preserve"> ('416', '1041', '442', '30', '2022-03-06')</v>
      </c>
    </row>
    <row r="1045" spans="1:7" x14ac:dyDescent="0.3">
      <c r="A1045">
        <v>417</v>
      </c>
      <c r="B1045">
        <v>1042</v>
      </c>
      <c r="C1045">
        <v>785</v>
      </c>
      <c r="D1045">
        <f t="shared" si="48"/>
        <v>30</v>
      </c>
      <c r="E1045" s="3">
        <f>LOOKUP(A1045,Bestellung!$A$4:$D$803)+MOD(D1045,6)</f>
        <v>44626.964444444449</v>
      </c>
      <c r="F1045" t="str">
        <f t="shared" si="49"/>
        <v>INSERT INTO [Lieferung] ([BestellungID], [PosID], [LieferAdrID], [LieferDienstID], [LieferDatum]) VALUES</v>
      </c>
      <c r="G1045" t="str">
        <f t="shared" si="50"/>
        <v xml:space="preserve"> ('417', '1042', '785', '30', '2022-03-06')</v>
      </c>
    </row>
    <row r="1046" spans="1:7" x14ac:dyDescent="0.3">
      <c r="A1046">
        <v>417</v>
      </c>
      <c r="B1046">
        <v>1043</v>
      </c>
      <c r="C1046">
        <v>785</v>
      </c>
      <c r="D1046">
        <f t="shared" si="48"/>
        <v>42</v>
      </c>
      <c r="E1046" s="3">
        <f>LOOKUP(A1046,Bestellung!$A$4:$D$803)+MOD(D1046,6)</f>
        <v>44626.964444444449</v>
      </c>
      <c r="F1046" t="str">
        <f t="shared" si="49"/>
        <v>INSERT INTO [Lieferung] ([BestellungID], [PosID], [LieferAdrID], [LieferDienstID], [LieferDatum]) VALUES</v>
      </c>
      <c r="G1046" t="str">
        <f t="shared" si="50"/>
        <v xml:space="preserve"> ('417', '1043', '785', '42', '2022-03-06')</v>
      </c>
    </row>
    <row r="1047" spans="1:7" x14ac:dyDescent="0.3">
      <c r="A1047">
        <v>418</v>
      </c>
      <c r="B1047">
        <v>1044</v>
      </c>
      <c r="C1047">
        <v>260</v>
      </c>
      <c r="D1047">
        <f t="shared" si="48"/>
        <v>45</v>
      </c>
      <c r="E1047" s="3">
        <f>LOOKUP(A1047,Bestellung!$A$4:$D$803)+MOD(D1047,6)</f>
        <v>44629.973800000007</v>
      </c>
      <c r="F1047" t="str">
        <f t="shared" si="49"/>
        <v>INSERT INTO [Lieferung] ([BestellungID], [PosID], [LieferAdrID], [LieferDienstID], [LieferDatum]) VALUES</v>
      </c>
      <c r="G1047" t="str">
        <f t="shared" si="50"/>
        <v xml:space="preserve"> ('418', '1044', '260', '45', '2022-03-09')</v>
      </c>
    </row>
    <row r="1048" spans="1:7" x14ac:dyDescent="0.3">
      <c r="A1048">
        <v>418</v>
      </c>
      <c r="B1048">
        <v>1045</v>
      </c>
      <c r="C1048">
        <v>260</v>
      </c>
      <c r="D1048">
        <f t="shared" si="48"/>
        <v>58</v>
      </c>
      <c r="E1048" s="3">
        <f>LOOKUP(A1048,Bestellung!$A$4:$D$803)+MOD(D1048,6)</f>
        <v>44630.973800000007</v>
      </c>
      <c r="F1048" t="str">
        <f t="shared" si="49"/>
        <v>INSERT INTO [Lieferung] ([BestellungID], [PosID], [LieferAdrID], [LieferDienstID], [LieferDatum]) VALUES</v>
      </c>
      <c r="G1048" t="str">
        <f t="shared" si="50"/>
        <v xml:space="preserve"> ('418', '1045', '260', '58', '2022-03-10')</v>
      </c>
    </row>
    <row r="1049" spans="1:7" x14ac:dyDescent="0.3">
      <c r="A1049">
        <v>418</v>
      </c>
      <c r="B1049">
        <v>1046</v>
      </c>
      <c r="C1049">
        <v>260</v>
      </c>
      <c r="D1049">
        <f t="shared" si="48"/>
        <v>71</v>
      </c>
      <c r="E1049" s="3">
        <f>LOOKUP(A1049,Bestellung!$A$4:$D$803)+MOD(D1049,6)</f>
        <v>44631.973800000007</v>
      </c>
      <c r="F1049" t="str">
        <f t="shared" si="49"/>
        <v>INSERT INTO [Lieferung] ([BestellungID], [PosID], [LieferAdrID], [LieferDienstID], [LieferDatum]) VALUES</v>
      </c>
      <c r="G1049" t="str">
        <f t="shared" si="50"/>
        <v xml:space="preserve"> ('418', '1046', '260', '71', '2022-03-11')</v>
      </c>
    </row>
    <row r="1050" spans="1:7" x14ac:dyDescent="0.3">
      <c r="A1050">
        <v>419</v>
      </c>
      <c r="B1050">
        <v>1047</v>
      </c>
      <c r="C1050">
        <v>646</v>
      </c>
      <c r="D1050">
        <f t="shared" si="48"/>
        <v>78</v>
      </c>
      <c r="E1050" s="3">
        <f>LOOKUP(A1050,Bestellung!$A$4:$D$803)+MOD(D1050,6)</f>
        <v>44626.983177777787</v>
      </c>
      <c r="F1050" t="str">
        <f t="shared" si="49"/>
        <v>INSERT INTO [Lieferung] ([BestellungID], [PosID], [LieferAdrID], [LieferDienstID], [LieferDatum]) VALUES</v>
      </c>
      <c r="G1050" t="str">
        <f t="shared" si="50"/>
        <v xml:space="preserve"> ('419', '1047', '646', '78', '2022-03-06')</v>
      </c>
    </row>
    <row r="1051" spans="1:7" x14ac:dyDescent="0.3">
      <c r="A1051">
        <v>419</v>
      </c>
      <c r="B1051">
        <v>1048</v>
      </c>
      <c r="C1051">
        <v>646</v>
      </c>
      <c r="D1051">
        <f t="shared" si="48"/>
        <v>11</v>
      </c>
      <c r="E1051" s="3">
        <f>LOOKUP(A1051,Bestellung!$A$4:$D$803)+MOD(D1051,6)</f>
        <v>44631.983177777787</v>
      </c>
      <c r="F1051" t="str">
        <f t="shared" si="49"/>
        <v>INSERT INTO [Lieferung] ([BestellungID], [PosID], [LieferAdrID], [LieferDienstID], [LieferDatum]) VALUES</v>
      </c>
      <c r="G1051" t="str">
        <f t="shared" si="50"/>
        <v xml:space="preserve"> ('419', '1048', '646', '11', '2022-03-11')</v>
      </c>
    </row>
    <row r="1052" spans="1:7" x14ac:dyDescent="0.3">
      <c r="A1052">
        <v>420</v>
      </c>
      <c r="B1052">
        <v>1049</v>
      </c>
      <c r="C1052">
        <v>750</v>
      </c>
      <c r="D1052">
        <f t="shared" si="48"/>
        <v>21</v>
      </c>
      <c r="E1052" s="3">
        <f>LOOKUP(A1052,Bestellung!$A$4:$D$803)+MOD(D1052,6)</f>
        <v>44629.99257777779</v>
      </c>
      <c r="F1052" t="str">
        <f t="shared" si="49"/>
        <v>INSERT INTO [Lieferung] ([BestellungID], [PosID], [LieferAdrID], [LieferDienstID], [LieferDatum]) VALUES</v>
      </c>
      <c r="G1052" t="str">
        <f t="shared" si="50"/>
        <v xml:space="preserve"> ('420', '1049', '750', '21', '2022-03-09')</v>
      </c>
    </row>
    <row r="1053" spans="1:7" x14ac:dyDescent="0.3">
      <c r="A1053">
        <v>420</v>
      </c>
      <c r="B1053">
        <v>1050</v>
      </c>
      <c r="C1053">
        <v>646</v>
      </c>
      <c r="D1053">
        <f t="shared" si="48"/>
        <v>36</v>
      </c>
      <c r="E1053" s="3">
        <f>LOOKUP(A1053,Bestellung!$A$4:$D$803)+MOD(D1053,6)</f>
        <v>44626.99257777779</v>
      </c>
      <c r="F1053" t="str">
        <f t="shared" si="49"/>
        <v>INSERT INTO [Lieferung] ([BestellungID], [PosID], [LieferAdrID], [LieferDienstID], [LieferDatum]) VALUES</v>
      </c>
      <c r="G1053" t="str">
        <f t="shared" si="50"/>
        <v xml:space="preserve"> ('420', '1050', '646', '36', '2022-03-06')</v>
      </c>
    </row>
    <row r="1054" spans="1:7" x14ac:dyDescent="0.3">
      <c r="A1054">
        <v>420</v>
      </c>
      <c r="B1054">
        <v>1051</v>
      </c>
      <c r="C1054">
        <v>750</v>
      </c>
      <c r="D1054">
        <f t="shared" si="48"/>
        <v>51</v>
      </c>
      <c r="E1054" s="3">
        <f>LOOKUP(A1054,Bestellung!$A$4:$D$803)+MOD(D1054,6)</f>
        <v>44629.99257777779</v>
      </c>
      <c r="F1054" t="str">
        <f t="shared" si="49"/>
        <v>INSERT INTO [Lieferung] ([BestellungID], [PosID], [LieferAdrID], [LieferDienstID], [LieferDatum]) VALUES</v>
      </c>
      <c r="G1054" t="str">
        <f t="shared" si="50"/>
        <v xml:space="preserve"> ('420', '1051', '750', '51', '2022-03-09')</v>
      </c>
    </row>
    <row r="1055" spans="1:7" x14ac:dyDescent="0.3">
      <c r="A1055">
        <v>421</v>
      </c>
      <c r="B1055">
        <v>1052</v>
      </c>
      <c r="C1055">
        <v>86</v>
      </c>
      <c r="D1055">
        <f t="shared" si="48"/>
        <v>65</v>
      </c>
      <c r="E1055" s="3">
        <f>LOOKUP(A1055,Bestellung!$A$4:$D$803)+MOD(D1055,6)</f>
        <v>44632.002000000015</v>
      </c>
      <c r="F1055" t="str">
        <f t="shared" si="49"/>
        <v>INSERT INTO [Lieferung] ([BestellungID], [PosID], [LieferAdrID], [LieferDienstID], [LieferDatum]) VALUES</v>
      </c>
      <c r="G1055" t="str">
        <f t="shared" si="50"/>
        <v xml:space="preserve"> ('421', '1052', '86', '65', '2022-03-12')</v>
      </c>
    </row>
    <row r="1056" spans="1:7" x14ac:dyDescent="0.3">
      <c r="A1056">
        <v>421</v>
      </c>
      <c r="B1056">
        <v>1053</v>
      </c>
      <c r="C1056">
        <v>86</v>
      </c>
      <c r="D1056">
        <f t="shared" si="48"/>
        <v>1</v>
      </c>
      <c r="E1056" s="3">
        <f>LOOKUP(A1056,Bestellung!$A$4:$D$803)+MOD(D1056,6)</f>
        <v>44628.002000000015</v>
      </c>
      <c r="F1056" t="str">
        <f t="shared" si="49"/>
        <v>INSERT INTO [Lieferung] ([BestellungID], [PosID], [LieferAdrID], [LieferDienstID], [LieferDatum]) VALUES</v>
      </c>
      <c r="G1056" t="str">
        <f t="shared" si="50"/>
        <v xml:space="preserve"> ('421', '1053', '86', '1', '2022-03-08')</v>
      </c>
    </row>
    <row r="1057" spans="1:7" x14ac:dyDescent="0.3">
      <c r="A1057">
        <v>422</v>
      </c>
      <c r="B1057">
        <v>1054</v>
      </c>
      <c r="C1057">
        <v>256</v>
      </c>
      <c r="D1057">
        <f t="shared" si="48"/>
        <v>17</v>
      </c>
      <c r="E1057" s="3">
        <f>LOOKUP(A1057,Bestellung!$A$4:$D$803)+MOD(D1057,6)</f>
        <v>44632.011444444463</v>
      </c>
      <c r="F1057" t="str">
        <f t="shared" si="49"/>
        <v>INSERT INTO [Lieferung] ([BestellungID], [PosID], [LieferAdrID], [LieferDienstID], [LieferDatum]) VALUES</v>
      </c>
      <c r="G1057" t="str">
        <f t="shared" si="50"/>
        <v xml:space="preserve"> ('422', '1054', '256', '17', '2022-03-12')</v>
      </c>
    </row>
    <row r="1058" spans="1:7" x14ac:dyDescent="0.3">
      <c r="A1058">
        <v>422</v>
      </c>
      <c r="B1058">
        <v>1055</v>
      </c>
      <c r="C1058">
        <v>86</v>
      </c>
      <c r="D1058">
        <f t="shared" si="48"/>
        <v>34</v>
      </c>
      <c r="E1058" s="3">
        <f>LOOKUP(A1058,Bestellung!$A$4:$D$803)+MOD(D1058,6)</f>
        <v>44631.011444444463</v>
      </c>
      <c r="F1058" t="str">
        <f t="shared" si="49"/>
        <v>INSERT INTO [Lieferung] ([BestellungID], [PosID], [LieferAdrID], [LieferDienstID], [LieferDatum]) VALUES</v>
      </c>
      <c r="G1058" t="str">
        <f t="shared" si="50"/>
        <v xml:space="preserve"> ('422', '1055', '86', '34', '2022-03-11')</v>
      </c>
    </row>
    <row r="1059" spans="1:7" x14ac:dyDescent="0.3">
      <c r="A1059">
        <v>422</v>
      </c>
      <c r="B1059">
        <v>1056</v>
      </c>
      <c r="C1059">
        <v>256</v>
      </c>
      <c r="D1059">
        <f t="shared" si="48"/>
        <v>51</v>
      </c>
      <c r="E1059" s="3">
        <f>LOOKUP(A1059,Bestellung!$A$4:$D$803)+MOD(D1059,6)</f>
        <v>44630.011444444463</v>
      </c>
      <c r="F1059" t="str">
        <f t="shared" si="49"/>
        <v>INSERT INTO [Lieferung] ([BestellungID], [PosID], [LieferAdrID], [LieferDienstID], [LieferDatum]) VALUES</v>
      </c>
      <c r="G1059" t="str">
        <f t="shared" si="50"/>
        <v xml:space="preserve"> ('422', '1056', '256', '51', '2022-03-10')</v>
      </c>
    </row>
    <row r="1060" spans="1:7" x14ac:dyDescent="0.3">
      <c r="A1060">
        <v>423</v>
      </c>
      <c r="B1060">
        <v>1057</v>
      </c>
      <c r="C1060">
        <v>377</v>
      </c>
      <c r="D1060">
        <f t="shared" si="48"/>
        <v>72</v>
      </c>
      <c r="E1060" s="3">
        <f>LOOKUP(A1060,Bestellung!$A$4:$D$803)+MOD(D1060,6)</f>
        <v>44627.020911111133</v>
      </c>
      <c r="F1060" t="str">
        <f t="shared" si="49"/>
        <v>INSERT INTO [Lieferung] ([BestellungID], [PosID], [LieferAdrID], [LieferDienstID], [LieferDatum]) VALUES</v>
      </c>
      <c r="G1060" t="str">
        <f t="shared" si="50"/>
        <v xml:space="preserve"> ('423', '1057', '377', '72', '2022-03-07')</v>
      </c>
    </row>
    <row r="1061" spans="1:7" x14ac:dyDescent="0.3">
      <c r="A1061">
        <v>423</v>
      </c>
      <c r="B1061">
        <v>1058</v>
      </c>
      <c r="C1061">
        <v>377</v>
      </c>
      <c r="D1061">
        <f t="shared" si="48"/>
        <v>9</v>
      </c>
      <c r="E1061" s="3">
        <f>LOOKUP(A1061,Bestellung!$A$4:$D$803)+MOD(D1061,6)</f>
        <v>44630.020911111133</v>
      </c>
      <c r="F1061" t="str">
        <f t="shared" si="49"/>
        <v>INSERT INTO [Lieferung] ([BestellungID], [PosID], [LieferAdrID], [LieferDienstID], [LieferDatum]) VALUES</v>
      </c>
      <c r="G1061" t="str">
        <f t="shared" si="50"/>
        <v xml:space="preserve"> ('423', '1058', '377', '9', '2022-03-10')</v>
      </c>
    </row>
    <row r="1062" spans="1:7" x14ac:dyDescent="0.3">
      <c r="A1062">
        <v>424</v>
      </c>
      <c r="B1062">
        <v>1059</v>
      </c>
      <c r="C1062">
        <v>185</v>
      </c>
      <c r="D1062">
        <f t="shared" si="48"/>
        <v>33</v>
      </c>
      <c r="E1062" s="3">
        <f>LOOKUP(A1062,Bestellung!$A$4:$D$803)+MOD(D1062,6)</f>
        <v>44630.030400000025</v>
      </c>
      <c r="F1062" t="str">
        <f t="shared" si="49"/>
        <v>INSERT INTO [Lieferung] ([BestellungID], [PosID], [LieferAdrID], [LieferDienstID], [LieferDatum]) VALUES</v>
      </c>
      <c r="G1062" t="str">
        <f t="shared" si="50"/>
        <v xml:space="preserve"> ('424', '1059', '185', '33', '2022-03-10')</v>
      </c>
    </row>
    <row r="1063" spans="1:7" x14ac:dyDescent="0.3">
      <c r="A1063">
        <v>424</v>
      </c>
      <c r="B1063">
        <v>1060</v>
      </c>
      <c r="C1063">
        <v>185</v>
      </c>
      <c r="D1063">
        <f t="shared" si="48"/>
        <v>52</v>
      </c>
      <c r="E1063" s="3">
        <f>LOOKUP(A1063,Bestellung!$A$4:$D$803)+MOD(D1063,6)</f>
        <v>44631.030400000025</v>
      </c>
      <c r="F1063" t="str">
        <f t="shared" si="49"/>
        <v>INSERT INTO [Lieferung] ([BestellungID], [PosID], [LieferAdrID], [LieferDienstID], [LieferDatum]) VALUES</v>
      </c>
      <c r="G1063" t="str">
        <f t="shared" si="50"/>
        <v xml:space="preserve"> ('424', '1060', '185', '52', '2022-03-11')</v>
      </c>
    </row>
    <row r="1064" spans="1:7" x14ac:dyDescent="0.3">
      <c r="A1064">
        <v>424</v>
      </c>
      <c r="B1064">
        <v>1061</v>
      </c>
      <c r="C1064">
        <v>185</v>
      </c>
      <c r="D1064">
        <f t="shared" si="48"/>
        <v>71</v>
      </c>
      <c r="E1064" s="3">
        <f>LOOKUP(A1064,Bestellung!$A$4:$D$803)+MOD(D1064,6)</f>
        <v>44632.030400000025</v>
      </c>
      <c r="F1064" t="str">
        <f t="shared" si="49"/>
        <v>INSERT INTO [Lieferung] ([BestellungID], [PosID], [LieferAdrID], [LieferDienstID], [LieferDatum]) VALUES</v>
      </c>
      <c r="G1064" t="str">
        <f t="shared" si="50"/>
        <v xml:space="preserve"> ('424', '1061', '185', '71', '2022-03-12')</v>
      </c>
    </row>
    <row r="1065" spans="1:7" x14ac:dyDescent="0.3">
      <c r="A1065">
        <v>425</v>
      </c>
      <c r="B1065">
        <v>1062</v>
      </c>
      <c r="C1065">
        <v>267</v>
      </c>
      <c r="D1065">
        <f t="shared" si="48"/>
        <v>18</v>
      </c>
      <c r="E1065" s="3">
        <f>LOOKUP(A1065,Bestellung!$A$4:$D$803)+MOD(D1065,6)</f>
        <v>44627.039911111133</v>
      </c>
      <c r="F1065" t="str">
        <f t="shared" si="49"/>
        <v>INSERT INTO [Lieferung] ([BestellungID], [PosID], [LieferAdrID], [LieferDienstID], [LieferDatum]) VALUES</v>
      </c>
      <c r="G1065" t="str">
        <f t="shared" si="50"/>
        <v xml:space="preserve"> ('425', '1062', '267', '18', '2022-03-07')</v>
      </c>
    </row>
    <row r="1066" spans="1:7" x14ac:dyDescent="0.3">
      <c r="A1066">
        <v>425</v>
      </c>
      <c r="B1066">
        <v>1063</v>
      </c>
      <c r="C1066">
        <v>267</v>
      </c>
      <c r="D1066">
        <f t="shared" si="48"/>
        <v>38</v>
      </c>
      <c r="E1066" s="3">
        <f>LOOKUP(A1066,Bestellung!$A$4:$D$803)+MOD(D1066,6)</f>
        <v>44629.039911111133</v>
      </c>
      <c r="F1066" t="str">
        <f t="shared" si="49"/>
        <v>INSERT INTO [Lieferung] ([BestellungID], [PosID], [LieferAdrID], [LieferDienstID], [LieferDatum]) VALUES</v>
      </c>
      <c r="G1066" t="str">
        <f t="shared" si="50"/>
        <v xml:space="preserve"> ('425', '1063', '267', '38', '2022-03-09')</v>
      </c>
    </row>
    <row r="1067" spans="1:7" x14ac:dyDescent="0.3">
      <c r="A1067">
        <v>426</v>
      </c>
      <c r="B1067">
        <v>1064</v>
      </c>
      <c r="C1067">
        <v>567</v>
      </c>
      <c r="D1067">
        <f t="shared" si="48"/>
        <v>69</v>
      </c>
      <c r="E1067" s="3">
        <f>LOOKUP(A1067,Bestellung!$A$4:$D$803)+MOD(D1067,6)</f>
        <v>44630.049444444463</v>
      </c>
      <c r="F1067" t="str">
        <f t="shared" si="49"/>
        <v>INSERT INTO [Lieferung] ([BestellungID], [PosID], [LieferAdrID], [LieferDienstID], [LieferDatum]) VALUES</v>
      </c>
      <c r="G1067" t="str">
        <f t="shared" si="50"/>
        <v xml:space="preserve"> ('426', '1064', '567', '69', '2022-03-10')</v>
      </c>
    </row>
    <row r="1068" spans="1:7" x14ac:dyDescent="0.3">
      <c r="A1068">
        <v>426</v>
      </c>
      <c r="B1068">
        <v>1065</v>
      </c>
      <c r="C1068">
        <v>267</v>
      </c>
      <c r="D1068">
        <f t="shared" si="48"/>
        <v>9</v>
      </c>
      <c r="E1068" s="3">
        <f>LOOKUP(A1068,Bestellung!$A$4:$D$803)+MOD(D1068,6)</f>
        <v>44630.049444444463</v>
      </c>
      <c r="F1068" t="str">
        <f t="shared" si="49"/>
        <v>INSERT INTO [Lieferung] ([BestellungID], [PosID], [LieferAdrID], [LieferDienstID], [LieferDatum]) VALUES</v>
      </c>
      <c r="G1068" t="str">
        <f t="shared" si="50"/>
        <v xml:space="preserve"> ('426', '1065', '267', '9', '2022-03-10')</v>
      </c>
    </row>
    <row r="1069" spans="1:7" x14ac:dyDescent="0.3">
      <c r="A1069">
        <v>426</v>
      </c>
      <c r="B1069">
        <v>1066</v>
      </c>
      <c r="C1069">
        <v>567</v>
      </c>
      <c r="D1069">
        <f t="shared" si="48"/>
        <v>30</v>
      </c>
      <c r="E1069" s="3">
        <f>LOOKUP(A1069,Bestellung!$A$4:$D$803)+MOD(D1069,6)</f>
        <v>44627.049444444463</v>
      </c>
      <c r="F1069" t="str">
        <f t="shared" si="49"/>
        <v>INSERT INTO [Lieferung] ([BestellungID], [PosID], [LieferAdrID], [LieferDienstID], [LieferDatum]) VALUES</v>
      </c>
      <c r="G1069" t="str">
        <f t="shared" si="50"/>
        <v xml:space="preserve"> ('426', '1066', '567', '30', '2022-03-07')</v>
      </c>
    </row>
    <row r="1070" spans="1:7" x14ac:dyDescent="0.3">
      <c r="A1070">
        <v>427</v>
      </c>
      <c r="B1070">
        <v>1067</v>
      </c>
      <c r="C1070">
        <v>330</v>
      </c>
      <c r="D1070">
        <f t="shared" si="48"/>
        <v>65</v>
      </c>
      <c r="E1070" s="3">
        <f>LOOKUP(A1070,Bestellung!$A$4:$D$803)+MOD(D1070,6)</f>
        <v>44632.059000000016</v>
      </c>
      <c r="F1070" t="str">
        <f t="shared" si="49"/>
        <v>INSERT INTO [Lieferung] ([BestellungID], [PosID], [LieferAdrID], [LieferDienstID], [LieferDatum]) VALUES</v>
      </c>
      <c r="G1070" t="str">
        <f t="shared" si="50"/>
        <v xml:space="preserve"> ('427', '1067', '330', '65', '2022-03-12')</v>
      </c>
    </row>
    <row r="1071" spans="1:7" x14ac:dyDescent="0.3">
      <c r="A1071">
        <v>427</v>
      </c>
      <c r="B1071">
        <v>1068</v>
      </c>
      <c r="C1071">
        <v>330</v>
      </c>
      <c r="D1071">
        <f t="shared" si="48"/>
        <v>6</v>
      </c>
      <c r="E1071" s="3">
        <f>LOOKUP(A1071,Bestellung!$A$4:$D$803)+MOD(D1071,6)</f>
        <v>44627.059000000016</v>
      </c>
      <c r="F1071" t="str">
        <f t="shared" si="49"/>
        <v>INSERT INTO [Lieferung] ([BestellungID], [PosID], [LieferAdrID], [LieferDienstID], [LieferDatum]) VALUES</v>
      </c>
      <c r="G1071" t="str">
        <f t="shared" si="50"/>
        <v xml:space="preserve"> ('427', '1068', '330', '6', '2022-03-07')</v>
      </c>
    </row>
    <row r="1072" spans="1:7" x14ac:dyDescent="0.3">
      <c r="A1072">
        <v>428</v>
      </c>
      <c r="B1072">
        <v>1069</v>
      </c>
      <c r="C1072">
        <v>532</v>
      </c>
      <c r="D1072">
        <f t="shared" si="48"/>
        <v>44</v>
      </c>
      <c r="E1072" s="3">
        <f>LOOKUP(A1072,Bestellung!$A$4:$D$803)+MOD(D1072,6)</f>
        <v>44629.068577777791</v>
      </c>
      <c r="F1072" t="str">
        <f t="shared" si="49"/>
        <v>INSERT INTO [Lieferung] ([BestellungID], [PosID], [LieferAdrID], [LieferDienstID], [LieferDatum]) VALUES</v>
      </c>
      <c r="G1072" t="str">
        <f t="shared" si="50"/>
        <v xml:space="preserve"> ('428', '1069', '532', '44', '2022-03-09')</v>
      </c>
    </row>
    <row r="1073" spans="1:7" x14ac:dyDescent="0.3">
      <c r="A1073">
        <v>428</v>
      </c>
      <c r="B1073">
        <v>1070</v>
      </c>
      <c r="C1073">
        <v>330</v>
      </c>
      <c r="D1073">
        <f t="shared" si="48"/>
        <v>67</v>
      </c>
      <c r="E1073" s="3">
        <f>LOOKUP(A1073,Bestellung!$A$4:$D$803)+MOD(D1073,6)</f>
        <v>44628.068577777791</v>
      </c>
      <c r="F1073" t="str">
        <f t="shared" si="49"/>
        <v>INSERT INTO [Lieferung] ([BestellungID], [PosID], [LieferAdrID], [LieferDienstID], [LieferDatum]) VALUES</v>
      </c>
      <c r="G1073" t="str">
        <f t="shared" si="50"/>
        <v xml:space="preserve"> ('428', '1070', '330', '67', '2022-03-08')</v>
      </c>
    </row>
    <row r="1074" spans="1:7" x14ac:dyDescent="0.3">
      <c r="A1074">
        <v>428</v>
      </c>
      <c r="B1074">
        <v>1071</v>
      </c>
      <c r="C1074">
        <v>532</v>
      </c>
      <c r="D1074">
        <f t="shared" si="48"/>
        <v>9</v>
      </c>
      <c r="E1074" s="3">
        <f>LOOKUP(A1074,Bestellung!$A$4:$D$803)+MOD(D1074,6)</f>
        <v>44630.068577777791</v>
      </c>
      <c r="F1074" t="str">
        <f t="shared" si="49"/>
        <v>INSERT INTO [Lieferung] ([BestellungID], [PosID], [LieferAdrID], [LieferDienstID], [LieferDatum]) VALUES</v>
      </c>
      <c r="G1074" t="str">
        <f t="shared" si="50"/>
        <v xml:space="preserve"> ('428', '1071', '532', '9', '2022-03-10')</v>
      </c>
    </row>
    <row r="1075" spans="1:7" x14ac:dyDescent="0.3">
      <c r="A1075">
        <v>429</v>
      </c>
      <c r="B1075">
        <v>1072</v>
      </c>
      <c r="C1075">
        <v>781</v>
      </c>
      <c r="D1075">
        <f t="shared" si="48"/>
        <v>51</v>
      </c>
      <c r="E1075" s="3">
        <f>LOOKUP(A1075,Bestellung!$A$4:$D$803)+MOD(D1075,6)</f>
        <v>44630.078177777788</v>
      </c>
      <c r="F1075" t="str">
        <f t="shared" si="49"/>
        <v>INSERT INTO [Lieferung] ([BestellungID], [PosID], [LieferAdrID], [LieferDienstID], [LieferDatum]) VALUES</v>
      </c>
      <c r="G1075" t="str">
        <f t="shared" si="50"/>
        <v xml:space="preserve"> ('429', '1072', '781', '51', '2022-03-10')</v>
      </c>
    </row>
    <row r="1076" spans="1:7" x14ac:dyDescent="0.3">
      <c r="A1076">
        <v>429</v>
      </c>
      <c r="B1076">
        <v>1073</v>
      </c>
      <c r="C1076">
        <v>781</v>
      </c>
      <c r="D1076">
        <f t="shared" si="48"/>
        <v>75</v>
      </c>
      <c r="E1076" s="3">
        <f>LOOKUP(A1076,Bestellung!$A$4:$D$803)+MOD(D1076,6)</f>
        <v>44630.078177777788</v>
      </c>
      <c r="F1076" t="str">
        <f t="shared" si="49"/>
        <v>INSERT INTO [Lieferung] ([BestellungID], [PosID], [LieferAdrID], [LieferDienstID], [LieferDatum]) VALUES</v>
      </c>
      <c r="G1076" t="str">
        <f t="shared" si="50"/>
        <v xml:space="preserve"> ('429', '1073', '781', '75', '2022-03-10')</v>
      </c>
    </row>
    <row r="1077" spans="1:7" x14ac:dyDescent="0.3">
      <c r="A1077">
        <v>430</v>
      </c>
      <c r="B1077">
        <v>1074</v>
      </c>
      <c r="C1077">
        <v>314</v>
      </c>
      <c r="D1077">
        <f t="shared" si="48"/>
        <v>39</v>
      </c>
      <c r="E1077" s="3">
        <f>LOOKUP(A1077,Bestellung!$A$4:$D$803)+MOD(D1077,6)</f>
        <v>44630.087800000008</v>
      </c>
      <c r="F1077" t="str">
        <f t="shared" si="49"/>
        <v>INSERT INTO [Lieferung] ([BestellungID], [PosID], [LieferAdrID], [LieferDienstID], [LieferDatum]) VALUES</v>
      </c>
      <c r="G1077" t="str">
        <f t="shared" si="50"/>
        <v xml:space="preserve"> ('430', '1074', '314', '39', '2022-03-10')</v>
      </c>
    </row>
    <row r="1078" spans="1:7" x14ac:dyDescent="0.3">
      <c r="A1078">
        <v>430</v>
      </c>
      <c r="B1078">
        <v>1075</v>
      </c>
      <c r="C1078">
        <v>314</v>
      </c>
      <c r="D1078">
        <f t="shared" si="48"/>
        <v>64</v>
      </c>
      <c r="E1078" s="3">
        <f>LOOKUP(A1078,Bestellung!$A$4:$D$803)+MOD(D1078,6)</f>
        <v>44631.087800000008</v>
      </c>
      <c r="F1078" t="str">
        <f t="shared" si="49"/>
        <v>INSERT INTO [Lieferung] ([BestellungID], [PosID], [LieferAdrID], [LieferDienstID], [LieferDatum]) VALUES</v>
      </c>
      <c r="G1078" t="str">
        <f t="shared" si="50"/>
        <v xml:space="preserve"> ('430', '1075', '314', '64', '2022-03-11')</v>
      </c>
    </row>
    <row r="1079" spans="1:7" x14ac:dyDescent="0.3">
      <c r="A1079">
        <v>430</v>
      </c>
      <c r="B1079">
        <v>1076</v>
      </c>
      <c r="C1079">
        <v>314</v>
      </c>
      <c r="D1079">
        <f t="shared" si="48"/>
        <v>8</v>
      </c>
      <c r="E1079" s="3">
        <f>LOOKUP(A1079,Bestellung!$A$4:$D$803)+MOD(D1079,6)</f>
        <v>44629.087800000008</v>
      </c>
      <c r="F1079" t="str">
        <f t="shared" si="49"/>
        <v>INSERT INTO [Lieferung] ([BestellungID], [PosID], [LieferAdrID], [LieferDienstID], [LieferDatum]) VALUES</v>
      </c>
      <c r="G1079" t="str">
        <f t="shared" si="50"/>
        <v xml:space="preserve"> ('430', '1076', '314', '8', '2022-03-09')</v>
      </c>
    </row>
    <row r="1080" spans="1:7" x14ac:dyDescent="0.3">
      <c r="A1080">
        <v>431</v>
      </c>
      <c r="B1080">
        <v>1077</v>
      </c>
      <c r="C1080">
        <v>341</v>
      </c>
      <c r="D1080">
        <f t="shared" si="48"/>
        <v>57</v>
      </c>
      <c r="E1080" s="3">
        <f>LOOKUP(A1080,Bestellung!$A$4:$D$803)+MOD(D1080,6)</f>
        <v>44630.097444444451</v>
      </c>
      <c r="F1080" t="str">
        <f t="shared" si="49"/>
        <v>INSERT INTO [Lieferung] ([BestellungID], [PosID], [LieferAdrID], [LieferDienstID], [LieferDatum]) VALUES</v>
      </c>
      <c r="G1080" t="str">
        <f t="shared" si="50"/>
        <v xml:space="preserve"> ('431', '1077', '341', '57', '2022-03-10')</v>
      </c>
    </row>
    <row r="1081" spans="1:7" x14ac:dyDescent="0.3">
      <c r="A1081">
        <v>431</v>
      </c>
      <c r="B1081">
        <v>1078</v>
      </c>
      <c r="C1081">
        <v>341</v>
      </c>
      <c r="D1081">
        <f t="shared" si="48"/>
        <v>2</v>
      </c>
      <c r="E1081" s="3">
        <f>LOOKUP(A1081,Bestellung!$A$4:$D$803)+MOD(D1081,6)</f>
        <v>44629.097444444451</v>
      </c>
      <c r="F1081" t="str">
        <f t="shared" si="49"/>
        <v>INSERT INTO [Lieferung] ([BestellungID], [PosID], [LieferAdrID], [LieferDienstID], [LieferDatum]) VALUES</v>
      </c>
      <c r="G1081" t="str">
        <f t="shared" si="50"/>
        <v xml:space="preserve"> ('431', '1078', '341', '2', '2022-03-09')</v>
      </c>
    </row>
    <row r="1082" spans="1:7" x14ac:dyDescent="0.3">
      <c r="A1082">
        <v>432</v>
      </c>
      <c r="B1082">
        <v>1079</v>
      </c>
      <c r="C1082">
        <v>614</v>
      </c>
      <c r="D1082">
        <f t="shared" si="48"/>
        <v>54</v>
      </c>
      <c r="E1082" s="3">
        <f>LOOKUP(A1082,Bestellung!$A$4:$D$803)+MOD(D1082,6)</f>
        <v>44627.107111111116</v>
      </c>
      <c r="F1082" t="str">
        <f t="shared" si="49"/>
        <v>INSERT INTO [Lieferung] ([BestellungID], [PosID], [LieferAdrID], [LieferDienstID], [LieferDatum]) VALUES</v>
      </c>
      <c r="G1082" t="str">
        <f t="shared" si="50"/>
        <v xml:space="preserve"> ('432', '1079', '614', '54', '2022-03-07')</v>
      </c>
    </row>
    <row r="1083" spans="1:7" x14ac:dyDescent="0.3">
      <c r="A1083">
        <v>432</v>
      </c>
      <c r="B1083">
        <v>1080</v>
      </c>
      <c r="C1083">
        <v>341</v>
      </c>
      <c r="D1083">
        <f t="shared" si="48"/>
        <v>1</v>
      </c>
      <c r="E1083" s="3">
        <f>LOOKUP(A1083,Bestellung!$A$4:$D$803)+MOD(D1083,6)</f>
        <v>44628.107111111116</v>
      </c>
      <c r="F1083" t="str">
        <f t="shared" si="49"/>
        <v>INSERT INTO [Lieferung] ([BestellungID], [PosID], [LieferAdrID], [LieferDienstID], [LieferDatum]) VALUES</v>
      </c>
      <c r="G1083" t="str">
        <f t="shared" si="50"/>
        <v xml:space="preserve"> ('432', '1080', '341', '1', '2022-03-08')</v>
      </c>
    </row>
    <row r="1084" spans="1:7" x14ac:dyDescent="0.3">
      <c r="A1084">
        <v>432</v>
      </c>
      <c r="B1084">
        <v>1081</v>
      </c>
      <c r="C1084">
        <v>614</v>
      </c>
      <c r="D1084">
        <f t="shared" si="48"/>
        <v>27</v>
      </c>
      <c r="E1084" s="3">
        <f>LOOKUP(A1084,Bestellung!$A$4:$D$803)+MOD(D1084,6)</f>
        <v>44630.107111111116</v>
      </c>
      <c r="F1084" t="str">
        <f t="shared" si="49"/>
        <v>INSERT INTO [Lieferung] ([BestellungID], [PosID], [LieferAdrID], [LieferDienstID], [LieferDatum]) VALUES</v>
      </c>
      <c r="G1084" t="str">
        <f t="shared" si="50"/>
        <v xml:space="preserve"> ('432', '1081', '614', '27', '2022-03-10')</v>
      </c>
    </row>
    <row r="1085" spans="1:7" x14ac:dyDescent="0.3">
      <c r="A1085">
        <v>433</v>
      </c>
      <c r="B1085">
        <v>1082</v>
      </c>
      <c r="C1085">
        <v>179</v>
      </c>
      <c r="D1085">
        <f t="shared" si="48"/>
        <v>2</v>
      </c>
      <c r="E1085" s="3">
        <f>LOOKUP(A1085,Bestellung!$A$4:$D$803)+MOD(D1085,6)</f>
        <v>44629.116800000003</v>
      </c>
      <c r="F1085" t="str">
        <f t="shared" si="49"/>
        <v>INSERT INTO [Lieferung] ([BestellungID], [PosID], [LieferAdrID], [LieferDienstID], [LieferDatum]) VALUES</v>
      </c>
      <c r="G1085" t="str">
        <f t="shared" si="50"/>
        <v xml:space="preserve"> ('433', '1082', '179', '2', '2022-03-09')</v>
      </c>
    </row>
    <row r="1086" spans="1:7" x14ac:dyDescent="0.3">
      <c r="A1086">
        <v>433</v>
      </c>
      <c r="B1086">
        <v>1083</v>
      </c>
      <c r="C1086">
        <v>179</v>
      </c>
      <c r="D1086">
        <f t="shared" si="48"/>
        <v>30</v>
      </c>
      <c r="E1086" s="3">
        <f>LOOKUP(A1086,Bestellung!$A$4:$D$803)+MOD(D1086,6)</f>
        <v>44627.116800000003</v>
      </c>
      <c r="F1086" t="str">
        <f t="shared" si="49"/>
        <v>INSERT INTO [Lieferung] ([BestellungID], [PosID], [LieferAdrID], [LieferDienstID], [LieferDatum]) VALUES</v>
      </c>
      <c r="G1086" t="str">
        <f t="shared" si="50"/>
        <v xml:space="preserve"> ('433', '1083', '179', '30', '2022-03-07')</v>
      </c>
    </row>
    <row r="1087" spans="1:7" x14ac:dyDescent="0.3">
      <c r="A1087">
        <v>434</v>
      </c>
      <c r="B1087">
        <v>1084</v>
      </c>
      <c r="C1087">
        <v>343</v>
      </c>
      <c r="D1087">
        <f t="shared" si="48"/>
        <v>8</v>
      </c>
      <c r="E1087" s="3">
        <f>LOOKUP(A1087,Bestellung!$A$4:$D$803)+MOD(D1087,6)</f>
        <v>44629.126511111113</v>
      </c>
      <c r="F1087" t="str">
        <f t="shared" si="49"/>
        <v>INSERT INTO [Lieferung] ([BestellungID], [PosID], [LieferAdrID], [LieferDienstID], [LieferDatum]) VALUES</v>
      </c>
      <c r="G1087" t="str">
        <f t="shared" si="50"/>
        <v xml:space="preserve"> ('434', '1084', '343', '8', '2022-03-09')</v>
      </c>
    </row>
    <row r="1088" spans="1:7" x14ac:dyDescent="0.3">
      <c r="A1088">
        <v>434</v>
      </c>
      <c r="B1088">
        <v>1085</v>
      </c>
      <c r="C1088">
        <v>179</v>
      </c>
      <c r="D1088">
        <f t="shared" si="48"/>
        <v>37</v>
      </c>
      <c r="E1088" s="3">
        <f>LOOKUP(A1088,Bestellung!$A$4:$D$803)+MOD(D1088,6)</f>
        <v>44628.126511111113</v>
      </c>
      <c r="F1088" t="str">
        <f t="shared" si="49"/>
        <v>INSERT INTO [Lieferung] ([BestellungID], [PosID], [LieferAdrID], [LieferDienstID], [LieferDatum]) VALUES</v>
      </c>
      <c r="G1088" t="str">
        <f t="shared" si="50"/>
        <v xml:space="preserve"> ('434', '1085', '179', '37', '2022-03-08')</v>
      </c>
    </row>
    <row r="1089" spans="1:7" x14ac:dyDescent="0.3">
      <c r="A1089">
        <v>434</v>
      </c>
      <c r="B1089">
        <v>1086</v>
      </c>
      <c r="C1089">
        <v>343</v>
      </c>
      <c r="D1089">
        <f t="shared" si="48"/>
        <v>66</v>
      </c>
      <c r="E1089" s="3">
        <f>LOOKUP(A1089,Bestellung!$A$4:$D$803)+MOD(D1089,6)</f>
        <v>44627.126511111113</v>
      </c>
      <c r="F1089" t="str">
        <f t="shared" si="49"/>
        <v>INSERT INTO [Lieferung] ([BestellungID], [PosID], [LieferAdrID], [LieferDienstID], [LieferDatum]) VALUES</v>
      </c>
      <c r="G1089" t="str">
        <f t="shared" si="50"/>
        <v xml:space="preserve"> ('434', '1086', '343', '66', '2022-03-07')</v>
      </c>
    </row>
    <row r="1090" spans="1:7" x14ac:dyDescent="0.3">
      <c r="A1090">
        <v>435</v>
      </c>
      <c r="B1090">
        <v>1087</v>
      </c>
      <c r="C1090">
        <v>438</v>
      </c>
      <c r="D1090">
        <f t="shared" si="48"/>
        <v>48</v>
      </c>
      <c r="E1090" s="3">
        <f>LOOKUP(A1090,Bestellung!$A$4:$D$803)+MOD(D1090,6)</f>
        <v>44627.136244444446</v>
      </c>
      <c r="F1090" t="str">
        <f t="shared" si="49"/>
        <v>INSERT INTO [Lieferung] ([BestellungID], [PosID], [LieferAdrID], [LieferDienstID], [LieferDatum]) VALUES</v>
      </c>
      <c r="G1090" t="str">
        <f t="shared" si="50"/>
        <v xml:space="preserve"> ('435', '1087', '438', '48', '2022-03-07')</v>
      </c>
    </row>
    <row r="1091" spans="1:7" x14ac:dyDescent="0.3">
      <c r="A1091">
        <v>435</v>
      </c>
      <c r="B1091">
        <v>1088</v>
      </c>
      <c r="C1091">
        <v>438</v>
      </c>
      <c r="D1091">
        <f t="shared" si="48"/>
        <v>78</v>
      </c>
      <c r="E1091" s="3">
        <f>LOOKUP(A1091,Bestellung!$A$4:$D$803)+MOD(D1091,6)</f>
        <v>44627.136244444446</v>
      </c>
      <c r="F1091" t="str">
        <f t="shared" si="49"/>
        <v>INSERT INTO [Lieferung] ([BestellungID], [PosID], [LieferAdrID], [LieferDienstID], [LieferDatum]) VALUES</v>
      </c>
      <c r="G1091" t="str">
        <f t="shared" si="50"/>
        <v xml:space="preserve"> ('435', '1088', '438', '78', '2022-03-07')</v>
      </c>
    </row>
    <row r="1092" spans="1:7" x14ac:dyDescent="0.3">
      <c r="A1092">
        <v>436</v>
      </c>
      <c r="B1092">
        <v>1089</v>
      </c>
      <c r="C1092">
        <v>55</v>
      </c>
      <c r="D1092">
        <f t="shared" si="48"/>
        <v>63</v>
      </c>
      <c r="E1092" s="3">
        <f>LOOKUP(A1092,Bestellung!$A$4:$D$803)+MOD(D1092,6)</f>
        <v>44630.146000000001</v>
      </c>
      <c r="F1092" t="str">
        <f t="shared" si="49"/>
        <v>INSERT INTO [Lieferung] ([BestellungID], [PosID], [LieferAdrID], [LieferDienstID], [LieferDatum]) VALUES</v>
      </c>
      <c r="G1092" t="str">
        <f t="shared" si="50"/>
        <v xml:space="preserve"> ('436', '1089', '55', '63', '2022-03-10')</v>
      </c>
    </row>
    <row r="1093" spans="1:7" x14ac:dyDescent="0.3">
      <c r="A1093">
        <v>436</v>
      </c>
      <c r="B1093">
        <v>1090</v>
      </c>
      <c r="C1093">
        <v>55</v>
      </c>
      <c r="D1093">
        <f t="shared" ref="D1093:D1156" si="51">IF(MOD(A1093*B1093,81)=0,1,MOD(A1093*B1093,81))</f>
        <v>13</v>
      </c>
      <c r="E1093" s="3">
        <f>LOOKUP(A1093,Bestellung!$A$4:$D$803)+MOD(D1093,6)</f>
        <v>44628.146000000001</v>
      </c>
      <c r="F1093" t="str">
        <f t="shared" ref="F1093:F1156" si="5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093" t="str">
        <f t="shared" ref="G1093:G1156" si="53">" ('"&amp;A1093&amp;"', '"&amp;B1093&amp;"', '"&amp;C1093&amp;"', '"&amp; D1093&amp;"', '"&amp; TEXT(E1093,"JJJJ-MM-TT")&amp;"')"</f>
        <v xml:space="preserve"> ('436', '1090', '55', '13', '2022-03-08')</v>
      </c>
    </row>
    <row r="1094" spans="1:7" x14ac:dyDescent="0.3">
      <c r="A1094">
        <v>436</v>
      </c>
      <c r="B1094">
        <v>1091</v>
      </c>
      <c r="C1094">
        <v>55</v>
      </c>
      <c r="D1094">
        <f t="shared" si="51"/>
        <v>44</v>
      </c>
      <c r="E1094" s="3">
        <f>LOOKUP(A1094,Bestellung!$A$4:$D$803)+MOD(D1094,6)</f>
        <v>44629.146000000001</v>
      </c>
      <c r="F1094" t="str">
        <f t="shared" si="52"/>
        <v>INSERT INTO [Lieferung] ([BestellungID], [PosID], [LieferAdrID], [LieferDienstID], [LieferDatum]) VALUES</v>
      </c>
      <c r="G1094" t="str">
        <f t="shared" si="53"/>
        <v xml:space="preserve"> ('436', '1091', '55', '44', '2022-03-09')</v>
      </c>
    </row>
    <row r="1095" spans="1:7" x14ac:dyDescent="0.3">
      <c r="A1095">
        <v>437</v>
      </c>
      <c r="B1095">
        <v>1092</v>
      </c>
      <c r="C1095">
        <v>393</v>
      </c>
      <c r="D1095">
        <f t="shared" si="51"/>
        <v>33</v>
      </c>
      <c r="E1095" s="3">
        <f>LOOKUP(A1095,Bestellung!$A$4:$D$803)+MOD(D1095,6)</f>
        <v>44630.155777777778</v>
      </c>
      <c r="F1095" t="str">
        <f t="shared" si="52"/>
        <v>INSERT INTO [Lieferung] ([BestellungID], [PosID], [LieferAdrID], [LieferDienstID], [LieferDatum]) VALUES</v>
      </c>
      <c r="G1095" t="str">
        <f t="shared" si="53"/>
        <v xml:space="preserve"> ('437', '1092', '393', '33', '2022-03-10')</v>
      </c>
    </row>
    <row r="1096" spans="1:7" x14ac:dyDescent="0.3">
      <c r="A1096">
        <v>437</v>
      </c>
      <c r="B1096">
        <v>1093</v>
      </c>
      <c r="C1096">
        <v>393</v>
      </c>
      <c r="D1096">
        <f t="shared" si="51"/>
        <v>65</v>
      </c>
      <c r="E1096" s="3">
        <f>LOOKUP(A1096,Bestellung!$A$4:$D$803)+MOD(D1096,6)</f>
        <v>44632.155777777778</v>
      </c>
      <c r="F1096" t="str">
        <f t="shared" si="52"/>
        <v>INSERT INTO [Lieferung] ([BestellungID], [PosID], [LieferAdrID], [LieferDienstID], [LieferDatum]) VALUES</v>
      </c>
      <c r="G1096" t="str">
        <f t="shared" si="53"/>
        <v xml:space="preserve"> ('437', '1093', '393', '65', '2022-03-12')</v>
      </c>
    </row>
    <row r="1097" spans="1:7" x14ac:dyDescent="0.3">
      <c r="A1097">
        <v>438</v>
      </c>
      <c r="B1097">
        <v>1094</v>
      </c>
      <c r="C1097">
        <v>725</v>
      </c>
      <c r="D1097">
        <f t="shared" si="51"/>
        <v>57</v>
      </c>
      <c r="E1097" s="3">
        <f>LOOKUP(A1097,Bestellung!$A$4:$D$803)+MOD(D1097,6)</f>
        <v>44630.165577777778</v>
      </c>
      <c r="F1097" t="str">
        <f t="shared" si="52"/>
        <v>INSERT INTO [Lieferung] ([BestellungID], [PosID], [LieferAdrID], [LieferDienstID], [LieferDatum]) VALUES</v>
      </c>
      <c r="G1097" t="str">
        <f t="shared" si="53"/>
        <v xml:space="preserve"> ('438', '1094', '725', '57', '2022-03-10')</v>
      </c>
    </row>
    <row r="1098" spans="1:7" x14ac:dyDescent="0.3">
      <c r="A1098">
        <v>438</v>
      </c>
      <c r="B1098">
        <v>1095</v>
      </c>
      <c r="C1098">
        <v>393</v>
      </c>
      <c r="D1098">
        <f t="shared" si="51"/>
        <v>9</v>
      </c>
      <c r="E1098" s="3">
        <f>LOOKUP(A1098,Bestellung!$A$4:$D$803)+MOD(D1098,6)</f>
        <v>44630.165577777778</v>
      </c>
      <c r="F1098" t="str">
        <f t="shared" si="52"/>
        <v>INSERT INTO [Lieferung] ([BestellungID], [PosID], [LieferAdrID], [LieferDienstID], [LieferDatum]) VALUES</v>
      </c>
      <c r="G1098" t="str">
        <f t="shared" si="53"/>
        <v xml:space="preserve"> ('438', '1095', '393', '9', '2022-03-10')</v>
      </c>
    </row>
    <row r="1099" spans="1:7" x14ac:dyDescent="0.3">
      <c r="A1099">
        <v>438</v>
      </c>
      <c r="B1099">
        <v>1096</v>
      </c>
      <c r="C1099">
        <v>725</v>
      </c>
      <c r="D1099">
        <f t="shared" si="51"/>
        <v>42</v>
      </c>
      <c r="E1099" s="3">
        <f>LOOKUP(A1099,Bestellung!$A$4:$D$803)+MOD(D1099,6)</f>
        <v>44627.165577777778</v>
      </c>
      <c r="F1099" t="str">
        <f t="shared" si="52"/>
        <v>INSERT INTO [Lieferung] ([BestellungID], [PosID], [LieferAdrID], [LieferDienstID], [LieferDatum]) VALUES</v>
      </c>
      <c r="G1099" t="str">
        <f t="shared" si="53"/>
        <v xml:space="preserve"> ('438', '1096', '725', '42', '2022-03-07')</v>
      </c>
    </row>
    <row r="1100" spans="1:7" x14ac:dyDescent="0.3">
      <c r="A1100">
        <v>439</v>
      </c>
      <c r="B1100">
        <v>1097</v>
      </c>
      <c r="C1100">
        <v>102</v>
      </c>
      <c r="D1100">
        <f t="shared" si="51"/>
        <v>38</v>
      </c>
      <c r="E1100" s="3">
        <f>LOOKUP(A1100,Bestellung!$A$4:$D$803)+MOD(D1100,6)</f>
        <v>44629.1754</v>
      </c>
      <c r="F1100" t="str">
        <f t="shared" si="52"/>
        <v>INSERT INTO [Lieferung] ([BestellungID], [PosID], [LieferAdrID], [LieferDienstID], [LieferDatum]) VALUES</v>
      </c>
      <c r="G1100" t="str">
        <f t="shared" si="53"/>
        <v xml:space="preserve"> ('439', '1097', '102', '38', '2022-03-09')</v>
      </c>
    </row>
    <row r="1101" spans="1:7" x14ac:dyDescent="0.3">
      <c r="A1101">
        <v>439</v>
      </c>
      <c r="B1101">
        <v>1098</v>
      </c>
      <c r="C1101">
        <v>102</v>
      </c>
      <c r="D1101">
        <f t="shared" si="51"/>
        <v>72</v>
      </c>
      <c r="E1101" s="3">
        <f>LOOKUP(A1101,Bestellung!$A$4:$D$803)+MOD(D1101,6)</f>
        <v>44627.1754</v>
      </c>
      <c r="F1101" t="str">
        <f t="shared" si="52"/>
        <v>INSERT INTO [Lieferung] ([BestellungID], [PosID], [LieferAdrID], [LieferDienstID], [LieferDatum]) VALUES</v>
      </c>
      <c r="G1101" t="str">
        <f t="shared" si="53"/>
        <v xml:space="preserve"> ('439', '1098', '102', '72', '2022-03-07')</v>
      </c>
    </row>
    <row r="1102" spans="1:7" x14ac:dyDescent="0.3">
      <c r="A1102">
        <v>440</v>
      </c>
      <c r="B1102">
        <v>1099</v>
      </c>
      <c r="C1102">
        <v>415</v>
      </c>
      <c r="D1102">
        <f t="shared" si="51"/>
        <v>71</v>
      </c>
      <c r="E1102" s="3">
        <f>LOOKUP(A1102,Bestellung!$A$4:$D$803)+MOD(D1102,6)</f>
        <v>44632.185244444445</v>
      </c>
      <c r="F1102" t="str">
        <f t="shared" si="52"/>
        <v>INSERT INTO [Lieferung] ([BestellungID], [PosID], [LieferAdrID], [LieferDienstID], [LieferDatum]) VALUES</v>
      </c>
      <c r="G1102" t="str">
        <f t="shared" si="53"/>
        <v xml:space="preserve"> ('440', '1099', '415', '71', '2022-03-12')</v>
      </c>
    </row>
    <row r="1103" spans="1:7" x14ac:dyDescent="0.3">
      <c r="A1103">
        <v>440</v>
      </c>
      <c r="B1103">
        <v>1100</v>
      </c>
      <c r="C1103">
        <v>102</v>
      </c>
      <c r="D1103">
        <f t="shared" si="51"/>
        <v>25</v>
      </c>
      <c r="E1103" s="3">
        <f>LOOKUP(A1103,Bestellung!$A$4:$D$803)+MOD(D1103,6)</f>
        <v>44628.185244444445</v>
      </c>
      <c r="F1103" t="str">
        <f t="shared" si="52"/>
        <v>INSERT INTO [Lieferung] ([BestellungID], [PosID], [LieferAdrID], [LieferDienstID], [LieferDatum]) VALUES</v>
      </c>
      <c r="G1103" t="str">
        <f t="shared" si="53"/>
        <v xml:space="preserve"> ('440', '1100', '102', '25', '2022-03-08')</v>
      </c>
    </row>
    <row r="1104" spans="1:7" x14ac:dyDescent="0.3">
      <c r="A1104">
        <v>440</v>
      </c>
      <c r="B1104">
        <v>1101</v>
      </c>
      <c r="C1104">
        <v>415</v>
      </c>
      <c r="D1104">
        <f t="shared" si="51"/>
        <v>60</v>
      </c>
      <c r="E1104" s="3">
        <f>LOOKUP(A1104,Bestellung!$A$4:$D$803)+MOD(D1104,6)</f>
        <v>44627.185244444445</v>
      </c>
      <c r="F1104" t="str">
        <f t="shared" si="52"/>
        <v>INSERT INTO [Lieferung] ([BestellungID], [PosID], [LieferAdrID], [LieferDienstID], [LieferDatum]) VALUES</v>
      </c>
      <c r="G1104" t="str">
        <f t="shared" si="53"/>
        <v xml:space="preserve"> ('440', '1101', '415', '60', '2022-03-07')</v>
      </c>
    </row>
    <row r="1105" spans="1:7" x14ac:dyDescent="0.3">
      <c r="A1105">
        <v>441</v>
      </c>
      <c r="B1105">
        <v>1102</v>
      </c>
      <c r="C1105">
        <v>598</v>
      </c>
      <c r="D1105">
        <f t="shared" si="51"/>
        <v>63</v>
      </c>
      <c r="E1105" s="3">
        <f>LOOKUP(A1105,Bestellung!$A$4:$D$803)+MOD(D1105,6)</f>
        <v>44630.195111111112</v>
      </c>
      <c r="F1105" t="str">
        <f t="shared" si="52"/>
        <v>INSERT INTO [Lieferung] ([BestellungID], [PosID], [LieferAdrID], [LieferDienstID], [LieferDatum]) VALUES</v>
      </c>
      <c r="G1105" t="str">
        <f t="shared" si="53"/>
        <v xml:space="preserve"> ('441', '1102', '598', '63', '2022-03-10')</v>
      </c>
    </row>
    <row r="1106" spans="1:7" x14ac:dyDescent="0.3">
      <c r="A1106">
        <v>441</v>
      </c>
      <c r="B1106">
        <v>1103</v>
      </c>
      <c r="C1106">
        <v>598</v>
      </c>
      <c r="D1106">
        <f t="shared" si="51"/>
        <v>18</v>
      </c>
      <c r="E1106" s="3">
        <f>LOOKUP(A1106,Bestellung!$A$4:$D$803)+MOD(D1106,6)</f>
        <v>44627.195111111112</v>
      </c>
      <c r="F1106" t="str">
        <f t="shared" si="52"/>
        <v>INSERT INTO [Lieferung] ([BestellungID], [PosID], [LieferAdrID], [LieferDienstID], [LieferDatum]) VALUES</v>
      </c>
      <c r="G1106" t="str">
        <f t="shared" si="53"/>
        <v xml:space="preserve"> ('441', '1103', '598', '18', '2022-03-07')</v>
      </c>
    </row>
    <row r="1107" spans="1:7" x14ac:dyDescent="0.3">
      <c r="A1107">
        <v>442</v>
      </c>
      <c r="B1107">
        <v>1104</v>
      </c>
      <c r="C1107">
        <v>284</v>
      </c>
      <c r="D1107">
        <f t="shared" si="51"/>
        <v>24</v>
      </c>
      <c r="E1107" s="3">
        <f>LOOKUP(A1107,Bestellung!$A$4:$D$803)+MOD(D1107,6)</f>
        <v>44627.205000000002</v>
      </c>
      <c r="F1107" t="str">
        <f t="shared" si="52"/>
        <v>INSERT INTO [Lieferung] ([BestellungID], [PosID], [LieferAdrID], [LieferDienstID], [LieferDatum]) VALUES</v>
      </c>
      <c r="G1107" t="str">
        <f t="shared" si="53"/>
        <v xml:space="preserve"> ('442', '1104', '284', '24', '2022-03-07')</v>
      </c>
    </row>
    <row r="1108" spans="1:7" x14ac:dyDescent="0.3">
      <c r="A1108">
        <v>442</v>
      </c>
      <c r="B1108">
        <v>1105</v>
      </c>
      <c r="C1108">
        <v>284</v>
      </c>
      <c r="D1108">
        <f t="shared" si="51"/>
        <v>61</v>
      </c>
      <c r="E1108" s="3">
        <f>LOOKUP(A1108,Bestellung!$A$4:$D$803)+MOD(D1108,6)</f>
        <v>44628.205000000002</v>
      </c>
      <c r="F1108" t="str">
        <f t="shared" si="52"/>
        <v>INSERT INTO [Lieferung] ([BestellungID], [PosID], [LieferAdrID], [LieferDienstID], [LieferDatum]) VALUES</v>
      </c>
      <c r="G1108" t="str">
        <f t="shared" si="53"/>
        <v xml:space="preserve"> ('442', '1105', '284', '61', '2022-03-08')</v>
      </c>
    </row>
    <row r="1109" spans="1:7" x14ac:dyDescent="0.3">
      <c r="A1109">
        <v>442</v>
      </c>
      <c r="B1109">
        <v>1106</v>
      </c>
      <c r="C1109">
        <v>284</v>
      </c>
      <c r="D1109">
        <f t="shared" si="51"/>
        <v>17</v>
      </c>
      <c r="E1109" s="3">
        <f>LOOKUP(A1109,Bestellung!$A$4:$D$803)+MOD(D1109,6)</f>
        <v>44632.205000000002</v>
      </c>
      <c r="F1109" t="str">
        <f t="shared" si="52"/>
        <v>INSERT INTO [Lieferung] ([BestellungID], [PosID], [LieferAdrID], [LieferDienstID], [LieferDatum]) VALUES</v>
      </c>
      <c r="G1109" t="str">
        <f t="shared" si="53"/>
        <v xml:space="preserve"> ('442', '1106', '284', '17', '2022-03-12')</v>
      </c>
    </row>
    <row r="1110" spans="1:7" x14ac:dyDescent="0.3">
      <c r="A1110">
        <v>443</v>
      </c>
      <c r="B1110">
        <v>1107</v>
      </c>
      <c r="C1110">
        <v>293</v>
      </c>
      <c r="D1110">
        <f t="shared" si="51"/>
        <v>27</v>
      </c>
      <c r="E1110" s="3">
        <f>LOOKUP(A1110,Bestellung!$A$4:$D$803)+MOD(D1110,6)</f>
        <v>44630.214911111114</v>
      </c>
      <c r="F1110" t="str">
        <f t="shared" si="52"/>
        <v>INSERT INTO [Lieferung] ([BestellungID], [PosID], [LieferAdrID], [LieferDienstID], [LieferDatum]) VALUES</v>
      </c>
      <c r="G1110" t="str">
        <f t="shared" si="53"/>
        <v xml:space="preserve"> ('443', '1107', '293', '27', '2022-03-10')</v>
      </c>
    </row>
    <row r="1111" spans="1:7" x14ac:dyDescent="0.3">
      <c r="A1111">
        <v>443</v>
      </c>
      <c r="B1111">
        <v>1108</v>
      </c>
      <c r="C1111">
        <v>293</v>
      </c>
      <c r="D1111">
        <f t="shared" si="51"/>
        <v>65</v>
      </c>
      <c r="E1111" s="3">
        <f>LOOKUP(A1111,Bestellung!$A$4:$D$803)+MOD(D1111,6)</f>
        <v>44632.214911111114</v>
      </c>
      <c r="F1111" t="str">
        <f t="shared" si="52"/>
        <v>INSERT INTO [Lieferung] ([BestellungID], [PosID], [LieferAdrID], [LieferDienstID], [LieferDatum]) VALUES</v>
      </c>
      <c r="G1111" t="str">
        <f t="shared" si="53"/>
        <v xml:space="preserve"> ('443', '1108', '293', '65', '2022-03-12')</v>
      </c>
    </row>
    <row r="1112" spans="1:7" x14ac:dyDescent="0.3">
      <c r="A1112">
        <v>444</v>
      </c>
      <c r="B1112">
        <v>1109</v>
      </c>
      <c r="C1112">
        <v>696</v>
      </c>
      <c r="D1112">
        <f t="shared" si="51"/>
        <v>78</v>
      </c>
      <c r="E1112" s="3">
        <f>LOOKUP(A1112,Bestellung!$A$4:$D$803)+MOD(D1112,6)</f>
        <v>44627.224844444449</v>
      </c>
      <c r="F1112" t="str">
        <f t="shared" si="52"/>
        <v>INSERT INTO [Lieferung] ([BestellungID], [PosID], [LieferAdrID], [LieferDienstID], [LieferDatum]) VALUES</v>
      </c>
      <c r="G1112" t="str">
        <f t="shared" si="53"/>
        <v xml:space="preserve"> ('444', '1109', '696', '78', '2022-03-07')</v>
      </c>
    </row>
    <row r="1113" spans="1:7" x14ac:dyDescent="0.3">
      <c r="A1113">
        <v>444</v>
      </c>
      <c r="B1113">
        <v>1110</v>
      </c>
      <c r="C1113">
        <v>293</v>
      </c>
      <c r="D1113">
        <f t="shared" si="51"/>
        <v>36</v>
      </c>
      <c r="E1113" s="3">
        <f>LOOKUP(A1113,Bestellung!$A$4:$D$803)+MOD(D1113,6)</f>
        <v>44627.224844444449</v>
      </c>
      <c r="F1113" t="str">
        <f t="shared" si="52"/>
        <v>INSERT INTO [Lieferung] ([BestellungID], [PosID], [LieferAdrID], [LieferDienstID], [LieferDatum]) VALUES</v>
      </c>
      <c r="G1113" t="str">
        <f t="shared" si="53"/>
        <v xml:space="preserve"> ('444', '1110', '293', '36', '2022-03-07')</v>
      </c>
    </row>
    <row r="1114" spans="1:7" x14ac:dyDescent="0.3">
      <c r="A1114">
        <v>444</v>
      </c>
      <c r="B1114">
        <v>1111</v>
      </c>
      <c r="C1114">
        <v>696</v>
      </c>
      <c r="D1114">
        <f t="shared" si="51"/>
        <v>75</v>
      </c>
      <c r="E1114" s="3">
        <f>LOOKUP(A1114,Bestellung!$A$4:$D$803)+MOD(D1114,6)</f>
        <v>44630.224844444449</v>
      </c>
      <c r="F1114" t="str">
        <f t="shared" si="52"/>
        <v>INSERT INTO [Lieferung] ([BestellungID], [PosID], [LieferAdrID], [LieferDienstID], [LieferDatum]) VALUES</v>
      </c>
      <c r="G1114" t="str">
        <f t="shared" si="53"/>
        <v xml:space="preserve"> ('444', '1111', '696', '75', '2022-03-10')</v>
      </c>
    </row>
    <row r="1115" spans="1:7" x14ac:dyDescent="0.3">
      <c r="A1115">
        <v>445</v>
      </c>
      <c r="B1115">
        <v>1112</v>
      </c>
      <c r="C1115">
        <v>574</v>
      </c>
      <c r="D1115">
        <f t="shared" si="51"/>
        <v>11</v>
      </c>
      <c r="E1115" s="3">
        <f>LOOKUP(A1115,Bestellung!$A$4:$D$803)+MOD(D1115,6)</f>
        <v>44632.234800000006</v>
      </c>
      <c r="F1115" t="str">
        <f t="shared" si="52"/>
        <v>INSERT INTO [Lieferung] ([BestellungID], [PosID], [LieferAdrID], [LieferDienstID], [LieferDatum]) VALUES</v>
      </c>
      <c r="G1115" t="str">
        <f t="shared" si="53"/>
        <v xml:space="preserve"> ('445', '1112', '574', '11', '2022-03-12')</v>
      </c>
    </row>
    <row r="1116" spans="1:7" x14ac:dyDescent="0.3">
      <c r="A1116">
        <v>445</v>
      </c>
      <c r="B1116">
        <v>1113</v>
      </c>
      <c r="C1116">
        <v>574</v>
      </c>
      <c r="D1116">
        <f t="shared" si="51"/>
        <v>51</v>
      </c>
      <c r="E1116" s="3">
        <f>LOOKUP(A1116,Bestellung!$A$4:$D$803)+MOD(D1116,6)</f>
        <v>44630.234800000006</v>
      </c>
      <c r="F1116" t="str">
        <f t="shared" si="52"/>
        <v>INSERT INTO [Lieferung] ([BestellungID], [PosID], [LieferAdrID], [LieferDienstID], [LieferDatum]) VALUES</v>
      </c>
      <c r="G1116" t="str">
        <f t="shared" si="53"/>
        <v xml:space="preserve"> ('445', '1113', '574', '51', '2022-03-10')</v>
      </c>
    </row>
    <row r="1117" spans="1:7" x14ac:dyDescent="0.3">
      <c r="A1117">
        <v>446</v>
      </c>
      <c r="B1117">
        <v>1114</v>
      </c>
      <c r="C1117">
        <v>595</v>
      </c>
      <c r="D1117">
        <f t="shared" si="51"/>
        <v>71</v>
      </c>
      <c r="E1117" s="3">
        <f>LOOKUP(A1117,Bestellung!$A$4:$D$803)+MOD(D1117,6)</f>
        <v>44632.244777777785</v>
      </c>
      <c r="F1117" t="str">
        <f t="shared" si="52"/>
        <v>INSERT INTO [Lieferung] ([BestellungID], [PosID], [LieferAdrID], [LieferDienstID], [LieferDatum]) VALUES</v>
      </c>
      <c r="G1117" t="str">
        <f t="shared" si="53"/>
        <v xml:space="preserve"> ('446', '1114', '595', '71', '2022-03-12')</v>
      </c>
    </row>
    <row r="1118" spans="1:7" x14ac:dyDescent="0.3">
      <c r="A1118">
        <v>446</v>
      </c>
      <c r="B1118">
        <v>1115</v>
      </c>
      <c r="C1118">
        <v>574</v>
      </c>
      <c r="D1118">
        <f t="shared" si="51"/>
        <v>31</v>
      </c>
      <c r="E1118" s="3">
        <f>LOOKUP(A1118,Bestellung!$A$4:$D$803)+MOD(D1118,6)</f>
        <v>44628.244777777785</v>
      </c>
      <c r="F1118" t="str">
        <f t="shared" si="52"/>
        <v>INSERT INTO [Lieferung] ([BestellungID], [PosID], [LieferAdrID], [LieferDienstID], [LieferDatum]) VALUES</v>
      </c>
      <c r="G1118" t="str">
        <f t="shared" si="53"/>
        <v xml:space="preserve"> ('446', '1115', '574', '31', '2022-03-08')</v>
      </c>
    </row>
    <row r="1119" spans="1:7" x14ac:dyDescent="0.3">
      <c r="A1119">
        <v>446</v>
      </c>
      <c r="B1119">
        <v>1116</v>
      </c>
      <c r="C1119">
        <v>595</v>
      </c>
      <c r="D1119">
        <f t="shared" si="51"/>
        <v>72</v>
      </c>
      <c r="E1119" s="3">
        <f>LOOKUP(A1119,Bestellung!$A$4:$D$803)+MOD(D1119,6)</f>
        <v>44627.244777777785</v>
      </c>
      <c r="F1119" t="str">
        <f t="shared" si="52"/>
        <v>INSERT INTO [Lieferung] ([BestellungID], [PosID], [LieferAdrID], [LieferDienstID], [LieferDatum]) VALUES</v>
      </c>
      <c r="G1119" t="str">
        <f t="shared" si="53"/>
        <v xml:space="preserve"> ('446', '1116', '595', '72', '2022-03-07')</v>
      </c>
    </row>
    <row r="1120" spans="1:7" x14ac:dyDescent="0.3">
      <c r="A1120">
        <v>447</v>
      </c>
      <c r="B1120">
        <v>1117</v>
      </c>
      <c r="C1120">
        <v>775</v>
      </c>
      <c r="D1120">
        <f t="shared" si="51"/>
        <v>15</v>
      </c>
      <c r="E1120" s="3">
        <f>LOOKUP(A1120,Bestellung!$A$4:$D$803)+MOD(D1120,6)</f>
        <v>44630.254777777787</v>
      </c>
      <c r="F1120" t="str">
        <f t="shared" si="52"/>
        <v>INSERT INTO [Lieferung] ([BestellungID], [PosID], [LieferAdrID], [LieferDienstID], [LieferDatum]) VALUES</v>
      </c>
      <c r="G1120" t="str">
        <f t="shared" si="53"/>
        <v xml:space="preserve"> ('447', '1117', '775', '15', '2022-03-10')</v>
      </c>
    </row>
    <row r="1121" spans="1:7" x14ac:dyDescent="0.3">
      <c r="A1121">
        <v>447</v>
      </c>
      <c r="B1121">
        <v>1118</v>
      </c>
      <c r="C1121">
        <v>775</v>
      </c>
      <c r="D1121">
        <f t="shared" si="51"/>
        <v>57</v>
      </c>
      <c r="E1121" s="3">
        <f>LOOKUP(A1121,Bestellung!$A$4:$D$803)+MOD(D1121,6)</f>
        <v>44630.254777777787</v>
      </c>
      <c r="F1121" t="str">
        <f t="shared" si="52"/>
        <v>INSERT INTO [Lieferung] ([BestellungID], [PosID], [LieferAdrID], [LieferDienstID], [LieferDatum]) VALUES</v>
      </c>
      <c r="G1121" t="str">
        <f t="shared" si="53"/>
        <v xml:space="preserve"> ('447', '1118', '775', '57', '2022-03-10')</v>
      </c>
    </row>
    <row r="1122" spans="1:7" x14ac:dyDescent="0.3">
      <c r="A1122">
        <v>448</v>
      </c>
      <c r="B1122">
        <v>1119</v>
      </c>
      <c r="C1122">
        <v>539</v>
      </c>
      <c r="D1122">
        <f t="shared" si="51"/>
        <v>3</v>
      </c>
      <c r="E1122" s="3">
        <f>LOOKUP(A1122,Bestellung!$A$4:$D$803)+MOD(D1122,6)</f>
        <v>44630.264800000012</v>
      </c>
      <c r="F1122" t="str">
        <f t="shared" si="52"/>
        <v>INSERT INTO [Lieferung] ([BestellungID], [PosID], [LieferAdrID], [LieferDienstID], [LieferDatum]) VALUES</v>
      </c>
      <c r="G1122" t="str">
        <f t="shared" si="53"/>
        <v xml:space="preserve"> ('448', '1119', '539', '3', '2022-03-10')</v>
      </c>
    </row>
    <row r="1123" spans="1:7" x14ac:dyDescent="0.3">
      <c r="A1123">
        <v>448</v>
      </c>
      <c r="B1123">
        <v>1120</v>
      </c>
      <c r="C1123">
        <v>539</v>
      </c>
      <c r="D1123">
        <f t="shared" si="51"/>
        <v>46</v>
      </c>
      <c r="E1123" s="3">
        <f>LOOKUP(A1123,Bestellung!$A$4:$D$803)+MOD(D1123,6)</f>
        <v>44631.264800000012</v>
      </c>
      <c r="F1123" t="str">
        <f t="shared" si="52"/>
        <v>INSERT INTO [Lieferung] ([BestellungID], [PosID], [LieferAdrID], [LieferDienstID], [LieferDatum]) VALUES</v>
      </c>
      <c r="G1123" t="str">
        <f t="shared" si="53"/>
        <v xml:space="preserve"> ('448', '1120', '539', '46', '2022-03-11')</v>
      </c>
    </row>
    <row r="1124" spans="1:7" x14ac:dyDescent="0.3">
      <c r="A1124">
        <v>448</v>
      </c>
      <c r="B1124">
        <v>1121</v>
      </c>
      <c r="C1124">
        <v>539</v>
      </c>
      <c r="D1124">
        <f t="shared" si="51"/>
        <v>8</v>
      </c>
      <c r="E1124" s="3">
        <f>LOOKUP(A1124,Bestellung!$A$4:$D$803)+MOD(D1124,6)</f>
        <v>44629.264800000012</v>
      </c>
      <c r="F1124" t="str">
        <f t="shared" si="52"/>
        <v>INSERT INTO [Lieferung] ([BestellungID], [PosID], [LieferAdrID], [LieferDienstID], [LieferDatum]) VALUES</v>
      </c>
      <c r="G1124" t="str">
        <f t="shared" si="53"/>
        <v xml:space="preserve"> ('448', '1121', '539', '8', '2022-03-09')</v>
      </c>
    </row>
    <row r="1125" spans="1:7" x14ac:dyDescent="0.3">
      <c r="A1125">
        <v>449</v>
      </c>
      <c r="B1125">
        <v>1122</v>
      </c>
      <c r="C1125">
        <v>633</v>
      </c>
      <c r="D1125">
        <f t="shared" si="51"/>
        <v>39</v>
      </c>
      <c r="E1125" s="3">
        <f>LOOKUP(A1125,Bestellung!$A$4:$D$803)+MOD(D1125,6)</f>
        <v>44630.274844444459</v>
      </c>
      <c r="F1125" t="str">
        <f t="shared" si="52"/>
        <v>INSERT INTO [Lieferung] ([BestellungID], [PosID], [LieferAdrID], [LieferDienstID], [LieferDatum]) VALUES</v>
      </c>
      <c r="G1125" t="str">
        <f t="shared" si="53"/>
        <v xml:space="preserve"> ('449', '1122', '633', '39', '2022-03-10')</v>
      </c>
    </row>
    <row r="1126" spans="1:7" x14ac:dyDescent="0.3">
      <c r="A1126">
        <v>449</v>
      </c>
      <c r="B1126">
        <v>1123</v>
      </c>
      <c r="C1126">
        <v>633</v>
      </c>
      <c r="D1126">
        <f t="shared" si="51"/>
        <v>2</v>
      </c>
      <c r="E1126" s="3">
        <f>LOOKUP(A1126,Bestellung!$A$4:$D$803)+MOD(D1126,6)</f>
        <v>44629.274844444459</v>
      </c>
      <c r="F1126" t="str">
        <f t="shared" si="52"/>
        <v>INSERT INTO [Lieferung] ([BestellungID], [PosID], [LieferAdrID], [LieferDienstID], [LieferDatum]) VALUES</v>
      </c>
      <c r="G1126" t="str">
        <f t="shared" si="53"/>
        <v xml:space="preserve"> ('449', '1123', '633', '2', '2022-03-09')</v>
      </c>
    </row>
    <row r="1127" spans="1:7" x14ac:dyDescent="0.3">
      <c r="A1127">
        <v>450</v>
      </c>
      <c r="B1127">
        <v>1124</v>
      </c>
      <c r="C1127">
        <v>671</v>
      </c>
      <c r="D1127">
        <f t="shared" si="51"/>
        <v>36</v>
      </c>
      <c r="E1127" s="3">
        <f>LOOKUP(A1127,Bestellung!$A$4:$D$803)+MOD(D1127,6)</f>
        <v>44627.284911111128</v>
      </c>
      <c r="F1127" t="str">
        <f t="shared" si="52"/>
        <v>INSERT INTO [Lieferung] ([BestellungID], [PosID], [LieferAdrID], [LieferDienstID], [LieferDatum]) VALUES</v>
      </c>
      <c r="G1127" t="str">
        <f t="shared" si="53"/>
        <v xml:space="preserve"> ('450', '1124', '671', '36', '2022-03-07')</v>
      </c>
    </row>
    <row r="1128" spans="1:7" x14ac:dyDescent="0.3">
      <c r="A1128">
        <v>450</v>
      </c>
      <c r="B1128">
        <v>1125</v>
      </c>
      <c r="C1128">
        <v>633</v>
      </c>
      <c r="D1128">
        <f t="shared" si="51"/>
        <v>1</v>
      </c>
      <c r="E1128" s="3">
        <f>LOOKUP(A1128,Bestellung!$A$4:$D$803)+MOD(D1128,6)</f>
        <v>44628.284911111128</v>
      </c>
      <c r="F1128" t="str">
        <f t="shared" si="52"/>
        <v>INSERT INTO [Lieferung] ([BestellungID], [PosID], [LieferAdrID], [LieferDienstID], [LieferDatum]) VALUES</v>
      </c>
      <c r="G1128" t="str">
        <f t="shared" si="53"/>
        <v xml:space="preserve"> ('450', '1125', '633', '1', '2022-03-08')</v>
      </c>
    </row>
    <row r="1129" spans="1:7" x14ac:dyDescent="0.3">
      <c r="A1129">
        <v>450</v>
      </c>
      <c r="B1129">
        <v>1126</v>
      </c>
      <c r="C1129">
        <v>671</v>
      </c>
      <c r="D1129">
        <f t="shared" si="51"/>
        <v>45</v>
      </c>
      <c r="E1129" s="3">
        <f>LOOKUP(A1129,Bestellung!$A$4:$D$803)+MOD(D1129,6)</f>
        <v>44630.284911111128</v>
      </c>
      <c r="F1129" t="str">
        <f t="shared" si="52"/>
        <v>INSERT INTO [Lieferung] ([BestellungID], [PosID], [LieferAdrID], [LieferDienstID], [LieferDatum]) VALUES</v>
      </c>
      <c r="G1129" t="str">
        <f t="shared" si="53"/>
        <v xml:space="preserve"> ('450', '1126', '671', '45', '2022-03-10')</v>
      </c>
    </row>
    <row r="1130" spans="1:7" x14ac:dyDescent="0.3">
      <c r="A1130">
        <v>451</v>
      </c>
      <c r="B1130">
        <v>1127</v>
      </c>
      <c r="C1130">
        <v>180</v>
      </c>
      <c r="D1130">
        <f t="shared" si="51"/>
        <v>2</v>
      </c>
      <c r="E1130" s="3">
        <f>LOOKUP(A1130,Bestellung!$A$4:$D$803)+MOD(D1130,6)</f>
        <v>44629.29500000002</v>
      </c>
      <c r="F1130" t="str">
        <f t="shared" si="52"/>
        <v>INSERT INTO [Lieferung] ([BestellungID], [PosID], [LieferAdrID], [LieferDienstID], [LieferDatum]) VALUES</v>
      </c>
      <c r="G1130" t="str">
        <f t="shared" si="53"/>
        <v xml:space="preserve"> ('451', '1127', '180', '2', '2022-03-09')</v>
      </c>
    </row>
    <row r="1131" spans="1:7" x14ac:dyDescent="0.3">
      <c r="A1131">
        <v>451</v>
      </c>
      <c r="B1131">
        <v>1128</v>
      </c>
      <c r="C1131">
        <v>180</v>
      </c>
      <c r="D1131">
        <f t="shared" si="51"/>
        <v>48</v>
      </c>
      <c r="E1131" s="3">
        <f>LOOKUP(A1131,Bestellung!$A$4:$D$803)+MOD(D1131,6)</f>
        <v>44627.29500000002</v>
      </c>
      <c r="F1131" t="str">
        <f t="shared" si="52"/>
        <v>INSERT INTO [Lieferung] ([BestellungID], [PosID], [LieferAdrID], [LieferDienstID], [LieferDatum]) VALUES</v>
      </c>
      <c r="G1131" t="str">
        <f t="shared" si="53"/>
        <v xml:space="preserve"> ('451', '1128', '180', '48', '2022-03-07')</v>
      </c>
    </row>
    <row r="1132" spans="1:7" x14ac:dyDescent="0.3">
      <c r="A1132">
        <v>452</v>
      </c>
      <c r="B1132">
        <v>1129</v>
      </c>
      <c r="C1132">
        <v>656</v>
      </c>
      <c r="D1132">
        <f t="shared" si="51"/>
        <v>8</v>
      </c>
      <c r="E1132" s="3">
        <f>LOOKUP(A1132,Bestellung!$A$4:$D$803)+MOD(D1132,6)</f>
        <v>44629.305111111134</v>
      </c>
      <c r="F1132" t="str">
        <f t="shared" si="52"/>
        <v>INSERT INTO [Lieferung] ([BestellungID], [PosID], [LieferAdrID], [LieferDienstID], [LieferDatum]) VALUES</v>
      </c>
      <c r="G1132" t="str">
        <f t="shared" si="53"/>
        <v xml:space="preserve"> ('452', '1129', '656', '8', '2022-03-09')</v>
      </c>
    </row>
    <row r="1133" spans="1:7" x14ac:dyDescent="0.3">
      <c r="A1133">
        <v>452</v>
      </c>
      <c r="B1133">
        <v>1130</v>
      </c>
      <c r="C1133">
        <v>180</v>
      </c>
      <c r="D1133">
        <f t="shared" si="51"/>
        <v>55</v>
      </c>
      <c r="E1133" s="3">
        <f>LOOKUP(A1133,Bestellung!$A$4:$D$803)+MOD(D1133,6)</f>
        <v>44628.305111111134</v>
      </c>
      <c r="F1133" t="str">
        <f t="shared" si="52"/>
        <v>INSERT INTO [Lieferung] ([BestellungID], [PosID], [LieferAdrID], [LieferDienstID], [LieferDatum]) VALUES</v>
      </c>
      <c r="G1133" t="str">
        <f t="shared" si="53"/>
        <v xml:space="preserve"> ('452', '1130', '180', '55', '2022-03-08')</v>
      </c>
    </row>
    <row r="1134" spans="1:7" x14ac:dyDescent="0.3">
      <c r="A1134">
        <v>452</v>
      </c>
      <c r="B1134">
        <v>1131</v>
      </c>
      <c r="C1134">
        <v>656</v>
      </c>
      <c r="D1134">
        <f t="shared" si="51"/>
        <v>21</v>
      </c>
      <c r="E1134" s="3">
        <f>LOOKUP(A1134,Bestellung!$A$4:$D$803)+MOD(D1134,6)</f>
        <v>44630.305111111134</v>
      </c>
      <c r="F1134" t="str">
        <f t="shared" si="52"/>
        <v>INSERT INTO [Lieferung] ([BestellungID], [PosID], [LieferAdrID], [LieferDienstID], [LieferDatum]) VALUES</v>
      </c>
      <c r="G1134" t="str">
        <f t="shared" si="53"/>
        <v xml:space="preserve"> ('452', '1131', '656', '21', '2022-03-10')</v>
      </c>
    </row>
    <row r="1135" spans="1:7" x14ac:dyDescent="0.3">
      <c r="A1135">
        <v>453</v>
      </c>
      <c r="B1135">
        <v>1132</v>
      </c>
      <c r="C1135">
        <v>797</v>
      </c>
      <c r="D1135">
        <f t="shared" si="51"/>
        <v>66</v>
      </c>
      <c r="E1135" s="3">
        <f>LOOKUP(A1135,Bestellung!$A$4:$D$803)+MOD(D1135,6)</f>
        <v>44627.315244444471</v>
      </c>
      <c r="F1135" t="str">
        <f t="shared" si="52"/>
        <v>INSERT INTO [Lieferung] ([BestellungID], [PosID], [LieferAdrID], [LieferDienstID], [LieferDatum]) VALUES</v>
      </c>
      <c r="G1135" t="str">
        <f t="shared" si="53"/>
        <v xml:space="preserve"> ('453', '1132', '797', '66', '2022-03-07')</v>
      </c>
    </row>
    <row r="1136" spans="1:7" x14ac:dyDescent="0.3">
      <c r="A1136">
        <v>453</v>
      </c>
      <c r="B1136">
        <v>1133</v>
      </c>
      <c r="C1136">
        <v>797</v>
      </c>
      <c r="D1136">
        <f t="shared" si="51"/>
        <v>33</v>
      </c>
      <c r="E1136" s="3">
        <f>LOOKUP(A1136,Bestellung!$A$4:$D$803)+MOD(D1136,6)</f>
        <v>44630.315244444471</v>
      </c>
      <c r="F1136" t="str">
        <f t="shared" si="52"/>
        <v>INSERT INTO [Lieferung] ([BestellungID], [PosID], [LieferAdrID], [LieferDienstID], [LieferDatum]) VALUES</v>
      </c>
      <c r="G1136" t="str">
        <f t="shared" si="53"/>
        <v xml:space="preserve"> ('453', '1133', '797', '33', '2022-03-10')</v>
      </c>
    </row>
    <row r="1137" spans="1:7" x14ac:dyDescent="0.3">
      <c r="A1137">
        <v>454</v>
      </c>
      <c r="B1137">
        <v>1134</v>
      </c>
      <c r="C1137">
        <v>26</v>
      </c>
      <c r="D1137">
        <f t="shared" si="51"/>
        <v>1</v>
      </c>
      <c r="E1137" s="3">
        <f>LOOKUP(A1137,Bestellung!$A$4:$D$803)+MOD(D1137,6)</f>
        <v>44628.325400000023</v>
      </c>
      <c r="F1137" t="str">
        <f t="shared" si="52"/>
        <v>INSERT INTO [Lieferung] ([BestellungID], [PosID], [LieferAdrID], [LieferDienstID], [LieferDatum]) VALUES</v>
      </c>
      <c r="G1137" t="str">
        <f t="shared" si="53"/>
        <v xml:space="preserve"> ('454', '1134', '26', '1', '2022-03-08')</v>
      </c>
    </row>
    <row r="1138" spans="1:7" x14ac:dyDescent="0.3">
      <c r="A1138">
        <v>454</v>
      </c>
      <c r="B1138">
        <v>1135</v>
      </c>
      <c r="C1138">
        <v>26</v>
      </c>
      <c r="D1138">
        <f t="shared" si="51"/>
        <v>49</v>
      </c>
      <c r="E1138" s="3">
        <f>LOOKUP(A1138,Bestellung!$A$4:$D$803)+MOD(D1138,6)</f>
        <v>44628.325400000023</v>
      </c>
      <c r="F1138" t="str">
        <f t="shared" si="52"/>
        <v>INSERT INTO [Lieferung] ([BestellungID], [PosID], [LieferAdrID], [LieferDienstID], [LieferDatum]) VALUES</v>
      </c>
      <c r="G1138" t="str">
        <f t="shared" si="53"/>
        <v xml:space="preserve"> ('454', '1135', '26', '49', '2022-03-08')</v>
      </c>
    </row>
    <row r="1139" spans="1:7" x14ac:dyDescent="0.3">
      <c r="A1139">
        <v>454</v>
      </c>
      <c r="B1139">
        <v>1136</v>
      </c>
      <c r="C1139">
        <v>26</v>
      </c>
      <c r="D1139">
        <f t="shared" si="51"/>
        <v>17</v>
      </c>
      <c r="E1139" s="3">
        <f>LOOKUP(A1139,Bestellung!$A$4:$D$803)+MOD(D1139,6)</f>
        <v>44632.325400000023</v>
      </c>
      <c r="F1139" t="str">
        <f t="shared" si="52"/>
        <v>INSERT INTO [Lieferung] ([BestellungID], [PosID], [LieferAdrID], [LieferDienstID], [LieferDatum]) VALUES</v>
      </c>
      <c r="G1139" t="str">
        <f t="shared" si="53"/>
        <v xml:space="preserve"> ('454', '1136', '26', '17', '2022-03-12')</v>
      </c>
    </row>
    <row r="1140" spans="1:7" x14ac:dyDescent="0.3">
      <c r="A1140">
        <v>455</v>
      </c>
      <c r="B1140">
        <v>1137</v>
      </c>
      <c r="C1140">
        <v>597</v>
      </c>
      <c r="D1140">
        <f t="shared" si="51"/>
        <v>69</v>
      </c>
      <c r="E1140" s="3">
        <f>LOOKUP(A1140,Bestellung!$A$4:$D$803)+MOD(D1140,6)</f>
        <v>44630.335577777798</v>
      </c>
      <c r="F1140" t="str">
        <f t="shared" si="52"/>
        <v>INSERT INTO [Lieferung] ([BestellungID], [PosID], [LieferAdrID], [LieferDienstID], [LieferDatum]) VALUES</v>
      </c>
      <c r="G1140" t="str">
        <f t="shared" si="53"/>
        <v xml:space="preserve"> ('455', '1137', '597', '69', '2022-03-10')</v>
      </c>
    </row>
    <row r="1141" spans="1:7" x14ac:dyDescent="0.3">
      <c r="A1141">
        <v>455</v>
      </c>
      <c r="B1141">
        <v>1138</v>
      </c>
      <c r="C1141">
        <v>597</v>
      </c>
      <c r="D1141">
        <f t="shared" si="51"/>
        <v>38</v>
      </c>
      <c r="E1141" s="3">
        <f>LOOKUP(A1141,Bestellung!$A$4:$D$803)+MOD(D1141,6)</f>
        <v>44629.335577777798</v>
      </c>
      <c r="F1141" t="str">
        <f t="shared" si="52"/>
        <v>INSERT INTO [Lieferung] ([BestellungID], [PosID], [LieferAdrID], [LieferDienstID], [LieferDatum]) VALUES</v>
      </c>
      <c r="G1141" t="str">
        <f t="shared" si="53"/>
        <v xml:space="preserve"> ('455', '1138', '597', '38', '2022-03-09')</v>
      </c>
    </row>
    <row r="1142" spans="1:7" x14ac:dyDescent="0.3">
      <c r="A1142">
        <v>456</v>
      </c>
      <c r="B1142">
        <v>1139</v>
      </c>
      <c r="C1142">
        <v>669</v>
      </c>
      <c r="D1142">
        <f t="shared" si="51"/>
        <v>12</v>
      </c>
      <c r="E1142" s="3">
        <f>LOOKUP(A1142,Bestellung!$A$4:$D$803)+MOD(D1142,6)</f>
        <v>44627.345777777795</v>
      </c>
      <c r="F1142" t="str">
        <f t="shared" si="52"/>
        <v>INSERT INTO [Lieferung] ([BestellungID], [PosID], [LieferAdrID], [LieferDienstID], [LieferDatum]) VALUES</v>
      </c>
      <c r="G1142" t="str">
        <f t="shared" si="53"/>
        <v xml:space="preserve"> ('456', '1139', '669', '12', '2022-03-07')</v>
      </c>
    </row>
    <row r="1143" spans="1:7" x14ac:dyDescent="0.3">
      <c r="A1143">
        <v>456</v>
      </c>
      <c r="B1143">
        <v>1140</v>
      </c>
      <c r="C1143">
        <v>597</v>
      </c>
      <c r="D1143">
        <f t="shared" si="51"/>
        <v>63</v>
      </c>
      <c r="E1143" s="3">
        <f>LOOKUP(A1143,Bestellung!$A$4:$D$803)+MOD(D1143,6)</f>
        <v>44630.345777777795</v>
      </c>
      <c r="F1143" t="str">
        <f t="shared" si="52"/>
        <v>INSERT INTO [Lieferung] ([BestellungID], [PosID], [LieferAdrID], [LieferDienstID], [LieferDatum]) VALUES</v>
      </c>
      <c r="G1143" t="str">
        <f t="shared" si="53"/>
        <v xml:space="preserve"> ('456', '1140', '597', '63', '2022-03-10')</v>
      </c>
    </row>
    <row r="1144" spans="1:7" x14ac:dyDescent="0.3">
      <c r="A1144">
        <v>456</v>
      </c>
      <c r="B1144">
        <v>1141</v>
      </c>
      <c r="C1144">
        <v>669</v>
      </c>
      <c r="D1144">
        <f t="shared" si="51"/>
        <v>33</v>
      </c>
      <c r="E1144" s="3">
        <f>LOOKUP(A1144,Bestellung!$A$4:$D$803)+MOD(D1144,6)</f>
        <v>44630.345777777795</v>
      </c>
      <c r="F1144" t="str">
        <f t="shared" si="52"/>
        <v>INSERT INTO [Lieferung] ([BestellungID], [PosID], [LieferAdrID], [LieferDienstID], [LieferDatum]) VALUES</v>
      </c>
      <c r="G1144" t="str">
        <f t="shared" si="53"/>
        <v xml:space="preserve"> ('456', '1141', '669', '33', '2022-03-10')</v>
      </c>
    </row>
    <row r="1145" spans="1:7" x14ac:dyDescent="0.3">
      <c r="A1145">
        <v>457</v>
      </c>
      <c r="B1145">
        <v>1142</v>
      </c>
      <c r="C1145">
        <v>98</v>
      </c>
      <c r="D1145">
        <f t="shared" si="51"/>
        <v>11</v>
      </c>
      <c r="E1145" s="3">
        <f>LOOKUP(A1145,Bestellung!$A$4:$D$803)+MOD(D1145,6)</f>
        <v>44632.356000000014</v>
      </c>
      <c r="F1145" t="str">
        <f t="shared" si="52"/>
        <v>INSERT INTO [Lieferung] ([BestellungID], [PosID], [LieferAdrID], [LieferDienstID], [LieferDatum]) VALUES</v>
      </c>
      <c r="G1145" t="str">
        <f t="shared" si="53"/>
        <v xml:space="preserve"> ('457', '1142', '98', '11', '2022-03-12')</v>
      </c>
    </row>
    <row r="1146" spans="1:7" x14ac:dyDescent="0.3">
      <c r="A1146">
        <v>457</v>
      </c>
      <c r="B1146">
        <v>1143</v>
      </c>
      <c r="C1146">
        <v>98</v>
      </c>
      <c r="D1146">
        <f t="shared" si="51"/>
        <v>63</v>
      </c>
      <c r="E1146" s="3">
        <f>LOOKUP(A1146,Bestellung!$A$4:$D$803)+MOD(D1146,6)</f>
        <v>44630.356000000014</v>
      </c>
      <c r="F1146" t="str">
        <f t="shared" si="52"/>
        <v>INSERT INTO [Lieferung] ([BestellungID], [PosID], [LieferAdrID], [LieferDienstID], [LieferDatum]) VALUES</v>
      </c>
      <c r="G1146" t="str">
        <f t="shared" si="53"/>
        <v xml:space="preserve"> ('457', '1143', '98', '63', '2022-03-10')</v>
      </c>
    </row>
    <row r="1147" spans="1:7" x14ac:dyDescent="0.3">
      <c r="A1147">
        <v>458</v>
      </c>
      <c r="B1147">
        <v>1144</v>
      </c>
      <c r="C1147">
        <v>137</v>
      </c>
      <c r="D1147">
        <f t="shared" si="51"/>
        <v>44</v>
      </c>
      <c r="E1147" s="3">
        <f>LOOKUP(A1147,Bestellung!$A$4:$D$803)+MOD(D1147,6)</f>
        <v>44629.366244444456</v>
      </c>
      <c r="F1147" t="str">
        <f t="shared" si="52"/>
        <v>INSERT INTO [Lieferung] ([BestellungID], [PosID], [LieferAdrID], [LieferDienstID], [LieferDatum]) VALUES</v>
      </c>
      <c r="G1147" t="str">
        <f t="shared" si="53"/>
        <v xml:space="preserve"> ('458', '1144', '137', '44', '2022-03-09')</v>
      </c>
    </row>
    <row r="1148" spans="1:7" x14ac:dyDescent="0.3">
      <c r="A1148">
        <v>458</v>
      </c>
      <c r="B1148">
        <v>1145</v>
      </c>
      <c r="C1148">
        <v>98</v>
      </c>
      <c r="D1148">
        <f t="shared" si="51"/>
        <v>16</v>
      </c>
      <c r="E1148" s="3">
        <f>LOOKUP(A1148,Bestellung!$A$4:$D$803)+MOD(D1148,6)</f>
        <v>44631.366244444456</v>
      </c>
      <c r="F1148" t="str">
        <f t="shared" si="52"/>
        <v>INSERT INTO [Lieferung] ([BestellungID], [PosID], [LieferAdrID], [LieferDienstID], [LieferDatum]) VALUES</v>
      </c>
      <c r="G1148" t="str">
        <f t="shared" si="53"/>
        <v xml:space="preserve"> ('458', '1145', '98', '16', '2022-03-11')</v>
      </c>
    </row>
    <row r="1149" spans="1:7" x14ac:dyDescent="0.3">
      <c r="A1149">
        <v>458</v>
      </c>
      <c r="B1149">
        <v>1146</v>
      </c>
      <c r="C1149">
        <v>137</v>
      </c>
      <c r="D1149">
        <f t="shared" si="51"/>
        <v>69</v>
      </c>
      <c r="E1149" s="3">
        <f>LOOKUP(A1149,Bestellung!$A$4:$D$803)+MOD(D1149,6)</f>
        <v>44630.366244444456</v>
      </c>
      <c r="F1149" t="str">
        <f t="shared" si="52"/>
        <v>INSERT INTO [Lieferung] ([BestellungID], [PosID], [LieferAdrID], [LieferDienstID], [LieferDatum]) VALUES</v>
      </c>
      <c r="G1149" t="str">
        <f t="shared" si="53"/>
        <v xml:space="preserve"> ('458', '1146', '137', '69', '2022-03-10')</v>
      </c>
    </row>
    <row r="1150" spans="1:7" x14ac:dyDescent="0.3">
      <c r="A1150">
        <v>459</v>
      </c>
      <c r="B1150">
        <v>1147</v>
      </c>
      <c r="C1150">
        <v>591</v>
      </c>
      <c r="D1150">
        <f t="shared" si="51"/>
        <v>54</v>
      </c>
      <c r="E1150" s="3">
        <f>LOOKUP(A1150,Bestellung!$A$4:$D$803)+MOD(D1150,6)</f>
        <v>44627.376511111121</v>
      </c>
      <c r="F1150" t="str">
        <f t="shared" si="52"/>
        <v>INSERT INTO [Lieferung] ([BestellungID], [PosID], [LieferAdrID], [LieferDienstID], [LieferDatum]) VALUES</v>
      </c>
      <c r="G1150" t="str">
        <f t="shared" si="53"/>
        <v xml:space="preserve"> ('459', '1147', '591', '54', '2022-03-07')</v>
      </c>
    </row>
    <row r="1151" spans="1:7" x14ac:dyDescent="0.3">
      <c r="A1151">
        <v>459</v>
      </c>
      <c r="B1151">
        <v>1148</v>
      </c>
      <c r="C1151">
        <v>591</v>
      </c>
      <c r="D1151">
        <f t="shared" si="51"/>
        <v>27</v>
      </c>
      <c r="E1151" s="3">
        <f>LOOKUP(A1151,Bestellung!$A$4:$D$803)+MOD(D1151,6)</f>
        <v>44630.376511111121</v>
      </c>
      <c r="F1151" t="str">
        <f t="shared" si="52"/>
        <v>INSERT INTO [Lieferung] ([BestellungID], [PosID], [LieferAdrID], [LieferDienstID], [LieferDatum]) VALUES</v>
      </c>
      <c r="G1151" t="str">
        <f t="shared" si="53"/>
        <v xml:space="preserve"> ('459', '1148', '591', '27', '2022-03-10')</v>
      </c>
    </row>
    <row r="1152" spans="1:7" x14ac:dyDescent="0.3">
      <c r="A1152">
        <v>460</v>
      </c>
      <c r="B1152">
        <v>1149</v>
      </c>
      <c r="C1152">
        <v>160</v>
      </c>
      <c r="D1152">
        <f t="shared" si="51"/>
        <v>15</v>
      </c>
      <c r="E1152" s="3">
        <f>LOOKUP(A1152,Bestellung!$A$4:$D$803)+MOD(D1152,6)</f>
        <v>44630.386800000007</v>
      </c>
      <c r="F1152" t="str">
        <f t="shared" si="52"/>
        <v>INSERT INTO [Lieferung] ([BestellungID], [PosID], [LieferAdrID], [LieferDienstID], [LieferDatum]) VALUES</v>
      </c>
      <c r="G1152" t="str">
        <f t="shared" si="53"/>
        <v xml:space="preserve"> ('460', '1149', '160', '15', '2022-03-10')</v>
      </c>
    </row>
    <row r="1153" spans="1:7" x14ac:dyDescent="0.3">
      <c r="A1153">
        <v>460</v>
      </c>
      <c r="B1153">
        <v>1150</v>
      </c>
      <c r="C1153">
        <v>160</v>
      </c>
      <c r="D1153">
        <f t="shared" si="51"/>
        <v>70</v>
      </c>
      <c r="E1153" s="3">
        <f>LOOKUP(A1153,Bestellung!$A$4:$D$803)+MOD(D1153,6)</f>
        <v>44631.386800000007</v>
      </c>
      <c r="F1153" t="str">
        <f t="shared" si="52"/>
        <v>INSERT INTO [Lieferung] ([BestellungID], [PosID], [LieferAdrID], [LieferDienstID], [LieferDatum]) VALUES</v>
      </c>
      <c r="G1153" t="str">
        <f t="shared" si="53"/>
        <v xml:space="preserve"> ('460', '1150', '160', '70', '2022-03-11')</v>
      </c>
    </row>
    <row r="1154" spans="1:7" x14ac:dyDescent="0.3">
      <c r="A1154">
        <v>460</v>
      </c>
      <c r="B1154">
        <v>1151</v>
      </c>
      <c r="C1154">
        <v>160</v>
      </c>
      <c r="D1154">
        <f t="shared" si="51"/>
        <v>44</v>
      </c>
      <c r="E1154" s="3">
        <f>LOOKUP(A1154,Bestellung!$A$4:$D$803)+MOD(D1154,6)</f>
        <v>44629.386800000007</v>
      </c>
      <c r="F1154" t="str">
        <f t="shared" si="52"/>
        <v>INSERT INTO [Lieferung] ([BestellungID], [PosID], [LieferAdrID], [LieferDienstID], [LieferDatum]) VALUES</v>
      </c>
      <c r="G1154" t="str">
        <f t="shared" si="53"/>
        <v xml:space="preserve"> ('460', '1151', '160', '44', '2022-03-09')</v>
      </c>
    </row>
    <row r="1155" spans="1:7" x14ac:dyDescent="0.3">
      <c r="A1155">
        <v>461</v>
      </c>
      <c r="B1155">
        <v>1152</v>
      </c>
      <c r="C1155">
        <v>473</v>
      </c>
      <c r="D1155">
        <f t="shared" si="51"/>
        <v>36</v>
      </c>
      <c r="E1155" s="3">
        <f>LOOKUP(A1155,Bestellung!$A$4:$D$803)+MOD(D1155,6)</f>
        <v>44627.397111111117</v>
      </c>
      <c r="F1155" t="str">
        <f t="shared" si="52"/>
        <v>INSERT INTO [Lieferung] ([BestellungID], [PosID], [LieferAdrID], [LieferDienstID], [LieferDatum]) VALUES</v>
      </c>
      <c r="G1155" t="str">
        <f t="shared" si="53"/>
        <v xml:space="preserve"> ('461', '1152', '473', '36', '2022-03-07')</v>
      </c>
    </row>
    <row r="1156" spans="1:7" x14ac:dyDescent="0.3">
      <c r="A1156">
        <v>461</v>
      </c>
      <c r="B1156">
        <v>1153</v>
      </c>
      <c r="C1156">
        <v>473</v>
      </c>
      <c r="D1156">
        <f t="shared" si="51"/>
        <v>11</v>
      </c>
      <c r="E1156" s="3">
        <f>LOOKUP(A1156,Bestellung!$A$4:$D$803)+MOD(D1156,6)</f>
        <v>44632.397111111117</v>
      </c>
      <c r="F1156" t="str">
        <f t="shared" si="52"/>
        <v>INSERT INTO [Lieferung] ([BestellungID], [PosID], [LieferAdrID], [LieferDienstID], [LieferDatum]) VALUES</v>
      </c>
      <c r="G1156" t="str">
        <f t="shared" si="53"/>
        <v xml:space="preserve"> ('461', '1153', '473', '11', '2022-03-12')</v>
      </c>
    </row>
    <row r="1157" spans="1:7" x14ac:dyDescent="0.3">
      <c r="A1157">
        <v>462</v>
      </c>
      <c r="B1157">
        <v>1154</v>
      </c>
      <c r="C1157">
        <v>501</v>
      </c>
      <c r="D1157">
        <f t="shared" ref="D1157:D1220" si="54">IF(MOD(A1157*B1157,81)=0,1,MOD(A1157*B1157,81))</f>
        <v>6</v>
      </c>
      <c r="E1157" s="3">
        <f>LOOKUP(A1157,Bestellung!$A$4:$D$803)+MOD(D1157,6)</f>
        <v>44627.407444444449</v>
      </c>
      <c r="F1157" t="str">
        <f t="shared" ref="F1157:F1220" si="5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157" t="str">
        <f t="shared" ref="G1157:G1220" si="56">" ('"&amp;A1157&amp;"', '"&amp;B1157&amp;"', '"&amp;C1157&amp;"', '"&amp; D1157&amp;"', '"&amp; TEXT(E1157,"JJJJ-MM-TT")&amp;"')"</f>
        <v xml:space="preserve"> ('462', '1154', '501', '6', '2022-03-07')</v>
      </c>
    </row>
    <row r="1158" spans="1:7" x14ac:dyDescent="0.3">
      <c r="A1158">
        <v>462</v>
      </c>
      <c r="B1158">
        <v>1155</v>
      </c>
      <c r="C1158">
        <v>473</v>
      </c>
      <c r="D1158">
        <f t="shared" si="54"/>
        <v>63</v>
      </c>
      <c r="E1158" s="3">
        <f>LOOKUP(A1158,Bestellung!$A$4:$D$803)+MOD(D1158,6)</f>
        <v>44630.407444444449</v>
      </c>
      <c r="F1158" t="str">
        <f t="shared" si="55"/>
        <v>INSERT INTO [Lieferung] ([BestellungID], [PosID], [LieferAdrID], [LieferDienstID], [LieferDatum]) VALUES</v>
      </c>
      <c r="G1158" t="str">
        <f t="shared" si="56"/>
        <v xml:space="preserve"> ('462', '1155', '473', '63', '2022-03-10')</v>
      </c>
    </row>
    <row r="1159" spans="1:7" x14ac:dyDescent="0.3">
      <c r="A1159">
        <v>462</v>
      </c>
      <c r="B1159">
        <v>1156</v>
      </c>
      <c r="C1159">
        <v>501</v>
      </c>
      <c r="D1159">
        <f t="shared" si="54"/>
        <v>39</v>
      </c>
      <c r="E1159" s="3">
        <f>LOOKUP(A1159,Bestellung!$A$4:$D$803)+MOD(D1159,6)</f>
        <v>44630.407444444449</v>
      </c>
      <c r="F1159" t="str">
        <f t="shared" si="55"/>
        <v>INSERT INTO [Lieferung] ([BestellungID], [PosID], [LieferAdrID], [LieferDienstID], [LieferDatum]) VALUES</v>
      </c>
      <c r="G1159" t="str">
        <f t="shared" si="56"/>
        <v xml:space="preserve"> ('462', '1156', '501', '39', '2022-03-10')</v>
      </c>
    </row>
    <row r="1160" spans="1:7" x14ac:dyDescent="0.3">
      <c r="A1160">
        <v>463</v>
      </c>
      <c r="B1160">
        <v>1157</v>
      </c>
      <c r="C1160">
        <v>51</v>
      </c>
      <c r="D1160">
        <f t="shared" si="54"/>
        <v>38</v>
      </c>
      <c r="E1160" s="3">
        <f>LOOKUP(A1160,Bestellung!$A$4:$D$803)+MOD(D1160,6)</f>
        <v>44629.417800000003</v>
      </c>
      <c r="F1160" t="str">
        <f t="shared" si="55"/>
        <v>INSERT INTO [Lieferung] ([BestellungID], [PosID], [LieferAdrID], [LieferDienstID], [LieferDatum]) VALUES</v>
      </c>
      <c r="G1160" t="str">
        <f t="shared" si="56"/>
        <v xml:space="preserve"> ('463', '1157', '51', '38', '2022-03-09')</v>
      </c>
    </row>
    <row r="1161" spans="1:7" x14ac:dyDescent="0.3">
      <c r="A1161">
        <v>463</v>
      </c>
      <c r="B1161">
        <v>1158</v>
      </c>
      <c r="C1161">
        <v>51</v>
      </c>
      <c r="D1161">
        <f t="shared" si="54"/>
        <v>15</v>
      </c>
      <c r="E1161" s="3">
        <f>LOOKUP(A1161,Bestellung!$A$4:$D$803)+MOD(D1161,6)</f>
        <v>44630.417800000003</v>
      </c>
      <c r="F1161" t="str">
        <f t="shared" si="55"/>
        <v>INSERT INTO [Lieferung] ([BestellungID], [PosID], [LieferAdrID], [LieferDienstID], [LieferDatum]) VALUES</v>
      </c>
      <c r="G1161" t="str">
        <f t="shared" si="56"/>
        <v xml:space="preserve"> ('463', '1158', '51', '15', '2022-03-10')</v>
      </c>
    </row>
    <row r="1162" spans="1:7" x14ac:dyDescent="0.3">
      <c r="A1162">
        <v>464</v>
      </c>
      <c r="B1162">
        <v>1159</v>
      </c>
      <c r="C1162">
        <v>82</v>
      </c>
      <c r="D1162">
        <f t="shared" si="54"/>
        <v>17</v>
      </c>
      <c r="E1162" s="3">
        <f>LOOKUP(A1162,Bestellung!$A$4:$D$803)+MOD(D1162,6)</f>
        <v>44632.42817777778</v>
      </c>
      <c r="F1162" t="str">
        <f t="shared" si="55"/>
        <v>INSERT INTO [Lieferung] ([BestellungID], [PosID], [LieferAdrID], [LieferDienstID], [LieferDatum]) VALUES</v>
      </c>
      <c r="G1162" t="str">
        <f t="shared" si="56"/>
        <v xml:space="preserve"> ('464', '1159', '82', '17', '2022-03-12')</v>
      </c>
    </row>
    <row r="1163" spans="1:7" x14ac:dyDescent="0.3">
      <c r="A1163">
        <v>464</v>
      </c>
      <c r="B1163">
        <v>1160</v>
      </c>
      <c r="C1163">
        <v>51</v>
      </c>
      <c r="D1163">
        <f t="shared" si="54"/>
        <v>76</v>
      </c>
      <c r="E1163" s="3">
        <f>LOOKUP(A1163,Bestellung!$A$4:$D$803)+MOD(D1163,6)</f>
        <v>44631.42817777778</v>
      </c>
      <c r="F1163" t="str">
        <f t="shared" si="55"/>
        <v>INSERT INTO [Lieferung] ([BestellungID], [PosID], [LieferAdrID], [LieferDienstID], [LieferDatum]) VALUES</v>
      </c>
      <c r="G1163" t="str">
        <f t="shared" si="56"/>
        <v xml:space="preserve"> ('464', '1160', '51', '76', '2022-03-11')</v>
      </c>
    </row>
    <row r="1164" spans="1:7" x14ac:dyDescent="0.3">
      <c r="A1164">
        <v>464</v>
      </c>
      <c r="B1164">
        <v>1161</v>
      </c>
      <c r="C1164">
        <v>82</v>
      </c>
      <c r="D1164">
        <f t="shared" si="54"/>
        <v>54</v>
      </c>
      <c r="E1164" s="3">
        <f>LOOKUP(A1164,Bestellung!$A$4:$D$803)+MOD(D1164,6)</f>
        <v>44627.42817777778</v>
      </c>
      <c r="F1164" t="str">
        <f t="shared" si="55"/>
        <v>INSERT INTO [Lieferung] ([BestellungID], [PosID], [LieferAdrID], [LieferDienstID], [LieferDatum]) VALUES</v>
      </c>
      <c r="G1164" t="str">
        <f t="shared" si="56"/>
        <v xml:space="preserve"> ('464', '1161', '82', '54', '2022-03-07')</v>
      </c>
    </row>
    <row r="1165" spans="1:7" x14ac:dyDescent="0.3">
      <c r="A1165">
        <v>465</v>
      </c>
      <c r="B1165">
        <v>1162</v>
      </c>
      <c r="C1165">
        <v>586</v>
      </c>
      <c r="D1165">
        <f t="shared" si="54"/>
        <v>60</v>
      </c>
      <c r="E1165" s="3">
        <f>LOOKUP(A1165,Bestellung!$A$4:$D$803)+MOD(D1165,6)</f>
        <v>44627.438577777779</v>
      </c>
      <c r="F1165" t="str">
        <f t="shared" si="55"/>
        <v>INSERT INTO [Lieferung] ([BestellungID], [PosID], [LieferAdrID], [LieferDienstID], [LieferDatum]) VALUES</v>
      </c>
      <c r="G1165" t="str">
        <f t="shared" si="56"/>
        <v xml:space="preserve"> ('465', '1162', '586', '60', '2022-03-07')</v>
      </c>
    </row>
    <row r="1166" spans="1:7" x14ac:dyDescent="0.3">
      <c r="A1166">
        <v>465</v>
      </c>
      <c r="B1166">
        <v>1163</v>
      </c>
      <c r="C1166">
        <v>586</v>
      </c>
      <c r="D1166">
        <f t="shared" si="54"/>
        <v>39</v>
      </c>
      <c r="E1166" s="3">
        <f>LOOKUP(A1166,Bestellung!$A$4:$D$803)+MOD(D1166,6)</f>
        <v>44630.438577777779</v>
      </c>
      <c r="F1166" t="str">
        <f t="shared" si="55"/>
        <v>INSERT INTO [Lieferung] ([BestellungID], [PosID], [LieferAdrID], [LieferDienstID], [LieferDatum]) VALUES</v>
      </c>
      <c r="G1166" t="str">
        <f t="shared" si="56"/>
        <v xml:space="preserve"> ('465', '1163', '586', '39', '2022-03-10')</v>
      </c>
    </row>
    <row r="1167" spans="1:7" x14ac:dyDescent="0.3">
      <c r="A1167">
        <v>466</v>
      </c>
      <c r="B1167">
        <v>1164</v>
      </c>
      <c r="C1167">
        <v>248</v>
      </c>
      <c r="D1167">
        <f t="shared" si="54"/>
        <v>48</v>
      </c>
      <c r="E1167" s="3">
        <f>LOOKUP(A1167,Bestellung!$A$4:$D$803)+MOD(D1167,6)</f>
        <v>44627.449000000001</v>
      </c>
      <c r="F1167" t="str">
        <f t="shared" si="55"/>
        <v>INSERT INTO [Lieferung] ([BestellungID], [PosID], [LieferAdrID], [LieferDienstID], [LieferDatum]) VALUES</v>
      </c>
      <c r="G1167" t="str">
        <f t="shared" si="56"/>
        <v xml:space="preserve"> ('466', '1164', '248', '48', '2022-03-07')</v>
      </c>
    </row>
    <row r="1168" spans="1:7" x14ac:dyDescent="0.3">
      <c r="A1168">
        <v>466</v>
      </c>
      <c r="B1168">
        <v>1165</v>
      </c>
      <c r="C1168">
        <v>248</v>
      </c>
      <c r="D1168">
        <f t="shared" si="54"/>
        <v>28</v>
      </c>
      <c r="E1168" s="3">
        <f>LOOKUP(A1168,Bestellung!$A$4:$D$803)+MOD(D1168,6)</f>
        <v>44631.449000000001</v>
      </c>
      <c r="F1168" t="str">
        <f t="shared" si="55"/>
        <v>INSERT INTO [Lieferung] ([BestellungID], [PosID], [LieferAdrID], [LieferDienstID], [LieferDatum]) VALUES</v>
      </c>
      <c r="G1168" t="str">
        <f t="shared" si="56"/>
        <v xml:space="preserve"> ('466', '1165', '248', '28', '2022-03-11')</v>
      </c>
    </row>
    <row r="1169" spans="1:7" x14ac:dyDescent="0.3">
      <c r="A1169">
        <v>466</v>
      </c>
      <c r="B1169">
        <v>1166</v>
      </c>
      <c r="C1169">
        <v>248</v>
      </c>
      <c r="D1169">
        <f t="shared" si="54"/>
        <v>8</v>
      </c>
      <c r="E1169" s="3">
        <f>LOOKUP(A1169,Bestellung!$A$4:$D$803)+MOD(D1169,6)</f>
        <v>44629.449000000001</v>
      </c>
      <c r="F1169" t="str">
        <f t="shared" si="55"/>
        <v>INSERT INTO [Lieferung] ([BestellungID], [PosID], [LieferAdrID], [LieferDienstID], [LieferDatum]) VALUES</v>
      </c>
      <c r="G1169" t="str">
        <f t="shared" si="56"/>
        <v xml:space="preserve"> ('466', '1166', '248', '8', '2022-03-09')</v>
      </c>
    </row>
    <row r="1170" spans="1:7" x14ac:dyDescent="0.3">
      <c r="A1170">
        <v>467</v>
      </c>
      <c r="B1170">
        <v>1167</v>
      </c>
      <c r="C1170">
        <v>407</v>
      </c>
      <c r="D1170">
        <f t="shared" si="54"/>
        <v>21</v>
      </c>
      <c r="E1170" s="3">
        <f>LOOKUP(A1170,Bestellung!$A$4:$D$803)+MOD(D1170,6)</f>
        <v>44630.459444444445</v>
      </c>
      <c r="F1170" t="str">
        <f t="shared" si="55"/>
        <v>INSERT INTO [Lieferung] ([BestellungID], [PosID], [LieferAdrID], [LieferDienstID], [LieferDatum]) VALUES</v>
      </c>
      <c r="G1170" t="str">
        <f t="shared" si="56"/>
        <v xml:space="preserve"> ('467', '1167', '407', '21', '2022-03-10')</v>
      </c>
    </row>
    <row r="1171" spans="1:7" x14ac:dyDescent="0.3">
      <c r="A1171">
        <v>467</v>
      </c>
      <c r="B1171">
        <v>1168</v>
      </c>
      <c r="C1171">
        <v>407</v>
      </c>
      <c r="D1171">
        <f t="shared" si="54"/>
        <v>2</v>
      </c>
      <c r="E1171" s="3">
        <f>LOOKUP(A1171,Bestellung!$A$4:$D$803)+MOD(D1171,6)</f>
        <v>44629.459444444445</v>
      </c>
      <c r="F1171" t="str">
        <f t="shared" si="55"/>
        <v>INSERT INTO [Lieferung] ([BestellungID], [PosID], [LieferAdrID], [LieferDienstID], [LieferDatum]) VALUES</v>
      </c>
      <c r="G1171" t="str">
        <f t="shared" si="56"/>
        <v xml:space="preserve"> ('467', '1168', '407', '2', '2022-03-09')</v>
      </c>
    </row>
    <row r="1172" spans="1:7" x14ac:dyDescent="0.3">
      <c r="A1172">
        <v>468</v>
      </c>
      <c r="B1172">
        <v>1169</v>
      </c>
      <c r="C1172">
        <v>794</v>
      </c>
      <c r="D1172">
        <f t="shared" si="54"/>
        <v>18</v>
      </c>
      <c r="E1172" s="3">
        <f>LOOKUP(A1172,Bestellung!$A$4:$D$803)+MOD(D1172,6)</f>
        <v>44627.469911111111</v>
      </c>
      <c r="F1172" t="str">
        <f t="shared" si="55"/>
        <v>INSERT INTO [Lieferung] ([BestellungID], [PosID], [LieferAdrID], [LieferDienstID], [LieferDatum]) VALUES</v>
      </c>
      <c r="G1172" t="str">
        <f t="shared" si="56"/>
        <v xml:space="preserve"> ('468', '1169', '794', '18', '2022-03-07')</v>
      </c>
    </row>
    <row r="1173" spans="1:7" x14ac:dyDescent="0.3">
      <c r="A1173">
        <v>468</v>
      </c>
      <c r="B1173">
        <v>1170</v>
      </c>
      <c r="C1173">
        <v>407</v>
      </c>
      <c r="D1173">
        <f t="shared" si="54"/>
        <v>1</v>
      </c>
      <c r="E1173" s="3">
        <f>LOOKUP(A1173,Bestellung!$A$4:$D$803)+MOD(D1173,6)</f>
        <v>44628.469911111111</v>
      </c>
      <c r="F1173" t="str">
        <f t="shared" si="55"/>
        <v>INSERT INTO [Lieferung] ([BestellungID], [PosID], [LieferAdrID], [LieferDienstID], [LieferDatum]) VALUES</v>
      </c>
      <c r="G1173" t="str">
        <f t="shared" si="56"/>
        <v xml:space="preserve"> ('468', '1170', '407', '1', '2022-03-08')</v>
      </c>
    </row>
    <row r="1174" spans="1:7" x14ac:dyDescent="0.3">
      <c r="A1174">
        <v>468</v>
      </c>
      <c r="B1174">
        <v>1171</v>
      </c>
      <c r="C1174">
        <v>794</v>
      </c>
      <c r="D1174">
        <f t="shared" si="54"/>
        <v>63</v>
      </c>
      <c r="E1174" s="3">
        <f>LOOKUP(A1174,Bestellung!$A$4:$D$803)+MOD(D1174,6)</f>
        <v>44630.469911111111</v>
      </c>
      <c r="F1174" t="str">
        <f t="shared" si="55"/>
        <v>INSERT INTO [Lieferung] ([BestellungID], [PosID], [LieferAdrID], [LieferDienstID], [LieferDatum]) VALUES</v>
      </c>
      <c r="G1174" t="str">
        <f t="shared" si="56"/>
        <v xml:space="preserve"> ('468', '1171', '794', '63', '2022-03-10')</v>
      </c>
    </row>
    <row r="1175" spans="1:7" x14ac:dyDescent="0.3">
      <c r="A1175">
        <v>469</v>
      </c>
      <c r="B1175">
        <v>1172</v>
      </c>
      <c r="C1175">
        <v>605</v>
      </c>
      <c r="D1175">
        <f t="shared" si="54"/>
        <v>2</v>
      </c>
      <c r="E1175" s="3">
        <f>LOOKUP(A1175,Bestellung!$A$4:$D$803)+MOD(D1175,6)</f>
        <v>44629.4804</v>
      </c>
      <c r="F1175" t="str">
        <f t="shared" si="55"/>
        <v>INSERT INTO [Lieferung] ([BestellungID], [PosID], [LieferAdrID], [LieferDienstID], [LieferDatum]) VALUES</v>
      </c>
      <c r="G1175" t="str">
        <f t="shared" si="56"/>
        <v xml:space="preserve"> ('469', '1172', '605', '2', '2022-03-09')</v>
      </c>
    </row>
    <row r="1176" spans="1:7" x14ac:dyDescent="0.3">
      <c r="A1176">
        <v>469</v>
      </c>
      <c r="B1176">
        <v>1173</v>
      </c>
      <c r="C1176">
        <v>605</v>
      </c>
      <c r="D1176">
        <f t="shared" si="54"/>
        <v>66</v>
      </c>
      <c r="E1176" s="3">
        <f>LOOKUP(A1176,Bestellung!$A$4:$D$803)+MOD(D1176,6)</f>
        <v>44627.4804</v>
      </c>
      <c r="F1176" t="str">
        <f t="shared" si="55"/>
        <v>INSERT INTO [Lieferung] ([BestellungID], [PosID], [LieferAdrID], [LieferDienstID], [LieferDatum]) VALUES</v>
      </c>
      <c r="G1176" t="str">
        <f t="shared" si="56"/>
        <v xml:space="preserve"> ('469', '1173', '605', '66', '2022-03-07')</v>
      </c>
    </row>
    <row r="1177" spans="1:7" x14ac:dyDescent="0.3">
      <c r="A1177">
        <v>470</v>
      </c>
      <c r="B1177">
        <v>1174</v>
      </c>
      <c r="C1177">
        <v>619</v>
      </c>
      <c r="D1177">
        <f t="shared" si="54"/>
        <v>8</v>
      </c>
      <c r="E1177" s="3">
        <f>LOOKUP(A1177,Bestellung!$A$4:$D$803)+MOD(D1177,6)</f>
        <v>44629.490911111112</v>
      </c>
      <c r="F1177" t="str">
        <f t="shared" si="55"/>
        <v>INSERT INTO [Lieferung] ([BestellungID], [PosID], [LieferAdrID], [LieferDienstID], [LieferDatum]) VALUES</v>
      </c>
      <c r="G1177" t="str">
        <f t="shared" si="56"/>
        <v xml:space="preserve"> ('470', '1174', '619', '8', '2022-03-09')</v>
      </c>
    </row>
    <row r="1178" spans="1:7" x14ac:dyDescent="0.3">
      <c r="A1178">
        <v>470</v>
      </c>
      <c r="B1178">
        <v>1175</v>
      </c>
      <c r="C1178">
        <v>605</v>
      </c>
      <c r="D1178">
        <f t="shared" si="54"/>
        <v>73</v>
      </c>
      <c r="E1178" s="3">
        <f>LOOKUP(A1178,Bestellung!$A$4:$D$803)+MOD(D1178,6)</f>
        <v>44628.490911111112</v>
      </c>
      <c r="F1178" t="str">
        <f t="shared" si="55"/>
        <v>INSERT INTO [Lieferung] ([BestellungID], [PosID], [LieferAdrID], [LieferDienstID], [LieferDatum]) VALUES</v>
      </c>
      <c r="G1178" t="str">
        <f t="shared" si="56"/>
        <v xml:space="preserve"> ('470', '1175', '605', '73', '2022-03-08')</v>
      </c>
    </row>
    <row r="1179" spans="1:7" x14ac:dyDescent="0.3">
      <c r="A1179">
        <v>470</v>
      </c>
      <c r="B1179">
        <v>1176</v>
      </c>
      <c r="C1179">
        <v>619</v>
      </c>
      <c r="D1179">
        <f t="shared" si="54"/>
        <v>57</v>
      </c>
      <c r="E1179" s="3">
        <f>LOOKUP(A1179,Bestellung!$A$4:$D$803)+MOD(D1179,6)</f>
        <v>44630.490911111112</v>
      </c>
      <c r="F1179" t="str">
        <f t="shared" si="55"/>
        <v>INSERT INTO [Lieferung] ([BestellungID], [PosID], [LieferAdrID], [LieferDienstID], [LieferDatum]) VALUES</v>
      </c>
      <c r="G1179" t="str">
        <f t="shared" si="56"/>
        <v xml:space="preserve"> ('470', '1176', '619', '57', '2022-03-10')</v>
      </c>
    </row>
    <row r="1180" spans="1:7" x14ac:dyDescent="0.3">
      <c r="A1180">
        <v>471</v>
      </c>
      <c r="B1180">
        <v>1177</v>
      </c>
      <c r="C1180">
        <v>690</v>
      </c>
      <c r="D1180">
        <f t="shared" si="54"/>
        <v>3</v>
      </c>
      <c r="E1180" s="3">
        <f>LOOKUP(A1180,Bestellung!$A$4:$D$803)+MOD(D1180,6)</f>
        <v>44630.501444444446</v>
      </c>
      <c r="F1180" t="str">
        <f t="shared" si="55"/>
        <v>INSERT INTO [Lieferung] ([BestellungID], [PosID], [LieferAdrID], [LieferDienstID], [LieferDatum]) VALUES</v>
      </c>
      <c r="G1180" t="str">
        <f t="shared" si="56"/>
        <v xml:space="preserve"> ('471', '1177', '690', '3', '2022-03-10')</v>
      </c>
    </row>
    <row r="1181" spans="1:7" x14ac:dyDescent="0.3">
      <c r="A1181">
        <v>471</v>
      </c>
      <c r="B1181">
        <v>1178</v>
      </c>
      <c r="C1181">
        <v>690</v>
      </c>
      <c r="D1181">
        <f t="shared" si="54"/>
        <v>69</v>
      </c>
      <c r="E1181" s="3">
        <f>LOOKUP(A1181,Bestellung!$A$4:$D$803)+MOD(D1181,6)</f>
        <v>44630.501444444446</v>
      </c>
      <c r="F1181" t="str">
        <f t="shared" si="55"/>
        <v>INSERT INTO [Lieferung] ([BestellungID], [PosID], [LieferAdrID], [LieferDienstID], [LieferDatum]) VALUES</v>
      </c>
      <c r="G1181" t="str">
        <f t="shared" si="56"/>
        <v xml:space="preserve"> ('471', '1178', '690', '69', '2022-03-10')</v>
      </c>
    </row>
    <row r="1182" spans="1:7" x14ac:dyDescent="0.3">
      <c r="A1182">
        <v>472</v>
      </c>
      <c r="B1182">
        <v>1179</v>
      </c>
      <c r="C1182">
        <v>225</v>
      </c>
      <c r="D1182">
        <f t="shared" si="54"/>
        <v>18</v>
      </c>
      <c r="E1182" s="3">
        <f>LOOKUP(A1182,Bestellung!$A$4:$D$803)+MOD(D1182,6)</f>
        <v>44627.512000000002</v>
      </c>
      <c r="F1182" t="str">
        <f t="shared" si="55"/>
        <v>INSERT INTO [Lieferung] ([BestellungID], [PosID], [LieferAdrID], [LieferDienstID], [LieferDatum]) VALUES</v>
      </c>
      <c r="G1182" t="str">
        <f t="shared" si="56"/>
        <v xml:space="preserve"> ('472', '1179', '225', '18', '2022-03-07')</v>
      </c>
    </row>
    <row r="1183" spans="1:7" x14ac:dyDescent="0.3">
      <c r="A1183">
        <v>472</v>
      </c>
      <c r="B1183">
        <v>1180</v>
      </c>
      <c r="C1183">
        <v>225</v>
      </c>
      <c r="D1183">
        <f t="shared" si="54"/>
        <v>4</v>
      </c>
      <c r="E1183" s="3">
        <f>LOOKUP(A1183,Bestellung!$A$4:$D$803)+MOD(D1183,6)</f>
        <v>44631.512000000002</v>
      </c>
      <c r="F1183" t="str">
        <f t="shared" si="55"/>
        <v>INSERT INTO [Lieferung] ([BestellungID], [PosID], [LieferAdrID], [LieferDienstID], [LieferDatum]) VALUES</v>
      </c>
      <c r="G1183" t="str">
        <f t="shared" si="56"/>
        <v xml:space="preserve"> ('472', '1180', '225', '4', '2022-03-11')</v>
      </c>
    </row>
    <row r="1184" spans="1:7" x14ac:dyDescent="0.3">
      <c r="A1184">
        <v>472</v>
      </c>
      <c r="B1184">
        <v>1181</v>
      </c>
      <c r="C1184">
        <v>225</v>
      </c>
      <c r="D1184">
        <f t="shared" si="54"/>
        <v>71</v>
      </c>
      <c r="E1184" s="3">
        <f>LOOKUP(A1184,Bestellung!$A$4:$D$803)+MOD(D1184,6)</f>
        <v>44632.512000000002</v>
      </c>
      <c r="F1184" t="str">
        <f t="shared" si="55"/>
        <v>INSERT INTO [Lieferung] ([BestellungID], [PosID], [LieferAdrID], [LieferDienstID], [LieferDatum]) VALUES</v>
      </c>
      <c r="G1184" t="str">
        <f t="shared" si="56"/>
        <v xml:space="preserve"> ('472', '1181', '225', '71', '2022-03-12')</v>
      </c>
    </row>
    <row r="1185" spans="1:7" x14ac:dyDescent="0.3">
      <c r="A1185">
        <v>473</v>
      </c>
      <c r="B1185">
        <v>1182</v>
      </c>
      <c r="C1185">
        <v>582</v>
      </c>
      <c r="D1185">
        <f t="shared" si="54"/>
        <v>24</v>
      </c>
      <c r="E1185" s="3">
        <f>LOOKUP(A1185,Bestellung!$A$4:$D$803)+MOD(D1185,6)</f>
        <v>44627.522577777781</v>
      </c>
      <c r="F1185" t="str">
        <f t="shared" si="55"/>
        <v>INSERT INTO [Lieferung] ([BestellungID], [PosID], [LieferAdrID], [LieferDienstID], [LieferDatum]) VALUES</v>
      </c>
      <c r="G1185" t="str">
        <f t="shared" si="56"/>
        <v xml:space="preserve"> ('473', '1182', '582', '24', '2022-03-07')</v>
      </c>
    </row>
    <row r="1186" spans="1:7" x14ac:dyDescent="0.3">
      <c r="A1186">
        <v>473</v>
      </c>
      <c r="B1186">
        <v>1183</v>
      </c>
      <c r="C1186">
        <v>582</v>
      </c>
      <c r="D1186">
        <f t="shared" si="54"/>
        <v>11</v>
      </c>
      <c r="E1186" s="3">
        <f>LOOKUP(A1186,Bestellung!$A$4:$D$803)+MOD(D1186,6)</f>
        <v>44632.522577777781</v>
      </c>
      <c r="F1186" t="str">
        <f t="shared" si="55"/>
        <v>INSERT INTO [Lieferung] ([BestellungID], [PosID], [LieferAdrID], [LieferDienstID], [LieferDatum]) VALUES</v>
      </c>
      <c r="G1186" t="str">
        <f t="shared" si="56"/>
        <v xml:space="preserve"> ('473', '1183', '582', '11', '2022-03-12')</v>
      </c>
    </row>
    <row r="1187" spans="1:7" x14ac:dyDescent="0.3">
      <c r="A1187">
        <v>474</v>
      </c>
      <c r="B1187">
        <v>1184</v>
      </c>
      <c r="C1187">
        <v>700</v>
      </c>
      <c r="D1187">
        <f t="shared" si="54"/>
        <v>48</v>
      </c>
      <c r="E1187" s="3">
        <f>LOOKUP(A1187,Bestellung!$A$4:$D$803)+MOD(D1187,6)</f>
        <v>44627.533177777783</v>
      </c>
      <c r="F1187" t="str">
        <f t="shared" si="55"/>
        <v>INSERT INTO [Lieferung] ([BestellungID], [PosID], [LieferAdrID], [LieferDienstID], [LieferDatum]) VALUES</v>
      </c>
      <c r="G1187" t="str">
        <f t="shared" si="56"/>
        <v xml:space="preserve"> ('474', '1184', '700', '48', '2022-03-07')</v>
      </c>
    </row>
    <row r="1188" spans="1:7" x14ac:dyDescent="0.3">
      <c r="A1188">
        <v>474</v>
      </c>
      <c r="B1188">
        <v>1185</v>
      </c>
      <c r="C1188">
        <v>582</v>
      </c>
      <c r="D1188">
        <f t="shared" si="54"/>
        <v>36</v>
      </c>
      <c r="E1188" s="3">
        <f>LOOKUP(A1188,Bestellung!$A$4:$D$803)+MOD(D1188,6)</f>
        <v>44627.533177777783</v>
      </c>
      <c r="F1188" t="str">
        <f t="shared" si="55"/>
        <v>INSERT INTO [Lieferung] ([BestellungID], [PosID], [LieferAdrID], [LieferDienstID], [LieferDatum]) VALUES</v>
      </c>
      <c r="G1188" t="str">
        <f t="shared" si="56"/>
        <v xml:space="preserve"> ('474', '1185', '582', '36', '2022-03-07')</v>
      </c>
    </row>
    <row r="1189" spans="1:7" x14ac:dyDescent="0.3">
      <c r="A1189">
        <v>474</v>
      </c>
      <c r="B1189">
        <v>1186</v>
      </c>
      <c r="C1189">
        <v>700</v>
      </c>
      <c r="D1189">
        <f t="shared" si="54"/>
        <v>24</v>
      </c>
      <c r="E1189" s="3">
        <f>LOOKUP(A1189,Bestellung!$A$4:$D$803)+MOD(D1189,6)</f>
        <v>44627.533177777783</v>
      </c>
      <c r="F1189" t="str">
        <f t="shared" si="55"/>
        <v>INSERT INTO [Lieferung] ([BestellungID], [PosID], [LieferAdrID], [LieferDienstID], [LieferDatum]) VALUES</v>
      </c>
      <c r="G1189" t="str">
        <f t="shared" si="56"/>
        <v xml:space="preserve"> ('474', '1186', '700', '24', '2022-03-07')</v>
      </c>
    </row>
    <row r="1190" spans="1:7" x14ac:dyDescent="0.3">
      <c r="A1190">
        <v>475</v>
      </c>
      <c r="B1190">
        <v>1187</v>
      </c>
      <c r="C1190">
        <v>95</v>
      </c>
      <c r="D1190">
        <f t="shared" si="54"/>
        <v>65</v>
      </c>
      <c r="E1190" s="3">
        <f>LOOKUP(A1190,Bestellung!$A$4:$D$803)+MOD(D1190,6)</f>
        <v>44632.543800000007</v>
      </c>
      <c r="F1190" t="str">
        <f t="shared" si="55"/>
        <v>INSERT INTO [Lieferung] ([BestellungID], [PosID], [LieferAdrID], [LieferDienstID], [LieferDatum]) VALUES</v>
      </c>
      <c r="G1190" t="str">
        <f t="shared" si="56"/>
        <v xml:space="preserve"> ('475', '1187', '95', '65', '2022-03-12')</v>
      </c>
    </row>
    <row r="1191" spans="1:7" x14ac:dyDescent="0.3">
      <c r="A1191">
        <v>475</v>
      </c>
      <c r="B1191">
        <v>1188</v>
      </c>
      <c r="C1191">
        <v>95</v>
      </c>
      <c r="D1191">
        <f t="shared" si="54"/>
        <v>54</v>
      </c>
      <c r="E1191" s="3">
        <f>LOOKUP(A1191,Bestellung!$A$4:$D$803)+MOD(D1191,6)</f>
        <v>44627.543800000007</v>
      </c>
      <c r="F1191" t="str">
        <f t="shared" si="55"/>
        <v>INSERT INTO [Lieferung] ([BestellungID], [PosID], [LieferAdrID], [LieferDienstID], [LieferDatum]) VALUES</v>
      </c>
      <c r="G1191" t="str">
        <f t="shared" si="56"/>
        <v xml:space="preserve"> ('475', '1188', '95', '54', '2022-03-07')</v>
      </c>
    </row>
    <row r="1192" spans="1:7" x14ac:dyDescent="0.3">
      <c r="A1192">
        <v>476</v>
      </c>
      <c r="B1192">
        <v>1189</v>
      </c>
      <c r="C1192">
        <v>110</v>
      </c>
      <c r="D1192">
        <f t="shared" si="54"/>
        <v>17</v>
      </c>
      <c r="E1192" s="3">
        <f>LOOKUP(A1192,Bestellung!$A$4:$D$803)+MOD(D1192,6)</f>
        <v>44632.554444444453</v>
      </c>
      <c r="F1192" t="str">
        <f t="shared" si="55"/>
        <v>INSERT INTO [Lieferung] ([BestellungID], [PosID], [LieferAdrID], [LieferDienstID], [LieferDatum]) VALUES</v>
      </c>
      <c r="G1192" t="str">
        <f t="shared" si="56"/>
        <v xml:space="preserve"> ('476', '1189', '110', '17', '2022-03-12')</v>
      </c>
    </row>
    <row r="1193" spans="1:7" x14ac:dyDescent="0.3">
      <c r="A1193">
        <v>476</v>
      </c>
      <c r="B1193">
        <v>1190</v>
      </c>
      <c r="C1193">
        <v>95</v>
      </c>
      <c r="D1193">
        <f t="shared" si="54"/>
        <v>7</v>
      </c>
      <c r="E1193" s="3">
        <f>LOOKUP(A1193,Bestellung!$A$4:$D$803)+MOD(D1193,6)</f>
        <v>44628.554444444453</v>
      </c>
      <c r="F1193" t="str">
        <f t="shared" si="55"/>
        <v>INSERT INTO [Lieferung] ([BestellungID], [PosID], [LieferAdrID], [LieferDienstID], [LieferDatum]) VALUES</v>
      </c>
      <c r="G1193" t="str">
        <f t="shared" si="56"/>
        <v xml:space="preserve"> ('476', '1190', '95', '7', '2022-03-08')</v>
      </c>
    </row>
    <row r="1194" spans="1:7" x14ac:dyDescent="0.3">
      <c r="A1194">
        <v>476</v>
      </c>
      <c r="B1194">
        <v>1191</v>
      </c>
      <c r="C1194">
        <v>110</v>
      </c>
      <c r="D1194">
        <f t="shared" si="54"/>
        <v>78</v>
      </c>
      <c r="E1194" s="3">
        <f>LOOKUP(A1194,Bestellung!$A$4:$D$803)+MOD(D1194,6)</f>
        <v>44627.554444444453</v>
      </c>
      <c r="F1194" t="str">
        <f t="shared" si="55"/>
        <v>INSERT INTO [Lieferung] ([BestellungID], [PosID], [LieferAdrID], [LieferDienstID], [LieferDatum]) VALUES</v>
      </c>
      <c r="G1194" t="str">
        <f t="shared" si="56"/>
        <v xml:space="preserve"> ('476', '1191', '110', '78', '2022-03-07')</v>
      </c>
    </row>
    <row r="1195" spans="1:7" x14ac:dyDescent="0.3">
      <c r="A1195">
        <v>477</v>
      </c>
      <c r="B1195">
        <v>1192</v>
      </c>
      <c r="C1195">
        <v>418</v>
      </c>
      <c r="D1195">
        <f t="shared" si="54"/>
        <v>45</v>
      </c>
      <c r="E1195" s="3">
        <f>LOOKUP(A1195,Bestellung!$A$4:$D$803)+MOD(D1195,6)</f>
        <v>44630.565111111122</v>
      </c>
      <c r="F1195" t="str">
        <f t="shared" si="55"/>
        <v>INSERT INTO [Lieferung] ([BestellungID], [PosID], [LieferAdrID], [LieferDienstID], [LieferDatum]) VALUES</v>
      </c>
      <c r="G1195" t="str">
        <f t="shared" si="56"/>
        <v xml:space="preserve"> ('477', '1192', '418', '45', '2022-03-10')</v>
      </c>
    </row>
    <row r="1196" spans="1:7" x14ac:dyDescent="0.3">
      <c r="A1196">
        <v>477</v>
      </c>
      <c r="B1196">
        <v>1193</v>
      </c>
      <c r="C1196">
        <v>418</v>
      </c>
      <c r="D1196">
        <f t="shared" si="54"/>
        <v>36</v>
      </c>
      <c r="E1196" s="3">
        <f>LOOKUP(A1196,Bestellung!$A$4:$D$803)+MOD(D1196,6)</f>
        <v>44627.565111111122</v>
      </c>
      <c r="F1196" t="str">
        <f t="shared" si="55"/>
        <v>INSERT INTO [Lieferung] ([BestellungID], [PosID], [LieferAdrID], [LieferDienstID], [LieferDatum]) VALUES</v>
      </c>
      <c r="G1196" t="str">
        <f t="shared" si="56"/>
        <v xml:space="preserve"> ('477', '1193', '418', '36', '2022-03-07')</v>
      </c>
    </row>
    <row r="1197" spans="1:7" x14ac:dyDescent="0.3">
      <c r="A1197">
        <v>478</v>
      </c>
      <c r="B1197">
        <v>1194</v>
      </c>
      <c r="C1197">
        <v>174</v>
      </c>
      <c r="D1197">
        <f t="shared" si="54"/>
        <v>6</v>
      </c>
      <c r="E1197" s="3">
        <f>LOOKUP(A1197,Bestellung!$A$4:$D$803)+MOD(D1197,6)</f>
        <v>44627.575800000013</v>
      </c>
      <c r="F1197" t="str">
        <f t="shared" si="55"/>
        <v>INSERT INTO [Lieferung] ([BestellungID], [PosID], [LieferAdrID], [LieferDienstID], [LieferDatum]) VALUES</v>
      </c>
      <c r="G1197" t="str">
        <f t="shared" si="56"/>
        <v xml:space="preserve"> ('478', '1194', '174', '6', '2022-03-07')</v>
      </c>
    </row>
    <row r="1198" spans="1:7" x14ac:dyDescent="0.3">
      <c r="A1198">
        <v>478</v>
      </c>
      <c r="B1198">
        <v>1195</v>
      </c>
      <c r="C1198">
        <v>174</v>
      </c>
      <c r="D1198">
        <f t="shared" si="54"/>
        <v>79</v>
      </c>
      <c r="E1198" s="3">
        <f>LOOKUP(A1198,Bestellung!$A$4:$D$803)+MOD(D1198,6)</f>
        <v>44628.575800000013</v>
      </c>
      <c r="F1198" t="str">
        <f t="shared" si="55"/>
        <v>INSERT INTO [Lieferung] ([BestellungID], [PosID], [LieferAdrID], [LieferDienstID], [LieferDatum]) VALUES</v>
      </c>
      <c r="G1198" t="str">
        <f t="shared" si="56"/>
        <v xml:space="preserve"> ('478', '1195', '174', '79', '2022-03-08')</v>
      </c>
    </row>
    <row r="1199" spans="1:7" x14ac:dyDescent="0.3">
      <c r="A1199">
        <v>478</v>
      </c>
      <c r="B1199">
        <v>1196</v>
      </c>
      <c r="C1199">
        <v>174</v>
      </c>
      <c r="D1199">
        <f t="shared" si="54"/>
        <v>71</v>
      </c>
      <c r="E1199" s="3">
        <f>LOOKUP(A1199,Bestellung!$A$4:$D$803)+MOD(D1199,6)</f>
        <v>44632.575800000013</v>
      </c>
      <c r="F1199" t="str">
        <f t="shared" si="55"/>
        <v>INSERT INTO [Lieferung] ([BestellungID], [PosID], [LieferAdrID], [LieferDienstID], [LieferDatum]) VALUES</v>
      </c>
      <c r="G1199" t="str">
        <f t="shared" si="56"/>
        <v xml:space="preserve"> ('478', '1196', '174', '71', '2022-03-12')</v>
      </c>
    </row>
    <row r="1200" spans="1:7" x14ac:dyDescent="0.3">
      <c r="A1200">
        <v>479</v>
      </c>
      <c r="B1200">
        <v>1197</v>
      </c>
      <c r="C1200">
        <v>303</v>
      </c>
      <c r="D1200">
        <f t="shared" si="54"/>
        <v>45</v>
      </c>
      <c r="E1200" s="3">
        <f>LOOKUP(A1200,Bestellung!$A$4:$D$803)+MOD(D1200,6)</f>
        <v>44630.586511111127</v>
      </c>
      <c r="F1200" t="str">
        <f t="shared" si="55"/>
        <v>INSERT INTO [Lieferung] ([BestellungID], [PosID], [LieferAdrID], [LieferDienstID], [LieferDatum]) VALUES</v>
      </c>
      <c r="G1200" t="str">
        <f t="shared" si="56"/>
        <v xml:space="preserve"> ('479', '1197', '303', '45', '2022-03-10')</v>
      </c>
    </row>
    <row r="1201" spans="1:7" x14ac:dyDescent="0.3">
      <c r="A1201">
        <v>479</v>
      </c>
      <c r="B1201">
        <v>1198</v>
      </c>
      <c r="C1201">
        <v>303</v>
      </c>
      <c r="D1201">
        <f t="shared" si="54"/>
        <v>38</v>
      </c>
      <c r="E1201" s="3">
        <f>LOOKUP(A1201,Bestellung!$A$4:$D$803)+MOD(D1201,6)</f>
        <v>44629.586511111127</v>
      </c>
      <c r="F1201" t="str">
        <f t="shared" si="55"/>
        <v>INSERT INTO [Lieferung] ([BestellungID], [PosID], [LieferAdrID], [LieferDienstID], [LieferDatum]) VALUES</v>
      </c>
      <c r="G1201" t="str">
        <f t="shared" si="56"/>
        <v xml:space="preserve"> ('479', '1198', '303', '38', '2022-03-09')</v>
      </c>
    </row>
    <row r="1202" spans="1:7" x14ac:dyDescent="0.3">
      <c r="A1202">
        <v>480</v>
      </c>
      <c r="B1202">
        <v>1199</v>
      </c>
      <c r="C1202">
        <v>767</v>
      </c>
      <c r="D1202">
        <f t="shared" si="54"/>
        <v>15</v>
      </c>
      <c r="E1202" s="3">
        <f>LOOKUP(A1202,Bestellung!$A$4:$D$803)+MOD(D1202,6)</f>
        <v>44630.597244444463</v>
      </c>
      <c r="F1202" t="str">
        <f t="shared" si="55"/>
        <v>INSERT INTO [Lieferung] ([BestellungID], [PosID], [LieferAdrID], [LieferDienstID], [LieferDatum]) VALUES</v>
      </c>
      <c r="G1202" t="str">
        <f t="shared" si="56"/>
        <v xml:space="preserve"> ('480', '1199', '767', '15', '2022-03-10')</v>
      </c>
    </row>
    <row r="1203" spans="1:7" x14ac:dyDescent="0.3">
      <c r="A1203">
        <v>480</v>
      </c>
      <c r="B1203">
        <v>1200</v>
      </c>
      <c r="C1203">
        <v>303</v>
      </c>
      <c r="D1203">
        <f t="shared" si="54"/>
        <v>9</v>
      </c>
      <c r="E1203" s="3">
        <f>LOOKUP(A1203,Bestellung!$A$4:$D$803)+MOD(D1203,6)</f>
        <v>44630.597244444463</v>
      </c>
      <c r="F1203" t="str">
        <f t="shared" si="55"/>
        <v>INSERT INTO [Lieferung] ([BestellungID], [PosID], [LieferAdrID], [LieferDienstID], [LieferDatum]) VALUES</v>
      </c>
      <c r="G1203" t="str">
        <f t="shared" si="56"/>
        <v xml:space="preserve"> ('480', '1200', '303', '9', '2022-03-10')</v>
      </c>
    </row>
    <row r="1204" spans="1:7" x14ac:dyDescent="0.3">
      <c r="A1204">
        <v>480</v>
      </c>
      <c r="B1204">
        <v>1201</v>
      </c>
      <c r="C1204">
        <v>767</v>
      </c>
      <c r="D1204">
        <f t="shared" si="54"/>
        <v>3</v>
      </c>
      <c r="E1204" s="3">
        <f>LOOKUP(A1204,Bestellung!$A$4:$D$803)+MOD(D1204,6)</f>
        <v>44630.597244444463</v>
      </c>
      <c r="F1204" t="str">
        <f t="shared" si="55"/>
        <v>INSERT INTO [Lieferung] ([BestellungID], [PosID], [LieferAdrID], [LieferDienstID], [LieferDatum]) VALUES</v>
      </c>
      <c r="G1204" t="str">
        <f t="shared" si="56"/>
        <v xml:space="preserve"> ('480', '1201', '767', '3', '2022-03-10')</v>
      </c>
    </row>
    <row r="1205" spans="1:7" x14ac:dyDescent="0.3">
      <c r="A1205">
        <v>481</v>
      </c>
      <c r="B1205">
        <v>1202</v>
      </c>
      <c r="C1205">
        <v>76</v>
      </c>
      <c r="D1205">
        <f t="shared" si="54"/>
        <v>65</v>
      </c>
      <c r="E1205" s="3">
        <f>LOOKUP(A1205,Bestellung!$A$4:$D$803)+MOD(D1205,6)</f>
        <v>44632.608000000022</v>
      </c>
      <c r="F1205" t="str">
        <f t="shared" si="55"/>
        <v>INSERT INTO [Lieferung] ([BestellungID], [PosID], [LieferAdrID], [LieferDienstID], [LieferDatum]) VALUES</v>
      </c>
      <c r="G1205" t="str">
        <f t="shared" si="56"/>
        <v xml:space="preserve"> ('481', '1202', '76', '65', '2022-03-12')</v>
      </c>
    </row>
    <row r="1206" spans="1:7" x14ac:dyDescent="0.3">
      <c r="A1206">
        <v>481</v>
      </c>
      <c r="B1206">
        <v>1203</v>
      </c>
      <c r="C1206">
        <v>76</v>
      </c>
      <c r="D1206">
        <f t="shared" si="54"/>
        <v>60</v>
      </c>
      <c r="E1206" s="3">
        <f>LOOKUP(A1206,Bestellung!$A$4:$D$803)+MOD(D1206,6)</f>
        <v>44627.608000000022</v>
      </c>
      <c r="F1206" t="str">
        <f t="shared" si="55"/>
        <v>INSERT INTO [Lieferung] ([BestellungID], [PosID], [LieferAdrID], [LieferDienstID], [LieferDatum]) VALUES</v>
      </c>
      <c r="G1206" t="str">
        <f t="shared" si="56"/>
        <v xml:space="preserve"> ('481', '1203', '76', '60', '2022-03-07')</v>
      </c>
    </row>
    <row r="1207" spans="1:7" x14ac:dyDescent="0.3">
      <c r="A1207">
        <v>482</v>
      </c>
      <c r="B1207">
        <v>1204</v>
      </c>
      <c r="C1207">
        <v>219</v>
      </c>
      <c r="D1207">
        <f t="shared" si="54"/>
        <v>44</v>
      </c>
      <c r="E1207" s="3">
        <f>LOOKUP(A1207,Bestellung!$A$4:$D$803)+MOD(D1207,6)</f>
        <v>44629.618777777803</v>
      </c>
      <c r="F1207" t="str">
        <f t="shared" si="55"/>
        <v>INSERT INTO [Lieferung] ([BestellungID], [PosID], [LieferAdrID], [LieferDienstID], [LieferDatum]) VALUES</v>
      </c>
      <c r="G1207" t="str">
        <f t="shared" si="56"/>
        <v xml:space="preserve"> ('482', '1204', '219', '44', '2022-03-09')</v>
      </c>
    </row>
    <row r="1208" spans="1:7" x14ac:dyDescent="0.3">
      <c r="A1208">
        <v>482</v>
      </c>
      <c r="B1208">
        <v>1205</v>
      </c>
      <c r="C1208">
        <v>76</v>
      </c>
      <c r="D1208">
        <f t="shared" si="54"/>
        <v>40</v>
      </c>
      <c r="E1208" s="3">
        <f>LOOKUP(A1208,Bestellung!$A$4:$D$803)+MOD(D1208,6)</f>
        <v>44631.618777777803</v>
      </c>
      <c r="F1208" t="str">
        <f t="shared" si="55"/>
        <v>INSERT INTO [Lieferung] ([BestellungID], [PosID], [LieferAdrID], [LieferDienstID], [LieferDatum]) VALUES</v>
      </c>
      <c r="G1208" t="str">
        <f t="shared" si="56"/>
        <v xml:space="preserve"> ('482', '1205', '76', '40', '2022-03-11')</v>
      </c>
    </row>
    <row r="1209" spans="1:7" x14ac:dyDescent="0.3">
      <c r="A1209">
        <v>482</v>
      </c>
      <c r="B1209">
        <v>1206</v>
      </c>
      <c r="C1209">
        <v>219</v>
      </c>
      <c r="D1209">
        <f t="shared" si="54"/>
        <v>36</v>
      </c>
      <c r="E1209" s="3">
        <f>LOOKUP(A1209,Bestellung!$A$4:$D$803)+MOD(D1209,6)</f>
        <v>44627.618777777803</v>
      </c>
      <c r="F1209" t="str">
        <f t="shared" si="55"/>
        <v>INSERT INTO [Lieferung] ([BestellungID], [PosID], [LieferAdrID], [LieferDienstID], [LieferDatum]) VALUES</v>
      </c>
      <c r="G1209" t="str">
        <f t="shared" si="56"/>
        <v xml:space="preserve"> ('482', '1206', '219', '36', '2022-03-07')</v>
      </c>
    </row>
    <row r="1210" spans="1:7" x14ac:dyDescent="0.3">
      <c r="A1210">
        <v>483</v>
      </c>
      <c r="B1210">
        <v>1207</v>
      </c>
      <c r="C1210">
        <v>302</v>
      </c>
      <c r="D1210">
        <f t="shared" si="54"/>
        <v>24</v>
      </c>
      <c r="E1210" s="3">
        <f>LOOKUP(A1210,Bestellung!$A$4:$D$803)+MOD(D1210,6)</f>
        <v>44627.6295777778</v>
      </c>
      <c r="F1210" t="str">
        <f t="shared" si="55"/>
        <v>INSERT INTO [Lieferung] ([BestellungID], [PosID], [LieferAdrID], [LieferDienstID], [LieferDatum]) VALUES</v>
      </c>
      <c r="G1210" t="str">
        <f t="shared" si="56"/>
        <v xml:space="preserve"> ('483', '1207', '302', '24', '2022-03-07')</v>
      </c>
    </row>
    <row r="1211" spans="1:7" x14ac:dyDescent="0.3">
      <c r="A1211">
        <v>483</v>
      </c>
      <c r="B1211">
        <v>1208</v>
      </c>
      <c r="C1211">
        <v>302</v>
      </c>
      <c r="D1211">
        <f t="shared" si="54"/>
        <v>21</v>
      </c>
      <c r="E1211" s="3">
        <f>LOOKUP(A1211,Bestellung!$A$4:$D$803)+MOD(D1211,6)</f>
        <v>44630.6295777778</v>
      </c>
      <c r="F1211" t="str">
        <f t="shared" si="55"/>
        <v>INSERT INTO [Lieferung] ([BestellungID], [PosID], [LieferAdrID], [LieferDienstID], [LieferDatum]) VALUES</v>
      </c>
      <c r="G1211" t="str">
        <f t="shared" si="56"/>
        <v xml:space="preserve"> ('483', '1208', '302', '21', '2022-03-10')</v>
      </c>
    </row>
    <row r="1212" spans="1:7" x14ac:dyDescent="0.3">
      <c r="A1212">
        <v>484</v>
      </c>
      <c r="B1212">
        <v>1209</v>
      </c>
      <c r="C1212">
        <v>242</v>
      </c>
      <c r="D1212">
        <f t="shared" si="54"/>
        <v>12</v>
      </c>
      <c r="E1212" s="3">
        <f>LOOKUP(A1212,Bestellung!$A$4:$D$803)+MOD(D1212,6)</f>
        <v>44627.640400000018</v>
      </c>
      <c r="F1212" t="str">
        <f t="shared" si="55"/>
        <v>INSERT INTO [Lieferung] ([BestellungID], [PosID], [LieferAdrID], [LieferDienstID], [LieferDatum]) VALUES</v>
      </c>
      <c r="G1212" t="str">
        <f t="shared" si="56"/>
        <v xml:space="preserve"> ('484', '1209', '242', '12', '2022-03-07')</v>
      </c>
    </row>
    <row r="1213" spans="1:7" x14ac:dyDescent="0.3">
      <c r="A1213">
        <v>484</v>
      </c>
      <c r="B1213">
        <v>1210</v>
      </c>
      <c r="C1213">
        <v>242</v>
      </c>
      <c r="D1213">
        <f t="shared" si="54"/>
        <v>10</v>
      </c>
      <c r="E1213" s="3">
        <f>LOOKUP(A1213,Bestellung!$A$4:$D$803)+MOD(D1213,6)</f>
        <v>44631.640400000018</v>
      </c>
      <c r="F1213" t="str">
        <f t="shared" si="55"/>
        <v>INSERT INTO [Lieferung] ([BestellungID], [PosID], [LieferAdrID], [LieferDienstID], [LieferDatum]) VALUES</v>
      </c>
      <c r="G1213" t="str">
        <f t="shared" si="56"/>
        <v xml:space="preserve"> ('484', '1210', '242', '10', '2022-03-11')</v>
      </c>
    </row>
    <row r="1214" spans="1:7" x14ac:dyDescent="0.3">
      <c r="A1214">
        <v>484</v>
      </c>
      <c r="B1214">
        <v>1211</v>
      </c>
      <c r="C1214">
        <v>242</v>
      </c>
      <c r="D1214">
        <f t="shared" si="54"/>
        <v>8</v>
      </c>
      <c r="E1214" s="3">
        <f>LOOKUP(A1214,Bestellung!$A$4:$D$803)+MOD(D1214,6)</f>
        <v>44629.640400000018</v>
      </c>
      <c r="F1214" t="str">
        <f t="shared" si="55"/>
        <v>INSERT INTO [Lieferung] ([BestellungID], [PosID], [LieferAdrID], [LieferDienstID], [LieferDatum]) VALUES</v>
      </c>
      <c r="G1214" t="str">
        <f t="shared" si="56"/>
        <v xml:space="preserve"> ('484', '1211', '242', '8', '2022-03-09')</v>
      </c>
    </row>
    <row r="1215" spans="1:7" x14ac:dyDescent="0.3">
      <c r="A1215">
        <v>485</v>
      </c>
      <c r="B1215">
        <v>1212</v>
      </c>
      <c r="C1215">
        <v>451</v>
      </c>
      <c r="D1215">
        <f t="shared" si="54"/>
        <v>3</v>
      </c>
      <c r="E1215" s="3">
        <f>LOOKUP(A1215,Bestellung!$A$4:$D$803)+MOD(D1215,6)</f>
        <v>44630.65124444446</v>
      </c>
      <c r="F1215" t="str">
        <f t="shared" si="55"/>
        <v>INSERT INTO [Lieferung] ([BestellungID], [PosID], [LieferAdrID], [LieferDienstID], [LieferDatum]) VALUES</v>
      </c>
      <c r="G1215" t="str">
        <f t="shared" si="56"/>
        <v xml:space="preserve"> ('485', '1212', '451', '3', '2022-03-10')</v>
      </c>
    </row>
    <row r="1216" spans="1:7" x14ac:dyDescent="0.3">
      <c r="A1216">
        <v>485</v>
      </c>
      <c r="B1216">
        <v>1213</v>
      </c>
      <c r="C1216">
        <v>451</v>
      </c>
      <c r="D1216">
        <f t="shared" si="54"/>
        <v>2</v>
      </c>
      <c r="E1216" s="3">
        <f>LOOKUP(A1216,Bestellung!$A$4:$D$803)+MOD(D1216,6)</f>
        <v>44629.65124444446</v>
      </c>
      <c r="F1216" t="str">
        <f t="shared" si="55"/>
        <v>INSERT INTO [Lieferung] ([BestellungID], [PosID], [LieferAdrID], [LieferDienstID], [LieferDatum]) VALUES</v>
      </c>
      <c r="G1216" t="str">
        <f t="shared" si="56"/>
        <v xml:space="preserve"> ('485', '1213', '451', '2', '2022-03-09')</v>
      </c>
    </row>
    <row r="1217" spans="1:7" x14ac:dyDescent="0.3">
      <c r="A1217">
        <v>486</v>
      </c>
      <c r="B1217">
        <v>1214</v>
      </c>
      <c r="C1217">
        <v>488</v>
      </c>
      <c r="D1217">
        <f t="shared" si="54"/>
        <v>1</v>
      </c>
      <c r="E1217" s="3">
        <f>LOOKUP(A1217,Bestellung!$A$4:$D$803)+MOD(D1217,6)</f>
        <v>44628.662111111124</v>
      </c>
      <c r="F1217" t="str">
        <f t="shared" si="55"/>
        <v>INSERT INTO [Lieferung] ([BestellungID], [PosID], [LieferAdrID], [LieferDienstID], [LieferDatum]) VALUES</v>
      </c>
      <c r="G1217" t="str">
        <f t="shared" si="56"/>
        <v xml:space="preserve"> ('486', '1214', '488', '1', '2022-03-08')</v>
      </c>
    </row>
    <row r="1218" spans="1:7" x14ac:dyDescent="0.3">
      <c r="A1218">
        <v>486</v>
      </c>
      <c r="B1218">
        <v>1215</v>
      </c>
      <c r="C1218">
        <v>451</v>
      </c>
      <c r="D1218">
        <f t="shared" si="54"/>
        <v>1</v>
      </c>
      <c r="E1218" s="3">
        <f>LOOKUP(A1218,Bestellung!$A$4:$D$803)+MOD(D1218,6)</f>
        <v>44628.662111111124</v>
      </c>
      <c r="F1218" t="str">
        <f t="shared" si="55"/>
        <v>INSERT INTO [Lieferung] ([BestellungID], [PosID], [LieferAdrID], [LieferDienstID], [LieferDatum]) VALUES</v>
      </c>
      <c r="G1218" t="str">
        <f t="shared" si="56"/>
        <v xml:space="preserve"> ('486', '1215', '451', '1', '2022-03-08')</v>
      </c>
    </row>
    <row r="1219" spans="1:7" x14ac:dyDescent="0.3">
      <c r="A1219">
        <v>486</v>
      </c>
      <c r="B1219">
        <v>1216</v>
      </c>
      <c r="C1219">
        <v>488</v>
      </c>
      <c r="D1219">
        <f t="shared" si="54"/>
        <v>1</v>
      </c>
      <c r="E1219" s="3">
        <f>LOOKUP(A1219,Bestellung!$A$4:$D$803)+MOD(D1219,6)</f>
        <v>44628.662111111124</v>
      </c>
      <c r="F1219" t="str">
        <f t="shared" si="55"/>
        <v>INSERT INTO [Lieferung] ([BestellungID], [PosID], [LieferAdrID], [LieferDienstID], [LieferDatum]) VALUES</v>
      </c>
      <c r="G1219" t="str">
        <f t="shared" si="56"/>
        <v xml:space="preserve"> ('486', '1216', '488', '1', '2022-03-08')</v>
      </c>
    </row>
    <row r="1220" spans="1:7" x14ac:dyDescent="0.3">
      <c r="A1220">
        <v>487</v>
      </c>
      <c r="B1220">
        <v>1217</v>
      </c>
      <c r="C1220">
        <v>68</v>
      </c>
      <c r="D1220">
        <f t="shared" si="54"/>
        <v>2</v>
      </c>
      <c r="E1220" s="3">
        <f>LOOKUP(A1220,Bestellung!$A$4:$D$803)+MOD(D1220,6)</f>
        <v>44629.67300000001</v>
      </c>
      <c r="F1220" t="str">
        <f t="shared" si="55"/>
        <v>INSERT INTO [Lieferung] ([BestellungID], [PosID], [LieferAdrID], [LieferDienstID], [LieferDatum]) VALUES</v>
      </c>
      <c r="G1220" t="str">
        <f t="shared" si="56"/>
        <v xml:space="preserve"> ('487', '1217', '68', '2', '2022-03-09')</v>
      </c>
    </row>
    <row r="1221" spans="1:7" x14ac:dyDescent="0.3">
      <c r="A1221">
        <v>487</v>
      </c>
      <c r="B1221">
        <v>1218</v>
      </c>
      <c r="C1221">
        <v>68</v>
      </c>
      <c r="D1221">
        <f t="shared" ref="D1221:D1284" si="57">IF(MOD(A1221*B1221,81)=0,1,MOD(A1221*B1221,81))</f>
        <v>3</v>
      </c>
      <c r="E1221" s="3">
        <f>LOOKUP(A1221,Bestellung!$A$4:$D$803)+MOD(D1221,6)</f>
        <v>44630.67300000001</v>
      </c>
      <c r="F1221" t="str">
        <f t="shared" ref="F1221:F1284" si="5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221" t="str">
        <f t="shared" ref="G1221:G1284" si="59">" ('"&amp;A1221&amp;"', '"&amp;B1221&amp;"', '"&amp;C1221&amp;"', '"&amp; D1221&amp;"', '"&amp; TEXT(E1221,"JJJJ-MM-TT")&amp;"')"</f>
        <v xml:space="preserve"> ('487', '1218', '68', '3', '2022-03-10')</v>
      </c>
    </row>
    <row r="1222" spans="1:7" x14ac:dyDescent="0.3">
      <c r="A1222">
        <v>488</v>
      </c>
      <c r="B1222">
        <v>1219</v>
      </c>
      <c r="C1222">
        <v>320</v>
      </c>
      <c r="D1222">
        <f t="shared" si="57"/>
        <v>8</v>
      </c>
      <c r="E1222" s="3">
        <f>LOOKUP(A1222,Bestellung!$A$4:$D$803)+MOD(D1222,6)</f>
        <v>44629.683911111119</v>
      </c>
      <c r="F1222" t="str">
        <f t="shared" si="58"/>
        <v>INSERT INTO [Lieferung] ([BestellungID], [PosID], [LieferAdrID], [LieferDienstID], [LieferDatum]) VALUES</v>
      </c>
      <c r="G1222" t="str">
        <f t="shared" si="59"/>
        <v xml:space="preserve"> ('488', '1219', '320', '8', '2022-03-09')</v>
      </c>
    </row>
    <row r="1223" spans="1:7" x14ac:dyDescent="0.3">
      <c r="A1223">
        <v>488</v>
      </c>
      <c r="B1223">
        <v>1220</v>
      </c>
      <c r="C1223">
        <v>68</v>
      </c>
      <c r="D1223">
        <f t="shared" si="57"/>
        <v>10</v>
      </c>
      <c r="E1223" s="3">
        <f>LOOKUP(A1223,Bestellung!$A$4:$D$803)+MOD(D1223,6)</f>
        <v>44631.683911111119</v>
      </c>
      <c r="F1223" t="str">
        <f t="shared" si="58"/>
        <v>INSERT INTO [Lieferung] ([BestellungID], [PosID], [LieferAdrID], [LieferDienstID], [LieferDatum]) VALUES</v>
      </c>
      <c r="G1223" t="str">
        <f t="shared" si="59"/>
        <v xml:space="preserve"> ('488', '1220', '68', '10', '2022-03-11')</v>
      </c>
    </row>
    <row r="1224" spans="1:7" x14ac:dyDescent="0.3">
      <c r="A1224">
        <v>488</v>
      </c>
      <c r="B1224">
        <v>1221</v>
      </c>
      <c r="C1224">
        <v>320</v>
      </c>
      <c r="D1224">
        <f t="shared" si="57"/>
        <v>12</v>
      </c>
      <c r="E1224" s="3">
        <f>LOOKUP(A1224,Bestellung!$A$4:$D$803)+MOD(D1224,6)</f>
        <v>44627.683911111119</v>
      </c>
      <c r="F1224" t="str">
        <f t="shared" si="58"/>
        <v>INSERT INTO [Lieferung] ([BestellungID], [PosID], [LieferAdrID], [LieferDienstID], [LieferDatum]) VALUES</v>
      </c>
      <c r="G1224" t="str">
        <f t="shared" si="59"/>
        <v xml:space="preserve"> ('488', '1221', '320', '12', '2022-03-07')</v>
      </c>
    </row>
    <row r="1225" spans="1:7" x14ac:dyDescent="0.3">
      <c r="A1225">
        <v>489</v>
      </c>
      <c r="B1225">
        <v>1222</v>
      </c>
      <c r="C1225">
        <v>663</v>
      </c>
      <c r="D1225">
        <f t="shared" si="57"/>
        <v>21</v>
      </c>
      <c r="E1225" s="3">
        <f>LOOKUP(A1225,Bestellung!$A$4:$D$803)+MOD(D1225,6)</f>
        <v>44630.69484444445</v>
      </c>
      <c r="F1225" t="str">
        <f t="shared" si="58"/>
        <v>INSERT INTO [Lieferung] ([BestellungID], [PosID], [LieferAdrID], [LieferDienstID], [LieferDatum]) VALUES</v>
      </c>
      <c r="G1225" t="str">
        <f t="shared" si="59"/>
        <v xml:space="preserve"> ('489', '1222', '663', '21', '2022-03-10')</v>
      </c>
    </row>
    <row r="1226" spans="1:7" x14ac:dyDescent="0.3">
      <c r="A1226">
        <v>489</v>
      </c>
      <c r="B1226">
        <v>1223</v>
      </c>
      <c r="C1226">
        <v>663</v>
      </c>
      <c r="D1226">
        <f t="shared" si="57"/>
        <v>24</v>
      </c>
      <c r="E1226" s="3">
        <f>LOOKUP(A1226,Bestellung!$A$4:$D$803)+MOD(D1226,6)</f>
        <v>44627.69484444445</v>
      </c>
      <c r="F1226" t="str">
        <f t="shared" si="58"/>
        <v>INSERT INTO [Lieferung] ([BestellungID], [PosID], [LieferAdrID], [LieferDienstID], [LieferDatum]) VALUES</v>
      </c>
      <c r="G1226" t="str">
        <f t="shared" si="59"/>
        <v xml:space="preserve"> ('489', '1223', '663', '24', '2022-03-07')</v>
      </c>
    </row>
    <row r="1227" spans="1:7" x14ac:dyDescent="0.3">
      <c r="A1227">
        <v>490</v>
      </c>
      <c r="B1227">
        <v>1224</v>
      </c>
      <c r="C1227">
        <v>232</v>
      </c>
      <c r="D1227">
        <f t="shared" si="57"/>
        <v>36</v>
      </c>
      <c r="E1227" s="3">
        <f>LOOKUP(A1227,Bestellung!$A$4:$D$803)+MOD(D1227,6)</f>
        <v>44627.705800000003</v>
      </c>
      <c r="F1227" t="str">
        <f t="shared" si="58"/>
        <v>INSERT INTO [Lieferung] ([BestellungID], [PosID], [LieferAdrID], [LieferDienstID], [LieferDatum]) VALUES</v>
      </c>
      <c r="G1227" t="str">
        <f t="shared" si="59"/>
        <v xml:space="preserve"> ('490', '1224', '232', '36', '2022-03-07')</v>
      </c>
    </row>
    <row r="1228" spans="1:7" x14ac:dyDescent="0.3">
      <c r="A1228">
        <v>490</v>
      </c>
      <c r="B1228">
        <v>1225</v>
      </c>
      <c r="C1228">
        <v>232</v>
      </c>
      <c r="D1228">
        <f t="shared" si="57"/>
        <v>40</v>
      </c>
      <c r="E1228" s="3">
        <f>LOOKUP(A1228,Bestellung!$A$4:$D$803)+MOD(D1228,6)</f>
        <v>44631.705800000003</v>
      </c>
      <c r="F1228" t="str">
        <f t="shared" si="58"/>
        <v>INSERT INTO [Lieferung] ([BestellungID], [PosID], [LieferAdrID], [LieferDienstID], [LieferDatum]) VALUES</v>
      </c>
      <c r="G1228" t="str">
        <f t="shared" si="59"/>
        <v xml:space="preserve"> ('490', '1225', '232', '40', '2022-03-11')</v>
      </c>
    </row>
    <row r="1229" spans="1:7" x14ac:dyDescent="0.3">
      <c r="A1229">
        <v>490</v>
      </c>
      <c r="B1229">
        <v>1226</v>
      </c>
      <c r="C1229">
        <v>232</v>
      </c>
      <c r="D1229">
        <f t="shared" si="57"/>
        <v>44</v>
      </c>
      <c r="E1229" s="3">
        <f>LOOKUP(A1229,Bestellung!$A$4:$D$803)+MOD(D1229,6)</f>
        <v>44629.705800000003</v>
      </c>
      <c r="F1229" t="str">
        <f t="shared" si="58"/>
        <v>INSERT INTO [Lieferung] ([BestellungID], [PosID], [LieferAdrID], [LieferDienstID], [LieferDatum]) VALUES</v>
      </c>
      <c r="G1229" t="str">
        <f t="shared" si="59"/>
        <v xml:space="preserve"> ('490', '1226', '232', '44', '2022-03-09')</v>
      </c>
    </row>
    <row r="1230" spans="1:7" x14ac:dyDescent="0.3">
      <c r="A1230">
        <v>491</v>
      </c>
      <c r="B1230">
        <v>1227</v>
      </c>
      <c r="C1230">
        <v>602</v>
      </c>
      <c r="D1230">
        <f t="shared" si="57"/>
        <v>60</v>
      </c>
      <c r="E1230" s="3">
        <f>LOOKUP(A1230,Bestellung!$A$4:$D$803)+MOD(D1230,6)</f>
        <v>44627.716777777779</v>
      </c>
      <c r="F1230" t="str">
        <f t="shared" si="58"/>
        <v>INSERT INTO [Lieferung] ([BestellungID], [PosID], [LieferAdrID], [LieferDienstID], [LieferDatum]) VALUES</v>
      </c>
      <c r="G1230" t="str">
        <f t="shared" si="59"/>
        <v xml:space="preserve"> ('491', '1227', '602', '60', '2022-03-07')</v>
      </c>
    </row>
    <row r="1231" spans="1:7" x14ac:dyDescent="0.3">
      <c r="A1231">
        <v>491</v>
      </c>
      <c r="B1231">
        <v>1228</v>
      </c>
      <c r="C1231">
        <v>602</v>
      </c>
      <c r="D1231">
        <f t="shared" si="57"/>
        <v>65</v>
      </c>
      <c r="E1231" s="3">
        <f>LOOKUP(A1231,Bestellung!$A$4:$D$803)+MOD(D1231,6)</f>
        <v>44632.716777777779</v>
      </c>
      <c r="F1231" t="str">
        <f t="shared" si="58"/>
        <v>INSERT INTO [Lieferung] ([BestellungID], [PosID], [LieferAdrID], [LieferDienstID], [LieferDatum]) VALUES</v>
      </c>
      <c r="G1231" t="str">
        <f t="shared" si="59"/>
        <v xml:space="preserve"> ('491', '1228', '602', '65', '2022-03-12')</v>
      </c>
    </row>
    <row r="1232" spans="1:7" x14ac:dyDescent="0.3">
      <c r="A1232">
        <v>492</v>
      </c>
      <c r="B1232">
        <v>1229</v>
      </c>
      <c r="C1232">
        <v>711</v>
      </c>
      <c r="D1232">
        <f t="shared" si="57"/>
        <v>3</v>
      </c>
      <c r="E1232" s="3">
        <f>LOOKUP(A1232,Bestellung!$A$4:$D$803)+MOD(D1232,6)</f>
        <v>44630.727777777778</v>
      </c>
      <c r="F1232" t="str">
        <f t="shared" si="58"/>
        <v>INSERT INTO [Lieferung] ([BestellungID], [PosID], [LieferAdrID], [LieferDienstID], [LieferDatum]) VALUES</v>
      </c>
      <c r="G1232" t="str">
        <f t="shared" si="59"/>
        <v xml:space="preserve"> ('492', '1229', '711', '3', '2022-03-10')</v>
      </c>
    </row>
    <row r="1233" spans="1:7" x14ac:dyDescent="0.3">
      <c r="A1233">
        <v>492</v>
      </c>
      <c r="B1233">
        <v>1230</v>
      </c>
      <c r="C1233">
        <v>602</v>
      </c>
      <c r="D1233">
        <f t="shared" si="57"/>
        <v>9</v>
      </c>
      <c r="E1233" s="3">
        <f>LOOKUP(A1233,Bestellung!$A$4:$D$803)+MOD(D1233,6)</f>
        <v>44630.727777777778</v>
      </c>
      <c r="F1233" t="str">
        <f t="shared" si="58"/>
        <v>INSERT INTO [Lieferung] ([BestellungID], [PosID], [LieferAdrID], [LieferDienstID], [LieferDatum]) VALUES</v>
      </c>
      <c r="G1233" t="str">
        <f t="shared" si="59"/>
        <v xml:space="preserve"> ('492', '1230', '602', '9', '2022-03-10')</v>
      </c>
    </row>
    <row r="1234" spans="1:7" x14ac:dyDescent="0.3">
      <c r="A1234">
        <v>492</v>
      </c>
      <c r="B1234">
        <v>1231</v>
      </c>
      <c r="C1234">
        <v>711</v>
      </c>
      <c r="D1234">
        <f t="shared" si="57"/>
        <v>15</v>
      </c>
      <c r="E1234" s="3">
        <f>LOOKUP(A1234,Bestellung!$A$4:$D$803)+MOD(D1234,6)</f>
        <v>44630.727777777778</v>
      </c>
      <c r="F1234" t="str">
        <f t="shared" si="58"/>
        <v>INSERT INTO [Lieferung] ([BestellungID], [PosID], [LieferAdrID], [LieferDienstID], [LieferDatum]) VALUES</v>
      </c>
      <c r="G1234" t="str">
        <f t="shared" si="59"/>
        <v xml:space="preserve"> ('492', '1231', '711', '15', '2022-03-10')</v>
      </c>
    </row>
    <row r="1235" spans="1:7" x14ac:dyDescent="0.3">
      <c r="A1235">
        <v>493</v>
      </c>
      <c r="B1235">
        <v>1232</v>
      </c>
      <c r="C1235">
        <v>108</v>
      </c>
      <c r="D1235">
        <f t="shared" si="57"/>
        <v>38</v>
      </c>
      <c r="E1235" s="3">
        <f>LOOKUP(A1235,Bestellung!$A$4:$D$803)+MOD(D1235,6)</f>
        <v>44629.738799999999</v>
      </c>
      <c r="F1235" t="str">
        <f t="shared" si="58"/>
        <v>INSERT INTO [Lieferung] ([BestellungID], [PosID], [LieferAdrID], [LieferDienstID], [LieferDatum]) VALUES</v>
      </c>
      <c r="G1235" t="str">
        <f t="shared" si="59"/>
        <v xml:space="preserve"> ('493', '1232', '108', '38', '2022-03-09')</v>
      </c>
    </row>
    <row r="1236" spans="1:7" x14ac:dyDescent="0.3">
      <c r="A1236">
        <v>493</v>
      </c>
      <c r="B1236">
        <v>1233</v>
      </c>
      <c r="C1236">
        <v>108</v>
      </c>
      <c r="D1236">
        <f t="shared" si="57"/>
        <v>45</v>
      </c>
      <c r="E1236" s="3">
        <f>LOOKUP(A1236,Bestellung!$A$4:$D$803)+MOD(D1236,6)</f>
        <v>44630.738799999999</v>
      </c>
      <c r="F1236" t="str">
        <f t="shared" si="58"/>
        <v>INSERT INTO [Lieferung] ([BestellungID], [PosID], [LieferAdrID], [LieferDienstID], [LieferDatum]) VALUES</v>
      </c>
      <c r="G1236" t="str">
        <f t="shared" si="59"/>
        <v xml:space="preserve"> ('493', '1233', '108', '45', '2022-03-10')</v>
      </c>
    </row>
    <row r="1237" spans="1:7" x14ac:dyDescent="0.3">
      <c r="A1237">
        <v>494</v>
      </c>
      <c r="B1237">
        <v>1234</v>
      </c>
      <c r="C1237">
        <v>231</v>
      </c>
      <c r="D1237">
        <f t="shared" si="57"/>
        <v>71</v>
      </c>
      <c r="E1237" s="3">
        <f>LOOKUP(A1237,Bestellung!$A$4:$D$803)+MOD(D1237,6)</f>
        <v>44632.749844444443</v>
      </c>
      <c r="F1237" t="str">
        <f t="shared" si="58"/>
        <v>INSERT INTO [Lieferung] ([BestellungID], [PosID], [LieferAdrID], [LieferDienstID], [LieferDatum]) VALUES</v>
      </c>
      <c r="G1237" t="str">
        <f t="shared" si="59"/>
        <v xml:space="preserve"> ('494', '1234', '231', '71', '2022-03-12')</v>
      </c>
    </row>
    <row r="1238" spans="1:7" x14ac:dyDescent="0.3">
      <c r="A1238">
        <v>494</v>
      </c>
      <c r="B1238">
        <v>1235</v>
      </c>
      <c r="C1238">
        <v>108</v>
      </c>
      <c r="D1238">
        <f t="shared" si="57"/>
        <v>79</v>
      </c>
      <c r="E1238" s="3">
        <f>LOOKUP(A1238,Bestellung!$A$4:$D$803)+MOD(D1238,6)</f>
        <v>44628.749844444443</v>
      </c>
      <c r="F1238" t="str">
        <f t="shared" si="58"/>
        <v>INSERT INTO [Lieferung] ([BestellungID], [PosID], [LieferAdrID], [LieferDienstID], [LieferDatum]) VALUES</v>
      </c>
      <c r="G1238" t="str">
        <f t="shared" si="59"/>
        <v xml:space="preserve"> ('494', '1235', '108', '79', '2022-03-08')</v>
      </c>
    </row>
    <row r="1239" spans="1:7" x14ac:dyDescent="0.3">
      <c r="A1239">
        <v>494</v>
      </c>
      <c r="B1239">
        <v>1236</v>
      </c>
      <c r="C1239">
        <v>231</v>
      </c>
      <c r="D1239">
        <f t="shared" si="57"/>
        <v>6</v>
      </c>
      <c r="E1239" s="3">
        <f>LOOKUP(A1239,Bestellung!$A$4:$D$803)+MOD(D1239,6)</f>
        <v>44627.749844444443</v>
      </c>
      <c r="F1239" t="str">
        <f t="shared" si="58"/>
        <v>INSERT INTO [Lieferung] ([BestellungID], [PosID], [LieferAdrID], [LieferDienstID], [LieferDatum]) VALUES</v>
      </c>
      <c r="G1239" t="str">
        <f t="shared" si="59"/>
        <v xml:space="preserve"> ('494', '1236', '231', '6', '2022-03-07')</v>
      </c>
    </row>
    <row r="1240" spans="1:7" x14ac:dyDescent="0.3">
      <c r="A1240">
        <v>495</v>
      </c>
      <c r="B1240">
        <v>1237</v>
      </c>
      <c r="C1240">
        <v>590</v>
      </c>
      <c r="D1240">
        <f t="shared" si="57"/>
        <v>36</v>
      </c>
      <c r="E1240" s="3">
        <f>LOOKUP(A1240,Bestellung!$A$4:$D$803)+MOD(D1240,6)</f>
        <v>44627.760911111109</v>
      </c>
      <c r="F1240" t="str">
        <f t="shared" si="58"/>
        <v>INSERT INTO [Lieferung] ([BestellungID], [PosID], [LieferAdrID], [LieferDienstID], [LieferDatum]) VALUES</v>
      </c>
      <c r="G1240" t="str">
        <f t="shared" si="59"/>
        <v xml:space="preserve"> ('495', '1237', '590', '36', '2022-03-07')</v>
      </c>
    </row>
    <row r="1241" spans="1:7" x14ac:dyDescent="0.3">
      <c r="A1241">
        <v>495</v>
      </c>
      <c r="B1241">
        <v>1238</v>
      </c>
      <c r="C1241">
        <v>590</v>
      </c>
      <c r="D1241">
        <f t="shared" si="57"/>
        <v>45</v>
      </c>
      <c r="E1241" s="3">
        <f>LOOKUP(A1241,Bestellung!$A$4:$D$803)+MOD(D1241,6)</f>
        <v>44630.760911111109</v>
      </c>
      <c r="F1241" t="str">
        <f t="shared" si="58"/>
        <v>INSERT INTO [Lieferung] ([BestellungID], [PosID], [LieferAdrID], [LieferDienstID], [LieferDatum]) VALUES</v>
      </c>
      <c r="G1241" t="str">
        <f t="shared" si="59"/>
        <v xml:space="preserve"> ('495', '1238', '590', '45', '2022-03-10')</v>
      </c>
    </row>
    <row r="1242" spans="1:7" x14ac:dyDescent="0.3">
      <c r="A1242">
        <v>496</v>
      </c>
      <c r="B1242">
        <v>1239</v>
      </c>
      <c r="C1242">
        <v>12</v>
      </c>
      <c r="D1242">
        <f t="shared" si="57"/>
        <v>78</v>
      </c>
      <c r="E1242" s="3">
        <f>LOOKUP(A1242,Bestellung!$A$4:$D$803)+MOD(D1242,6)</f>
        <v>44627.771999999997</v>
      </c>
      <c r="F1242" t="str">
        <f t="shared" si="58"/>
        <v>INSERT INTO [Lieferung] ([BestellungID], [PosID], [LieferAdrID], [LieferDienstID], [LieferDatum]) VALUES</v>
      </c>
      <c r="G1242" t="str">
        <f t="shared" si="59"/>
        <v xml:space="preserve"> ('496', '1239', '12', '78', '2022-03-07')</v>
      </c>
    </row>
    <row r="1243" spans="1:7" x14ac:dyDescent="0.3">
      <c r="A1243">
        <v>496</v>
      </c>
      <c r="B1243">
        <v>1240</v>
      </c>
      <c r="C1243">
        <v>12</v>
      </c>
      <c r="D1243">
        <f t="shared" si="57"/>
        <v>7</v>
      </c>
      <c r="E1243" s="3">
        <f>LOOKUP(A1243,Bestellung!$A$4:$D$803)+MOD(D1243,6)</f>
        <v>44628.771999999997</v>
      </c>
      <c r="F1243" t="str">
        <f t="shared" si="58"/>
        <v>INSERT INTO [Lieferung] ([BestellungID], [PosID], [LieferAdrID], [LieferDienstID], [LieferDatum]) VALUES</v>
      </c>
      <c r="G1243" t="str">
        <f t="shared" si="59"/>
        <v xml:space="preserve"> ('496', '1240', '12', '7', '2022-03-08')</v>
      </c>
    </row>
    <row r="1244" spans="1:7" x14ac:dyDescent="0.3">
      <c r="A1244">
        <v>496</v>
      </c>
      <c r="B1244">
        <v>1241</v>
      </c>
      <c r="C1244">
        <v>12</v>
      </c>
      <c r="D1244">
        <f t="shared" si="57"/>
        <v>17</v>
      </c>
      <c r="E1244" s="3">
        <f>LOOKUP(A1244,Bestellung!$A$4:$D$803)+MOD(D1244,6)</f>
        <v>44632.771999999997</v>
      </c>
      <c r="F1244" t="str">
        <f t="shared" si="58"/>
        <v>INSERT INTO [Lieferung] ([BestellungID], [PosID], [LieferAdrID], [LieferDienstID], [LieferDatum]) VALUES</v>
      </c>
      <c r="G1244" t="str">
        <f t="shared" si="59"/>
        <v xml:space="preserve"> ('496', '1241', '12', '17', '2022-03-12')</v>
      </c>
    </row>
    <row r="1245" spans="1:7" x14ac:dyDescent="0.3">
      <c r="A1245">
        <v>497</v>
      </c>
      <c r="B1245">
        <v>1242</v>
      </c>
      <c r="C1245">
        <v>129</v>
      </c>
      <c r="D1245">
        <f t="shared" si="57"/>
        <v>54</v>
      </c>
      <c r="E1245" s="3">
        <f>LOOKUP(A1245,Bestellung!$A$4:$D$803)+MOD(D1245,6)</f>
        <v>44627.783111111108</v>
      </c>
      <c r="F1245" t="str">
        <f t="shared" si="58"/>
        <v>INSERT INTO [Lieferung] ([BestellungID], [PosID], [LieferAdrID], [LieferDienstID], [LieferDatum]) VALUES</v>
      </c>
      <c r="G1245" t="str">
        <f t="shared" si="59"/>
        <v xml:space="preserve"> ('497', '1242', '129', '54', '2022-03-07')</v>
      </c>
    </row>
    <row r="1246" spans="1:7" x14ac:dyDescent="0.3">
      <c r="A1246">
        <v>497</v>
      </c>
      <c r="B1246">
        <v>1243</v>
      </c>
      <c r="C1246">
        <v>129</v>
      </c>
      <c r="D1246">
        <f t="shared" si="57"/>
        <v>65</v>
      </c>
      <c r="E1246" s="3">
        <f>LOOKUP(A1246,Bestellung!$A$4:$D$803)+MOD(D1246,6)</f>
        <v>44632.783111111108</v>
      </c>
      <c r="F1246" t="str">
        <f t="shared" si="58"/>
        <v>INSERT INTO [Lieferung] ([BestellungID], [PosID], [LieferAdrID], [LieferDienstID], [LieferDatum]) VALUES</v>
      </c>
      <c r="G1246" t="str">
        <f t="shared" si="59"/>
        <v xml:space="preserve"> ('497', '1243', '129', '65', '2022-03-12')</v>
      </c>
    </row>
    <row r="1247" spans="1:7" x14ac:dyDescent="0.3">
      <c r="A1247">
        <v>498</v>
      </c>
      <c r="B1247">
        <v>1244</v>
      </c>
      <c r="C1247">
        <v>457</v>
      </c>
      <c r="D1247">
        <f t="shared" si="57"/>
        <v>24</v>
      </c>
      <c r="E1247" s="3">
        <f>LOOKUP(A1247,Bestellung!$A$4:$D$803)+MOD(D1247,6)</f>
        <v>44627.794244444442</v>
      </c>
      <c r="F1247" t="str">
        <f t="shared" si="58"/>
        <v>INSERT INTO [Lieferung] ([BestellungID], [PosID], [LieferAdrID], [LieferDienstID], [LieferDatum]) VALUES</v>
      </c>
      <c r="G1247" t="str">
        <f t="shared" si="59"/>
        <v xml:space="preserve"> ('498', '1244', '457', '24', '2022-03-07')</v>
      </c>
    </row>
    <row r="1248" spans="1:7" x14ac:dyDescent="0.3">
      <c r="A1248">
        <v>498</v>
      </c>
      <c r="B1248">
        <v>1245</v>
      </c>
      <c r="C1248">
        <v>129</v>
      </c>
      <c r="D1248">
        <f t="shared" si="57"/>
        <v>36</v>
      </c>
      <c r="E1248" s="3">
        <f>LOOKUP(A1248,Bestellung!$A$4:$D$803)+MOD(D1248,6)</f>
        <v>44627.794244444442</v>
      </c>
      <c r="F1248" t="str">
        <f t="shared" si="58"/>
        <v>INSERT INTO [Lieferung] ([BestellungID], [PosID], [LieferAdrID], [LieferDienstID], [LieferDatum]) VALUES</v>
      </c>
      <c r="G1248" t="str">
        <f t="shared" si="59"/>
        <v xml:space="preserve"> ('498', '1245', '129', '36', '2022-03-07')</v>
      </c>
    </row>
    <row r="1249" spans="1:7" x14ac:dyDescent="0.3">
      <c r="A1249">
        <v>498</v>
      </c>
      <c r="B1249">
        <v>1246</v>
      </c>
      <c r="C1249">
        <v>457</v>
      </c>
      <c r="D1249">
        <f t="shared" si="57"/>
        <v>48</v>
      </c>
      <c r="E1249" s="3">
        <f>LOOKUP(A1249,Bestellung!$A$4:$D$803)+MOD(D1249,6)</f>
        <v>44627.794244444442</v>
      </c>
      <c r="F1249" t="str">
        <f t="shared" si="58"/>
        <v>INSERT INTO [Lieferung] ([BestellungID], [PosID], [LieferAdrID], [LieferDienstID], [LieferDatum]) VALUES</v>
      </c>
      <c r="G1249" t="str">
        <f t="shared" si="59"/>
        <v xml:space="preserve"> ('498', '1246', '457', '48', '2022-03-07')</v>
      </c>
    </row>
    <row r="1250" spans="1:7" x14ac:dyDescent="0.3">
      <c r="A1250">
        <v>499</v>
      </c>
      <c r="B1250">
        <v>1247</v>
      </c>
      <c r="C1250">
        <v>369</v>
      </c>
      <c r="D1250">
        <f t="shared" si="57"/>
        <v>11</v>
      </c>
      <c r="E1250" s="3">
        <f>LOOKUP(A1250,Bestellung!$A$4:$D$803)+MOD(D1250,6)</f>
        <v>44632.805399999997</v>
      </c>
      <c r="F1250" t="str">
        <f t="shared" si="58"/>
        <v>INSERT INTO [Lieferung] ([BestellungID], [PosID], [LieferAdrID], [LieferDienstID], [LieferDatum]) VALUES</v>
      </c>
      <c r="G1250" t="str">
        <f t="shared" si="59"/>
        <v xml:space="preserve"> ('499', '1247', '369', '11', '2022-03-12')</v>
      </c>
    </row>
    <row r="1251" spans="1:7" x14ac:dyDescent="0.3">
      <c r="A1251">
        <v>499</v>
      </c>
      <c r="B1251">
        <v>1248</v>
      </c>
      <c r="C1251">
        <v>369</v>
      </c>
      <c r="D1251">
        <f t="shared" si="57"/>
        <v>24</v>
      </c>
      <c r="E1251" s="3">
        <f>LOOKUP(A1251,Bestellung!$A$4:$D$803)+MOD(D1251,6)</f>
        <v>44627.805399999997</v>
      </c>
      <c r="F1251" t="str">
        <f t="shared" si="58"/>
        <v>INSERT INTO [Lieferung] ([BestellungID], [PosID], [LieferAdrID], [LieferDienstID], [LieferDatum]) VALUES</v>
      </c>
      <c r="G1251" t="str">
        <f t="shared" si="59"/>
        <v xml:space="preserve"> ('499', '1248', '369', '24', '2022-03-07')</v>
      </c>
    </row>
    <row r="1252" spans="1:7" x14ac:dyDescent="0.3">
      <c r="A1252">
        <v>500</v>
      </c>
      <c r="B1252">
        <v>1249</v>
      </c>
      <c r="C1252">
        <v>375</v>
      </c>
      <c r="D1252">
        <f t="shared" si="57"/>
        <v>71</v>
      </c>
      <c r="E1252" s="3">
        <f>LOOKUP(A1252,Bestellung!$A$4:$D$803)+MOD(D1252,6)</f>
        <v>44632.816577777776</v>
      </c>
      <c r="F1252" t="str">
        <f t="shared" si="58"/>
        <v>INSERT INTO [Lieferung] ([BestellungID], [PosID], [LieferAdrID], [LieferDienstID], [LieferDatum]) VALUES</v>
      </c>
      <c r="G1252" t="str">
        <f t="shared" si="59"/>
        <v xml:space="preserve"> ('500', '1249', '375', '71', '2022-03-12')</v>
      </c>
    </row>
    <row r="1253" spans="1:7" x14ac:dyDescent="0.3">
      <c r="A1253">
        <v>500</v>
      </c>
      <c r="B1253">
        <v>1250</v>
      </c>
      <c r="C1253">
        <v>369</v>
      </c>
      <c r="D1253">
        <f t="shared" si="57"/>
        <v>4</v>
      </c>
      <c r="E1253" s="3">
        <f>LOOKUP(A1253,Bestellung!$A$4:$D$803)+MOD(D1253,6)</f>
        <v>44631.816577777776</v>
      </c>
      <c r="F1253" t="str">
        <f t="shared" si="58"/>
        <v>INSERT INTO [Lieferung] ([BestellungID], [PosID], [LieferAdrID], [LieferDienstID], [LieferDatum]) VALUES</v>
      </c>
      <c r="G1253" t="str">
        <f t="shared" si="59"/>
        <v xml:space="preserve"> ('500', '1250', '369', '4', '2022-03-11')</v>
      </c>
    </row>
    <row r="1254" spans="1:7" x14ac:dyDescent="0.3">
      <c r="A1254">
        <v>500</v>
      </c>
      <c r="B1254">
        <v>1251</v>
      </c>
      <c r="C1254">
        <v>375</v>
      </c>
      <c r="D1254">
        <f t="shared" si="57"/>
        <v>18</v>
      </c>
      <c r="E1254" s="3">
        <f>LOOKUP(A1254,Bestellung!$A$4:$D$803)+MOD(D1254,6)</f>
        <v>44627.816577777776</v>
      </c>
      <c r="F1254" t="str">
        <f t="shared" si="58"/>
        <v>INSERT INTO [Lieferung] ([BestellungID], [PosID], [LieferAdrID], [LieferDienstID], [LieferDatum]) VALUES</v>
      </c>
      <c r="G1254" t="str">
        <f t="shared" si="59"/>
        <v xml:space="preserve"> ('500', '1251', '375', '18', '2022-03-07')</v>
      </c>
    </row>
    <row r="1255" spans="1:7" x14ac:dyDescent="0.3">
      <c r="A1255">
        <v>501</v>
      </c>
      <c r="B1255">
        <v>1252</v>
      </c>
      <c r="C1255">
        <v>782</v>
      </c>
      <c r="D1255">
        <f t="shared" si="57"/>
        <v>69</v>
      </c>
      <c r="E1255" s="3">
        <f>LOOKUP(A1255,Bestellung!$A$4:$D$803)+MOD(D1255,6)</f>
        <v>44630.827777777777</v>
      </c>
      <c r="F1255" t="str">
        <f t="shared" si="58"/>
        <v>INSERT INTO [Lieferung] ([BestellungID], [PosID], [LieferAdrID], [LieferDienstID], [LieferDatum]) VALUES</v>
      </c>
      <c r="G1255" t="str">
        <f t="shared" si="59"/>
        <v xml:space="preserve"> ('501', '1252', '782', '69', '2022-03-10')</v>
      </c>
    </row>
    <row r="1256" spans="1:7" x14ac:dyDescent="0.3">
      <c r="A1256">
        <v>501</v>
      </c>
      <c r="B1256">
        <v>1253</v>
      </c>
      <c r="C1256">
        <v>782</v>
      </c>
      <c r="D1256">
        <f t="shared" si="57"/>
        <v>3</v>
      </c>
      <c r="E1256" s="3">
        <f>LOOKUP(A1256,Bestellung!$A$4:$D$803)+MOD(D1256,6)</f>
        <v>44630.827777777777</v>
      </c>
      <c r="F1256" t="str">
        <f t="shared" si="58"/>
        <v>INSERT INTO [Lieferung] ([BestellungID], [PosID], [LieferAdrID], [LieferDienstID], [LieferDatum]) VALUES</v>
      </c>
      <c r="G1256" t="str">
        <f t="shared" si="59"/>
        <v xml:space="preserve"> ('501', '1253', '782', '3', '2022-03-10')</v>
      </c>
    </row>
    <row r="1257" spans="1:7" x14ac:dyDescent="0.3">
      <c r="A1257">
        <v>502</v>
      </c>
      <c r="B1257">
        <v>1254</v>
      </c>
      <c r="C1257">
        <v>647</v>
      </c>
      <c r="D1257">
        <f t="shared" si="57"/>
        <v>57</v>
      </c>
      <c r="E1257" s="3">
        <f>LOOKUP(A1257,Bestellung!$A$4:$D$803)+MOD(D1257,6)</f>
        <v>44630.839</v>
      </c>
      <c r="F1257" t="str">
        <f t="shared" si="58"/>
        <v>INSERT INTO [Lieferung] ([BestellungID], [PosID], [LieferAdrID], [LieferDienstID], [LieferDatum]) VALUES</v>
      </c>
      <c r="G1257" t="str">
        <f t="shared" si="59"/>
        <v xml:space="preserve"> ('502', '1254', '647', '57', '2022-03-10')</v>
      </c>
    </row>
    <row r="1258" spans="1:7" x14ac:dyDescent="0.3">
      <c r="A1258">
        <v>502</v>
      </c>
      <c r="B1258">
        <v>1255</v>
      </c>
      <c r="C1258">
        <v>647</v>
      </c>
      <c r="D1258">
        <f t="shared" si="57"/>
        <v>73</v>
      </c>
      <c r="E1258" s="3">
        <f>LOOKUP(A1258,Bestellung!$A$4:$D$803)+MOD(D1258,6)</f>
        <v>44628.839</v>
      </c>
      <c r="F1258" t="str">
        <f t="shared" si="58"/>
        <v>INSERT INTO [Lieferung] ([BestellungID], [PosID], [LieferAdrID], [LieferDienstID], [LieferDatum]) VALUES</v>
      </c>
      <c r="G1258" t="str">
        <f t="shared" si="59"/>
        <v xml:space="preserve"> ('502', '1255', '647', '73', '2022-03-08')</v>
      </c>
    </row>
    <row r="1259" spans="1:7" x14ac:dyDescent="0.3">
      <c r="A1259">
        <v>502</v>
      </c>
      <c r="B1259">
        <v>1256</v>
      </c>
      <c r="C1259">
        <v>647</v>
      </c>
      <c r="D1259">
        <f t="shared" si="57"/>
        <v>8</v>
      </c>
      <c r="E1259" s="3">
        <f>LOOKUP(A1259,Bestellung!$A$4:$D$803)+MOD(D1259,6)</f>
        <v>44629.839</v>
      </c>
      <c r="F1259" t="str">
        <f t="shared" si="58"/>
        <v>INSERT INTO [Lieferung] ([BestellungID], [PosID], [LieferAdrID], [LieferDienstID], [LieferDatum]) VALUES</v>
      </c>
      <c r="G1259" t="str">
        <f t="shared" si="59"/>
        <v xml:space="preserve"> ('502', '1256', '647', '8', '2022-03-09')</v>
      </c>
    </row>
    <row r="1260" spans="1:7" x14ac:dyDescent="0.3">
      <c r="A1260">
        <v>503</v>
      </c>
      <c r="B1260">
        <v>1257</v>
      </c>
      <c r="C1260">
        <v>648</v>
      </c>
      <c r="D1260">
        <f t="shared" si="57"/>
        <v>66</v>
      </c>
      <c r="E1260" s="3">
        <f>LOOKUP(A1260,Bestellung!$A$4:$D$803)+MOD(D1260,6)</f>
        <v>44627.850244444446</v>
      </c>
      <c r="F1260" t="str">
        <f t="shared" si="58"/>
        <v>INSERT INTO [Lieferung] ([BestellungID], [PosID], [LieferAdrID], [LieferDienstID], [LieferDatum]) VALUES</v>
      </c>
      <c r="G1260" t="str">
        <f t="shared" si="59"/>
        <v xml:space="preserve"> ('503', '1257', '648', '66', '2022-03-07')</v>
      </c>
    </row>
    <row r="1261" spans="1:7" x14ac:dyDescent="0.3">
      <c r="A1261">
        <v>503</v>
      </c>
      <c r="B1261">
        <v>1258</v>
      </c>
      <c r="C1261">
        <v>648</v>
      </c>
      <c r="D1261">
        <f t="shared" si="57"/>
        <v>2</v>
      </c>
      <c r="E1261" s="3">
        <f>LOOKUP(A1261,Bestellung!$A$4:$D$803)+MOD(D1261,6)</f>
        <v>44629.850244444446</v>
      </c>
      <c r="F1261" t="str">
        <f t="shared" si="58"/>
        <v>INSERT INTO [Lieferung] ([BestellungID], [PosID], [LieferAdrID], [LieferDienstID], [LieferDatum]) VALUES</v>
      </c>
      <c r="G1261" t="str">
        <f t="shared" si="59"/>
        <v xml:space="preserve"> ('503', '1258', '648', '2', '2022-03-09')</v>
      </c>
    </row>
    <row r="1262" spans="1:7" x14ac:dyDescent="0.3">
      <c r="A1262">
        <v>504</v>
      </c>
      <c r="B1262">
        <v>1259</v>
      </c>
      <c r="C1262">
        <v>732</v>
      </c>
      <c r="D1262">
        <f t="shared" si="57"/>
        <v>63</v>
      </c>
      <c r="E1262" s="3">
        <f>LOOKUP(A1262,Bestellung!$A$4:$D$803)+MOD(D1262,6)</f>
        <v>44630.861511111114</v>
      </c>
      <c r="F1262" t="str">
        <f t="shared" si="58"/>
        <v>INSERT INTO [Lieferung] ([BestellungID], [PosID], [LieferAdrID], [LieferDienstID], [LieferDatum]) VALUES</v>
      </c>
      <c r="G1262" t="str">
        <f t="shared" si="59"/>
        <v xml:space="preserve"> ('504', '1259', '732', '63', '2022-03-10')</v>
      </c>
    </row>
    <row r="1263" spans="1:7" x14ac:dyDescent="0.3">
      <c r="A1263">
        <v>504</v>
      </c>
      <c r="B1263">
        <v>1260</v>
      </c>
      <c r="C1263">
        <v>648</v>
      </c>
      <c r="D1263">
        <f t="shared" si="57"/>
        <v>1</v>
      </c>
      <c r="E1263" s="3">
        <f>LOOKUP(A1263,Bestellung!$A$4:$D$803)+MOD(D1263,6)</f>
        <v>44628.861511111114</v>
      </c>
      <c r="F1263" t="str">
        <f t="shared" si="58"/>
        <v>INSERT INTO [Lieferung] ([BestellungID], [PosID], [LieferAdrID], [LieferDienstID], [LieferDatum]) VALUES</v>
      </c>
      <c r="G1263" t="str">
        <f t="shared" si="59"/>
        <v xml:space="preserve"> ('504', '1260', '648', '1', '2022-03-08')</v>
      </c>
    </row>
    <row r="1264" spans="1:7" x14ac:dyDescent="0.3">
      <c r="A1264">
        <v>504</v>
      </c>
      <c r="B1264">
        <v>1261</v>
      </c>
      <c r="C1264">
        <v>732</v>
      </c>
      <c r="D1264">
        <f t="shared" si="57"/>
        <v>18</v>
      </c>
      <c r="E1264" s="3">
        <f>LOOKUP(A1264,Bestellung!$A$4:$D$803)+MOD(D1264,6)</f>
        <v>44627.861511111114</v>
      </c>
      <c r="F1264" t="str">
        <f t="shared" si="58"/>
        <v>INSERT INTO [Lieferung] ([BestellungID], [PosID], [LieferAdrID], [LieferDienstID], [LieferDatum]) VALUES</v>
      </c>
      <c r="G1264" t="str">
        <f t="shared" si="59"/>
        <v xml:space="preserve"> ('504', '1261', '732', '18', '2022-03-07')</v>
      </c>
    </row>
    <row r="1265" spans="1:7" x14ac:dyDescent="0.3">
      <c r="A1265">
        <v>505</v>
      </c>
      <c r="B1265">
        <v>1262</v>
      </c>
      <c r="C1265">
        <v>244</v>
      </c>
      <c r="D1265">
        <f t="shared" si="57"/>
        <v>2</v>
      </c>
      <c r="E1265" s="3">
        <f>LOOKUP(A1265,Bestellung!$A$4:$D$803)+MOD(D1265,6)</f>
        <v>44629.872800000005</v>
      </c>
      <c r="F1265" t="str">
        <f t="shared" si="58"/>
        <v>INSERT INTO [Lieferung] ([BestellungID], [PosID], [LieferAdrID], [LieferDienstID], [LieferDatum]) VALUES</v>
      </c>
      <c r="G1265" t="str">
        <f t="shared" si="59"/>
        <v xml:space="preserve"> ('505', '1262', '244', '2', '2022-03-09')</v>
      </c>
    </row>
    <row r="1266" spans="1:7" x14ac:dyDescent="0.3">
      <c r="A1266">
        <v>505</v>
      </c>
      <c r="B1266">
        <v>1263</v>
      </c>
      <c r="C1266">
        <v>244</v>
      </c>
      <c r="D1266">
        <f t="shared" si="57"/>
        <v>21</v>
      </c>
      <c r="E1266" s="3">
        <f>LOOKUP(A1266,Bestellung!$A$4:$D$803)+MOD(D1266,6)</f>
        <v>44630.872800000005</v>
      </c>
      <c r="F1266" t="str">
        <f t="shared" si="58"/>
        <v>INSERT INTO [Lieferung] ([BestellungID], [PosID], [LieferAdrID], [LieferDienstID], [LieferDatum]) VALUES</v>
      </c>
      <c r="G1266" t="str">
        <f t="shared" si="59"/>
        <v xml:space="preserve"> ('505', '1263', '244', '21', '2022-03-10')</v>
      </c>
    </row>
    <row r="1267" spans="1:7" x14ac:dyDescent="0.3">
      <c r="A1267">
        <v>506</v>
      </c>
      <c r="B1267">
        <v>1264</v>
      </c>
      <c r="C1267">
        <v>512</v>
      </c>
      <c r="D1267">
        <f t="shared" si="57"/>
        <v>8</v>
      </c>
      <c r="E1267" s="3">
        <f>LOOKUP(A1267,Bestellung!$A$4:$D$803)+MOD(D1267,6)</f>
        <v>44629.884111111118</v>
      </c>
      <c r="F1267" t="str">
        <f t="shared" si="58"/>
        <v>INSERT INTO [Lieferung] ([BestellungID], [PosID], [LieferAdrID], [LieferDienstID], [LieferDatum]) VALUES</v>
      </c>
      <c r="G1267" t="str">
        <f t="shared" si="59"/>
        <v xml:space="preserve"> ('506', '1264', '512', '8', '2022-03-09')</v>
      </c>
    </row>
    <row r="1268" spans="1:7" x14ac:dyDescent="0.3">
      <c r="A1268">
        <v>506</v>
      </c>
      <c r="B1268">
        <v>1265</v>
      </c>
      <c r="C1268">
        <v>244</v>
      </c>
      <c r="D1268">
        <f t="shared" si="57"/>
        <v>28</v>
      </c>
      <c r="E1268" s="3">
        <f>LOOKUP(A1268,Bestellung!$A$4:$D$803)+MOD(D1268,6)</f>
        <v>44631.884111111118</v>
      </c>
      <c r="F1268" t="str">
        <f t="shared" si="58"/>
        <v>INSERT INTO [Lieferung] ([BestellungID], [PosID], [LieferAdrID], [LieferDienstID], [LieferDatum]) VALUES</v>
      </c>
      <c r="G1268" t="str">
        <f t="shared" si="59"/>
        <v xml:space="preserve"> ('506', '1265', '244', '28', '2022-03-11')</v>
      </c>
    </row>
    <row r="1269" spans="1:7" x14ac:dyDescent="0.3">
      <c r="A1269">
        <v>506</v>
      </c>
      <c r="B1269">
        <v>1266</v>
      </c>
      <c r="C1269">
        <v>512</v>
      </c>
      <c r="D1269">
        <f t="shared" si="57"/>
        <v>48</v>
      </c>
      <c r="E1269" s="3">
        <f>LOOKUP(A1269,Bestellung!$A$4:$D$803)+MOD(D1269,6)</f>
        <v>44627.884111111118</v>
      </c>
      <c r="F1269" t="str">
        <f t="shared" si="58"/>
        <v>INSERT INTO [Lieferung] ([BestellungID], [PosID], [LieferAdrID], [LieferDienstID], [LieferDatum]) VALUES</v>
      </c>
      <c r="G1269" t="str">
        <f t="shared" si="59"/>
        <v xml:space="preserve"> ('506', '1266', '512', '48', '2022-03-07')</v>
      </c>
    </row>
    <row r="1270" spans="1:7" x14ac:dyDescent="0.3">
      <c r="A1270">
        <v>507</v>
      </c>
      <c r="B1270">
        <v>1267</v>
      </c>
      <c r="C1270">
        <v>716</v>
      </c>
      <c r="D1270">
        <f t="shared" si="57"/>
        <v>39</v>
      </c>
      <c r="E1270" s="3">
        <f>LOOKUP(A1270,Bestellung!$A$4:$D$803)+MOD(D1270,6)</f>
        <v>44630.895444444453</v>
      </c>
      <c r="F1270" t="str">
        <f t="shared" si="58"/>
        <v>INSERT INTO [Lieferung] ([BestellungID], [PosID], [LieferAdrID], [LieferDienstID], [LieferDatum]) VALUES</v>
      </c>
      <c r="G1270" t="str">
        <f t="shared" si="59"/>
        <v xml:space="preserve"> ('507', '1267', '716', '39', '2022-03-10')</v>
      </c>
    </row>
    <row r="1271" spans="1:7" x14ac:dyDescent="0.3">
      <c r="A1271">
        <v>507</v>
      </c>
      <c r="B1271">
        <v>1268</v>
      </c>
      <c r="C1271">
        <v>716</v>
      </c>
      <c r="D1271">
        <f t="shared" si="57"/>
        <v>60</v>
      </c>
      <c r="E1271" s="3">
        <f>LOOKUP(A1271,Bestellung!$A$4:$D$803)+MOD(D1271,6)</f>
        <v>44627.895444444453</v>
      </c>
      <c r="F1271" t="str">
        <f t="shared" si="58"/>
        <v>INSERT INTO [Lieferung] ([BestellungID], [PosID], [LieferAdrID], [LieferDienstID], [LieferDatum]) VALUES</v>
      </c>
      <c r="G1271" t="str">
        <f t="shared" si="59"/>
        <v xml:space="preserve"> ('507', '1268', '716', '60', '2022-03-07')</v>
      </c>
    </row>
    <row r="1272" spans="1:7" x14ac:dyDescent="0.3">
      <c r="A1272">
        <v>508</v>
      </c>
      <c r="B1272">
        <v>1269</v>
      </c>
      <c r="C1272">
        <v>83</v>
      </c>
      <c r="D1272">
        <f t="shared" si="57"/>
        <v>54</v>
      </c>
      <c r="E1272" s="3">
        <f>LOOKUP(A1272,Bestellung!$A$4:$D$803)+MOD(D1272,6)</f>
        <v>44627.906800000012</v>
      </c>
      <c r="F1272" t="str">
        <f t="shared" si="58"/>
        <v>INSERT INTO [Lieferung] ([BestellungID], [PosID], [LieferAdrID], [LieferDienstID], [LieferDatum]) VALUES</v>
      </c>
      <c r="G1272" t="str">
        <f t="shared" si="59"/>
        <v xml:space="preserve"> ('508', '1269', '83', '54', '2022-03-07')</v>
      </c>
    </row>
    <row r="1273" spans="1:7" x14ac:dyDescent="0.3">
      <c r="A1273">
        <v>508</v>
      </c>
      <c r="B1273">
        <v>1270</v>
      </c>
      <c r="C1273">
        <v>83</v>
      </c>
      <c r="D1273">
        <f t="shared" si="57"/>
        <v>76</v>
      </c>
      <c r="E1273" s="3">
        <f>LOOKUP(A1273,Bestellung!$A$4:$D$803)+MOD(D1273,6)</f>
        <v>44631.906800000012</v>
      </c>
      <c r="F1273" t="str">
        <f t="shared" si="58"/>
        <v>INSERT INTO [Lieferung] ([BestellungID], [PosID], [LieferAdrID], [LieferDienstID], [LieferDatum]) VALUES</v>
      </c>
      <c r="G1273" t="str">
        <f t="shared" si="59"/>
        <v xml:space="preserve"> ('508', '1270', '83', '76', '2022-03-11')</v>
      </c>
    </row>
    <row r="1274" spans="1:7" x14ac:dyDescent="0.3">
      <c r="A1274">
        <v>508</v>
      </c>
      <c r="B1274">
        <v>1271</v>
      </c>
      <c r="C1274">
        <v>83</v>
      </c>
      <c r="D1274">
        <f t="shared" si="57"/>
        <v>17</v>
      </c>
      <c r="E1274" s="3">
        <f>LOOKUP(A1274,Bestellung!$A$4:$D$803)+MOD(D1274,6)</f>
        <v>44632.906800000012</v>
      </c>
      <c r="F1274" t="str">
        <f t="shared" si="58"/>
        <v>INSERT INTO [Lieferung] ([BestellungID], [PosID], [LieferAdrID], [LieferDienstID], [LieferDatum]) VALUES</v>
      </c>
      <c r="G1274" t="str">
        <f t="shared" si="59"/>
        <v xml:space="preserve"> ('508', '1271', '83', '17', '2022-03-12')</v>
      </c>
    </row>
    <row r="1275" spans="1:7" x14ac:dyDescent="0.3">
      <c r="A1275">
        <v>509</v>
      </c>
      <c r="B1275">
        <v>1272</v>
      </c>
      <c r="C1275">
        <v>486</v>
      </c>
      <c r="D1275">
        <f t="shared" si="57"/>
        <v>15</v>
      </c>
      <c r="E1275" s="3">
        <f>LOOKUP(A1275,Bestellung!$A$4:$D$803)+MOD(D1275,6)</f>
        <v>44630.918177777792</v>
      </c>
      <c r="F1275" t="str">
        <f t="shared" si="58"/>
        <v>INSERT INTO [Lieferung] ([BestellungID], [PosID], [LieferAdrID], [LieferDienstID], [LieferDatum]) VALUES</v>
      </c>
      <c r="G1275" t="str">
        <f t="shared" si="59"/>
        <v xml:space="preserve"> ('509', '1272', '486', '15', '2022-03-10')</v>
      </c>
    </row>
    <row r="1276" spans="1:7" x14ac:dyDescent="0.3">
      <c r="A1276">
        <v>509</v>
      </c>
      <c r="B1276">
        <v>1273</v>
      </c>
      <c r="C1276">
        <v>486</v>
      </c>
      <c r="D1276">
        <f t="shared" si="57"/>
        <v>38</v>
      </c>
      <c r="E1276" s="3">
        <f>LOOKUP(A1276,Bestellung!$A$4:$D$803)+MOD(D1276,6)</f>
        <v>44629.918177777792</v>
      </c>
      <c r="F1276" t="str">
        <f t="shared" si="58"/>
        <v>INSERT INTO [Lieferung] ([BestellungID], [PosID], [LieferAdrID], [LieferDienstID], [LieferDatum]) VALUES</v>
      </c>
      <c r="G1276" t="str">
        <f t="shared" si="59"/>
        <v xml:space="preserve"> ('509', '1273', '486', '38', '2022-03-09')</v>
      </c>
    </row>
    <row r="1277" spans="1:7" x14ac:dyDescent="0.3">
      <c r="A1277">
        <v>510</v>
      </c>
      <c r="B1277">
        <v>1274</v>
      </c>
      <c r="C1277">
        <v>676</v>
      </c>
      <c r="D1277">
        <f t="shared" si="57"/>
        <v>39</v>
      </c>
      <c r="E1277" s="3">
        <f>LOOKUP(A1277,Bestellung!$A$4:$D$803)+MOD(D1277,6)</f>
        <v>44630.929577777795</v>
      </c>
      <c r="F1277" t="str">
        <f t="shared" si="58"/>
        <v>INSERT INTO [Lieferung] ([BestellungID], [PosID], [LieferAdrID], [LieferDienstID], [LieferDatum]) VALUES</v>
      </c>
      <c r="G1277" t="str">
        <f t="shared" si="59"/>
        <v xml:space="preserve"> ('510', '1274', '676', '39', '2022-03-10')</v>
      </c>
    </row>
    <row r="1278" spans="1:7" x14ac:dyDescent="0.3">
      <c r="A1278">
        <v>510</v>
      </c>
      <c r="B1278">
        <v>1275</v>
      </c>
      <c r="C1278">
        <v>486</v>
      </c>
      <c r="D1278">
        <f t="shared" si="57"/>
        <v>63</v>
      </c>
      <c r="E1278" s="3">
        <f>LOOKUP(A1278,Bestellung!$A$4:$D$803)+MOD(D1278,6)</f>
        <v>44630.929577777795</v>
      </c>
      <c r="F1278" t="str">
        <f t="shared" si="58"/>
        <v>INSERT INTO [Lieferung] ([BestellungID], [PosID], [LieferAdrID], [LieferDienstID], [LieferDatum]) VALUES</v>
      </c>
      <c r="G1278" t="str">
        <f t="shared" si="59"/>
        <v xml:space="preserve"> ('510', '1275', '486', '63', '2022-03-10')</v>
      </c>
    </row>
    <row r="1279" spans="1:7" x14ac:dyDescent="0.3">
      <c r="A1279">
        <v>510</v>
      </c>
      <c r="B1279">
        <v>1276</v>
      </c>
      <c r="C1279">
        <v>676</v>
      </c>
      <c r="D1279">
        <f t="shared" si="57"/>
        <v>6</v>
      </c>
      <c r="E1279" s="3">
        <f>LOOKUP(A1279,Bestellung!$A$4:$D$803)+MOD(D1279,6)</f>
        <v>44627.929577777795</v>
      </c>
      <c r="F1279" t="str">
        <f t="shared" si="58"/>
        <v>INSERT INTO [Lieferung] ([BestellungID], [PosID], [LieferAdrID], [LieferDienstID], [LieferDatum]) VALUES</v>
      </c>
      <c r="G1279" t="str">
        <f t="shared" si="59"/>
        <v xml:space="preserve"> ('510', '1276', '676', '6', '2022-03-07')</v>
      </c>
    </row>
    <row r="1280" spans="1:7" x14ac:dyDescent="0.3">
      <c r="A1280">
        <v>511</v>
      </c>
      <c r="B1280">
        <v>1277</v>
      </c>
      <c r="C1280">
        <v>33</v>
      </c>
      <c r="D1280">
        <f t="shared" si="57"/>
        <v>11</v>
      </c>
      <c r="E1280" s="3">
        <f>LOOKUP(A1280,Bestellung!$A$4:$D$803)+MOD(D1280,6)</f>
        <v>44632.941000000021</v>
      </c>
      <c r="F1280" t="str">
        <f t="shared" si="58"/>
        <v>INSERT INTO [Lieferung] ([BestellungID], [PosID], [LieferAdrID], [LieferDienstID], [LieferDatum]) VALUES</v>
      </c>
      <c r="G1280" t="str">
        <f t="shared" si="59"/>
        <v xml:space="preserve"> ('511', '1277', '33', '11', '2022-03-12')</v>
      </c>
    </row>
    <row r="1281" spans="1:7" x14ac:dyDescent="0.3">
      <c r="A1281">
        <v>511</v>
      </c>
      <c r="B1281">
        <v>1278</v>
      </c>
      <c r="C1281">
        <v>33</v>
      </c>
      <c r="D1281">
        <f t="shared" si="57"/>
        <v>36</v>
      </c>
      <c r="E1281" s="3">
        <f>LOOKUP(A1281,Bestellung!$A$4:$D$803)+MOD(D1281,6)</f>
        <v>44627.941000000021</v>
      </c>
      <c r="F1281" t="str">
        <f t="shared" si="58"/>
        <v>INSERT INTO [Lieferung] ([BestellungID], [PosID], [LieferAdrID], [LieferDienstID], [LieferDatum]) VALUES</v>
      </c>
      <c r="G1281" t="str">
        <f t="shared" si="59"/>
        <v xml:space="preserve"> ('511', '1278', '33', '36', '2022-03-07')</v>
      </c>
    </row>
    <row r="1282" spans="1:7" x14ac:dyDescent="0.3">
      <c r="A1282">
        <v>512</v>
      </c>
      <c r="B1282">
        <v>1279</v>
      </c>
      <c r="C1282">
        <v>300</v>
      </c>
      <c r="D1282">
        <f t="shared" si="57"/>
        <v>44</v>
      </c>
      <c r="E1282" s="3">
        <f>LOOKUP(A1282,Bestellung!$A$4:$D$803)+MOD(D1282,6)</f>
        <v>44629.952444444469</v>
      </c>
      <c r="F1282" t="str">
        <f t="shared" si="58"/>
        <v>INSERT INTO [Lieferung] ([BestellungID], [PosID], [LieferAdrID], [LieferDienstID], [LieferDatum]) VALUES</v>
      </c>
      <c r="G1282" t="str">
        <f t="shared" si="59"/>
        <v xml:space="preserve"> ('512', '1279', '300', '44', '2022-03-09')</v>
      </c>
    </row>
    <row r="1283" spans="1:7" x14ac:dyDescent="0.3">
      <c r="A1283">
        <v>512</v>
      </c>
      <c r="B1283">
        <v>1280</v>
      </c>
      <c r="C1283">
        <v>33</v>
      </c>
      <c r="D1283">
        <f t="shared" si="57"/>
        <v>70</v>
      </c>
      <c r="E1283" s="3">
        <f>LOOKUP(A1283,Bestellung!$A$4:$D$803)+MOD(D1283,6)</f>
        <v>44631.952444444469</v>
      </c>
      <c r="F1283" t="str">
        <f t="shared" si="58"/>
        <v>INSERT INTO [Lieferung] ([BestellungID], [PosID], [LieferAdrID], [LieferDienstID], [LieferDatum]) VALUES</v>
      </c>
      <c r="G1283" t="str">
        <f t="shared" si="59"/>
        <v xml:space="preserve"> ('512', '1280', '33', '70', '2022-03-11')</v>
      </c>
    </row>
    <row r="1284" spans="1:7" x14ac:dyDescent="0.3">
      <c r="A1284">
        <v>512</v>
      </c>
      <c r="B1284">
        <v>1281</v>
      </c>
      <c r="C1284">
        <v>300</v>
      </c>
      <c r="D1284">
        <f t="shared" si="57"/>
        <v>15</v>
      </c>
      <c r="E1284" s="3">
        <f>LOOKUP(A1284,Bestellung!$A$4:$D$803)+MOD(D1284,6)</f>
        <v>44630.952444444469</v>
      </c>
      <c r="F1284" t="str">
        <f t="shared" si="58"/>
        <v>INSERT INTO [Lieferung] ([BestellungID], [PosID], [LieferAdrID], [LieferDienstID], [LieferDatum]) VALUES</v>
      </c>
      <c r="G1284" t="str">
        <f t="shared" si="59"/>
        <v xml:space="preserve"> ('512', '1281', '300', '15', '2022-03-10')</v>
      </c>
    </row>
    <row r="1285" spans="1:7" x14ac:dyDescent="0.3">
      <c r="A1285">
        <v>513</v>
      </c>
      <c r="B1285">
        <v>1282</v>
      </c>
      <c r="C1285">
        <v>381</v>
      </c>
      <c r="D1285">
        <f t="shared" ref="D1285:D1348" si="60">IF(MOD(A1285*B1285,81)=0,1,MOD(A1285*B1285,81))</f>
        <v>27</v>
      </c>
      <c r="E1285" s="3">
        <f>LOOKUP(A1285,Bestellung!$A$4:$D$803)+MOD(D1285,6)</f>
        <v>44630.963911111132</v>
      </c>
      <c r="F1285" t="str">
        <f t="shared" ref="F1285:F1348" si="6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285" t="str">
        <f t="shared" ref="G1285:G1348" si="62">" ('"&amp;A1285&amp;"', '"&amp;B1285&amp;"', '"&amp;C1285&amp;"', '"&amp; D1285&amp;"', '"&amp; TEXT(E1285,"JJJJ-MM-TT")&amp;"')"</f>
        <v xml:space="preserve"> ('513', '1282', '381', '27', '2022-03-10')</v>
      </c>
    </row>
    <row r="1286" spans="1:7" x14ac:dyDescent="0.3">
      <c r="A1286">
        <v>513</v>
      </c>
      <c r="B1286">
        <v>1283</v>
      </c>
      <c r="C1286">
        <v>381</v>
      </c>
      <c r="D1286">
        <f t="shared" si="60"/>
        <v>54</v>
      </c>
      <c r="E1286" s="3">
        <f>LOOKUP(A1286,Bestellung!$A$4:$D$803)+MOD(D1286,6)</f>
        <v>44627.963911111132</v>
      </c>
      <c r="F1286" t="str">
        <f t="shared" si="61"/>
        <v>INSERT INTO [Lieferung] ([BestellungID], [PosID], [LieferAdrID], [LieferDienstID], [LieferDatum]) VALUES</v>
      </c>
      <c r="G1286" t="str">
        <f t="shared" si="62"/>
        <v xml:space="preserve"> ('513', '1283', '381', '54', '2022-03-07')</v>
      </c>
    </row>
    <row r="1287" spans="1:7" x14ac:dyDescent="0.3">
      <c r="A1287">
        <v>514</v>
      </c>
      <c r="B1287">
        <v>1284</v>
      </c>
      <c r="C1287">
        <v>107</v>
      </c>
      <c r="D1287">
        <f t="shared" si="60"/>
        <v>69</v>
      </c>
      <c r="E1287" s="3">
        <f>LOOKUP(A1287,Bestellung!$A$4:$D$803)+MOD(D1287,6)</f>
        <v>44630.975400000018</v>
      </c>
      <c r="F1287" t="str">
        <f t="shared" si="61"/>
        <v>INSERT INTO [Lieferung] ([BestellungID], [PosID], [LieferAdrID], [LieferDienstID], [LieferDatum]) VALUES</v>
      </c>
      <c r="G1287" t="str">
        <f t="shared" si="62"/>
        <v xml:space="preserve"> ('514', '1284', '107', '69', '2022-03-10')</v>
      </c>
    </row>
    <row r="1288" spans="1:7" x14ac:dyDescent="0.3">
      <c r="A1288">
        <v>514</v>
      </c>
      <c r="B1288">
        <v>1285</v>
      </c>
      <c r="C1288">
        <v>107</v>
      </c>
      <c r="D1288">
        <f t="shared" si="60"/>
        <v>16</v>
      </c>
      <c r="E1288" s="3">
        <f>LOOKUP(A1288,Bestellung!$A$4:$D$803)+MOD(D1288,6)</f>
        <v>44631.975400000018</v>
      </c>
      <c r="F1288" t="str">
        <f t="shared" si="61"/>
        <v>INSERT INTO [Lieferung] ([BestellungID], [PosID], [LieferAdrID], [LieferDienstID], [LieferDatum]) VALUES</v>
      </c>
      <c r="G1288" t="str">
        <f t="shared" si="62"/>
        <v xml:space="preserve"> ('514', '1285', '107', '16', '2022-03-11')</v>
      </c>
    </row>
    <row r="1289" spans="1:7" x14ac:dyDescent="0.3">
      <c r="A1289">
        <v>514</v>
      </c>
      <c r="B1289">
        <v>1286</v>
      </c>
      <c r="C1289">
        <v>107</v>
      </c>
      <c r="D1289">
        <f t="shared" si="60"/>
        <v>44</v>
      </c>
      <c r="E1289" s="3">
        <f>LOOKUP(A1289,Bestellung!$A$4:$D$803)+MOD(D1289,6)</f>
        <v>44629.975400000018</v>
      </c>
      <c r="F1289" t="str">
        <f t="shared" si="61"/>
        <v>INSERT INTO [Lieferung] ([BestellungID], [PosID], [LieferAdrID], [LieferDienstID], [LieferDatum]) VALUES</v>
      </c>
      <c r="G1289" t="str">
        <f t="shared" si="62"/>
        <v xml:space="preserve"> ('514', '1286', '107', '44', '2022-03-09')</v>
      </c>
    </row>
    <row r="1290" spans="1:7" x14ac:dyDescent="0.3">
      <c r="A1290">
        <v>515</v>
      </c>
      <c r="B1290">
        <v>1287</v>
      </c>
      <c r="C1290">
        <v>190</v>
      </c>
      <c r="D1290">
        <f t="shared" si="60"/>
        <v>63</v>
      </c>
      <c r="E1290" s="3">
        <f>LOOKUP(A1290,Bestellung!$A$4:$D$803)+MOD(D1290,6)</f>
        <v>44630.986911111126</v>
      </c>
      <c r="F1290" t="str">
        <f t="shared" si="61"/>
        <v>INSERT INTO [Lieferung] ([BestellungID], [PosID], [LieferAdrID], [LieferDienstID], [LieferDatum]) VALUES</v>
      </c>
      <c r="G1290" t="str">
        <f t="shared" si="62"/>
        <v xml:space="preserve"> ('515', '1287', '190', '63', '2022-03-10')</v>
      </c>
    </row>
    <row r="1291" spans="1:7" x14ac:dyDescent="0.3">
      <c r="A1291">
        <v>515</v>
      </c>
      <c r="B1291">
        <v>1288</v>
      </c>
      <c r="C1291">
        <v>190</v>
      </c>
      <c r="D1291">
        <f t="shared" si="60"/>
        <v>11</v>
      </c>
      <c r="E1291" s="3">
        <f>LOOKUP(A1291,Bestellung!$A$4:$D$803)+MOD(D1291,6)</f>
        <v>44632.986911111126</v>
      </c>
      <c r="F1291" t="str">
        <f t="shared" si="61"/>
        <v>INSERT INTO [Lieferung] ([BestellungID], [PosID], [LieferAdrID], [LieferDienstID], [LieferDatum]) VALUES</v>
      </c>
      <c r="G1291" t="str">
        <f t="shared" si="62"/>
        <v xml:space="preserve"> ('515', '1288', '190', '11', '2022-03-12')</v>
      </c>
    </row>
    <row r="1292" spans="1:7" x14ac:dyDescent="0.3">
      <c r="A1292">
        <v>516</v>
      </c>
      <c r="B1292">
        <v>1289</v>
      </c>
      <c r="C1292">
        <v>309</v>
      </c>
      <c r="D1292">
        <f t="shared" si="60"/>
        <v>33</v>
      </c>
      <c r="E1292" s="3">
        <f>LOOKUP(A1292,Bestellung!$A$4:$D$803)+MOD(D1292,6)</f>
        <v>44630.998444444456</v>
      </c>
      <c r="F1292" t="str">
        <f t="shared" si="61"/>
        <v>INSERT INTO [Lieferung] ([BestellungID], [PosID], [LieferAdrID], [LieferDienstID], [LieferDatum]) VALUES</v>
      </c>
      <c r="G1292" t="str">
        <f t="shared" si="62"/>
        <v xml:space="preserve"> ('516', '1289', '309', '33', '2022-03-10')</v>
      </c>
    </row>
    <row r="1293" spans="1:7" x14ac:dyDescent="0.3">
      <c r="A1293">
        <v>516</v>
      </c>
      <c r="B1293">
        <v>1290</v>
      </c>
      <c r="C1293">
        <v>190</v>
      </c>
      <c r="D1293">
        <f t="shared" si="60"/>
        <v>63</v>
      </c>
      <c r="E1293" s="3">
        <f>LOOKUP(A1293,Bestellung!$A$4:$D$803)+MOD(D1293,6)</f>
        <v>44630.998444444456</v>
      </c>
      <c r="F1293" t="str">
        <f t="shared" si="61"/>
        <v>INSERT INTO [Lieferung] ([BestellungID], [PosID], [LieferAdrID], [LieferDienstID], [LieferDatum]) VALUES</v>
      </c>
      <c r="G1293" t="str">
        <f t="shared" si="62"/>
        <v xml:space="preserve"> ('516', '1290', '190', '63', '2022-03-10')</v>
      </c>
    </row>
    <row r="1294" spans="1:7" x14ac:dyDescent="0.3">
      <c r="A1294">
        <v>516</v>
      </c>
      <c r="B1294">
        <v>1291</v>
      </c>
      <c r="C1294">
        <v>309</v>
      </c>
      <c r="D1294">
        <f t="shared" si="60"/>
        <v>12</v>
      </c>
      <c r="E1294" s="3">
        <f>LOOKUP(A1294,Bestellung!$A$4:$D$803)+MOD(D1294,6)</f>
        <v>44627.998444444456</v>
      </c>
      <c r="F1294" t="str">
        <f t="shared" si="61"/>
        <v>INSERT INTO [Lieferung] ([BestellungID], [PosID], [LieferAdrID], [LieferDienstID], [LieferDatum]) VALUES</v>
      </c>
      <c r="G1294" t="str">
        <f t="shared" si="62"/>
        <v xml:space="preserve"> ('516', '1291', '309', '12', '2022-03-07')</v>
      </c>
    </row>
    <row r="1295" spans="1:7" x14ac:dyDescent="0.3">
      <c r="A1295">
        <v>517</v>
      </c>
      <c r="B1295">
        <v>1292</v>
      </c>
      <c r="C1295">
        <v>410</v>
      </c>
      <c r="D1295">
        <f t="shared" si="60"/>
        <v>38</v>
      </c>
      <c r="E1295" s="3">
        <f>LOOKUP(A1295,Bestellung!$A$4:$D$803)+MOD(D1295,6)</f>
        <v>44630.010000000009</v>
      </c>
      <c r="F1295" t="str">
        <f t="shared" si="61"/>
        <v>INSERT INTO [Lieferung] ([BestellungID], [PosID], [LieferAdrID], [LieferDienstID], [LieferDatum]) VALUES</v>
      </c>
      <c r="G1295" t="str">
        <f t="shared" si="62"/>
        <v xml:space="preserve"> ('517', '1292', '410', '38', '2022-03-10')</v>
      </c>
    </row>
    <row r="1296" spans="1:7" x14ac:dyDescent="0.3">
      <c r="A1296">
        <v>517</v>
      </c>
      <c r="B1296">
        <v>1293</v>
      </c>
      <c r="C1296">
        <v>410</v>
      </c>
      <c r="D1296">
        <f t="shared" si="60"/>
        <v>69</v>
      </c>
      <c r="E1296" s="3">
        <f>LOOKUP(A1296,Bestellung!$A$4:$D$803)+MOD(D1296,6)</f>
        <v>44631.010000000009</v>
      </c>
      <c r="F1296" t="str">
        <f t="shared" si="61"/>
        <v>INSERT INTO [Lieferung] ([BestellungID], [PosID], [LieferAdrID], [LieferDienstID], [LieferDatum]) VALUES</v>
      </c>
      <c r="G1296" t="str">
        <f t="shared" si="62"/>
        <v xml:space="preserve"> ('517', '1293', '410', '69', '2022-03-11')</v>
      </c>
    </row>
    <row r="1297" spans="1:7" x14ac:dyDescent="0.3">
      <c r="A1297">
        <v>518</v>
      </c>
      <c r="B1297">
        <v>1294</v>
      </c>
      <c r="C1297">
        <v>546</v>
      </c>
      <c r="D1297">
        <f t="shared" si="60"/>
        <v>17</v>
      </c>
      <c r="E1297" s="3">
        <f>LOOKUP(A1297,Bestellung!$A$4:$D$803)+MOD(D1297,6)</f>
        <v>44633.021577777785</v>
      </c>
      <c r="F1297" t="str">
        <f t="shared" si="61"/>
        <v>INSERT INTO [Lieferung] ([BestellungID], [PosID], [LieferAdrID], [LieferDienstID], [LieferDatum]) VALUES</v>
      </c>
      <c r="G1297" t="str">
        <f t="shared" si="62"/>
        <v xml:space="preserve"> ('518', '1294', '546', '17', '2022-03-13')</v>
      </c>
    </row>
    <row r="1298" spans="1:7" x14ac:dyDescent="0.3">
      <c r="A1298">
        <v>518</v>
      </c>
      <c r="B1298">
        <v>1295</v>
      </c>
      <c r="C1298">
        <v>410</v>
      </c>
      <c r="D1298">
        <f t="shared" si="60"/>
        <v>49</v>
      </c>
      <c r="E1298" s="3">
        <f>LOOKUP(A1298,Bestellung!$A$4:$D$803)+MOD(D1298,6)</f>
        <v>44629.021577777785</v>
      </c>
      <c r="F1298" t="str">
        <f t="shared" si="61"/>
        <v>INSERT INTO [Lieferung] ([BestellungID], [PosID], [LieferAdrID], [LieferDienstID], [LieferDatum]) VALUES</v>
      </c>
      <c r="G1298" t="str">
        <f t="shared" si="62"/>
        <v xml:space="preserve"> ('518', '1295', '410', '49', '2022-03-09')</v>
      </c>
    </row>
    <row r="1299" spans="1:7" x14ac:dyDescent="0.3">
      <c r="A1299">
        <v>518</v>
      </c>
      <c r="B1299">
        <v>1296</v>
      </c>
      <c r="C1299">
        <v>546</v>
      </c>
      <c r="D1299">
        <f t="shared" si="60"/>
        <v>1</v>
      </c>
      <c r="E1299" s="3">
        <f>LOOKUP(A1299,Bestellung!$A$4:$D$803)+MOD(D1299,6)</f>
        <v>44629.021577777785</v>
      </c>
      <c r="F1299" t="str">
        <f t="shared" si="61"/>
        <v>INSERT INTO [Lieferung] ([BestellungID], [PosID], [LieferAdrID], [LieferDienstID], [LieferDatum]) VALUES</v>
      </c>
      <c r="G1299" t="str">
        <f t="shared" si="62"/>
        <v xml:space="preserve"> ('518', '1296', '546', '1', '2022-03-09')</v>
      </c>
    </row>
    <row r="1300" spans="1:7" x14ac:dyDescent="0.3">
      <c r="A1300">
        <v>519</v>
      </c>
      <c r="B1300">
        <v>1297</v>
      </c>
      <c r="C1300">
        <v>724</v>
      </c>
      <c r="D1300">
        <f t="shared" si="60"/>
        <v>33</v>
      </c>
      <c r="E1300" s="3">
        <f>LOOKUP(A1300,Bestellung!$A$4:$D$803)+MOD(D1300,6)</f>
        <v>44631.033177777783</v>
      </c>
      <c r="F1300" t="str">
        <f t="shared" si="61"/>
        <v>INSERT INTO [Lieferung] ([BestellungID], [PosID], [LieferAdrID], [LieferDienstID], [LieferDatum]) VALUES</v>
      </c>
      <c r="G1300" t="str">
        <f t="shared" si="62"/>
        <v xml:space="preserve"> ('519', '1297', '724', '33', '2022-03-11')</v>
      </c>
    </row>
    <row r="1301" spans="1:7" x14ac:dyDescent="0.3">
      <c r="A1301">
        <v>519</v>
      </c>
      <c r="B1301">
        <v>1298</v>
      </c>
      <c r="C1301">
        <v>724</v>
      </c>
      <c r="D1301">
        <f t="shared" si="60"/>
        <v>66</v>
      </c>
      <c r="E1301" s="3">
        <f>LOOKUP(A1301,Bestellung!$A$4:$D$803)+MOD(D1301,6)</f>
        <v>44628.033177777783</v>
      </c>
      <c r="F1301" t="str">
        <f t="shared" si="61"/>
        <v>INSERT INTO [Lieferung] ([BestellungID], [PosID], [LieferAdrID], [LieferDienstID], [LieferDatum]) VALUES</v>
      </c>
      <c r="G1301" t="str">
        <f t="shared" si="62"/>
        <v xml:space="preserve"> ('519', '1298', '724', '66', '2022-03-08')</v>
      </c>
    </row>
    <row r="1302" spans="1:7" x14ac:dyDescent="0.3">
      <c r="A1302">
        <v>520</v>
      </c>
      <c r="B1302">
        <v>1299</v>
      </c>
      <c r="C1302">
        <v>123</v>
      </c>
      <c r="D1302">
        <f t="shared" si="60"/>
        <v>21</v>
      </c>
      <c r="E1302" s="3">
        <f>LOOKUP(A1302,Bestellung!$A$4:$D$803)+MOD(D1302,6)</f>
        <v>44631.044800000003</v>
      </c>
      <c r="F1302" t="str">
        <f t="shared" si="61"/>
        <v>INSERT INTO [Lieferung] ([BestellungID], [PosID], [LieferAdrID], [LieferDienstID], [LieferDatum]) VALUES</v>
      </c>
      <c r="G1302" t="str">
        <f t="shared" si="62"/>
        <v xml:space="preserve"> ('520', '1299', '123', '21', '2022-03-11')</v>
      </c>
    </row>
    <row r="1303" spans="1:7" x14ac:dyDescent="0.3">
      <c r="A1303">
        <v>520</v>
      </c>
      <c r="B1303">
        <v>1300</v>
      </c>
      <c r="C1303">
        <v>123</v>
      </c>
      <c r="D1303">
        <f t="shared" si="60"/>
        <v>55</v>
      </c>
      <c r="E1303" s="3">
        <f>LOOKUP(A1303,Bestellung!$A$4:$D$803)+MOD(D1303,6)</f>
        <v>44629.044800000003</v>
      </c>
      <c r="F1303" t="str">
        <f t="shared" si="61"/>
        <v>INSERT INTO [Lieferung] ([BestellungID], [PosID], [LieferAdrID], [LieferDienstID], [LieferDatum]) VALUES</v>
      </c>
      <c r="G1303" t="str">
        <f t="shared" si="62"/>
        <v xml:space="preserve"> ('520', '1300', '123', '55', '2022-03-09')</v>
      </c>
    </row>
    <row r="1304" spans="1:7" x14ac:dyDescent="0.3">
      <c r="A1304">
        <v>520</v>
      </c>
      <c r="B1304">
        <v>1301</v>
      </c>
      <c r="C1304">
        <v>123</v>
      </c>
      <c r="D1304">
        <f t="shared" si="60"/>
        <v>8</v>
      </c>
      <c r="E1304" s="3">
        <f>LOOKUP(A1304,Bestellung!$A$4:$D$803)+MOD(D1304,6)</f>
        <v>44630.044800000003</v>
      </c>
      <c r="F1304" t="str">
        <f t="shared" si="61"/>
        <v>INSERT INTO [Lieferung] ([BestellungID], [PosID], [LieferAdrID], [LieferDienstID], [LieferDatum]) VALUES</v>
      </c>
      <c r="G1304" t="str">
        <f t="shared" si="62"/>
        <v xml:space="preserve"> ('520', '1301', '123', '8', '2022-03-10')</v>
      </c>
    </row>
    <row r="1305" spans="1:7" x14ac:dyDescent="0.3">
      <c r="A1305">
        <v>521</v>
      </c>
      <c r="B1305">
        <v>1302</v>
      </c>
      <c r="C1305">
        <v>427</v>
      </c>
      <c r="D1305">
        <f t="shared" si="60"/>
        <v>48</v>
      </c>
      <c r="E1305" s="3">
        <f>LOOKUP(A1305,Bestellung!$A$4:$D$803)+MOD(D1305,6)</f>
        <v>44628.056444444446</v>
      </c>
      <c r="F1305" t="str">
        <f t="shared" si="61"/>
        <v>INSERT INTO [Lieferung] ([BestellungID], [PosID], [LieferAdrID], [LieferDienstID], [LieferDatum]) VALUES</v>
      </c>
      <c r="G1305" t="str">
        <f t="shared" si="62"/>
        <v xml:space="preserve"> ('521', '1302', '427', '48', '2022-03-08')</v>
      </c>
    </row>
    <row r="1306" spans="1:7" x14ac:dyDescent="0.3">
      <c r="A1306">
        <v>521</v>
      </c>
      <c r="B1306">
        <v>1303</v>
      </c>
      <c r="C1306">
        <v>427</v>
      </c>
      <c r="D1306">
        <f t="shared" si="60"/>
        <v>2</v>
      </c>
      <c r="E1306" s="3">
        <f>LOOKUP(A1306,Bestellung!$A$4:$D$803)+MOD(D1306,6)</f>
        <v>44630.056444444446</v>
      </c>
      <c r="F1306" t="str">
        <f t="shared" si="61"/>
        <v>INSERT INTO [Lieferung] ([BestellungID], [PosID], [LieferAdrID], [LieferDienstID], [LieferDatum]) VALUES</v>
      </c>
      <c r="G1306" t="str">
        <f t="shared" si="62"/>
        <v xml:space="preserve"> ('521', '1303', '427', '2', '2022-03-10')</v>
      </c>
    </row>
    <row r="1307" spans="1:7" x14ac:dyDescent="0.3">
      <c r="A1307">
        <v>522</v>
      </c>
      <c r="B1307">
        <v>1304</v>
      </c>
      <c r="C1307">
        <v>672</v>
      </c>
      <c r="D1307">
        <f t="shared" si="60"/>
        <v>45</v>
      </c>
      <c r="E1307" s="3">
        <f>LOOKUP(A1307,Bestellung!$A$4:$D$803)+MOD(D1307,6)</f>
        <v>44631.068111111112</v>
      </c>
      <c r="F1307" t="str">
        <f t="shared" si="61"/>
        <v>INSERT INTO [Lieferung] ([BestellungID], [PosID], [LieferAdrID], [LieferDienstID], [LieferDatum]) VALUES</v>
      </c>
      <c r="G1307" t="str">
        <f t="shared" si="62"/>
        <v xml:space="preserve"> ('522', '1304', '672', '45', '2022-03-11')</v>
      </c>
    </row>
    <row r="1308" spans="1:7" x14ac:dyDescent="0.3">
      <c r="A1308">
        <v>522</v>
      </c>
      <c r="B1308">
        <v>1305</v>
      </c>
      <c r="C1308">
        <v>427</v>
      </c>
      <c r="D1308">
        <f t="shared" si="60"/>
        <v>1</v>
      </c>
      <c r="E1308" s="3">
        <f>LOOKUP(A1308,Bestellung!$A$4:$D$803)+MOD(D1308,6)</f>
        <v>44629.068111111112</v>
      </c>
      <c r="F1308" t="str">
        <f t="shared" si="61"/>
        <v>INSERT INTO [Lieferung] ([BestellungID], [PosID], [LieferAdrID], [LieferDienstID], [LieferDatum]) VALUES</v>
      </c>
      <c r="G1308" t="str">
        <f t="shared" si="62"/>
        <v xml:space="preserve"> ('522', '1305', '427', '1', '2022-03-09')</v>
      </c>
    </row>
    <row r="1309" spans="1:7" x14ac:dyDescent="0.3">
      <c r="A1309">
        <v>522</v>
      </c>
      <c r="B1309">
        <v>1306</v>
      </c>
      <c r="C1309">
        <v>672</v>
      </c>
      <c r="D1309">
        <f t="shared" si="60"/>
        <v>36</v>
      </c>
      <c r="E1309" s="3">
        <f>LOOKUP(A1309,Bestellung!$A$4:$D$803)+MOD(D1309,6)</f>
        <v>44628.068111111112</v>
      </c>
      <c r="F1309" t="str">
        <f t="shared" si="61"/>
        <v>INSERT INTO [Lieferung] ([BestellungID], [PosID], [LieferAdrID], [LieferDienstID], [LieferDatum]) VALUES</v>
      </c>
      <c r="G1309" t="str">
        <f t="shared" si="62"/>
        <v xml:space="preserve"> ('522', '1306', '672', '36', '2022-03-08')</v>
      </c>
    </row>
    <row r="1310" spans="1:7" x14ac:dyDescent="0.3">
      <c r="A1310">
        <v>523</v>
      </c>
      <c r="B1310">
        <v>1307</v>
      </c>
      <c r="C1310">
        <v>218</v>
      </c>
      <c r="D1310">
        <f t="shared" si="60"/>
        <v>2</v>
      </c>
      <c r="E1310" s="3">
        <f>LOOKUP(A1310,Bestellung!$A$4:$D$803)+MOD(D1310,6)</f>
        <v>44630.0798</v>
      </c>
      <c r="F1310" t="str">
        <f t="shared" si="61"/>
        <v>INSERT INTO [Lieferung] ([BestellungID], [PosID], [LieferAdrID], [LieferDienstID], [LieferDatum]) VALUES</v>
      </c>
      <c r="G1310" t="str">
        <f t="shared" si="62"/>
        <v xml:space="preserve"> ('523', '1307', '218', '2', '2022-03-10')</v>
      </c>
    </row>
    <row r="1311" spans="1:7" x14ac:dyDescent="0.3">
      <c r="A1311">
        <v>523</v>
      </c>
      <c r="B1311">
        <v>1308</v>
      </c>
      <c r="C1311">
        <v>218</v>
      </c>
      <c r="D1311">
        <f t="shared" si="60"/>
        <v>39</v>
      </c>
      <c r="E1311" s="3">
        <f>LOOKUP(A1311,Bestellung!$A$4:$D$803)+MOD(D1311,6)</f>
        <v>44631.0798</v>
      </c>
      <c r="F1311" t="str">
        <f t="shared" si="61"/>
        <v>INSERT INTO [Lieferung] ([BestellungID], [PosID], [LieferAdrID], [LieferDienstID], [LieferDatum]) VALUES</v>
      </c>
      <c r="G1311" t="str">
        <f t="shared" si="62"/>
        <v xml:space="preserve"> ('523', '1308', '218', '39', '2022-03-11')</v>
      </c>
    </row>
    <row r="1312" spans="1:7" x14ac:dyDescent="0.3">
      <c r="A1312">
        <v>524</v>
      </c>
      <c r="B1312">
        <v>1309</v>
      </c>
      <c r="C1312">
        <v>518</v>
      </c>
      <c r="D1312">
        <f t="shared" si="60"/>
        <v>8</v>
      </c>
      <c r="E1312" s="3">
        <f>LOOKUP(A1312,Bestellung!$A$4:$D$803)+MOD(D1312,6)</f>
        <v>44630.09151111111</v>
      </c>
      <c r="F1312" t="str">
        <f t="shared" si="61"/>
        <v>INSERT INTO [Lieferung] ([BestellungID], [PosID], [LieferAdrID], [LieferDienstID], [LieferDatum]) VALUES</v>
      </c>
      <c r="G1312" t="str">
        <f t="shared" si="62"/>
        <v xml:space="preserve"> ('524', '1309', '518', '8', '2022-03-10')</v>
      </c>
    </row>
    <row r="1313" spans="1:7" x14ac:dyDescent="0.3">
      <c r="A1313">
        <v>524</v>
      </c>
      <c r="B1313">
        <v>1310</v>
      </c>
      <c r="C1313">
        <v>218</v>
      </c>
      <c r="D1313">
        <f t="shared" si="60"/>
        <v>46</v>
      </c>
      <c r="E1313" s="3">
        <f>LOOKUP(A1313,Bestellung!$A$4:$D$803)+MOD(D1313,6)</f>
        <v>44632.09151111111</v>
      </c>
      <c r="F1313" t="str">
        <f t="shared" si="61"/>
        <v>INSERT INTO [Lieferung] ([BestellungID], [PosID], [LieferAdrID], [LieferDienstID], [LieferDatum]) VALUES</v>
      </c>
      <c r="G1313" t="str">
        <f t="shared" si="62"/>
        <v xml:space="preserve"> ('524', '1310', '218', '46', '2022-03-12')</v>
      </c>
    </row>
    <row r="1314" spans="1:7" x14ac:dyDescent="0.3">
      <c r="A1314">
        <v>524</v>
      </c>
      <c r="B1314">
        <v>1311</v>
      </c>
      <c r="C1314">
        <v>518</v>
      </c>
      <c r="D1314">
        <f t="shared" si="60"/>
        <v>3</v>
      </c>
      <c r="E1314" s="3">
        <f>LOOKUP(A1314,Bestellung!$A$4:$D$803)+MOD(D1314,6)</f>
        <v>44631.09151111111</v>
      </c>
      <c r="F1314" t="str">
        <f t="shared" si="61"/>
        <v>INSERT INTO [Lieferung] ([BestellungID], [PosID], [LieferAdrID], [LieferDienstID], [LieferDatum]) VALUES</v>
      </c>
      <c r="G1314" t="str">
        <f t="shared" si="62"/>
        <v xml:space="preserve"> ('524', '1311', '518', '3', '2022-03-11')</v>
      </c>
    </row>
    <row r="1315" spans="1:7" x14ac:dyDescent="0.3">
      <c r="A1315">
        <v>525</v>
      </c>
      <c r="B1315">
        <v>1312</v>
      </c>
      <c r="C1315">
        <v>774</v>
      </c>
      <c r="D1315">
        <f t="shared" si="60"/>
        <v>57</v>
      </c>
      <c r="E1315" s="3">
        <f>LOOKUP(A1315,Bestellung!$A$4:$D$803)+MOD(D1315,6)</f>
        <v>44631.103244444443</v>
      </c>
      <c r="F1315" t="str">
        <f t="shared" si="61"/>
        <v>INSERT INTO [Lieferung] ([BestellungID], [PosID], [LieferAdrID], [LieferDienstID], [LieferDatum]) VALUES</v>
      </c>
      <c r="G1315" t="str">
        <f t="shared" si="62"/>
        <v xml:space="preserve"> ('525', '1312', '774', '57', '2022-03-11')</v>
      </c>
    </row>
    <row r="1316" spans="1:7" x14ac:dyDescent="0.3">
      <c r="A1316">
        <v>525</v>
      </c>
      <c r="B1316">
        <v>1313</v>
      </c>
      <c r="C1316">
        <v>774</v>
      </c>
      <c r="D1316">
        <f t="shared" si="60"/>
        <v>15</v>
      </c>
      <c r="E1316" s="3">
        <f>LOOKUP(A1316,Bestellung!$A$4:$D$803)+MOD(D1316,6)</f>
        <v>44631.103244444443</v>
      </c>
      <c r="F1316" t="str">
        <f t="shared" si="61"/>
        <v>INSERT INTO [Lieferung] ([BestellungID], [PosID], [LieferAdrID], [LieferDienstID], [LieferDatum]) VALUES</v>
      </c>
      <c r="G1316" t="str">
        <f t="shared" si="62"/>
        <v xml:space="preserve"> ('525', '1313', '774', '15', '2022-03-11')</v>
      </c>
    </row>
    <row r="1317" spans="1:7" x14ac:dyDescent="0.3">
      <c r="A1317">
        <v>526</v>
      </c>
      <c r="B1317">
        <v>1314</v>
      </c>
      <c r="C1317">
        <v>554</v>
      </c>
      <c r="D1317">
        <f t="shared" si="60"/>
        <v>72</v>
      </c>
      <c r="E1317" s="3">
        <f>LOOKUP(A1317,Bestellung!$A$4:$D$803)+MOD(D1317,6)</f>
        <v>44628.114999999998</v>
      </c>
      <c r="F1317" t="str">
        <f t="shared" si="61"/>
        <v>INSERT INTO [Lieferung] ([BestellungID], [PosID], [LieferAdrID], [LieferDienstID], [LieferDatum]) VALUES</v>
      </c>
      <c r="G1317" t="str">
        <f t="shared" si="62"/>
        <v xml:space="preserve"> ('526', '1314', '554', '72', '2022-03-08')</v>
      </c>
    </row>
    <row r="1318" spans="1:7" x14ac:dyDescent="0.3">
      <c r="A1318">
        <v>526</v>
      </c>
      <c r="B1318">
        <v>1315</v>
      </c>
      <c r="C1318">
        <v>554</v>
      </c>
      <c r="D1318">
        <f t="shared" si="60"/>
        <v>31</v>
      </c>
      <c r="E1318" s="3">
        <f>LOOKUP(A1318,Bestellung!$A$4:$D$803)+MOD(D1318,6)</f>
        <v>44629.114999999998</v>
      </c>
      <c r="F1318" t="str">
        <f t="shared" si="61"/>
        <v>INSERT INTO [Lieferung] ([BestellungID], [PosID], [LieferAdrID], [LieferDienstID], [LieferDatum]) VALUES</v>
      </c>
      <c r="G1318" t="str">
        <f t="shared" si="62"/>
        <v xml:space="preserve"> ('526', '1315', '554', '31', '2022-03-09')</v>
      </c>
    </row>
    <row r="1319" spans="1:7" x14ac:dyDescent="0.3">
      <c r="A1319">
        <v>526</v>
      </c>
      <c r="B1319">
        <v>1316</v>
      </c>
      <c r="C1319">
        <v>554</v>
      </c>
      <c r="D1319">
        <f t="shared" si="60"/>
        <v>71</v>
      </c>
      <c r="E1319" s="3">
        <f>LOOKUP(A1319,Bestellung!$A$4:$D$803)+MOD(D1319,6)</f>
        <v>44633.114999999998</v>
      </c>
      <c r="F1319" t="str">
        <f t="shared" si="61"/>
        <v>INSERT INTO [Lieferung] ([BestellungID], [PosID], [LieferAdrID], [LieferDienstID], [LieferDatum]) VALUES</v>
      </c>
      <c r="G1319" t="str">
        <f t="shared" si="62"/>
        <v xml:space="preserve"> ('526', '1316', '554', '71', '2022-03-13')</v>
      </c>
    </row>
    <row r="1320" spans="1:7" x14ac:dyDescent="0.3">
      <c r="A1320">
        <v>527</v>
      </c>
      <c r="B1320">
        <v>1317</v>
      </c>
      <c r="C1320">
        <v>587</v>
      </c>
      <c r="D1320">
        <f t="shared" si="60"/>
        <v>51</v>
      </c>
      <c r="E1320" s="3">
        <f>LOOKUP(A1320,Bestellung!$A$4:$D$803)+MOD(D1320,6)</f>
        <v>44631.126777777776</v>
      </c>
      <c r="F1320" t="str">
        <f t="shared" si="61"/>
        <v>INSERT INTO [Lieferung] ([BestellungID], [PosID], [LieferAdrID], [LieferDienstID], [LieferDatum]) VALUES</v>
      </c>
      <c r="G1320" t="str">
        <f t="shared" si="62"/>
        <v xml:space="preserve"> ('527', '1317', '587', '51', '2022-03-11')</v>
      </c>
    </row>
    <row r="1321" spans="1:7" x14ac:dyDescent="0.3">
      <c r="A1321">
        <v>527</v>
      </c>
      <c r="B1321">
        <v>1318</v>
      </c>
      <c r="C1321">
        <v>587</v>
      </c>
      <c r="D1321">
        <f t="shared" si="60"/>
        <v>11</v>
      </c>
      <c r="E1321" s="3">
        <f>LOOKUP(A1321,Bestellung!$A$4:$D$803)+MOD(D1321,6)</f>
        <v>44633.126777777776</v>
      </c>
      <c r="F1321" t="str">
        <f t="shared" si="61"/>
        <v>INSERT INTO [Lieferung] ([BestellungID], [PosID], [LieferAdrID], [LieferDienstID], [LieferDatum]) VALUES</v>
      </c>
      <c r="G1321" t="str">
        <f t="shared" si="62"/>
        <v xml:space="preserve"> ('527', '1318', '587', '11', '2022-03-13')</v>
      </c>
    </row>
    <row r="1322" spans="1:7" x14ac:dyDescent="0.3">
      <c r="A1322">
        <v>528</v>
      </c>
      <c r="B1322">
        <v>1319</v>
      </c>
      <c r="C1322">
        <v>713</v>
      </c>
      <c r="D1322">
        <f t="shared" si="60"/>
        <v>75</v>
      </c>
      <c r="E1322" s="3">
        <f>LOOKUP(A1322,Bestellung!$A$4:$D$803)+MOD(D1322,6)</f>
        <v>44631.138577777776</v>
      </c>
      <c r="F1322" t="str">
        <f t="shared" si="61"/>
        <v>INSERT INTO [Lieferung] ([BestellungID], [PosID], [LieferAdrID], [LieferDienstID], [LieferDatum]) VALUES</v>
      </c>
      <c r="G1322" t="str">
        <f t="shared" si="62"/>
        <v xml:space="preserve"> ('528', '1319', '713', '75', '2022-03-11')</v>
      </c>
    </row>
    <row r="1323" spans="1:7" x14ac:dyDescent="0.3">
      <c r="A1323">
        <v>528</v>
      </c>
      <c r="B1323">
        <v>1320</v>
      </c>
      <c r="C1323">
        <v>587</v>
      </c>
      <c r="D1323">
        <f t="shared" si="60"/>
        <v>36</v>
      </c>
      <c r="E1323" s="3">
        <f>LOOKUP(A1323,Bestellung!$A$4:$D$803)+MOD(D1323,6)</f>
        <v>44628.138577777776</v>
      </c>
      <c r="F1323" t="str">
        <f t="shared" si="61"/>
        <v>INSERT INTO [Lieferung] ([BestellungID], [PosID], [LieferAdrID], [LieferDienstID], [LieferDatum]) VALUES</v>
      </c>
      <c r="G1323" t="str">
        <f t="shared" si="62"/>
        <v xml:space="preserve"> ('528', '1320', '587', '36', '2022-03-08')</v>
      </c>
    </row>
    <row r="1324" spans="1:7" x14ac:dyDescent="0.3">
      <c r="A1324">
        <v>528</v>
      </c>
      <c r="B1324">
        <v>1321</v>
      </c>
      <c r="C1324">
        <v>713</v>
      </c>
      <c r="D1324">
        <f t="shared" si="60"/>
        <v>78</v>
      </c>
      <c r="E1324" s="3">
        <f>LOOKUP(A1324,Bestellung!$A$4:$D$803)+MOD(D1324,6)</f>
        <v>44628.138577777776</v>
      </c>
      <c r="F1324" t="str">
        <f t="shared" si="61"/>
        <v>INSERT INTO [Lieferung] ([BestellungID], [PosID], [LieferAdrID], [LieferDienstID], [LieferDatum]) VALUES</v>
      </c>
      <c r="G1324" t="str">
        <f t="shared" si="62"/>
        <v xml:space="preserve"> ('528', '1321', '713', '78', '2022-03-08')</v>
      </c>
    </row>
    <row r="1325" spans="1:7" x14ac:dyDescent="0.3">
      <c r="A1325">
        <v>529</v>
      </c>
      <c r="B1325">
        <v>1322</v>
      </c>
      <c r="C1325">
        <v>17</v>
      </c>
      <c r="D1325">
        <f t="shared" si="60"/>
        <v>65</v>
      </c>
      <c r="E1325" s="3">
        <f>LOOKUP(A1325,Bestellung!$A$4:$D$803)+MOD(D1325,6)</f>
        <v>44633.150399999999</v>
      </c>
      <c r="F1325" t="str">
        <f t="shared" si="61"/>
        <v>INSERT INTO [Lieferung] ([BestellungID], [PosID], [LieferAdrID], [LieferDienstID], [LieferDatum]) VALUES</v>
      </c>
      <c r="G1325" t="str">
        <f t="shared" si="62"/>
        <v xml:space="preserve"> ('529', '1322', '17', '65', '2022-03-13')</v>
      </c>
    </row>
    <row r="1326" spans="1:7" x14ac:dyDescent="0.3">
      <c r="A1326">
        <v>529</v>
      </c>
      <c r="B1326">
        <v>1323</v>
      </c>
      <c r="C1326">
        <v>17</v>
      </c>
      <c r="D1326">
        <f t="shared" si="60"/>
        <v>27</v>
      </c>
      <c r="E1326" s="3">
        <f>LOOKUP(A1326,Bestellung!$A$4:$D$803)+MOD(D1326,6)</f>
        <v>44631.150399999999</v>
      </c>
      <c r="F1326" t="str">
        <f t="shared" si="61"/>
        <v>INSERT INTO [Lieferung] ([BestellungID], [PosID], [LieferAdrID], [LieferDienstID], [LieferDatum]) VALUES</v>
      </c>
      <c r="G1326" t="str">
        <f t="shared" si="62"/>
        <v xml:space="preserve"> ('529', '1323', '17', '27', '2022-03-11')</v>
      </c>
    </row>
    <row r="1327" spans="1:7" x14ac:dyDescent="0.3">
      <c r="A1327">
        <v>530</v>
      </c>
      <c r="B1327">
        <v>1324</v>
      </c>
      <c r="C1327">
        <v>228</v>
      </c>
      <c r="D1327">
        <f t="shared" si="60"/>
        <v>17</v>
      </c>
      <c r="E1327" s="3">
        <f>LOOKUP(A1327,Bestellung!$A$4:$D$803)+MOD(D1327,6)</f>
        <v>44633.162244444444</v>
      </c>
      <c r="F1327" t="str">
        <f t="shared" si="61"/>
        <v>INSERT INTO [Lieferung] ([BestellungID], [PosID], [LieferAdrID], [LieferDienstID], [LieferDatum]) VALUES</v>
      </c>
      <c r="G1327" t="str">
        <f t="shared" si="62"/>
        <v xml:space="preserve"> ('530', '1324', '228', '17', '2022-03-13')</v>
      </c>
    </row>
    <row r="1328" spans="1:7" x14ac:dyDescent="0.3">
      <c r="A1328">
        <v>530</v>
      </c>
      <c r="B1328">
        <v>1325</v>
      </c>
      <c r="C1328">
        <v>17</v>
      </c>
      <c r="D1328">
        <f t="shared" si="60"/>
        <v>61</v>
      </c>
      <c r="E1328" s="3">
        <f>LOOKUP(A1328,Bestellung!$A$4:$D$803)+MOD(D1328,6)</f>
        <v>44629.162244444444</v>
      </c>
      <c r="F1328" t="str">
        <f t="shared" si="61"/>
        <v>INSERT INTO [Lieferung] ([BestellungID], [PosID], [LieferAdrID], [LieferDienstID], [LieferDatum]) VALUES</v>
      </c>
      <c r="G1328" t="str">
        <f t="shared" si="62"/>
        <v xml:space="preserve"> ('530', '1325', '17', '61', '2022-03-09')</v>
      </c>
    </row>
    <row r="1329" spans="1:7" x14ac:dyDescent="0.3">
      <c r="A1329">
        <v>530</v>
      </c>
      <c r="B1329">
        <v>1326</v>
      </c>
      <c r="C1329">
        <v>228</v>
      </c>
      <c r="D1329">
        <f t="shared" si="60"/>
        <v>24</v>
      </c>
      <c r="E1329" s="3">
        <f>LOOKUP(A1329,Bestellung!$A$4:$D$803)+MOD(D1329,6)</f>
        <v>44628.162244444444</v>
      </c>
      <c r="F1329" t="str">
        <f t="shared" si="61"/>
        <v>INSERT INTO [Lieferung] ([BestellungID], [PosID], [LieferAdrID], [LieferDienstID], [LieferDatum]) VALUES</v>
      </c>
      <c r="G1329" t="str">
        <f t="shared" si="62"/>
        <v xml:space="preserve"> ('530', '1326', '228', '24', '2022-03-08')</v>
      </c>
    </row>
    <row r="1330" spans="1:7" x14ac:dyDescent="0.3">
      <c r="A1330">
        <v>531</v>
      </c>
      <c r="B1330">
        <v>1327</v>
      </c>
      <c r="C1330">
        <v>571</v>
      </c>
      <c r="D1330">
        <f t="shared" si="60"/>
        <v>18</v>
      </c>
      <c r="E1330" s="3">
        <f>LOOKUP(A1330,Bestellung!$A$4:$D$803)+MOD(D1330,6)</f>
        <v>44628.174111111111</v>
      </c>
      <c r="F1330" t="str">
        <f t="shared" si="61"/>
        <v>INSERT INTO [Lieferung] ([BestellungID], [PosID], [LieferAdrID], [LieferDienstID], [LieferDatum]) VALUES</v>
      </c>
      <c r="G1330" t="str">
        <f t="shared" si="62"/>
        <v xml:space="preserve"> ('531', '1327', '571', '18', '2022-03-08')</v>
      </c>
    </row>
    <row r="1331" spans="1:7" x14ac:dyDescent="0.3">
      <c r="A1331">
        <v>531</v>
      </c>
      <c r="B1331">
        <v>1328</v>
      </c>
      <c r="C1331">
        <v>571</v>
      </c>
      <c r="D1331">
        <f t="shared" si="60"/>
        <v>63</v>
      </c>
      <c r="E1331" s="3">
        <f>LOOKUP(A1331,Bestellung!$A$4:$D$803)+MOD(D1331,6)</f>
        <v>44631.174111111111</v>
      </c>
      <c r="F1331" t="str">
        <f t="shared" si="61"/>
        <v>INSERT INTO [Lieferung] ([BestellungID], [PosID], [LieferAdrID], [LieferDienstID], [LieferDatum]) VALUES</v>
      </c>
      <c r="G1331" t="str">
        <f t="shared" si="62"/>
        <v xml:space="preserve"> ('531', '1328', '571', '63', '2022-03-11')</v>
      </c>
    </row>
    <row r="1332" spans="1:7" x14ac:dyDescent="0.3">
      <c r="A1332">
        <v>532</v>
      </c>
      <c r="B1332">
        <v>1329</v>
      </c>
      <c r="C1332">
        <v>184</v>
      </c>
      <c r="D1332">
        <f t="shared" si="60"/>
        <v>60</v>
      </c>
      <c r="E1332" s="3">
        <f>LOOKUP(A1332,Bestellung!$A$4:$D$803)+MOD(D1332,6)</f>
        <v>44628.186000000002</v>
      </c>
      <c r="F1332" t="str">
        <f t="shared" si="61"/>
        <v>INSERT INTO [Lieferung] ([BestellungID], [PosID], [LieferAdrID], [LieferDienstID], [LieferDatum]) VALUES</v>
      </c>
      <c r="G1332" t="str">
        <f t="shared" si="62"/>
        <v xml:space="preserve"> ('532', '1329', '184', '60', '2022-03-08')</v>
      </c>
    </row>
    <row r="1333" spans="1:7" x14ac:dyDescent="0.3">
      <c r="A1333">
        <v>532</v>
      </c>
      <c r="B1333">
        <v>1330</v>
      </c>
      <c r="C1333">
        <v>184</v>
      </c>
      <c r="D1333">
        <f t="shared" si="60"/>
        <v>25</v>
      </c>
      <c r="E1333" s="3">
        <f>LOOKUP(A1333,Bestellung!$A$4:$D$803)+MOD(D1333,6)</f>
        <v>44629.186000000002</v>
      </c>
      <c r="F1333" t="str">
        <f t="shared" si="61"/>
        <v>INSERT INTO [Lieferung] ([BestellungID], [PosID], [LieferAdrID], [LieferDienstID], [LieferDatum]) VALUES</v>
      </c>
      <c r="G1333" t="str">
        <f t="shared" si="62"/>
        <v xml:space="preserve"> ('532', '1330', '184', '25', '2022-03-09')</v>
      </c>
    </row>
    <row r="1334" spans="1:7" x14ac:dyDescent="0.3">
      <c r="A1334">
        <v>532</v>
      </c>
      <c r="B1334">
        <v>1331</v>
      </c>
      <c r="C1334">
        <v>184</v>
      </c>
      <c r="D1334">
        <f t="shared" si="60"/>
        <v>71</v>
      </c>
      <c r="E1334" s="3">
        <f>LOOKUP(A1334,Bestellung!$A$4:$D$803)+MOD(D1334,6)</f>
        <v>44633.186000000002</v>
      </c>
      <c r="F1334" t="str">
        <f t="shared" si="61"/>
        <v>INSERT INTO [Lieferung] ([BestellungID], [PosID], [LieferAdrID], [LieferDienstID], [LieferDatum]) VALUES</v>
      </c>
      <c r="G1334" t="str">
        <f t="shared" si="62"/>
        <v xml:space="preserve"> ('532', '1331', '184', '71', '2022-03-13')</v>
      </c>
    </row>
    <row r="1335" spans="1:7" x14ac:dyDescent="0.3">
      <c r="A1335">
        <v>533</v>
      </c>
      <c r="B1335">
        <v>1332</v>
      </c>
      <c r="C1335">
        <v>316</v>
      </c>
      <c r="D1335">
        <f t="shared" si="60"/>
        <v>72</v>
      </c>
      <c r="E1335" s="3">
        <f>LOOKUP(A1335,Bestellung!$A$4:$D$803)+MOD(D1335,6)</f>
        <v>44628.197911111114</v>
      </c>
      <c r="F1335" t="str">
        <f t="shared" si="61"/>
        <v>INSERT INTO [Lieferung] ([BestellungID], [PosID], [LieferAdrID], [LieferDienstID], [LieferDatum]) VALUES</v>
      </c>
      <c r="G1335" t="str">
        <f t="shared" si="62"/>
        <v xml:space="preserve"> ('533', '1332', '316', '72', '2022-03-08')</v>
      </c>
    </row>
    <row r="1336" spans="1:7" x14ac:dyDescent="0.3">
      <c r="A1336">
        <v>533</v>
      </c>
      <c r="B1336">
        <v>1333</v>
      </c>
      <c r="C1336">
        <v>316</v>
      </c>
      <c r="D1336">
        <f t="shared" si="60"/>
        <v>38</v>
      </c>
      <c r="E1336" s="3">
        <f>LOOKUP(A1336,Bestellung!$A$4:$D$803)+MOD(D1336,6)</f>
        <v>44630.197911111114</v>
      </c>
      <c r="F1336" t="str">
        <f t="shared" si="61"/>
        <v>INSERT INTO [Lieferung] ([BestellungID], [PosID], [LieferAdrID], [LieferDienstID], [LieferDatum]) VALUES</v>
      </c>
      <c r="G1336" t="str">
        <f t="shared" si="62"/>
        <v xml:space="preserve"> ('533', '1333', '316', '38', '2022-03-10')</v>
      </c>
    </row>
    <row r="1337" spans="1:7" x14ac:dyDescent="0.3">
      <c r="A1337">
        <v>534</v>
      </c>
      <c r="B1337">
        <v>1334</v>
      </c>
      <c r="C1337">
        <v>795</v>
      </c>
      <c r="D1337">
        <f t="shared" si="60"/>
        <v>42</v>
      </c>
      <c r="E1337" s="3">
        <f>LOOKUP(A1337,Bestellung!$A$4:$D$803)+MOD(D1337,6)</f>
        <v>44628.209844444449</v>
      </c>
      <c r="F1337" t="str">
        <f t="shared" si="61"/>
        <v>INSERT INTO [Lieferung] ([BestellungID], [PosID], [LieferAdrID], [LieferDienstID], [LieferDatum]) VALUES</v>
      </c>
      <c r="G1337" t="str">
        <f t="shared" si="62"/>
        <v xml:space="preserve"> ('534', '1334', '795', '42', '2022-03-08')</v>
      </c>
    </row>
    <row r="1338" spans="1:7" x14ac:dyDescent="0.3">
      <c r="A1338">
        <v>534</v>
      </c>
      <c r="B1338">
        <v>1335</v>
      </c>
      <c r="C1338">
        <v>316</v>
      </c>
      <c r="D1338">
        <f t="shared" si="60"/>
        <v>9</v>
      </c>
      <c r="E1338" s="3">
        <f>LOOKUP(A1338,Bestellung!$A$4:$D$803)+MOD(D1338,6)</f>
        <v>44631.209844444449</v>
      </c>
      <c r="F1338" t="str">
        <f t="shared" si="61"/>
        <v>INSERT INTO [Lieferung] ([BestellungID], [PosID], [LieferAdrID], [LieferDienstID], [LieferDatum]) VALUES</v>
      </c>
      <c r="G1338" t="str">
        <f t="shared" si="62"/>
        <v xml:space="preserve"> ('534', '1335', '316', '9', '2022-03-11')</v>
      </c>
    </row>
    <row r="1339" spans="1:7" x14ac:dyDescent="0.3">
      <c r="A1339">
        <v>534</v>
      </c>
      <c r="B1339">
        <v>1336</v>
      </c>
      <c r="C1339">
        <v>795</v>
      </c>
      <c r="D1339">
        <f t="shared" si="60"/>
        <v>57</v>
      </c>
      <c r="E1339" s="3">
        <f>LOOKUP(A1339,Bestellung!$A$4:$D$803)+MOD(D1339,6)</f>
        <v>44631.209844444449</v>
      </c>
      <c r="F1339" t="str">
        <f t="shared" si="61"/>
        <v>INSERT INTO [Lieferung] ([BestellungID], [PosID], [LieferAdrID], [LieferDienstID], [LieferDatum]) VALUES</v>
      </c>
      <c r="G1339" t="str">
        <f t="shared" si="62"/>
        <v xml:space="preserve"> ('534', '1336', '795', '57', '2022-03-11')</v>
      </c>
    </row>
    <row r="1340" spans="1:7" x14ac:dyDescent="0.3">
      <c r="A1340">
        <v>535</v>
      </c>
      <c r="B1340">
        <v>1337</v>
      </c>
      <c r="C1340">
        <v>14</v>
      </c>
      <c r="D1340">
        <f t="shared" si="60"/>
        <v>65</v>
      </c>
      <c r="E1340" s="3">
        <f>LOOKUP(A1340,Bestellung!$A$4:$D$803)+MOD(D1340,6)</f>
        <v>44633.221800000007</v>
      </c>
      <c r="F1340" t="str">
        <f t="shared" si="61"/>
        <v>INSERT INTO [Lieferung] ([BestellungID], [PosID], [LieferAdrID], [LieferDienstID], [LieferDatum]) VALUES</v>
      </c>
      <c r="G1340" t="str">
        <f t="shared" si="62"/>
        <v xml:space="preserve"> ('535', '1337', '14', '65', '2022-03-13')</v>
      </c>
    </row>
    <row r="1341" spans="1:7" x14ac:dyDescent="0.3">
      <c r="A1341">
        <v>535</v>
      </c>
      <c r="B1341">
        <v>1338</v>
      </c>
      <c r="C1341">
        <v>14</v>
      </c>
      <c r="D1341">
        <f t="shared" si="60"/>
        <v>33</v>
      </c>
      <c r="E1341" s="3">
        <f>LOOKUP(A1341,Bestellung!$A$4:$D$803)+MOD(D1341,6)</f>
        <v>44631.221800000007</v>
      </c>
      <c r="F1341" t="str">
        <f t="shared" si="61"/>
        <v>INSERT INTO [Lieferung] ([BestellungID], [PosID], [LieferAdrID], [LieferDienstID], [LieferDatum]) VALUES</v>
      </c>
      <c r="G1341" t="str">
        <f t="shared" si="62"/>
        <v xml:space="preserve"> ('535', '1338', '14', '33', '2022-03-11')</v>
      </c>
    </row>
    <row r="1342" spans="1:7" x14ac:dyDescent="0.3">
      <c r="A1342">
        <v>536</v>
      </c>
      <c r="B1342">
        <v>1339</v>
      </c>
      <c r="C1342">
        <v>25</v>
      </c>
      <c r="D1342">
        <f t="shared" si="60"/>
        <v>44</v>
      </c>
      <c r="E1342" s="3">
        <f>LOOKUP(A1342,Bestellung!$A$4:$D$803)+MOD(D1342,6)</f>
        <v>44630.233777777787</v>
      </c>
      <c r="F1342" t="str">
        <f t="shared" si="61"/>
        <v>INSERT INTO [Lieferung] ([BestellungID], [PosID], [LieferAdrID], [LieferDienstID], [LieferDatum]) VALUES</v>
      </c>
      <c r="G1342" t="str">
        <f t="shared" si="62"/>
        <v xml:space="preserve"> ('536', '1339', '25', '44', '2022-03-10')</v>
      </c>
    </row>
    <row r="1343" spans="1:7" x14ac:dyDescent="0.3">
      <c r="A1343">
        <v>536</v>
      </c>
      <c r="B1343">
        <v>1340</v>
      </c>
      <c r="C1343">
        <v>14</v>
      </c>
      <c r="D1343">
        <f t="shared" si="60"/>
        <v>13</v>
      </c>
      <c r="E1343" s="3">
        <f>LOOKUP(A1343,Bestellung!$A$4:$D$803)+MOD(D1343,6)</f>
        <v>44629.233777777787</v>
      </c>
      <c r="F1343" t="str">
        <f t="shared" si="61"/>
        <v>INSERT INTO [Lieferung] ([BestellungID], [PosID], [LieferAdrID], [LieferDienstID], [LieferDatum]) VALUES</v>
      </c>
      <c r="G1343" t="str">
        <f t="shared" si="62"/>
        <v xml:space="preserve"> ('536', '1340', '14', '13', '2022-03-09')</v>
      </c>
    </row>
    <row r="1344" spans="1:7" x14ac:dyDescent="0.3">
      <c r="A1344">
        <v>536</v>
      </c>
      <c r="B1344">
        <v>1341</v>
      </c>
      <c r="C1344">
        <v>25</v>
      </c>
      <c r="D1344">
        <f t="shared" si="60"/>
        <v>63</v>
      </c>
      <c r="E1344" s="3">
        <f>LOOKUP(A1344,Bestellung!$A$4:$D$803)+MOD(D1344,6)</f>
        <v>44631.233777777787</v>
      </c>
      <c r="F1344" t="str">
        <f t="shared" si="61"/>
        <v>INSERT INTO [Lieferung] ([BestellungID], [PosID], [LieferAdrID], [LieferDienstID], [LieferDatum]) VALUES</v>
      </c>
      <c r="G1344" t="str">
        <f t="shared" si="62"/>
        <v xml:space="preserve"> ('536', '1341', '25', '63', '2022-03-11')</v>
      </c>
    </row>
    <row r="1345" spans="1:7" x14ac:dyDescent="0.3">
      <c r="A1345">
        <v>537</v>
      </c>
      <c r="B1345">
        <v>1342</v>
      </c>
      <c r="C1345">
        <v>730</v>
      </c>
      <c r="D1345">
        <f t="shared" si="60"/>
        <v>78</v>
      </c>
      <c r="E1345" s="3">
        <f>LOOKUP(A1345,Bestellung!$A$4:$D$803)+MOD(D1345,6)</f>
        <v>44628.245777777789</v>
      </c>
      <c r="F1345" t="str">
        <f t="shared" si="61"/>
        <v>INSERT INTO [Lieferung] ([BestellungID], [PosID], [LieferAdrID], [LieferDienstID], [LieferDatum]) VALUES</v>
      </c>
      <c r="G1345" t="str">
        <f t="shared" si="62"/>
        <v xml:space="preserve"> ('537', '1342', '730', '78', '2022-03-08')</v>
      </c>
    </row>
    <row r="1346" spans="1:7" x14ac:dyDescent="0.3">
      <c r="A1346">
        <v>537</v>
      </c>
      <c r="B1346">
        <v>1343</v>
      </c>
      <c r="C1346">
        <v>730</v>
      </c>
      <c r="D1346">
        <f t="shared" si="60"/>
        <v>48</v>
      </c>
      <c r="E1346" s="3">
        <f>LOOKUP(A1346,Bestellung!$A$4:$D$803)+MOD(D1346,6)</f>
        <v>44628.245777777789</v>
      </c>
      <c r="F1346" t="str">
        <f t="shared" si="61"/>
        <v>INSERT INTO [Lieferung] ([BestellungID], [PosID], [LieferAdrID], [LieferDienstID], [LieferDatum]) VALUES</v>
      </c>
      <c r="G1346" t="str">
        <f t="shared" si="62"/>
        <v xml:space="preserve"> ('537', '1343', '730', '48', '2022-03-08')</v>
      </c>
    </row>
    <row r="1347" spans="1:7" x14ac:dyDescent="0.3">
      <c r="A1347">
        <v>538</v>
      </c>
      <c r="B1347">
        <v>1344</v>
      </c>
      <c r="C1347">
        <v>292</v>
      </c>
      <c r="D1347">
        <f t="shared" si="60"/>
        <v>66</v>
      </c>
      <c r="E1347" s="3">
        <f>LOOKUP(A1347,Bestellung!$A$4:$D$803)+MOD(D1347,6)</f>
        <v>44628.257800000014</v>
      </c>
      <c r="F1347" t="str">
        <f t="shared" si="61"/>
        <v>INSERT INTO [Lieferung] ([BestellungID], [PosID], [LieferAdrID], [LieferDienstID], [LieferDatum]) VALUES</v>
      </c>
      <c r="G1347" t="str">
        <f t="shared" si="62"/>
        <v xml:space="preserve"> ('538', '1344', '292', '66', '2022-03-08')</v>
      </c>
    </row>
    <row r="1348" spans="1:7" x14ac:dyDescent="0.3">
      <c r="A1348">
        <v>538</v>
      </c>
      <c r="B1348">
        <v>1345</v>
      </c>
      <c r="C1348">
        <v>292</v>
      </c>
      <c r="D1348">
        <f t="shared" si="60"/>
        <v>37</v>
      </c>
      <c r="E1348" s="3">
        <f>LOOKUP(A1348,Bestellung!$A$4:$D$803)+MOD(D1348,6)</f>
        <v>44629.257800000014</v>
      </c>
      <c r="F1348" t="str">
        <f t="shared" si="61"/>
        <v>INSERT INTO [Lieferung] ([BestellungID], [PosID], [LieferAdrID], [LieferDienstID], [LieferDatum]) VALUES</v>
      </c>
      <c r="G1348" t="str">
        <f t="shared" si="62"/>
        <v xml:space="preserve"> ('538', '1345', '292', '37', '2022-03-09')</v>
      </c>
    </row>
    <row r="1349" spans="1:7" x14ac:dyDescent="0.3">
      <c r="A1349">
        <v>538</v>
      </c>
      <c r="B1349">
        <v>1346</v>
      </c>
      <c r="C1349">
        <v>292</v>
      </c>
      <c r="D1349">
        <f t="shared" ref="D1349:D1412" si="63">IF(MOD(A1349*B1349,81)=0,1,MOD(A1349*B1349,81))</f>
        <v>8</v>
      </c>
      <c r="E1349" s="3">
        <f>LOOKUP(A1349,Bestellung!$A$4:$D$803)+MOD(D1349,6)</f>
        <v>44630.257800000014</v>
      </c>
      <c r="F1349" t="str">
        <f t="shared" ref="F1349:F1412" si="6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49" t="str">
        <f t="shared" ref="G1349:G1412" si="65">" ('"&amp;A1349&amp;"', '"&amp;B1349&amp;"', '"&amp;C1349&amp;"', '"&amp; D1349&amp;"', '"&amp; TEXT(E1349,"JJJJ-MM-TT")&amp;"')"</f>
        <v xml:space="preserve"> ('538', '1346', '292', '8', '2022-03-10')</v>
      </c>
    </row>
    <row r="1350" spans="1:7" x14ac:dyDescent="0.3">
      <c r="A1350">
        <v>539</v>
      </c>
      <c r="B1350">
        <v>1347</v>
      </c>
      <c r="C1350">
        <v>298</v>
      </c>
      <c r="D1350">
        <f t="shared" si="63"/>
        <v>30</v>
      </c>
      <c r="E1350" s="3">
        <f>LOOKUP(A1350,Bestellung!$A$4:$D$803)+MOD(D1350,6)</f>
        <v>44628.269844444461</v>
      </c>
      <c r="F1350" t="str">
        <f t="shared" si="64"/>
        <v>INSERT INTO [Lieferung] ([BestellungID], [PosID], [LieferAdrID], [LieferDienstID], [LieferDatum]) VALUES</v>
      </c>
      <c r="G1350" t="str">
        <f t="shared" si="65"/>
        <v xml:space="preserve"> ('539', '1347', '298', '30', '2022-03-08')</v>
      </c>
    </row>
    <row r="1351" spans="1:7" x14ac:dyDescent="0.3">
      <c r="A1351">
        <v>539</v>
      </c>
      <c r="B1351">
        <v>1348</v>
      </c>
      <c r="C1351">
        <v>298</v>
      </c>
      <c r="D1351">
        <f t="shared" si="63"/>
        <v>2</v>
      </c>
      <c r="E1351" s="3">
        <f>LOOKUP(A1351,Bestellung!$A$4:$D$803)+MOD(D1351,6)</f>
        <v>44630.269844444461</v>
      </c>
      <c r="F1351" t="str">
        <f t="shared" si="64"/>
        <v>INSERT INTO [Lieferung] ([BestellungID], [PosID], [LieferAdrID], [LieferDienstID], [LieferDatum]) VALUES</v>
      </c>
      <c r="G1351" t="str">
        <f t="shared" si="65"/>
        <v xml:space="preserve"> ('539', '1348', '298', '2', '2022-03-10')</v>
      </c>
    </row>
    <row r="1352" spans="1:7" x14ac:dyDescent="0.3">
      <c r="A1352">
        <v>540</v>
      </c>
      <c r="B1352">
        <v>1349</v>
      </c>
      <c r="C1352">
        <v>640</v>
      </c>
      <c r="D1352">
        <f t="shared" si="63"/>
        <v>27</v>
      </c>
      <c r="E1352" s="3">
        <f>LOOKUP(A1352,Bestellung!$A$4:$D$803)+MOD(D1352,6)</f>
        <v>44631.281911111131</v>
      </c>
      <c r="F1352" t="str">
        <f t="shared" si="64"/>
        <v>INSERT INTO [Lieferung] ([BestellungID], [PosID], [LieferAdrID], [LieferDienstID], [LieferDatum]) VALUES</v>
      </c>
      <c r="G1352" t="str">
        <f t="shared" si="65"/>
        <v xml:space="preserve"> ('540', '1349', '640', '27', '2022-03-11')</v>
      </c>
    </row>
    <row r="1353" spans="1:7" x14ac:dyDescent="0.3">
      <c r="A1353">
        <v>540</v>
      </c>
      <c r="B1353">
        <v>1350</v>
      </c>
      <c r="C1353">
        <v>298</v>
      </c>
      <c r="D1353">
        <f t="shared" si="63"/>
        <v>1</v>
      </c>
      <c r="E1353" s="3">
        <f>LOOKUP(A1353,Bestellung!$A$4:$D$803)+MOD(D1353,6)</f>
        <v>44629.281911111131</v>
      </c>
      <c r="F1353" t="str">
        <f t="shared" si="64"/>
        <v>INSERT INTO [Lieferung] ([BestellungID], [PosID], [LieferAdrID], [LieferDienstID], [LieferDatum]) VALUES</v>
      </c>
      <c r="G1353" t="str">
        <f t="shared" si="65"/>
        <v xml:space="preserve"> ('540', '1350', '298', '1', '2022-03-09')</v>
      </c>
    </row>
    <row r="1354" spans="1:7" x14ac:dyDescent="0.3">
      <c r="A1354">
        <v>540</v>
      </c>
      <c r="B1354">
        <v>1351</v>
      </c>
      <c r="C1354">
        <v>640</v>
      </c>
      <c r="D1354">
        <f t="shared" si="63"/>
        <v>54</v>
      </c>
      <c r="E1354" s="3">
        <f>LOOKUP(A1354,Bestellung!$A$4:$D$803)+MOD(D1354,6)</f>
        <v>44628.281911111131</v>
      </c>
      <c r="F1354" t="str">
        <f t="shared" si="64"/>
        <v>INSERT INTO [Lieferung] ([BestellungID], [PosID], [LieferAdrID], [LieferDienstID], [LieferDatum]) VALUES</v>
      </c>
      <c r="G1354" t="str">
        <f t="shared" si="65"/>
        <v xml:space="preserve"> ('540', '1351', '640', '54', '2022-03-08')</v>
      </c>
    </row>
    <row r="1355" spans="1:7" x14ac:dyDescent="0.3">
      <c r="A1355">
        <v>541</v>
      </c>
      <c r="B1355">
        <v>1352</v>
      </c>
      <c r="C1355">
        <v>96</v>
      </c>
      <c r="D1355">
        <f t="shared" si="63"/>
        <v>2</v>
      </c>
      <c r="E1355" s="3">
        <f>LOOKUP(A1355,Bestellung!$A$4:$D$803)+MOD(D1355,6)</f>
        <v>44630.294000000024</v>
      </c>
      <c r="F1355" t="str">
        <f t="shared" si="64"/>
        <v>INSERT INTO [Lieferung] ([BestellungID], [PosID], [LieferAdrID], [LieferDienstID], [LieferDatum]) VALUES</v>
      </c>
      <c r="G1355" t="str">
        <f t="shared" si="65"/>
        <v xml:space="preserve"> ('541', '1352', '96', '2', '2022-03-10')</v>
      </c>
    </row>
    <row r="1356" spans="1:7" x14ac:dyDescent="0.3">
      <c r="A1356">
        <v>541</v>
      </c>
      <c r="B1356">
        <v>1353</v>
      </c>
      <c r="C1356">
        <v>96</v>
      </c>
      <c r="D1356">
        <f t="shared" si="63"/>
        <v>57</v>
      </c>
      <c r="E1356" s="3">
        <f>LOOKUP(A1356,Bestellung!$A$4:$D$803)+MOD(D1356,6)</f>
        <v>44631.294000000024</v>
      </c>
      <c r="F1356" t="str">
        <f t="shared" si="64"/>
        <v>INSERT INTO [Lieferung] ([BestellungID], [PosID], [LieferAdrID], [LieferDienstID], [LieferDatum]) VALUES</v>
      </c>
      <c r="G1356" t="str">
        <f t="shared" si="65"/>
        <v xml:space="preserve"> ('541', '1353', '96', '57', '2022-03-11')</v>
      </c>
    </row>
    <row r="1357" spans="1:7" x14ac:dyDescent="0.3">
      <c r="A1357">
        <v>542</v>
      </c>
      <c r="B1357">
        <v>1354</v>
      </c>
      <c r="C1357">
        <v>443</v>
      </c>
      <c r="D1357">
        <f t="shared" si="63"/>
        <v>8</v>
      </c>
      <c r="E1357" s="3">
        <f>LOOKUP(A1357,Bestellung!$A$4:$D$803)+MOD(D1357,6)</f>
        <v>44630.306111111131</v>
      </c>
      <c r="F1357" t="str">
        <f t="shared" si="64"/>
        <v>INSERT INTO [Lieferung] ([BestellungID], [PosID], [LieferAdrID], [LieferDienstID], [LieferDatum]) VALUES</v>
      </c>
      <c r="G1357" t="str">
        <f t="shared" si="65"/>
        <v xml:space="preserve"> ('542', '1354', '443', '8', '2022-03-10')</v>
      </c>
    </row>
    <row r="1358" spans="1:7" x14ac:dyDescent="0.3">
      <c r="A1358">
        <v>542</v>
      </c>
      <c r="B1358">
        <v>1355</v>
      </c>
      <c r="C1358">
        <v>96</v>
      </c>
      <c r="D1358">
        <f t="shared" si="63"/>
        <v>64</v>
      </c>
      <c r="E1358" s="3">
        <f>LOOKUP(A1358,Bestellung!$A$4:$D$803)+MOD(D1358,6)</f>
        <v>44632.306111111131</v>
      </c>
      <c r="F1358" t="str">
        <f t="shared" si="64"/>
        <v>INSERT INTO [Lieferung] ([BestellungID], [PosID], [LieferAdrID], [LieferDienstID], [LieferDatum]) VALUES</v>
      </c>
      <c r="G1358" t="str">
        <f t="shared" si="65"/>
        <v xml:space="preserve"> ('542', '1355', '96', '64', '2022-03-12')</v>
      </c>
    </row>
    <row r="1359" spans="1:7" x14ac:dyDescent="0.3">
      <c r="A1359">
        <v>542</v>
      </c>
      <c r="B1359">
        <v>1356</v>
      </c>
      <c r="C1359">
        <v>443</v>
      </c>
      <c r="D1359">
        <f t="shared" si="63"/>
        <v>39</v>
      </c>
      <c r="E1359" s="3">
        <f>LOOKUP(A1359,Bestellung!$A$4:$D$803)+MOD(D1359,6)</f>
        <v>44631.306111111131</v>
      </c>
      <c r="F1359" t="str">
        <f t="shared" si="64"/>
        <v>INSERT INTO [Lieferung] ([BestellungID], [PosID], [LieferAdrID], [LieferDienstID], [LieferDatum]) VALUES</v>
      </c>
      <c r="G1359" t="str">
        <f t="shared" si="65"/>
        <v xml:space="preserve"> ('542', '1356', '443', '39', '2022-03-11')</v>
      </c>
    </row>
    <row r="1360" spans="1:7" x14ac:dyDescent="0.3">
      <c r="A1360">
        <v>543</v>
      </c>
      <c r="B1360">
        <v>1357</v>
      </c>
      <c r="C1360">
        <v>653</v>
      </c>
      <c r="D1360">
        <f t="shared" si="63"/>
        <v>75</v>
      </c>
      <c r="E1360" s="3">
        <f>LOOKUP(A1360,Bestellung!$A$4:$D$803)+MOD(D1360,6)</f>
        <v>44631.318244444461</v>
      </c>
      <c r="F1360" t="str">
        <f t="shared" si="64"/>
        <v>INSERT INTO [Lieferung] ([BestellungID], [PosID], [LieferAdrID], [LieferDienstID], [LieferDatum]) VALUES</v>
      </c>
      <c r="G1360" t="str">
        <f t="shared" si="65"/>
        <v xml:space="preserve"> ('543', '1357', '653', '75', '2022-03-11')</v>
      </c>
    </row>
    <row r="1361" spans="1:7" x14ac:dyDescent="0.3">
      <c r="A1361">
        <v>543</v>
      </c>
      <c r="B1361">
        <v>1358</v>
      </c>
      <c r="C1361">
        <v>653</v>
      </c>
      <c r="D1361">
        <f t="shared" si="63"/>
        <v>51</v>
      </c>
      <c r="E1361" s="3">
        <f>LOOKUP(A1361,Bestellung!$A$4:$D$803)+MOD(D1361,6)</f>
        <v>44631.318244444461</v>
      </c>
      <c r="F1361" t="str">
        <f t="shared" si="64"/>
        <v>INSERT INTO [Lieferung] ([BestellungID], [PosID], [LieferAdrID], [LieferDienstID], [LieferDatum]) VALUES</v>
      </c>
      <c r="G1361" t="str">
        <f t="shared" si="65"/>
        <v xml:space="preserve"> ('543', '1358', '653', '51', '2022-03-11')</v>
      </c>
    </row>
    <row r="1362" spans="1:7" x14ac:dyDescent="0.3">
      <c r="A1362">
        <v>544</v>
      </c>
      <c r="B1362">
        <v>1359</v>
      </c>
      <c r="C1362">
        <v>31</v>
      </c>
      <c r="D1362">
        <f t="shared" si="63"/>
        <v>9</v>
      </c>
      <c r="E1362" s="3">
        <f>LOOKUP(A1362,Bestellung!$A$4:$D$803)+MOD(D1362,6)</f>
        <v>44631.330400000013</v>
      </c>
      <c r="F1362" t="str">
        <f t="shared" si="64"/>
        <v>INSERT INTO [Lieferung] ([BestellungID], [PosID], [LieferAdrID], [LieferDienstID], [LieferDatum]) VALUES</v>
      </c>
      <c r="G1362" t="str">
        <f t="shared" si="65"/>
        <v xml:space="preserve"> ('544', '1359', '31', '9', '2022-03-11')</v>
      </c>
    </row>
    <row r="1363" spans="1:7" x14ac:dyDescent="0.3">
      <c r="A1363">
        <v>544</v>
      </c>
      <c r="B1363">
        <v>1360</v>
      </c>
      <c r="C1363">
        <v>31</v>
      </c>
      <c r="D1363">
        <f t="shared" si="63"/>
        <v>67</v>
      </c>
      <c r="E1363" s="3">
        <f>LOOKUP(A1363,Bestellung!$A$4:$D$803)+MOD(D1363,6)</f>
        <v>44629.330400000013</v>
      </c>
      <c r="F1363" t="str">
        <f t="shared" si="64"/>
        <v>INSERT INTO [Lieferung] ([BestellungID], [PosID], [LieferAdrID], [LieferDienstID], [LieferDatum]) VALUES</v>
      </c>
      <c r="G1363" t="str">
        <f t="shared" si="65"/>
        <v xml:space="preserve"> ('544', '1360', '31', '67', '2022-03-09')</v>
      </c>
    </row>
    <row r="1364" spans="1:7" x14ac:dyDescent="0.3">
      <c r="A1364">
        <v>544</v>
      </c>
      <c r="B1364">
        <v>1361</v>
      </c>
      <c r="C1364">
        <v>31</v>
      </c>
      <c r="D1364">
        <f t="shared" si="63"/>
        <v>44</v>
      </c>
      <c r="E1364" s="3">
        <f>LOOKUP(A1364,Bestellung!$A$4:$D$803)+MOD(D1364,6)</f>
        <v>44630.330400000013</v>
      </c>
      <c r="F1364" t="str">
        <f t="shared" si="64"/>
        <v>INSERT INTO [Lieferung] ([BestellungID], [PosID], [LieferAdrID], [LieferDienstID], [LieferDatum]) VALUES</v>
      </c>
      <c r="G1364" t="str">
        <f t="shared" si="65"/>
        <v xml:space="preserve"> ('544', '1361', '31', '44', '2022-03-10')</v>
      </c>
    </row>
    <row r="1365" spans="1:7" x14ac:dyDescent="0.3">
      <c r="A1365">
        <v>545</v>
      </c>
      <c r="B1365">
        <v>1362</v>
      </c>
      <c r="C1365">
        <v>226</v>
      </c>
      <c r="D1365">
        <f t="shared" si="63"/>
        <v>6</v>
      </c>
      <c r="E1365" s="3">
        <f>LOOKUP(A1365,Bestellung!$A$4:$D$803)+MOD(D1365,6)</f>
        <v>44628.342577777788</v>
      </c>
      <c r="F1365" t="str">
        <f t="shared" si="64"/>
        <v>INSERT INTO [Lieferung] ([BestellungID], [PosID], [LieferAdrID], [LieferDienstID], [LieferDatum]) VALUES</v>
      </c>
      <c r="G1365" t="str">
        <f t="shared" si="65"/>
        <v xml:space="preserve"> ('545', '1362', '226', '6', '2022-03-08')</v>
      </c>
    </row>
    <row r="1366" spans="1:7" x14ac:dyDescent="0.3">
      <c r="A1366">
        <v>545</v>
      </c>
      <c r="B1366">
        <v>1363</v>
      </c>
      <c r="C1366">
        <v>226</v>
      </c>
      <c r="D1366">
        <f t="shared" si="63"/>
        <v>65</v>
      </c>
      <c r="E1366" s="3">
        <f>LOOKUP(A1366,Bestellung!$A$4:$D$803)+MOD(D1366,6)</f>
        <v>44633.342577777788</v>
      </c>
      <c r="F1366" t="str">
        <f t="shared" si="64"/>
        <v>INSERT INTO [Lieferung] ([BestellungID], [PosID], [LieferAdrID], [LieferDienstID], [LieferDatum]) VALUES</v>
      </c>
      <c r="G1366" t="str">
        <f t="shared" si="65"/>
        <v xml:space="preserve"> ('545', '1363', '226', '65', '2022-03-13')</v>
      </c>
    </row>
    <row r="1367" spans="1:7" x14ac:dyDescent="0.3">
      <c r="A1367">
        <v>546</v>
      </c>
      <c r="B1367">
        <v>1364</v>
      </c>
      <c r="C1367">
        <v>626</v>
      </c>
      <c r="D1367">
        <f t="shared" si="63"/>
        <v>30</v>
      </c>
      <c r="E1367" s="3">
        <f>LOOKUP(A1367,Bestellung!$A$4:$D$803)+MOD(D1367,6)</f>
        <v>44628.354777777786</v>
      </c>
      <c r="F1367" t="str">
        <f t="shared" si="64"/>
        <v>INSERT INTO [Lieferung] ([BestellungID], [PosID], [LieferAdrID], [LieferDienstID], [LieferDatum]) VALUES</v>
      </c>
      <c r="G1367" t="str">
        <f t="shared" si="65"/>
        <v xml:space="preserve"> ('546', '1364', '626', '30', '2022-03-08')</v>
      </c>
    </row>
    <row r="1368" spans="1:7" x14ac:dyDescent="0.3">
      <c r="A1368">
        <v>546</v>
      </c>
      <c r="B1368">
        <v>1365</v>
      </c>
      <c r="C1368">
        <v>226</v>
      </c>
      <c r="D1368">
        <f t="shared" si="63"/>
        <v>9</v>
      </c>
      <c r="E1368" s="3">
        <f>LOOKUP(A1368,Bestellung!$A$4:$D$803)+MOD(D1368,6)</f>
        <v>44631.354777777786</v>
      </c>
      <c r="F1368" t="str">
        <f t="shared" si="64"/>
        <v>INSERT INTO [Lieferung] ([BestellungID], [PosID], [LieferAdrID], [LieferDienstID], [LieferDatum]) VALUES</v>
      </c>
      <c r="G1368" t="str">
        <f t="shared" si="65"/>
        <v xml:space="preserve"> ('546', '1365', '226', '9', '2022-03-11')</v>
      </c>
    </row>
    <row r="1369" spans="1:7" x14ac:dyDescent="0.3">
      <c r="A1369">
        <v>546</v>
      </c>
      <c r="B1369">
        <v>1366</v>
      </c>
      <c r="C1369">
        <v>626</v>
      </c>
      <c r="D1369">
        <f t="shared" si="63"/>
        <v>69</v>
      </c>
      <c r="E1369" s="3">
        <f>LOOKUP(A1369,Bestellung!$A$4:$D$803)+MOD(D1369,6)</f>
        <v>44631.354777777786</v>
      </c>
      <c r="F1369" t="str">
        <f t="shared" si="64"/>
        <v>INSERT INTO [Lieferung] ([BestellungID], [PosID], [LieferAdrID], [LieferDienstID], [LieferDatum]) VALUES</v>
      </c>
      <c r="G1369" t="str">
        <f t="shared" si="65"/>
        <v xml:space="preserve"> ('546', '1366', '626', '69', '2022-03-11')</v>
      </c>
    </row>
    <row r="1370" spans="1:7" x14ac:dyDescent="0.3">
      <c r="A1370">
        <v>547</v>
      </c>
      <c r="B1370">
        <v>1367</v>
      </c>
      <c r="C1370">
        <v>75</v>
      </c>
      <c r="D1370">
        <f t="shared" si="63"/>
        <v>38</v>
      </c>
      <c r="E1370" s="3">
        <f>LOOKUP(A1370,Bestellung!$A$4:$D$803)+MOD(D1370,6)</f>
        <v>44630.367000000006</v>
      </c>
      <c r="F1370" t="str">
        <f t="shared" si="64"/>
        <v>INSERT INTO [Lieferung] ([BestellungID], [PosID], [LieferAdrID], [LieferDienstID], [LieferDatum]) VALUES</v>
      </c>
      <c r="G1370" t="str">
        <f t="shared" si="65"/>
        <v xml:space="preserve"> ('547', '1367', '75', '38', '2022-03-10')</v>
      </c>
    </row>
    <row r="1371" spans="1:7" x14ac:dyDescent="0.3">
      <c r="A1371">
        <v>547</v>
      </c>
      <c r="B1371">
        <v>1368</v>
      </c>
      <c r="C1371">
        <v>75</v>
      </c>
      <c r="D1371">
        <f t="shared" si="63"/>
        <v>18</v>
      </c>
      <c r="E1371" s="3">
        <f>LOOKUP(A1371,Bestellung!$A$4:$D$803)+MOD(D1371,6)</f>
        <v>44628.367000000006</v>
      </c>
      <c r="F1371" t="str">
        <f t="shared" si="64"/>
        <v>INSERT INTO [Lieferung] ([BestellungID], [PosID], [LieferAdrID], [LieferDienstID], [LieferDatum]) VALUES</v>
      </c>
      <c r="G1371" t="str">
        <f t="shared" si="65"/>
        <v xml:space="preserve"> ('547', '1368', '75', '18', '2022-03-08')</v>
      </c>
    </row>
    <row r="1372" spans="1:7" x14ac:dyDescent="0.3">
      <c r="A1372">
        <v>548</v>
      </c>
      <c r="B1372">
        <v>1369</v>
      </c>
      <c r="C1372">
        <v>304</v>
      </c>
      <c r="D1372">
        <f t="shared" si="63"/>
        <v>71</v>
      </c>
      <c r="E1372" s="3">
        <f>LOOKUP(A1372,Bestellung!$A$4:$D$803)+MOD(D1372,6)</f>
        <v>44633.379244444448</v>
      </c>
      <c r="F1372" t="str">
        <f t="shared" si="64"/>
        <v>INSERT INTO [Lieferung] ([BestellungID], [PosID], [LieferAdrID], [LieferDienstID], [LieferDatum]) VALUES</v>
      </c>
      <c r="G1372" t="str">
        <f t="shared" si="65"/>
        <v xml:space="preserve"> ('548', '1369', '304', '71', '2022-03-13')</v>
      </c>
    </row>
    <row r="1373" spans="1:7" x14ac:dyDescent="0.3">
      <c r="A1373">
        <v>548</v>
      </c>
      <c r="B1373">
        <v>1370</v>
      </c>
      <c r="C1373">
        <v>75</v>
      </c>
      <c r="D1373">
        <f t="shared" si="63"/>
        <v>52</v>
      </c>
      <c r="E1373" s="3">
        <f>LOOKUP(A1373,Bestellung!$A$4:$D$803)+MOD(D1373,6)</f>
        <v>44632.379244444448</v>
      </c>
      <c r="F1373" t="str">
        <f t="shared" si="64"/>
        <v>INSERT INTO [Lieferung] ([BestellungID], [PosID], [LieferAdrID], [LieferDienstID], [LieferDatum]) VALUES</v>
      </c>
      <c r="G1373" t="str">
        <f t="shared" si="65"/>
        <v xml:space="preserve"> ('548', '1370', '75', '52', '2022-03-12')</v>
      </c>
    </row>
    <row r="1374" spans="1:7" x14ac:dyDescent="0.3">
      <c r="A1374">
        <v>548</v>
      </c>
      <c r="B1374">
        <v>1371</v>
      </c>
      <c r="C1374">
        <v>304</v>
      </c>
      <c r="D1374">
        <f t="shared" si="63"/>
        <v>33</v>
      </c>
      <c r="E1374" s="3">
        <f>LOOKUP(A1374,Bestellung!$A$4:$D$803)+MOD(D1374,6)</f>
        <v>44631.379244444448</v>
      </c>
      <c r="F1374" t="str">
        <f t="shared" si="64"/>
        <v>INSERT INTO [Lieferung] ([BestellungID], [PosID], [LieferAdrID], [LieferDienstID], [LieferDatum]) VALUES</v>
      </c>
      <c r="G1374" t="str">
        <f t="shared" si="65"/>
        <v xml:space="preserve"> ('548', '1371', '304', '33', '2022-03-11')</v>
      </c>
    </row>
    <row r="1375" spans="1:7" x14ac:dyDescent="0.3">
      <c r="A1375">
        <v>549</v>
      </c>
      <c r="B1375">
        <v>1372</v>
      </c>
      <c r="C1375">
        <v>603</v>
      </c>
      <c r="D1375">
        <f t="shared" si="63"/>
        <v>9</v>
      </c>
      <c r="E1375" s="3">
        <f>LOOKUP(A1375,Bestellung!$A$4:$D$803)+MOD(D1375,6)</f>
        <v>44631.391511111113</v>
      </c>
      <c r="F1375" t="str">
        <f t="shared" si="64"/>
        <v>INSERT INTO [Lieferung] ([BestellungID], [PosID], [LieferAdrID], [LieferDienstID], [LieferDatum]) VALUES</v>
      </c>
      <c r="G1375" t="str">
        <f t="shared" si="65"/>
        <v xml:space="preserve"> ('549', '1372', '603', '9', '2022-03-11')</v>
      </c>
    </row>
    <row r="1376" spans="1:7" x14ac:dyDescent="0.3">
      <c r="A1376">
        <v>549</v>
      </c>
      <c r="B1376">
        <v>1373</v>
      </c>
      <c r="C1376">
        <v>603</v>
      </c>
      <c r="D1376">
        <f t="shared" si="63"/>
        <v>72</v>
      </c>
      <c r="E1376" s="3">
        <f>LOOKUP(A1376,Bestellung!$A$4:$D$803)+MOD(D1376,6)</f>
        <v>44628.391511111113</v>
      </c>
      <c r="F1376" t="str">
        <f t="shared" si="64"/>
        <v>INSERT INTO [Lieferung] ([BestellungID], [PosID], [LieferAdrID], [LieferDienstID], [LieferDatum]) VALUES</v>
      </c>
      <c r="G1376" t="str">
        <f t="shared" si="65"/>
        <v xml:space="preserve"> ('549', '1373', '603', '72', '2022-03-08')</v>
      </c>
    </row>
    <row r="1377" spans="1:7" x14ac:dyDescent="0.3">
      <c r="A1377">
        <v>550</v>
      </c>
      <c r="B1377">
        <v>1374</v>
      </c>
      <c r="C1377">
        <v>356</v>
      </c>
      <c r="D1377">
        <f t="shared" si="63"/>
        <v>51</v>
      </c>
      <c r="E1377" s="3">
        <f>LOOKUP(A1377,Bestellung!$A$4:$D$803)+MOD(D1377,6)</f>
        <v>44631.4038</v>
      </c>
      <c r="F1377" t="str">
        <f t="shared" si="64"/>
        <v>INSERT INTO [Lieferung] ([BestellungID], [PosID], [LieferAdrID], [LieferDienstID], [LieferDatum]) VALUES</v>
      </c>
      <c r="G1377" t="str">
        <f t="shared" si="65"/>
        <v xml:space="preserve"> ('550', '1374', '356', '51', '2022-03-11')</v>
      </c>
    </row>
    <row r="1378" spans="1:7" x14ac:dyDescent="0.3">
      <c r="A1378">
        <v>550</v>
      </c>
      <c r="B1378">
        <v>1375</v>
      </c>
      <c r="C1378">
        <v>356</v>
      </c>
      <c r="D1378">
        <f t="shared" si="63"/>
        <v>34</v>
      </c>
      <c r="E1378" s="3">
        <f>LOOKUP(A1378,Bestellung!$A$4:$D$803)+MOD(D1378,6)</f>
        <v>44632.4038</v>
      </c>
      <c r="F1378" t="str">
        <f t="shared" si="64"/>
        <v>INSERT INTO [Lieferung] ([BestellungID], [PosID], [LieferAdrID], [LieferDienstID], [LieferDatum]) VALUES</v>
      </c>
      <c r="G1378" t="str">
        <f t="shared" si="65"/>
        <v xml:space="preserve"> ('550', '1375', '356', '34', '2022-03-12')</v>
      </c>
    </row>
    <row r="1379" spans="1:7" x14ac:dyDescent="0.3">
      <c r="A1379">
        <v>550</v>
      </c>
      <c r="B1379">
        <v>1376</v>
      </c>
      <c r="C1379">
        <v>356</v>
      </c>
      <c r="D1379">
        <f t="shared" si="63"/>
        <v>17</v>
      </c>
      <c r="E1379" s="3">
        <f>LOOKUP(A1379,Bestellung!$A$4:$D$803)+MOD(D1379,6)</f>
        <v>44633.4038</v>
      </c>
      <c r="F1379" t="str">
        <f t="shared" si="64"/>
        <v>INSERT INTO [Lieferung] ([BestellungID], [PosID], [LieferAdrID], [LieferDienstID], [LieferDatum]) VALUES</v>
      </c>
      <c r="G1379" t="str">
        <f t="shared" si="65"/>
        <v xml:space="preserve"> ('550', '1376', '356', '17', '2022-03-13')</v>
      </c>
    </row>
    <row r="1380" spans="1:7" x14ac:dyDescent="0.3">
      <c r="A1380">
        <v>551</v>
      </c>
      <c r="B1380">
        <v>1377</v>
      </c>
      <c r="C1380">
        <v>534</v>
      </c>
      <c r="D1380">
        <f t="shared" si="63"/>
        <v>1</v>
      </c>
      <c r="E1380" s="3">
        <f>LOOKUP(A1380,Bestellung!$A$4:$D$803)+MOD(D1380,6)</f>
        <v>44629.41611111111</v>
      </c>
      <c r="F1380" t="str">
        <f t="shared" si="64"/>
        <v>INSERT INTO [Lieferung] ([BestellungID], [PosID], [LieferAdrID], [LieferDienstID], [LieferDatum]) VALUES</v>
      </c>
      <c r="G1380" t="str">
        <f t="shared" si="65"/>
        <v xml:space="preserve"> ('551', '1377', '534', '1', '2022-03-09')</v>
      </c>
    </row>
    <row r="1381" spans="1:7" x14ac:dyDescent="0.3">
      <c r="A1381">
        <v>551</v>
      </c>
      <c r="B1381">
        <v>1378</v>
      </c>
      <c r="C1381">
        <v>534</v>
      </c>
      <c r="D1381">
        <f t="shared" si="63"/>
        <v>65</v>
      </c>
      <c r="E1381" s="3">
        <f>LOOKUP(A1381,Bestellung!$A$4:$D$803)+MOD(D1381,6)</f>
        <v>44633.41611111111</v>
      </c>
      <c r="F1381" t="str">
        <f t="shared" si="64"/>
        <v>INSERT INTO [Lieferung] ([BestellungID], [PosID], [LieferAdrID], [LieferDienstID], [LieferDatum]) VALUES</v>
      </c>
      <c r="G1381" t="str">
        <f t="shared" si="65"/>
        <v xml:space="preserve"> ('551', '1378', '534', '65', '2022-03-13')</v>
      </c>
    </row>
    <row r="1382" spans="1:7" x14ac:dyDescent="0.3">
      <c r="A1382">
        <v>552</v>
      </c>
      <c r="B1382">
        <v>1379</v>
      </c>
      <c r="C1382">
        <v>734</v>
      </c>
      <c r="D1382">
        <f t="shared" si="63"/>
        <v>51</v>
      </c>
      <c r="E1382" s="3">
        <f>LOOKUP(A1382,Bestellung!$A$4:$D$803)+MOD(D1382,6)</f>
        <v>44631.428444444442</v>
      </c>
      <c r="F1382" t="str">
        <f t="shared" si="64"/>
        <v>INSERT INTO [Lieferung] ([BestellungID], [PosID], [LieferAdrID], [LieferDienstID], [LieferDatum]) VALUES</v>
      </c>
      <c r="G1382" t="str">
        <f t="shared" si="65"/>
        <v xml:space="preserve"> ('552', '1379', '734', '51', '2022-03-11')</v>
      </c>
    </row>
    <row r="1383" spans="1:7" x14ac:dyDescent="0.3">
      <c r="A1383">
        <v>552</v>
      </c>
      <c r="B1383">
        <v>1380</v>
      </c>
      <c r="C1383">
        <v>534</v>
      </c>
      <c r="D1383">
        <f t="shared" si="63"/>
        <v>36</v>
      </c>
      <c r="E1383" s="3">
        <f>LOOKUP(A1383,Bestellung!$A$4:$D$803)+MOD(D1383,6)</f>
        <v>44628.428444444442</v>
      </c>
      <c r="F1383" t="str">
        <f t="shared" si="64"/>
        <v>INSERT INTO [Lieferung] ([BestellungID], [PosID], [LieferAdrID], [LieferDienstID], [LieferDatum]) VALUES</v>
      </c>
      <c r="G1383" t="str">
        <f t="shared" si="65"/>
        <v xml:space="preserve"> ('552', '1380', '534', '36', '2022-03-08')</v>
      </c>
    </row>
    <row r="1384" spans="1:7" x14ac:dyDescent="0.3">
      <c r="A1384">
        <v>552</v>
      </c>
      <c r="B1384">
        <v>1381</v>
      </c>
      <c r="C1384">
        <v>734</v>
      </c>
      <c r="D1384">
        <f t="shared" si="63"/>
        <v>21</v>
      </c>
      <c r="E1384" s="3">
        <f>LOOKUP(A1384,Bestellung!$A$4:$D$803)+MOD(D1384,6)</f>
        <v>44631.428444444442</v>
      </c>
      <c r="F1384" t="str">
        <f t="shared" si="64"/>
        <v>INSERT INTO [Lieferung] ([BestellungID], [PosID], [LieferAdrID], [LieferDienstID], [LieferDatum]) VALUES</v>
      </c>
      <c r="G1384" t="str">
        <f t="shared" si="65"/>
        <v xml:space="preserve"> ('552', '1381', '734', '21', '2022-03-11')</v>
      </c>
    </row>
    <row r="1385" spans="1:7" x14ac:dyDescent="0.3">
      <c r="A1385">
        <v>553</v>
      </c>
      <c r="B1385">
        <v>1382</v>
      </c>
      <c r="C1385">
        <v>233</v>
      </c>
      <c r="D1385">
        <f t="shared" si="63"/>
        <v>11</v>
      </c>
      <c r="E1385" s="3">
        <f>LOOKUP(A1385,Bestellung!$A$4:$D$803)+MOD(D1385,6)</f>
        <v>44633.440799999997</v>
      </c>
      <c r="F1385" t="str">
        <f t="shared" si="64"/>
        <v>INSERT INTO [Lieferung] ([BestellungID], [PosID], [LieferAdrID], [LieferDienstID], [LieferDatum]) VALUES</v>
      </c>
      <c r="G1385" t="str">
        <f t="shared" si="65"/>
        <v xml:space="preserve"> ('553', '1382', '233', '11', '2022-03-13')</v>
      </c>
    </row>
    <row r="1386" spans="1:7" x14ac:dyDescent="0.3">
      <c r="A1386">
        <v>553</v>
      </c>
      <c r="B1386">
        <v>1383</v>
      </c>
      <c r="C1386">
        <v>233</v>
      </c>
      <c r="D1386">
        <f t="shared" si="63"/>
        <v>78</v>
      </c>
      <c r="E1386" s="3">
        <f>LOOKUP(A1386,Bestellung!$A$4:$D$803)+MOD(D1386,6)</f>
        <v>44628.440799999997</v>
      </c>
      <c r="F1386" t="str">
        <f t="shared" si="64"/>
        <v>INSERT INTO [Lieferung] ([BestellungID], [PosID], [LieferAdrID], [LieferDienstID], [LieferDatum]) VALUES</v>
      </c>
      <c r="G1386" t="str">
        <f t="shared" si="65"/>
        <v xml:space="preserve"> ('553', '1383', '233', '78', '2022-03-08')</v>
      </c>
    </row>
    <row r="1387" spans="1:7" x14ac:dyDescent="0.3">
      <c r="A1387">
        <v>554</v>
      </c>
      <c r="B1387">
        <v>1384</v>
      </c>
      <c r="C1387">
        <v>425</v>
      </c>
      <c r="D1387">
        <f t="shared" si="63"/>
        <v>71</v>
      </c>
      <c r="E1387" s="3">
        <f>LOOKUP(A1387,Bestellung!$A$4:$D$803)+MOD(D1387,6)</f>
        <v>44633.453177777774</v>
      </c>
      <c r="F1387" t="str">
        <f t="shared" si="64"/>
        <v>INSERT INTO [Lieferung] ([BestellungID], [PosID], [LieferAdrID], [LieferDienstID], [LieferDatum]) VALUES</v>
      </c>
      <c r="G1387" t="str">
        <f t="shared" si="65"/>
        <v xml:space="preserve"> ('554', '1384', '425', '71', '2022-03-13')</v>
      </c>
    </row>
    <row r="1388" spans="1:7" x14ac:dyDescent="0.3">
      <c r="A1388">
        <v>554</v>
      </c>
      <c r="B1388">
        <v>1385</v>
      </c>
      <c r="C1388">
        <v>233</v>
      </c>
      <c r="D1388">
        <f t="shared" si="63"/>
        <v>58</v>
      </c>
      <c r="E1388" s="3">
        <f>LOOKUP(A1388,Bestellung!$A$4:$D$803)+MOD(D1388,6)</f>
        <v>44632.453177777774</v>
      </c>
      <c r="F1388" t="str">
        <f t="shared" si="64"/>
        <v>INSERT INTO [Lieferung] ([BestellungID], [PosID], [LieferAdrID], [LieferDienstID], [LieferDatum]) VALUES</v>
      </c>
      <c r="G1388" t="str">
        <f t="shared" si="65"/>
        <v xml:space="preserve"> ('554', '1385', '233', '58', '2022-03-12')</v>
      </c>
    </row>
    <row r="1389" spans="1:7" x14ac:dyDescent="0.3">
      <c r="A1389">
        <v>554</v>
      </c>
      <c r="B1389">
        <v>1386</v>
      </c>
      <c r="C1389">
        <v>425</v>
      </c>
      <c r="D1389">
        <f t="shared" si="63"/>
        <v>45</v>
      </c>
      <c r="E1389" s="3">
        <f>LOOKUP(A1389,Bestellung!$A$4:$D$803)+MOD(D1389,6)</f>
        <v>44631.453177777774</v>
      </c>
      <c r="F1389" t="str">
        <f t="shared" si="64"/>
        <v>INSERT INTO [Lieferung] ([BestellungID], [PosID], [LieferAdrID], [LieferDienstID], [LieferDatum]) VALUES</v>
      </c>
      <c r="G1389" t="str">
        <f t="shared" si="65"/>
        <v xml:space="preserve"> ('554', '1386', '425', '45', '2022-03-11')</v>
      </c>
    </row>
    <row r="1390" spans="1:7" x14ac:dyDescent="0.3">
      <c r="A1390">
        <v>555</v>
      </c>
      <c r="B1390">
        <v>1387</v>
      </c>
      <c r="C1390">
        <v>435</v>
      </c>
      <c r="D1390">
        <f t="shared" si="63"/>
        <v>42</v>
      </c>
      <c r="E1390" s="3">
        <f>LOOKUP(A1390,Bestellung!$A$4:$D$803)+MOD(D1390,6)</f>
        <v>44628.465577777773</v>
      </c>
      <c r="F1390" t="str">
        <f t="shared" si="64"/>
        <v>INSERT INTO [Lieferung] ([BestellungID], [PosID], [LieferAdrID], [LieferDienstID], [LieferDatum]) VALUES</v>
      </c>
      <c r="G1390" t="str">
        <f t="shared" si="65"/>
        <v xml:space="preserve"> ('555', '1387', '435', '42', '2022-03-08')</v>
      </c>
    </row>
    <row r="1391" spans="1:7" x14ac:dyDescent="0.3">
      <c r="A1391">
        <v>555</v>
      </c>
      <c r="B1391">
        <v>1388</v>
      </c>
      <c r="C1391">
        <v>435</v>
      </c>
      <c r="D1391">
        <f t="shared" si="63"/>
        <v>30</v>
      </c>
      <c r="E1391" s="3">
        <f>LOOKUP(A1391,Bestellung!$A$4:$D$803)+MOD(D1391,6)</f>
        <v>44628.465577777773</v>
      </c>
      <c r="F1391" t="str">
        <f t="shared" si="64"/>
        <v>INSERT INTO [Lieferung] ([BestellungID], [PosID], [LieferAdrID], [LieferDienstID], [LieferDatum]) VALUES</v>
      </c>
      <c r="G1391" t="str">
        <f t="shared" si="65"/>
        <v xml:space="preserve"> ('555', '1388', '435', '30', '2022-03-08')</v>
      </c>
    </row>
    <row r="1392" spans="1:7" x14ac:dyDescent="0.3">
      <c r="A1392">
        <v>556</v>
      </c>
      <c r="B1392">
        <v>1389</v>
      </c>
      <c r="C1392">
        <v>378</v>
      </c>
      <c r="D1392">
        <f t="shared" si="63"/>
        <v>30</v>
      </c>
      <c r="E1392" s="3">
        <f>LOOKUP(A1392,Bestellung!$A$4:$D$803)+MOD(D1392,6)</f>
        <v>44628.477999999996</v>
      </c>
      <c r="F1392" t="str">
        <f t="shared" si="64"/>
        <v>INSERT INTO [Lieferung] ([BestellungID], [PosID], [LieferAdrID], [LieferDienstID], [LieferDatum]) VALUES</v>
      </c>
      <c r="G1392" t="str">
        <f t="shared" si="65"/>
        <v xml:space="preserve"> ('556', '1389', '378', '30', '2022-03-08')</v>
      </c>
    </row>
    <row r="1393" spans="1:7" x14ac:dyDescent="0.3">
      <c r="A1393">
        <v>556</v>
      </c>
      <c r="B1393">
        <v>1390</v>
      </c>
      <c r="C1393">
        <v>378</v>
      </c>
      <c r="D1393">
        <f t="shared" si="63"/>
        <v>19</v>
      </c>
      <c r="E1393" s="3">
        <f>LOOKUP(A1393,Bestellung!$A$4:$D$803)+MOD(D1393,6)</f>
        <v>44629.477999999996</v>
      </c>
      <c r="F1393" t="str">
        <f t="shared" si="64"/>
        <v>INSERT INTO [Lieferung] ([BestellungID], [PosID], [LieferAdrID], [LieferDienstID], [LieferDatum]) VALUES</v>
      </c>
      <c r="G1393" t="str">
        <f t="shared" si="65"/>
        <v xml:space="preserve"> ('556', '1390', '378', '19', '2022-03-09')</v>
      </c>
    </row>
    <row r="1394" spans="1:7" x14ac:dyDescent="0.3">
      <c r="A1394">
        <v>556</v>
      </c>
      <c r="B1394">
        <v>1391</v>
      </c>
      <c r="C1394">
        <v>378</v>
      </c>
      <c r="D1394">
        <f t="shared" si="63"/>
        <v>8</v>
      </c>
      <c r="E1394" s="3">
        <f>LOOKUP(A1394,Bestellung!$A$4:$D$803)+MOD(D1394,6)</f>
        <v>44630.477999999996</v>
      </c>
      <c r="F1394" t="str">
        <f t="shared" si="64"/>
        <v>INSERT INTO [Lieferung] ([BestellungID], [PosID], [LieferAdrID], [LieferDienstID], [LieferDatum]) VALUES</v>
      </c>
      <c r="G1394" t="str">
        <f t="shared" si="65"/>
        <v xml:space="preserve"> ('556', '1391', '378', '8', '2022-03-10')</v>
      </c>
    </row>
    <row r="1395" spans="1:7" x14ac:dyDescent="0.3">
      <c r="A1395">
        <v>557</v>
      </c>
      <c r="B1395">
        <v>1392</v>
      </c>
      <c r="C1395">
        <v>493</v>
      </c>
      <c r="D1395">
        <f t="shared" si="63"/>
        <v>12</v>
      </c>
      <c r="E1395" s="3">
        <f>LOOKUP(A1395,Bestellung!$A$4:$D$803)+MOD(D1395,6)</f>
        <v>44628.49044444444</v>
      </c>
      <c r="F1395" t="str">
        <f t="shared" si="64"/>
        <v>INSERT INTO [Lieferung] ([BestellungID], [PosID], [LieferAdrID], [LieferDienstID], [LieferDatum]) VALUES</v>
      </c>
      <c r="G1395" t="str">
        <f t="shared" si="65"/>
        <v xml:space="preserve"> ('557', '1392', '493', '12', '2022-03-08')</v>
      </c>
    </row>
    <row r="1396" spans="1:7" x14ac:dyDescent="0.3">
      <c r="A1396">
        <v>557</v>
      </c>
      <c r="B1396">
        <v>1393</v>
      </c>
      <c r="C1396">
        <v>493</v>
      </c>
      <c r="D1396">
        <f t="shared" si="63"/>
        <v>2</v>
      </c>
      <c r="E1396" s="3">
        <f>LOOKUP(A1396,Bestellung!$A$4:$D$803)+MOD(D1396,6)</f>
        <v>44630.49044444444</v>
      </c>
      <c r="F1396" t="str">
        <f t="shared" si="64"/>
        <v>INSERT INTO [Lieferung] ([BestellungID], [PosID], [LieferAdrID], [LieferDienstID], [LieferDatum]) VALUES</v>
      </c>
      <c r="G1396" t="str">
        <f t="shared" si="65"/>
        <v xml:space="preserve"> ('557', '1393', '493', '2', '2022-03-10')</v>
      </c>
    </row>
    <row r="1397" spans="1:7" x14ac:dyDescent="0.3">
      <c r="A1397">
        <v>558</v>
      </c>
      <c r="B1397">
        <v>1394</v>
      </c>
      <c r="C1397">
        <v>751</v>
      </c>
      <c r="D1397">
        <f t="shared" si="63"/>
        <v>9</v>
      </c>
      <c r="E1397" s="3">
        <f>LOOKUP(A1397,Bestellung!$A$4:$D$803)+MOD(D1397,6)</f>
        <v>44631.502911111107</v>
      </c>
      <c r="F1397" t="str">
        <f t="shared" si="64"/>
        <v>INSERT INTO [Lieferung] ([BestellungID], [PosID], [LieferAdrID], [LieferDienstID], [LieferDatum]) VALUES</v>
      </c>
      <c r="G1397" t="str">
        <f t="shared" si="65"/>
        <v xml:space="preserve"> ('558', '1394', '751', '9', '2022-03-11')</v>
      </c>
    </row>
    <row r="1398" spans="1:7" x14ac:dyDescent="0.3">
      <c r="A1398">
        <v>558</v>
      </c>
      <c r="B1398">
        <v>1395</v>
      </c>
      <c r="C1398">
        <v>493</v>
      </c>
      <c r="D1398">
        <f t="shared" si="63"/>
        <v>1</v>
      </c>
      <c r="E1398" s="3">
        <f>LOOKUP(A1398,Bestellung!$A$4:$D$803)+MOD(D1398,6)</f>
        <v>44629.502911111107</v>
      </c>
      <c r="F1398" t="str">
        <f t="shared" si="64"/>
        <v>INSERT INTO [Lieferung] ([BestellungID], [PosID], [LieferAdrID], [LieferDienstID], [LieferDatum]) VALUES</v>
      </c>
      <c r="G1398" t="str">
        <f t="shared" si="65"/>
        <v xml:space="preserve"> ('558', '1395', '493', '1', '2022-03-09')</v>
      </c>
    </row>
    <row r="1399" spans="1:7" x14ac:dyDescent="0.3">
      <c r="A1399">
        <v>558</v>
      </c>
      <c r="B1399">
        <v>1396</v>
      </c>
      <c r="C1399">
        <v>751</v>
      </c>
      <c r="D1399">
        <f t="shared" si="63"/>
        <v>72</v>
      </c>
      <c r="E1399" s="3">
        <f>LOOKUP(A1399,Bestellung!$A$4:$D$803)+MOD(D1399,6)</f>
        <v>44628.502911111107</v>
      </c>
      <c r="F1399" t="str">
        <f t="shared" si="64"/>
        <v>INSERT INTO [Lieferung] ([BestellungID], [PosID], [LieferAdrID], [LieferDienstID], [LieferDatum]) VALUES</v>
      </c>
      <c r="G1399" t="str">
        <f t="shared" si="65"/>
        <v xml:space="preserve"> ('558', '1396', '751', '72', '2022-03-08')</v>
      </c>
    </row>
    <row r="1400" spans="1:7" x14ac:dyDescent="0.3">
      <c r="A1400">
        <v>559</v>
      </c>
      <c r="B1400">
        <v>1397</v>
      </c>
      <c r="C1400">
        <v>35</v>
      </c>
      <c r="D1400">
        <f t="shared" si="63"/>
        <v>2</v>
      </c>
      <c r="E1400" s="3">
        <f>LOOKUP(A1400,Bestellung!$A$4:$D$803)+MOD(D1400,6)</f>
        <v>44630.515399999997</v>
      </c>
      <c r="F1400" t="str">
        <f t="shared" si="64"/>
        <v>INSERT INTO [Lieferung] ([BestellungID], [PosID], [LieferAdrID], [LieferDienstID], [LieferDatum]) VALUES</v>
      </c>
      <c r="G1400" t="str">
        <f t="shared" si="65"/>
        <v xml:space="preserve"> ('559', '1397', '35', '2', '2022-03-10')</v>
      </c>
    </row>
    <row r="1401" spans="1:7" x14ac:dyDescent="0.3">
      <c r="A1401">
        <v>559</v>
      </c>
      <c r="B1401">
        <v>1398</v>
      </c>
      <c r="C1401">
        <v>35</v>
      </c>
      <c r="D1401">
        <f t="shared" si="63"/>
        <v>75</v>
      </c>
      <c r="E1401" s="3">
        <f>LOOKUP(A1401,Bestellung!$A$4:$D$803)+MOD(D1401,6)</f>
        <v>44631.515399999997</v>
      </c>
      <c r="F1401" t="str">
        <f t="shared" si="64"/>
        <v>INSERT INTO [Lieferung] ([BestellungID], [PosID], [LieferAdrID], [LieferDienstID], [LieferDatum]) VALUES</v>
      </c>
      <c r="G1401" t="str">
        <f t="shared" si="65"/>
        <v xml:space="preserve"> ('559', '1398', '35', '75', '2022-03-11')</v>
      </c>
    </row>
    <row r="1402" spans="1:7" x14ac:dyDescent="0.3">
      <c r="A1402">
        <v>560</v>
      </c>
      <c r="B1402">
        <v>1399</v>
      </c>
      <c r="C1402">
        <v>454</v>
      </c>
      <c r="D1402">
        <f t="shared" si="63"/>
        <v>8</v>
      </c>
      <c r="E1402" s="3">
        <f>LOOKUP(A1402,Bestellung!$A$4:$D$803)+MOD(D1402,6)</f>
        <v>44630.527911111109</v>
      </c>
      <c r="F1402" t="str">
        <f t="shared" si="64"/>
        <v>INSERT INTO [Lieferung] ([BestellungID], [PosID], [LieferAdrID], [LieferDienstID], [LieferDatum]) VALUES</v>
      </c>
      <c r="G1402" t="str">
        <f t="shared" si="65"/>
        <v xml:space="preserve"> ('560', '1399', '454', '8', '2022-03-10')</v>
      </c>
    </row>
    <row r="1403" spans="1:7" x14ac:dyDescent="0.3">
      <c r="A1403">
        <v>560</v>
      </c>
      <c r="B1403">
        <v>1400</v>
      </c>
      <c r="C1403">
        <v>35</v>
      </c>
      <c r="D1403">
        <f t="shared" si="63"/>
        <v>1</v>
      </c>
      <c r="E1403" s="3">
        <f>LOOKUP(A1403,Bestellung!$A$4:$D$803)+MOD(D1403,6)</f>
        <v>44629.527911111109</v>
      </c>
      <c r="F1403" t="str">
        <f t="shared" si="64"/>
        <v>INSERT INTO [Lieferung] ([BestellungID], [PosID], [LieferAdrID], [LieferDienstID], [LieferDatum]) VALUES</v>
      </c>
      <c r="G1403" t="str">
        <f t="shared" si="65"/>
        <v xml:space="preserve"> ('560', '1400', '35', '1', '2022-03-09')</v>
      </c>
    </row>
    <row r="1404" spans="1:7" x14ac:dyDescent="0.3">
      <c r="A1404">
        <v>560</v>
      </c>
      <c r="B1404">
        <v>1401</v>
      </c>
      <c r="C1404">
        <v>454</v>
      </c>
      <c r="D1404">
        <f t="shared" si="63"/>
        <v>75</v>
      </c>
      <c r="E1404" s="3">
        <f>LOOKUP(A1404,Bestellung!$A$4:$D$803)+MOD(D1404,6)</f>
        <v>44631.527911111109</v>
      </c>
      <c r="F1404" t="str">
        <f t="shared" si="64"/>
        <v>INSERT INTO [Lieferung] ([BestellungID], [PosID], [LieferAdrID], [LieferDienstID], [LieferDatum]) VALUES</v>
      </c>
      <c r="G1404" t="str">
        <f t="shared" si="65"/>
        <v xml:space="preserve"> ('560', '1401', '454', '75', '2022-03-11')</v>
      </c>
    </row>
    <row r="1405" spans="1:7" x14ac:dyDescent="0.3">
      <c r="A1405">
        <v>561</v>
      </c>
      <c r="B1405">
        <v>1402</v>
      </c>
      <c r="C1405">
        <v>556</v>
      </c>
      <c r="D1405">
        <f t="shared" si="63"/>
        <v>12</v>
      </c>
      <c r="E1405" s="3">
        <f>LOOKUP(A1405,Bestellung!$A$4:$D$803)+MOD(D1405,6)</f>
        <v>44628.540444444443</v>
      </c>
      <c r="F1405" t="str">
        <f t="shared" si="64"/>
        <v>INSERT INTO [Lieferung] ([BestellungID], [PosID], [LieferAdrID], [LieferDienstID], [LieferDatum]) VALUES</v>
      </c>
      <c r="G1405" t="str">
        <f t="shared" si="65"/>
        <v xml:space="preserve"> ('561', '1402', '556', '12', '2022-03-08')</v>
      </c>
    </row>
    <row r="1406" spans="1:7" x14ac:dyDescent="0.3">
      <c r="A1406">
        <v>561</v>
      </c>
      <c r="B1406">
        <v>1403</v>
      </c>
      <c r="C1406">
        <v>556</v>
      </c>
      <c r="D1406">
        <f t="shared" si="63"/>
        <v>6</v>
      </c>
      <c r="E1406" s="3">
        <f>LOOKUP(A1406,Bestellung!$A$4:$D$803)+MOD(D1406,6)</f>
        <v>44628.540444444443</v>
      </c>
      <c r="F1406" t="str">
        <f t="shared" si="64"/>
        <v>INSERT INTO [Lieferung] ([BestellungID], [PosID], [LieferAdrID], [LieferDienstID], [LieferDatum]) VALUES</v>
      </c>
      <c r="G1406" t="str">
        <f t="shared" si="65"/>
        <v xml:space="preserve"> ('561', '1403', '556', '6', '2022-03-08')</v>
      </c>
    </row>
    <row r="1407" spans="1:7" x14ac:dyDescent="0.3">
      <c r="A1407">
        <v>562</v>
      </c>
      <c r="B1407">
        <v>1404</v>
      </c>
      <c r="C1407">
        <v>216</v>
      </c>
      <c r="D1407">
        <f t="shared" si="63"/>
        <v>27</v>
      </c>
      <c r="E1407" s="3">
        <f>LOOKUP(A1407,Bestellung!$A$4:$D$803)+MOD(D1407,6)</f>
        <v>44631.553</v>
      </c>
      <c r="F1407" t="str">
        <f t="shared" si="64"/>
        <v>INSERT INTO [Lieferung] ([BestellungID], [PosID], [LieferAdrID], [LieferDienstID], [LieferDatum]) VALUES</v>
      </c>
      <c r="G1407" t="str">
        <f t="shared" si="65"/>
        <v xml:space="preserve"> ('562', '1404', '216', '27', '2022-03-11')</v>
      </c>
    </row>
    <row r="1408" spans="1:7" x14ac:dyDescent="0.3">
      <c r="A1408">
        <v>562</v>
      </c>
      <c r="B1408">
        <v>1405</v>
      </c>
      <c r="C1408">
        <v>216</v>
      </c>
      <c r="D1408">
        <f t="shared" si="63"/>
        <v>22</v>
      </c>
      <c r="E1408" s="3">
        <f>LOOKUP(A1408,Bestellung!$A$4:$D$803)+MOD(D1408,6)</f>
        <v>44632.553</v>
      </c>
      <c r="F1408" t="str">
        <f t="shared" si="64"/>
        <v>INSERT INTO [Lieferung] ([BestellungID], [PosID], [LieferAdrID], [LieferDienstID], [LieferDatum]) VALUES</v>
      </c>
      <c r="G1408" t="str">
        <f t="shared" si="65"/>
        <v xml:space="preserve"> ('562', '1405', '216', '22', '2022-03-12')</v>
      </c>
    </row>
    <row r="1409" spans="1:7" x14ac:dyDescent="0.3">
      <c r="A1409">
        <v>562</v>
      </c>
      <c r="B1409">
        <v>1406</v>
      </c>
      <c r="C1409">
        <v>216</v>
      </c>
      <c r="D1409">
        <f t="shared" si="63"/>
        <v>17</v>
      </c>
      <c r="E1409" s="3">
        <f>LOOKUP(A1409,Bestellung!$A$4:$D$803)+MOD(D1409,6)</f>
        <v>44633.553</v>
      </c>
      <c r="F1409" t="str">
        <f t="shared" si="64"/>
        <v>INSERT INTO [Lieferung] ([BestellungID], [PosID], [LieferAdrID], [LieferDienstID], [LieferDatum]) VALUES</v>
      </c>
      <c r="G1409" t="str">
        <f t="shared" si="65"/>
        <v xml:space="preserve"> ('562', '1406', '216', '17', '2022-03-13')</v>
      </c>
    </row>
    <row r="1410" spans="1:7" x14ac:dyDescent="0.3">
      <c r="A1410">
        <v>563</v>
      </c>
      <c r="B1410">
        <v>1407</v>
      </c>
      <c r="C1410">
        <v>698</v>
      </c>
      <c r="D1410">
        <f t="shared" si="63"/>
        <v>42</v>
      </c>
      <c r="E1410" s="3">
        <f>LOOKUP(A1410,Bestellung!$A$4:$D$803)+MOD(D1410,6)</f>
        <v>44628.565577777779</v>
      </c>
      <c r="F1410" t="str">
        <f t="shared" si="64"/>
        <v>INSERT INTO [Lieferung] ([BestellungID], [PosID], [LieferAdrID], [LieferDienstID], [LieferDatum]) VALUES</v>
      </c>
      <c r="G1410" t="str">
        <f t="shared" si="65"/>
        <v xml:space="preserve"> ('563', '1407', '698', '42', '2022-03-08')</v>
      </c>
    </row>
    <row r="1411" spans="1:7" x14ac:dyDescent="0.3">
      <c r="A1411">
        <v>563</v>
      </c>
      <c r="B1411">
        <v>1408</v>
      </c>
      <c r="C1411">
        <v>698</v>
      </c>
      <c r="D1411">
        <f t="shared" si="63"/>
        <v>38</v>
      </c>
      <c r="E1411" s="3">
        <f>LOOKUP(A1411,Bestellung!$A$4:$D$803)+MOD(D1411,6)</f>
        <v>44630.565577777779</v>
      </c>
      <c r="F1411" t="str">
        <f t="shared" si="64"/>
        <v>INSERT INTO [Lieferung] ([BestellungID], [PosID], [LieferAdrID], [LieferDienstID], [LieferDatum]) VALUES</v>
      </c>
      <c r="G1411" t="str">
        <f t="shared" si="65"/>
        <v xml:space="preserve"> ('563', '1408', '698', '38', '2022-03-10')</v>
      </c>
    </row>
    <row r="1412" spans="1:7" x14ac:dyDescent="0.3">
      <c r="A1412">
        <v>564</v>
      </c>
      <c r="B1412">
        <v>1409</v>
      </c>
      <c r="C1412">
        <v>787</v>
      </c>
      <c r="D1412">
        <f t="shared" si="63"/>
        <v>66</v>
      </c>
      <c r="E1412" s="3">
        <f>LOOKUP(A1412,Bestellung!$A$4:$D$803)+MOD(D1412,6)</f>
        <v>44628.578177777781</v>
      </c>
      <c r="F1412" t="str">
        <f t="shared" si="64"/>
        <v>INSERT INTO [Lieferung] ([BestellungID], [PosID], [LieferAdrID], [LieferDienstID], [LieferDatum]) VALUES</v>
      </c>
      <c r="G1412" t="str">
        <f t="shared" si="65"/>
        <v xml:space="preserve"> ('564', '1409', '787', '66', '2022-03-08')</v>
      </c>
    </row>
    <row r="1413" spans="1:7" x14ac:dyDescent="0.3">
      <c r="A1413">
        <v>564</v>
      </c>
      <c r="B1413">
        <v>1410</v>
      </c>
      <c r="C1413">
        <v>698</v>
      </c>
      <c r="D1413">
        <f t="shared" ref="D1413:D1476" si="66">IF(MOD(A1413*B1413,81)=0,1,MOD(A1413*B1413,81))</f>
        <v>63</v>
      </c>
      <c r="E1413" s="3">
        <f>LOOKUP(A1413,Bestellung!$A$4:$D$803)+MOD(D1413,6)</f>
        <v>44631.578177777781</v>
      </c>
      <c r="F1413" t="str">
        <f t="shared" ref="F1413:F1476" si="6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413" t="str">
        <f t="shared" ref="G1413:G1476" si="68">" ('"&amp;A1413&amp;"', '"&amp;B1413&amp;"', '"&amp;C1413&amp;"', '"&amp; D1413&amp;"', '"&amp; TEXT(E1413,"JJJJ-MM-TT")&amp;"')"</f>
        <v xml:space="preserve"> ('564', '1410', '698', '63', '2022-03-11')</v>
      </c>
    </row>
    <row r="1414" spans="1:7" x14ac:dyDescent="0.3">
      <c r="A1414">
        <v>564</v>
      </c>
      <c r="B1414">
        <v>1411</v>
      </c>
      <c r="C1414">
        <v>787</v>
      </c>
      <c r="D1414">
        <f t="shared" si="66"/>
        <v>60</v>
      </c>
      <c r="E1414" s="3">
        <f>LOOKUP(A1414,Bestellung!$A$4:$D$803)+MOD(D1414,6)</f>
        <v>44628.578177777781</v>
      </c>
      <c r="F1414" t="str">
        <f t="shared" si="67"/>
        <v>INSERT INTO [Lieferung] ([BestellungID], [PosID], [LieferAdrID], [LieferDienstID], [LieferDatum]) VALUES</v>
      </c>
      <c r="G1414" t="str">
        <f t="shared" si="68"/>
        <v xml:space="preserve"> ('564', '1411', '787', '60', '2022-03-08')</v>
      </c>
    </row>
    <row r="1415" spans="1:7" x14ac:dyDescent="0.3">
      <c r="A1415">
        <v>565</v>
      </c>
      <c r="B1415">
        <v>1412</v>
      </c>
      <c r="C1415">
        <v>52</v>
      </c>
      <c r="D1415">
        <f t="shared" si="66"/>
        <v>11</v>
      </c>
      <c r="E1415" s="3">
        <f>LOOKUP(A1415,Bestellung!$A$4:$D$803)+MOD(D1415,6)</f>
        <v>44633.590800000005</v>
      </c>
      <c r="F1415" t="str">
        <f t="shared" si="67"/>
        <v>INSERT INTO [Lieferung] ([BestellungID], [PosID], [LieferAdrID], [LieferDienstID], [LieferDatum]) VALUES</v>
      </c>
      <c r="G1415" t="str">
        <f t="shared" si="68"/>
        <v xml:space="preserve"> ('565', '1412', '52', '11', '2022-03-13')</v>
      </c>
    </row>
    <row r="1416" spans="1:7" x14ac:dyDescent="0.3">
      <c r="A1416">
        <v>565</v>
      </c>
      <c r="B1416">
        <v>1413</v>
      </c>
      <c r="C1416">
        <v>52</v>
      </c>
      <c r="D1416">
        <f t="shared" si="66"/>
        <v>9</v>
      </c>
      <c r="E1416" s="3">
        <f>LOOKUP(A1416,Bestellung!$A$4:$D$803)+MOD(D1416,6)</f>
        <v>44631.590800000005</v>
      </c>
      <c r="F1416" t="str">
        <f t="shared" si="67"/>
        <v>INSERT INTO [Lieferung] ([BestellungID], [PosID], [LieferAdrID], [LieferDienstID], [LieferDatum]) VALUES</v>
      </c>
      <c r="G1416" t="str">
        <f t="shared" si="68"/>
        <v xml:space="preserve"> ('565', '1413', '52', '9', '2022-03-11')</v>
      </c>
    </row>
    <row r="1417" spans="1:7" x14ac:dyDescent="0.3">
      <c r="A1417">
        <v>566</v>
      </c>
      <c r="B1417">
        <v>1414</v>
      </c>
      <c r="C1417">
        <v>198</v>
      </c>
      <c r="D1417">
        <f t="shared" si="66"/>
        <v>44</v>
      </c>
      <c r="E1417" s="3">
        <f>LOOKUP(A1417,Bestellung!$A$4:$D$803)+MOD(D1417,6)</f>
        <v>44630.603444444452</v>
      </c>
      <c r="F1417" t="str">
        <f t="shared" si="67"/>
        <v>INSERT INTO [Lieferung] ([BestellungID], [PosID], [LieferAdrID], [LieferDienstID], [LieferDatum]) VALUES</v>
      </c>
      <c r="G1417" t="str">
        <f t="shared" si="68"/>
        <v xml:space="preserve"> ('566', '1414', '198', '44', '2022-03-10')</v>
      </c>
    </row>
    <row r="1418" spans="1:7" x14ac:dyDescent="0.3">
      <c r="A1418">
        <v>566</v>
      </c>
      <c r="B1418">
        <v>1415</v>
      </c>
      <c r="C1418">
        <v>52</v>
      </c>
      <c r="D1418">
        <f t="shared" si="66"/>
        <v>43</v>
      </c>
      <c r="E1418" s="3">
        <f>LOOKUP(A1418,Bestellung!$A$4:$D$803)+MOD(D1418,6)</f>
        <v>44629.603444444452</v>
      </c>
      <c r="F1418" t="str">
        <f t="shared" si="67"/>
        <v>INSERT INTO [Lieferung] ([BestellungID], [PosID], [LieferAdrID], [LieferDienstID], [LieferDatum]) VALUES</v>
      </c>
      <c r="G1418" t="str">
        <f t="shared" si="68"/>
        <v xml:space="preserve"> ('566', '1415', '52', '43', '2022-03-09')</v>
      </c>
    </row>
    <row r="1419" spans="1:7" x14ac:dyDescent="0.3">
      <c r="A1419">
        <v>566</v>
      </c>
      <c r="B1419">
        <v>1416</v>
      </c>
      <c r="C1419">
        <v>198</v>
      </c>
      <c r="D1419">
        <f t="shared" si="66"/>
        <v>42</v>
      </c>
      <c r="E1419" s="3">
        <f>LOOKUP(A1419,Bestellung!$A$4:$D$803)+MOD(D1419,6)</f>
        <v>44628.603444444452</v>
      </c>
      <c r="F1419" t="str">
        <f t="shared" si="67"/>
        <v>INSERT INTO [Lieferung] ([BestellungID], [PosID], [LieferAdrID], [LieferDienstID], [LieferDatum]) VALUES</v>
      </c>
      <c r="G1419" t="str">
        <f t="shared" si="68"/>
        <v xml:space="preserve"> ('566', '1416', '198', '42', '2022-03-08')</v>
      </c>
    </row>
    <row r="1420" spans="1:7" x14ac:dyDescent="0.3">
      <c r="A1420">
        <v>567</v>
      </c>
      <c r="B1420">
        <v>1417</v>
      </c>
      <c r="C1420">
        <v>489</v>
      </c>
      <c r="D1420">
        <f t="shared" si="66"/>
        <v>1</v>
      </c>
      <c r="E1420" s="3">
        <f>LOOKUP(A1420,Bestellung!$A$4:$D$803)+MOD(D1420,6)</f>
        <v>44629.616111111121</v>
      </c>
      <c r="F1420" t="str">
        <f t="shared" si="67"/>
        <v>INSERT INTO [Lieferung] ([BestellungID], [PosID], [LieferAdrID], [LieferDienstID], [LieferDatum]) VALUES</v>
      </c>
      <c r="G1420" t="str">
        <f t="shared" si="68"/>
        <v xml:space="preserve"> ('567', '1417', '489', '1', '2022-03-09')</v>
      </c>
    </row>
    <row r="1421" spans="1:7" x14ac:dyDescent="0.3">
      <c r="A1421">
        <v>567</v>
      </c>
      <c r="B1421">
        <v>1418</v>
      </c>
      <c r="C1421">
        <v>489</v>
      </c>
      <c r="D1421">
        <f t="shared" si="66"/>
        <v>1</v>
      </c>
      <c r="E1421" s="3">
        <f>LOOKUP(A1421,Bestellung!$A$4:$D$803)+MOD(D1421,6)</f>
        <v>44629.616111111121</v>
      </c>
      <c r="F1421" t="str">
        <f t="shared" si="67"/>
        <v>INSERT INTO [Lieferung] ([BestellungID], [PosID], [LieferAdrID], [LieferDienstID], [LieferDatum]) VALUES</v>
      </c>
      <c r="G1421" t="str">
        <f t="shared" si="68"/>
        <v xml:space="preserve"> ('567', '1418', '489', '1', '2022-03-09')</v>
      </c>
    </row>
    <row r="1422" spans="1:7" x14ac:dyDescent="0.3">
      <c r="A1422">
        <v>568</v>
      </c>
      <c r="B1422">
        <v>1419</v>
      </c>
      <c r="C1422">
        <v>88</v>
      </c>
      <c r="D1422">
        <f t="shared" si="66"/>
        <v>42</v>
      </c>
      <c r="E1422" s="3">
        <f>LOOKUP(A1422,Bestellung!$A$4:$D$803)+MOD(D1422,6)</f>
        <v>44628.628800000013</v>
      </c>
      <c r="F1422" t="str">
        <f t="shared" si="67"/>
        <v>INSERT INTO [Lieferung] ([BestellungID], [PosID], [LieferAdrID], [LieferDienstID], [LieferDatum]) VALUES</v>
      </c>
      <c r="G1422" t="str">
        <f t="shared" si="68"/>
        <v xml:space="preserve"> ('568', '1419', '88', '42', '2022-03-08')</v>
      </c>
    </row>
    <row r="1423" spans="1:7" x14ac:dyDescent="0.3">
      <c r="A1423">
        <v>568</v>
      </c>
      <c r="B1423">
        <v>1420</v>
      </c>
      <c r="C1423">
        <v>88</v>
      </c>
      <c r="D1423">
        <f t="shared" si="66"/>
        <v>43</v>
      </c>
      <c r="E1423" s="3">
        <f>LOOKUP(A1423,Bestellung!$A$4:$D$803)+MOD(D1423,6)</f>
        <v>44629.628800000013</v>
      </c>
      <c r="F1423" t="str">
        <f t="shared" si="67"/>
        <v>INSERT INTO [Lieferung] ([BestellungID], [PosID], [LieferAdrID], [LieferDienstID], [LieferDatum]) VALUES</v>
      </c>
      <c r="G1423" t="str">
        <f t="shared" si="68"/>
        <v xml:space="preserve"> ('568', '1420', '88', '43', '2022-03-09')</v>
      </c>
    </row>
    <row r="1424" spans="1:7" x14ac:dyDescent="0.3">
      <c r="A1424">
        <v>568</v>
      </c>
      <c r="B1424">
        <v>1421</v>
      </c>
      <c r="C1424">
        <v>88</v>
      </c>
      <c r="D1424">
        <f t="shared" si="66"/>
        <v>44</v>
      </c>
      <c r="E1424" s="3">
        <f>LOOKUP(A1424,Bestellung!$A$4:$D$803)+MOD(D1424,6)</f>
        <v>44630.628800000013</v>
      </c>
      <c r="F1424" t="str">
        <f t="shared" si="67"/>
        <v>INSERT INTO [Lieferung] ([BestellungID], [PosID], [LieferAdrID], [LieferDienstID], [LieferDatum]) VALUES</v>
      </c>
      <c r="G1424" t="str">
        <f t="shared" si="68"/>
        <v xml:space="preserve"> ('568', '1421', '88', '44', '2022-03-10')</v>
      </c>
    </row>
    <row r="1425" spans="1:7" x14ac:dyDescent="0.3">
      <c r="A1425">
        <v>569</v>
      </c>
      <c r="B1425">
        <v>1422</v>
      </c>
      <c r="C1425">
        <v>142</v>
      </c>
      <c r="D1425">
        <f t="shared" si="66"/>
        <v>9</v>
      </c>
      <c r="E1425" s="3">
        <f>LOOKUP(A1425,Bestellung!$A$4:$D$803)+MOD(D1425,6)</f>
        <v>44631.641511111127</v>
      </c>
      <c r="F1425" t="str">
        <f t="shared" si="67"/>
        <v>INSERT INTO [Lieferung] ([BestellungID], [PosID], [LieferAdrID], [LieferDienstID], [LieferDatum]) VALUES</v>
      </c>
      <c r="G1425" t="str">
        <f t="shared" si="68"/>
        <v xml:space="preserve"> ('569', '1422', '142', '9', '2022-03-11')</v>
      </c>
    </row>
    <row r="1426" spans="1:7" x14ac:dyDescent="0.3">
      <c r="A1426">
        <v>569</v>
      </c>
      <c r="B1426">
        <v>1423</v>
      </c>
      <c r="C1426">
        <v>142</v>
      </c>
      <c r="D1426">
        <f t="shared" si="66"/>
        <v>11</v>
      </c>
      <c r="E1426" s="3">
        <f>LOOKUP(A1426,Bestellung!$A$4:$D$803)+MOD(D1426,6)</f>
        <v>44633.641511111127</v>
      </c>
      <c r="F1426" t="str">
        <f t="shared" si="67"/>
        <v>INSERT INTO [Lieferung] ([BestellungID], [PosID], [LieferAdrID], [LieferDienstID], [LieferDatum]) VALUES</v>
      </c>
      <c r="G1426" t="str">
        <f t="shared" si="68"/>
        <v xml:space="preserve"> ('569', '1423', '142', '11', '2022-03-13')</v>
      </c>
    </row>
    <row r="1427" spans="1:7" x14ac:dyDescent="0.3">
      <c r="A1427">
        <v>570</v>
      </c>
      <c r="B1427">
        <v>1424</v>
      </c>
      <c r="C1427">
        <v>163</v>
      </c>
      <c r="D1427">
        <f t="shared" si="66"/>
        <v>60</v>
      </c>
      <c r="E1427" s="3">
        <f>LOOKUP(A1427,Bestellung!$A$4:$D$803)+MOD(D1427,6)</f>
        <v>44628.654244444464</v>
      </c>
      <c r="F1427" t="str">
        <f t="shared" si="67"/>
        <v>INSERT INTO [Lieferung] ([BestellungID], [PosID], [LieferAdrID], [LieferDienstID], [LieferDatum]) VALUES</v>
      </c>
      <c r="G1427" t="str">
        <f t="shared" si="68"/>
        <v xml:space="preserve"> ('570', '1424', '163', '60', '2022-03-08')</v>
      </c>
    </row>
    <row r="1428" spans="1:7" x14ac:dyDescent="0.3">
      <c r="A1428">
        <v>570</v>
      </c>
      <c r="B1428">
        <v>1425</v>
      </c>
      <c r="C1428">
        <v>142</v>
      </c>
      <c r="D1428">
        <f t="shared" si="66"/>
        <v>63</v>
      </c>
      <c r="E1428" s="3">
        <f>LOOKUP(A1428,Bestellung!$A$4:$D$803)+MOD(D1428,6)</f>
        <v>44631.654244444464</v>
      </c>
      <c r="F1428" t="str">
        <f t="shared" si="67"/>
        <v>INSERT INTO [Lieferung] ([BestellungID], [PosID], [LieferAdrID], [LieferDienstID], [LieferDatum]) VALUES</v>
      </c>
      <c r="G1428" t="str">
        <f t="shared" si="68"/>
        <v xml:space="preserve"> ('570', '1425', '142', '63', '2022-03-11')</v>
      </c>
    </row>
    <row r="1429" spans="1:7" x14ac:dyDescent="0.3">
      <c r="A1429">
        <v>570</v>
      </c>
      <c r="B1429">
        <v>1426</v>
      </c>
      <c r="C1429">
        <v>163</v>
      </c>
      <c r="D1429">
        <f t="shared" si="66"/>
        <v>66</v>
      </c>
      <c r="E1429" s="3">
        <f>LOOKUP(A1429,Bestellung!$A$4:$D$803)+MOD(D1429,6)</f>
        <v>44628.654244444464</v>
      </c>
      <c r="F1429" t="str">
        <f t="shared" si="67"/>
        <v>INSERT INTO [Lieferung] ([BestellungID], [PosID], [LieferAdrID], [LieferDienstID], [LieferDatum]) VALUES</v>
      </c>
      <c r="G1429" t="str">
        <f t="shared" si="68"/>
        <v xml:space="preserve"> ('570', '1426', '163', '66', '2022-03-08')</v>
      </c>
    </row>
    <row r="1430" spans="1:7" x14ac:dyDescent="0.3">
      <c r="A1430">
        <v>571</v>
      </c>
      <c r="B1430">
        <v>1427</v>
      </c>
      <c r="C1430">
        <v>359</v>
      </c>
      <c r="D1430">
        <f t="shared" si="66"/>
        <v>38</v>
      </c>
      <c r="E1430" s="3">
        <f>LOOKUP(A1430,Bestellung!$A$4:$D$803)+MOD(D1430,6)</f>
        <v>44630.667000000023</v>
      </c>
      <c r="F1430" t="str">
        <f t="shared" si="67"/>
        <v>INSERT INTO [Lieferung] ([BestellungID], [PosID], [LieferAdrID], [LieferDienstID], [LieferDatum]) VALUES</v>
      </c>
      <c r="G1430" t="str">
        <f t="shared" si="68"/>
        <v xml:space="preserve"> ('571', '1427', '359', '38', '2022-03-10')</v>
      </c>
    </row>
    <row r="1431" spans="1:7" x14ac:dyDescent="0.3">
      <c r="A1431">
        <v>571</v>
      </c>
      <c r="B1431">
        <v>1428</v>
      </c>
      <c r="C1431">
        <v>359</v>
      </c>
      <c r="D1431">
        <f t="shared" si="66"/>
        <v>42</v>
      </c>
      <c r="E1431" s="3">
        <f>LOOKUP(A1431,Bestellung!$A$4:$D$803)+MOD(D1431,6)</f>
        <v>44628.667000000023</v>
      </c>
      <c r="F1431" t="str">
        <f t="shared" si="67"/>
        <v>INSERT INTO [Lieferung] ([BestellungID], [PosID], [LieferAdrID], [LieferDienstID], [LieferDatum]) VALUES</v>
      </c>
      <c r="G1431" t="str">
        <f t="shared" si="68"/>
        <v xml:space="preserve"> ('571', '1428', '359', '42', '2022-03-08')</v>
      </c>
    </row>
    <row r="1432" spans="1:7" x14ac:dyDescent="0.3">
      <c r="A1432">
        <v>572</v>
      </c>
      <c r="B1432">
        <v>1429</v>
      </c>
      <c r="C1432">
        <v>430</v>
      </c>
      <c r="D1432">
        <f t="shared" si="66"/>
        <v>17</v>
      </c>
      <c r="E1432" s="3">
        <f>LOOKUP(A1432,Bestellung!$A$4:$D$803)+MOD(D1432,6)</f>
        <v>44633.679777777797</v>
      </c>
      <c r="F1432" t="str">
        <f t="shared" si="67"/>
        <v>INSERT INTO [Lieferung] ([BestellungID], [PosID], [LieferAdrID], [LieferDienstID], [LieferDatum]) VALUES</v>
      </c>
      <c r="G1432" t="str">
        <f t="shared" si="68"/>
        <v xml:space="preserve"> ('572', '1429', '430', '17', '2022-03-13')</v>
      </c>
    </row>
    <row r="1433" spans="1:7" x14ac:dyDescent="0.3">
      <c r="A1433">
        <v>572</v>
      </c>
      <c r="B1433">
        <v>1430</v>
      </c>
      <c r="C1433">
        <v>359</v>
      </c>
      <c r="D1433">
        <f t="shared" si="66"/>
        <v>22</v>
      </c>
      <c r="E1433" s="3">
        <f>LOOKUP(A1433,Bestellung!$A$4:$D$803)+MOD(D1433,6)</f>
        <v>44632.679777777797</v>
      </c>
      <c r="F1433" t="str">
        <f t="shared" si="67"/>
        <v>INSERT INTO [Lieferung] ([BestellungID], [PosID], [LieferAdrID], [LieferDienstID], [LieferDatum]) VALUES</v>
      </c>
      <c r="G1433" t="str">
        <f t="shared" si="68"/>
        <v xml:space="preserve"> ('572', '1430', '359', '22', '2022-03-12')</v>
      </c>
    </row>
    <row r="1434" spans="1:7" x14ac:dyDescent="0.3">
      <c r="A1434">
        <v>572</v>
      </c>
      <c r="B1434">
        <v>1431</v>
      </c>
      <c r="C1434">
        <v>430</v>
      </c>
      <c r="D1434">
        <f t="shared" si="66"/>
        <v>27</v>
      </c>
      <c r="E1434" s="3">
        <f>LOOKUP(A1434,Bestellung!$A$4:$D$803)+MOD(D1434,6)</f>
        <v>44631.679777777797</v>
      </c>
      <c r="F1434" t="str">
        <f t="shared" si="67"/>
        <v>INSERT INTO [Lieferung] ([BestellungID], [PosID], [LieferAdrID], [LieferDienstID], [LieferDatum]) VALUES</v>
      </c>
      <c r="G1434" t="str">
        <f t="shared" si="68"/>
        <v xml:space="preserve"> ('572', '1431', '430', '27', '2022-03-11')</v>
      </c>
    </row>
    <row r="1435" spans="1:7" x14ac:dyDescent="0.3">
      <c r="A1435">
        <v>573</v>
      </c>
      <c r="B1435">
        <v>1432</v>
      </c>
      <c r="C1435">
        <v>439</v>
      </c>
      <c r="D1435">
        <f t="shared" si="66"/>
        <v>6</v>
      </c>
      <c r="E1435" s="3">
        <f>LOOKUP(A1435,Bestellung!$A$4:$D$803)+MOD(D1435,6)</f>
        <v>44628.692577777794</v>
      </c>
      <c r="F1435" t="str">
        <f t="shared" si="67"/>
        <v>INSERT INTO [Lieferung] ([BestellungID], [PosID], [LieferAdrID], [LieferDienstID], [LieferDatum]) VALUES</v>
      </c>
      <c r="G1435" t="str">
        <f t="shared" si="68"/>
        <v xml:space="preserve"> ('573', '1432', '439', '6', '2022-03-08')</v>
      </c>
    </row>
    <row r="1436" spans="1:7" x14ac:dyDescent="0.3">
      <c r="A1436">
        <v>573</v>
      </c>
      <c r="B1436">
        <v>1433</v>
      </c>
      <c r="C1436">
        <v>439</v>
      </c>
      <c r="D1436">
        <f t="shared" si="66"/>
        <v>12</v>
      </c>
      <c r="E1436" s="3">
        <f>LOOKUP(A1436,Bestellung!$A$4:$D$803)+MOD(D1436,6)</f>
        <v>44628.692577777794</v>
      </c>
      <c r="F1436" t="str">
        <f t="shared" si="67"/>
        <v>INSERT INTO [Lieferung] ([BestellungID], [PosID], [LieferAdrID], [LieferDienstID], [LieferDatum]) VALUES</v>
      </c>
      <c r="G1436" t="str">
        <f t="shared" si="68"/>
        <v xml:space="preserve"> ('573', '1433', '439', '12', '2022-03-08')</v>
      </c>
    </row>
    <row r="1437" spans="1:7" x14ac:dyDescent="0.3">
      <c r="A1437">
        <v>574</v>
      </c>
      <c r="B1437">
        <v>1434</v>
      </c>
      <c r="C1437">
        <v>332</v>
      </c>
      <c r="D1437">
        <f t="shared" si="66"/>
        <v>75</v>
      </c>
      <c r="E1437" s="3">
        <f>LOOKUP(A1437,Bestellung!$A$4:$D$803)+MOD(D1437,6)</f>
        <v>44631.705400000013</v>
      </c>
      <c r="F1437" t="str">
        <f t="shared" si="67"/>
        <v>INSERT INTO [Lieferung] ([BestellungID], [PosID], [LieferAdrID], [LieferDienstID], [LieferDatum]) VALUES</v>
      </c>
      <c r="G1437" t="str">
        <f t="shared" si="68"/>
        <v xml:space="preserve"> ('574', '1434', '332', '75', '2022-03-11')</v>
      </c>
    </row>
    <row r="1438" spans="1:7" x14ac:dyDescent="0.3">
      <c r="A1438">
        <v>574</v>
      </c>
      <c r="B1438">
        <v>1435</v>
      </c>
      <c r="C1438">
        <v>332</v>
      </c>
      <c r="D1438">
        <f t="shared" si="66"/>
        <v>1</v>
      </c>
      <c r="E1438" s="3">
        <f>LOOKUP(A1438,Bestellung!$A$4:$D$803)+MOD(D1438,6)</f>
        <v>44629.705400000013</v>
      </c>
      <c r="F1438" t="str">
        <f t="shared" si="67"/>
        <v>INSERT INTO [Lieferung] ([BestellungID], [PosID], [LieferAdrID], [LieferDienstID], [LieferDatum]) VALUES</v>
      </c>
      <c r="G1438" t="str">
        <f t="shared" si="68"/>
        <v xml:space="preserve"> ('574', '1435', '332', '1', '2022-03-09')</v>
      </c>
    </row>
    <row r="1439" spans="1:7" x14ac:dyDescent="0.3">
      <c r="A1439">
        <v>574</v>
      </c>
      <c r="B1439">
        <v>1436</v>
      </c>
      <c r="C1439">
        <v>332</v>
      </c>
      <c r="D1439">
        <f t="shared" si="66"/>
        <v>8</v>
      </c>
      <c r="E1439" s="3">
        <f>LOOKUP(A1439,Bestellung!$A$4:$D$803)+MOD(D1439,6)</f>
        <v>44630.705400000013</v>
      </c>
      <c r="F1439" t="str">
        <f t="shared" si="67"/>
        <v>INSERT INTO [Lieferung] ([BestellungID], [PosID], [LieferAdrID], [LieferDienstID], [LieferDatum]) VALUES</v>
      </c>
      <c r="G1439" t="str">
        <f t="shared" si="68"/>
        <v xml:space="preserve"> ('574', '1436', '332', '8', '2022-03-10')</v>
      </c>
    </row>
    <row r="1440" spans="1:7" x14ac:dyDescent="0.3">
      <c r="A1440">
        <v>575</v>
      </c>
      <c r="B1440">
        <v>1437</v>
      </c>
      <c r="C1440">
        <v>660</v>
      </c>
      <c r="D1440">
        <f t="shared" si="66"/>
        <v>75</v>
      </c>
      <c r="E1440" s="3">
        <f>LOOKUP(A1440,Bestellung!$A$4:$D$803)+MOD(D1440,6)</f>
        <v>44631.718244444455</v>
      </c>
      <c r="F1440" t="str">
        <f t="shared" si="67"/>
        <v>INSERT INTO [Lieferung] ([BestellungID], [PosID], [LieferAdrID], [LieferDienstID], [LieferDatum]) VALUES</v>
      </c>
      <c r="G1440" t="str">
        <f t="shared" si="68"/>
        <v xml:space="preserve"> ('575', '1437', '660', '75', '2022-03-11')</v>
      </c>
    </row>
    <row r="1441" spans="1:7" x14ac:dyDescent="0.3">
      <c r="A1441">
        <v>575</v>
      </c>
      <c r="B1441">
        <v>1438</v>
      </c>
      <c r="C1441">
        <v>660</v>
      </c>
      <c r="D1441">
        <f t="shared" si="66"/>
        <v>2</v>
      </c>
      <c r="E1441" s="3">
        <f>LOOKUP(A1441,Bestellung!$A$4:$D$803)+MOD(D1441,6)</f>
        <v>44630.718244444455</v>
      </c>
      <c r="F1441" t="str">
        <f t="shared" si="67"/>
        <v>INSERT INTO [Lieferung] ([BestellungID], [PosID], [LieferAdrID], [LieferDienstID], [LieferDatum]) VALUES</v>
      </c>
      <c r="G1441" t="str">
        <f t="shared" si="68"/>
        <v xml:space="preserve"> ('575', '1438', '660', '2', '2022-03-10')</v>
      </c>
    </row>
    <row r="1442" spans="1:7" x14ac:dyDescent="0.3">
      <c r="A1442">
        <v>576</v>
      </c>
      <c r="B1442">
        <v>1439</v>
      </c>
      <c r="C1442">
        <v>733</v>
      </c>
      <c r="D1442">
        <f t="shared" si="66"/>
        <v>72</v>
      </c>
      <c r="E1442" s="3">
        <f>LOOKUP(A1442,Bestellung!$A$4:$D$803)+MOD(D1442,6)</f>
        <v>44628.731111111119</v>
      </c>
      <c r="F1442" t="str">
        <f t="shared" si="67"/>
        <v>INSERT INTO [Lieferung] ([BestellungID], [PosID], [LieferAdrID], [LieferDienstID], [LieferDatum]) VALUES</v>
      </c>
      <c r="G1442" t="str">
        <f t="shared" si="68"/>
        <v xml:space="preserve"> ('576', '1439', '733', '72', '2022-03-08')</v>
      </c>
    </row>
    <row r="1443" spans="1:7" x14ac:dyDescent="0.3">
      <c r="A1443">
        <v>576</v>
      </c>
      <c r="B1443">
        <v>1440</v>
      </c>
      <c r="C1443">
        <v>660</v>
      </c>
      <c r="D1443">
        <f t="shared" si="66"/>
        <v>1</v>
      </c>
      <c r="E1443" s="3">
        <f>LOOKUP(A1443,Bestellung!$A$4:$D$803)+MOD(D1443,6)</f>
        <v>44629.731111111119</v>
      </c>
      <c r="F1443" t="str">
        <f t="shared" si="67"/>
        <v>INSERT INTO [Lieferung] ([BestellungID], [PosID], [LieferAdrID], [LieferDienstID], [LieferDatum]) VALUES</v>
      </c>
      <c r="G1443" t="str">
        <f t="shared" si="68"/>
        <v xml:space="preserve"> ('576', '1440', '660', '1', '2022-03-09')</v>
      </c>
    </row>
    <row r="1444" spans="1:7" x14ac:dyDescent="0.3">
      <c r="A1444">
        <v>576</v>
      </c>
      <c r="B1444">
        <v>1441</v>
      </c>
      <c r="C1444">
        <v>733</v>
      </c>
      <c r="D1444">
        <f t="shared" si="66"/>
        <v>9</v>
      </c>
      <c r="E1444" s="3">
        <f>LOOKUP(A1444,Bestellung!$A$4:$D$803)+MOD(D1444,6)</f>
        <v>44631.731111111119</v>
      </c>
      <c r="F1444" t="str">
        <f t="shared" si="67"/>
        <v>INSERT INTO [Lieferung] ([BestellungID], [PosID], [LieferAdrID], [LieferDienstID], [LieferDatum]) VALUES</v>
      </c>
      <c r="G1444" t="str">
        <f t="shared" si="68"/>
        <v xml:space="preserve"> ('576', '1441', '733', '9', '2022-03-11')</v>
      </c>
    </row>
    <row r="1445" spans="1:7" x14ac:dyDescent="0.3">
      <c r="A1445">
        <v>577</v>
      </c>
      <c r="B1445">
        <v>1442</v>
      </c>
      <c r="C1445">
        <v>201</v>
      </c>
      <c r="D1445">
        <f t="shared" si="66"/>
        <v>2</v>
      </c>
      <c r="E1445" s="3">
        <f>LOOKUP(A1445,Bestellung!$A$4:$D$803)+MOD(D1445,6)</f>
        <v>44630.744000000006</v>
      </c>
      <c r="F1445" t="str">
        <f t="shared" si="67"/>
        <v>INSERT INTO [Lieferung] ([BestellungID], [PosID], [LieferAdrID], [LieferDienstID], [LieferDatum]) VALUES</v>
      </c>
      <c r="G1445" t="str">
        <f t="shared" si="68"/>
        <v xml:space="preserve"> ('577', '1442', '201', '2', '2022-03-10')</v>
      </c>
    </row>
    <row r="1446" spans="1:7" x14ac:dyDescent="0.3">
      <c r="A1446">
        <v>577</v>
      </c>
      <c r="B1446">
        <v>1443</v>
      </c>
      <c r="C1446">
        <v>201</v>
      </c>
      <c r="D1446">
        <f t="shared" si="66"/>
        <v>12</v>
      </c>
      <c r="E1446" s="3">
        <f>LOOKUP(A1446,Bestellung!$A$4:$D$803)+MOD(D1446,6)</f>
        <v>44628.744000000006</v>
      </c>
      <c r="F1446" t="str">
        <f t="shared" si="67"/>
        <v>INSERT INTO [Lieferung] ([BestellungID], [PosID], [LieferAdrID], [LieferDienstID], [LieferDatum]) VALUES</v>
      </c>
      <c r="G1446" t="str">
        <f t="shared" si="68"/>
        <v xml:space="preserve"> ('577', '1443', '201', '12', '2022-03-08')</v>
      </c>
    </row>
    <row r="1447" spans="1:7" x14ac:dyDescent="0.3">
      <c r="A1447">
        <v>578</v>
      </c>
      <c r="B1447">
        <v>1444</v>
      </c>
      <c r="C1447">
        <v>446</v>
      </c>
      <c r="D1447">
        <f t="shared" si="66"/>
        <v>8</v>
      </c>
      <c r="E1447" s="3">
        <f>LOOKUP(A1447,Bestellung!$A$4:$D$803)+MOD(D1447,6)</f>
        <v>44630.756911111115</v>
      </c>
      <c r="F1447" t="str">
        <f t="shared" si="67"/>
        <v>INSERT INTO [Lieferung] ([BestellungID], [PosID], [LieferAdrID], [LieferDienstID], [LieferDatum]) VALUES</v>
      </c>
      <c r="G1447" t="str">
        <f t="shared" si="68"/>
        <v xml:space="preserve"> ('578', '1444', '446', '8', '2022-03-10')</v>
      </c>
    </row>
    <row r="1448" spans="1:7" x14ac:dyDescent="0.3">
      <c r="A1448">
        <v>578</v>
      </c>
      <c r="B1448">
        <v>1445</v>
      </c>
      <c r="C1448">
        <v>201</v>
      </c>
      <c r="D1448">
        <f t="shared" si="66"/>
        <v>19</v>
      </c>
      <c r="E1448" s="3">
        <f>LOOKUP(A1448,Bestellung!$A$4:$D$803)+MOD(D1448,6)</f>
        <v>44629.756911111115</v>
      </c>
      <c r="F1448" t="str">
        <f t="shared" si="67"/>
        <v>INSERT INTO [Lieferung] ([BestellungID], [PosID], [LieferAdrID], [LieferDienstID], [LieferDatum]) VALUES</v>
      </c>
      <c r="G1448" t="str">
        <f t="shared" si="68"/>
        <v xml:space="preserve"> ('578', '1445', '201', '19', '2022-03-09')</v>
      </c>
    </row>
    <row r="1449" spans="1:7" x14ac:dyDescent="0.3">
      <c r="A1449">
        <v>578</v>
      </c>
      <c r="B1449">
        <v>1446</v>
      </c>
      <c r="C1449">
        <v>446</v>
      </c>
      <c r="D1449">
        <f t="shared" si="66"/>
        <v>30</v>
      </c>
      <c r="E1449" s="3">
        <f>LOOKUP(A1449,Bestellung!$A$4:$D$803)+MOD(D1449,6)</f>
        <v>44628.756911111115</v>
      </c>
      <c r="F1449" t="str">
        <f t="shared" si="67"/>
        <v>INSERT INTO [Lieferung] ([BestellungID], [PosID], [LieferAdrID], [LieferDienstID], [LieferDatum]) VALUES</v>
      </c>
      <c r="G1449" t="str">
        <f t="shared" si="68"/>
        <v xml:space="preserve"> ('578', '1446', '446', '30', '2022-03-08')</v>
      </c>
    </row>
    <row r="1450" spans="1:7" x14ac:dyDescent="0.3">
      <c r="A1450">
        <v>579</v>
      </c>
      <c r="B1450">
        <v>1447</v>
      </c>
      <c r="C1450">
        <v>563</v>
      </c>
      <c r="D1450">
        <f t="shared" si="66"/>
        <v>30</v>
      </c>
      <c r="E1450" s="3">
        <f>LOOKUP(A1450,Bestellung!$A$4:$D$803)+MOD(D1450,6)</f>
        <v>44628.769844444447</v>
      </c>
      <c r="F1450" t="str">
        <f t="shared" si="67"/>
        <v>INSERT INTO [Lieferung] ([BestellungID], [PosID], [LieferAdrID], [LieferDienstID], [LieferDatum]) VALUES</v>
      </c>
      <c r="G1450" t="str">
        <f t="shared" si="68"/>
        <v xml:space="preserve"> ('579', '1447', '563', '30', '2022-03-08')</v>
      </c>
    </row>
    <row r="1451" spans="1:7" x14ac:dyDescent="0.3">
      <c r="A1451">
        <v>579</v>
      </c>
      <c r="B1451">
        <v>1448</v>
      </c>
      <c r="C1451">
        <v>563</v>
      </c>
      <c r="D1451">
        <f t="shared" si="66"/>
        <v>42</v>
      </c>
      <c r="E1451" s="3">
        <f>LOOKUP(A1451,Bestellung!$A$4:$D$803)+MOD(D1451,6)</f>
        <v>44628.769844444447</v>
      </c>
      <c r="F1451" t="str">
        <f t="shared" si="67"/>
        <v>INSERT INTO [Lieferung] ([BestellungID], [PosID], [LieferAdrID], [LieferDienstID], [LieferDatum]) VALUES</v>
      </c>
      <c r="G1451" t="str">
        <f t="shared" si="68"/>
        <v xml:space="preserve"> ('579', '1448', '563', '42', '2022-03-08')</v>
      </c>
    </row>
    <row r="1452" spans="1:7" x14ac:dyDescent="0.3">
      <c r="A1452">
        <v>580</v>
      </c>
      <c r="B1452">
        <v>1449</v>
      </c>
      <c r="C1452">
        <v>345</v>
      </c>
      <c r="D1452">
        <f t="shared" si="66"/>
        <v>45</v>
      </c>
      <c r="E1452" s="3">
        <f>LOOKUP(A1452,Bestellung!$A$4:$D$803)+MOD(D1452,6)</f>
        <v>44631.782800000001</v>
      </c>
      <c r="F1452" t="str">
        <f t="shared" si="67"/>
        <v>INSERT INTO [Lieferung] ([BestellungID], [PosID], [LieferAdrID], [LieferDienstID], [LieferDatum]) VALUES</v>
      </c>
      <c r="G1452" t="str">
        <f t="shared" si="68"/>
        <v xml:space="preserve"> ('580', '1449', '345', '45', '2022-03-11')</v>
      </c>
    </row>
    <row r="1453" spans="1:7" x14ac:dyDescent="0.3">
      <c r="A1453">
        <v>580</v>
      </c>
      <c r="B1453">
        <v>1450</v>
      </c>
      <c r="C1453">
        <v>345</v>
      </c>
      <c r="D1453">
        <f t="shared" si="66"/>
        <v>58</v>
      </c>
      <c r="E1453" s="3">
        <f>LOOKUP(A1453,Bestellung!$A$4:$D$803)+MOD(D1453,6)</f>
        <v>44632.782800000001</v>
      </c>
      <c r="F1453" t="str">
        <f t="shared" si="67"/>
        <v>INSERT INTO [Lieferung] ([BestellungID], [PosID], [LieferAdrID], [LieferDienstID], [LieferDatum]) VALUES</v>
      </c>
      <c r="G1453" t="str">
        <f t="shared" si="68"/>
        <v xml:space="preserve"> ('580', '1450', '345', '58', '2022-03-12')</v>
      </c>
    </row>
    <row r="1454" spans="1:7" x14ac:dyDescent="0.3">
      <c r="A1454">
        <v>580</v>
      </c>
      <c r="B1454">
        <v>1451</v>
      </c>
      <c r="C1454">
        <v>345</v>
      </c>
      <c r="D1454">
        <f t="shared" si="66"/>
        <v>71</v>
      </c>
      <c r="E1454" s="3">
        <f>LOOKUP(A1454,Bestellung!$A$4:$D$803)+MOD(D1454,6)</f>
        <v>44633.782800000001</v>
      </c>
      <c r="F1454" t="str">
        <f t="shared" si="67"/>
        <v>INSERT INTO [Lieferung] ([BestellungID], [PosID], [LieferAdrID], [LieferDienstID], [LieferDatum]) VALUES</v>
      </c>
      <c r="G1454" t="str">
        <f t="shared" si="68"/>
        <v xml:space="preserve"> ('580', '1451', '345', '71', '2022-03-13')</v>
      </c>
    </row>
    <row r="1455" spans="1:7" x14ac:dyDescent="0.3">
      <c r="A1455">
        <v>581</v>
      </c>
      <c r="B1455">
        <v>1452</v>
      </c>
      <c r="C1455">
        <v>406</v>
      </c>
      <c r="D1455">
        <f t="shared" si="66"/>
        <v>78</v>
      </c>
      <c r="E1455" s="3">
        <f>LOOKUP(A1455,Bestellung!$A$4:$D$803)+MOD(D1455,6)</f>
        <v>44628.795777777777</v>
      </c>
      <c r="F1455" t="str">
        <f t="shared" si="67"/>
        <v>INSERT INTO [Lieferung] ([BestellungID], [PosID], [LieferAdrID], [LieferDienstID], [LieferDatum]) VALUES</v>
      </c>
      <c r="G1455" t="str">
        <f t="shared" si="68"/>
        <v xml:space="preserve"> ('581', '1452', '406', '78', '2022-03-08')</v>
      </c>
    </row>
    <row r="1456" spans="1:7" x14ac:dyDescent="0.3">
      <c r="A1456">
        <v>581</v>
      </c>
      <c r="B1456">
        <v>1453</v>
      </c>
      <c r="C1456">
        <v>406</v>
      </c>
      <c r="D1456">
        <f t="shared" si="66"/>
        <v>11</v>
      </c>
      <c r="E1456" s="3">
        <f>LOOKUP(A1456,Bestellung!$A$4:$D$803)+MOD(D1456,6)</f>
        <v>44633.795777777777</v>
      </c>
      <c r="F1456" t="str">
        <f t="shared" si="67"/>
        <v>INSERT INTO [Lieferung] ([BestellungID], [PosID], [LieferAdrID], [LieferDienstID], [LieferDatum]) VALUES</v>
      </c>
      <c r="G1456" t="str">
        <f t="shared" si="68"/>
        <v xml:space="preserve"> ('581', '1453', '406', '11', '2022-03-13')</v>
      </c>
    </row>
    <row r="1457" spans="1:7" x14ac:dyDescent="0.3">
      <c r="A1457">
        <v>582</v>
      </c>
      <c r="B1457">
        <v>1454</v>
      </c>
      <c r="C1457">
        <v>519</v>
      </c>
      <c r="D1457">
        <f t="shared" si="66"/>
        <v>21</v>
      </c>
      <c r="E1457" s="3">
        <f>LOOKUP(A1457,Bestellung!$A$4:$D$803)+MOD(D1457,6)</f>
        <v>44631.808777777776</v>
      </c>
      <c r="F1457" t="str">
        <f t="shared" si="67"/>
        <v>INSERT INTO [Lieferung] ([BestellungID], [PosID], [LieferAdrID], [LieferDienstID], [LieferDatum]) VALUES</v>
      </c>
      <c r="G1457" t="str">
        <f t="shared" si="68"/>
        <v xml:space="preserve"> ('582', '1454', '519', '21', '2022-03-11')</v>
      </c>
    </row>
    <row r="1458" spans="1:7" x14ac:dyDescent="0.3">
      <c r="A1458">
        <v>582</v>
      </c>
      <c r="B1458">
        <v>1455</v>
      </c>
      <c r="C1458">
        <v>406</v>
      </c>
      <c r="D1458">
        <f t="shared" si="66"/>
        <v>36</v>
      </c>
      <c r="E1458" s="3">
        <f>LOOKUP(A1458,Bestellung!$A$4:$D$803)+MOD(D1458,6)</f>
        <v>44628.808777777776</v>
      </c>
      <c r="F1458" t="str">
        <f t="shared" si="67"/>
        <v>INSERT INTO [Lieferung] ([BestellungID], [PosID], [LieferAdrID], [LieferDienstID], [LieferDatum]) VALUES</v>
      </c>
      <c r="G1458" t="str">
        <f t="shared" si="68"/>
        <v xml:space="preserve"> ('582', '1455', '406', '36', '2022-03-08')</v>
      </c>
    </row>
    <row r="1459" spans="1:7" x14ac:dyDescent="0.3">
      <c r="A1459">
        <v>582</v>
      </c>
      <c r="B1459">
        <v>1456</v>
      </c>
      <c r="C1459">
        <v>519</v>
      </c>
      <c r="D1459">
        <f t="shared" si="66"/>
        <v>51</v>
      </c>
      <c r="E1459" s="3">
        <f>LOOKUP(A1459,Bestellung!$A$4:$D$803)+MOD(D1459,6)</f>
        <v>44631.808777777776</v>
      </c>
      <c r="F1459" t="str">
        <f t="shared" si="67"/>
        <v>INSERT INTO [Lieferung] ([BestellungID], [PosID], [LieferAdrID], [LieferDienstID], [LieferDatum]) VALUES</v>
      </c>
      <c r="G1459" t="str">
        <f t="shared" si="68"/>
        <v xml:space="preserve"> ('582', '1456', '519', '51', '2022-03-11')</v>
      </c>
    </row>
    <row r="1460" spans="1:7" x14ac:dyDescent="0.3">
      <c r="A1460">
        <v>583</v>
      </c>
      <c r="B1460">
        <v>1457</v>
      </c>
      <c r="C1460">
        <v>34</v>
      </c>
      <c r="D1460">
        <f t="shared" si="66"/>
        <v>65</v>
      </c>
      <c r="E1460" s="3">
        <f>LOOKUP(A1460,Bestellung!$A$4:$D$803)+MOD(D1460,6)</f>
        <v>44633.821799999998</v>
      </c>
      <c r="F1460" t="str">
        <f t="shared" si="67"/>
        <v>INSERT INTO [Lieferung] ([BestellungID], [PosID], [LieferAdrID], [LieferDienstID], [LieferDatum]) VALUES</v>
      </c>
      <c r="G1460" t="str">
        <f t="shared" si="68"/>
        <v xml:space="preserve"> ('583', '1457', '34', '65', '2022-03-13')</v>
      </c>
    </row>
    <row r="1461" spans="1:7" x14ac:dyDescent="0.3">
      <c r="A1461">
        <v>583</v>
      </c>
      <c r="B1461">
        <v>1458</v>
      </c>
      <c r="C1461">
        <v>34</v>
      </c>
      <c r="D1461">
        <f t="shared" si="66"/>
        <v>1</v>
      </c>
      <c r="E1461" s="3">
        <f>LOOKUP(A1461,Bestellung!$A$4:$D$803)+MOD(D1461,6)</f>
        <v>44629.821799999998</v>
      </c>
      <c r="F1461" t="str">
        <f t="shared" si="67"/>
        <v>INSERT INTO [Lieferung] ([BestellungID], [PosID], [LieferAdrID], [LieferDienstID], [LieferDatum]) VALUES</v>
      </c>
      <c r="G1461" t="str">
        <f t="shared" si="68"/>
        <v xml:space="preserve"> ('583', '1458', '34', '1', '2022-03-09')</v>
      </c>
    </row>
    <row r="1462" spans="1:7" x14ac:dyDescent="0.3">
      <c r="A1462">
        <v>584</v>
      </c>
      <c r="B1462">
        <v>1459</v>
      </c>
      <c r="C1462">
        <v>186</v>
      </c>
      <c r="D1462">
        <f t="shared" si="66"/>
        <v>17</v>
      </c>
      <c r="E1462" s="3">
        <f>LOOKUP(A1462,Bestellung!$A$4:$D$803)+MOD(D1462,6)</f>
        <v>44633.834844444442</v>
      </c>
      <c r="F1462" t="str">
        <f t="shared" si="67"/>
        <v>INSERT INTO [Lieferung] ([BestellungID], [PosID], [LieferAdrID], [LieferDienstID], [LieferDatum]) VALUES</v>
      </c>
      <c r="G1462" t="str">
        <f t="shared" si="68"/>
        <v xml:space="preserve"> ('584', '1459', '186', '17', '2022-03-13')</v>
      </c>
    </row>
    <row r="1463" spans="1:7" x14ac:dyDescent="0.3">
      <c r="A1463">
        <v>584</v>
      </c>
      <c r="B1463">
        <v>1460</v>
      </c>
      <c r="C1463">
        <v>34</v>
      </c>
      <c r="D1463">
        <f t="shared" si="66"/>
        <v>34</v>
      </c>
      <c r="E1463" s="3">
        <f>LOOKUP(A1463,Bestellung!$A$4:$D$803)+MOD(D1463,6)</f>
        <v>44632.834844444442</v>
      </c>
      <c r="F1463" t="str">
        <f t="shared" si="67"/>
        <v>INSERT INTO [Lieferung] ([BestellungID], [PosID], [LieferAdrID], [LieferDienstID], [LieferDatum]) VALUES</v>
      </c>
      <c r="G1463" t="str">
        <f t="shared" si="68"/>
        <v xml:space="preserve"> ('584', '1460', '34', '34', '2022-03-12')</v>
      </c>
    </row>
    <row r="1464" spans="1:7" x14ac:dyDescent="0.3">
      <c r="A1464">
        <v>584</v>
      </c>
      <c r="B1464">
        <v>1461</v>
      </c>
      <c r="C1464">
        <v>186</v>
      </c>
      <c r="D1464">
        <f t="shared" si="66"/>
        <v>51</v>
      </c>
      <c r="E1464" s="3">
        <f>LOOKUP(A1464,Bestellung!$A$4:$D$803)+MOD(D1464,6)</f>
        <v>44631.834844444442</v>
      </c>
      <c r="F1464" t="str">
        <f t="shared" si="67"/>
        <v>INSERT INTO [Lieferung] ([BestellungID], [PosID], [LieferAdrID], [LieferDienstID], [LieferDatum]) VALUES</v>
      </c>
      <c r="G1464" t="str">
        <f t="shared" si="68"/>
        <v xml:space="preserve"> ('584', '1461', '186', '51', '2022-03-11')</v>
      </c>
    </row>
    <row r="1465" spans="1:7" x14ac:dyDescent="0.3">
      <c r="A1465">
        <v>585</v>
      </c>
      <c r="B1465">
        <v>1462</v>
      </c>
      <c r="C1465">
        <v>299</v>
      </c>
      <c r="D1465">
        <f t="shared" si="66"/>
        <v>72</v>
      </c>
      <c r="E1465" s="3">
        <f>LOOKUP(A1465,Bestellung!$A$4:$D$803)+MOD(D1465,6)</f>
        <v>44628.847911111108</v>
      </c>
      <c r="F1465" t="str">
        <f t="shared" si="67"/>
        <v>INSERT INTO [Lieferung] ([BestellungID], [PosID], [LieferAdrID], [LieferDienstID], [LieferDatum]) VALUES</v>
      </c>
      <c r="G1465" t="str">
        <f t="shared" si="68"/>
        <v xml:space="preserve"> ('585', '1462', '299', '72', '2022-03-08')</v>
      </c>
    </row>
    <row r="1466" spans="1:7" x14ac:dyDescent="0.3">
      <c r="A1466">
        <v>585</v>
      </c>
      <c r="B1466">
        <v>1463</v>
      </c>
      <c r="C1466">
        <v>299</v>
      </c>
      <c r="D1466">
        <f t="shared" si="66"/>
        <v>9</v>
      </c>
      <c r="E1466" s="3">
        <f>LOOKUP(A1466,Bestellung!$A$4:$D$803)+MOD(D1466,6)</f>
        <v>44631.847911111108</v>
      </c>
      <c r="F1466" t="str">
        <f t="shared" si="67"/>
        <v>INSERT INTO [Lieferung] ([BestellungID], [PosID], [LieferAdrID], [LieferDienstID], [LieferDatum]) VALUES</v>
      </c>
      <c r="G1466" t="str">
        <f t="shared" si="68"/>
        <v xml:space="preserve"> ('585', '1463', '299', '9', '2022-03-11')</v>
      </c>
    </row>
    <row r="1467" spans="1:7" x14ac:dyDescent="0.3">
      <c r="A1467">
        <v>586</v>
      </c>
      <c r="B1467">
        <v>1464</v>
      </c>
      <c r="C1467">
        <v>146</v>
      </c>
      <c r="D1467">
        <f t="shared" si="66"/>
        <v>33</v>
      </c>
      <c r="E1467" s="3">
        <f>LOOKUP(A1467,Bestellung!$A$4:$D$803)+MOD(D1467,6)</f>
        <v>44631.860999999997</v>
      </c>
      <c r="F1467" t="str">
        <f t="shared" si="67"/>
        <v>INSERT INTO [Lieferung] ([BestellungID], [PosID], [LieferAdrID], [LieferDienstID], [LieferDatum]) VALUES</v>
      </c>
      <c r="G1467" t="str">
        <f t="shared" si="68"/>
        <v xml:space="preserve"> ('586', '1464', '146', '33', '2022-03-11')</v>
      </c>
    </row>
    <row r="1468" spans="1:7" x14ac:dyDescent="0.3">
      <c r="A1468">
        <v>586</v>
      </c>
      <c r="B1468">
        <v>1465</v>
      </c>
      <c r="C1468">
        <v>146</v>
      </c>
      <c r="D1468">
        <f t="shared" si="66"/>
        <v>52</v>
      </c>
      <c r="E1468" s="3">
        <f>LOOKUP(A1468,Bestellung!$A$4:$D$803)+MOD(D1468,6)</f>
        <v>44632.860999999997</v>
      </c>
      <c r="F1468" t="str">
        <f t="shared" si="67"/>
        <v>INSERT INTO [Lieferung] ([BestellungID], [PosID], [LieferAdrID], [LieferDienstID], [LieferDatum]) VALUES</v>
      </c>
      <c r="G1468" t="str">
        <f t="shared" si="68"/>
        <v xml:space="preserve"> ('586', '1465', '146', '52', '2022-03-12')</v>
      </c>
    </row>
    <row r="1469" spans="1:7" x14ac:dyDescent="0.3">
      <c r="A1469">
        <v>586</v>
      </c>
      <c r="B1469">
        <v>1466</v>
      </c>
      <c r="C1469">
        <v>146</v>
      </c>
      <c r="D1469">
        <f t="shared" si="66"/>
        <v>71</v>
      </c>
      <c r="E1469" s="3">
        <f>LOOKUP(A1469,Bestellung!$A$4:$D$803)+MOD(D1469,6)</f>
        <v>44633.860999999997</v>
      </c>
      <c r="F1469" t="str">
        <f t="shared" si="67"/>
        <v>INSERT INTO [Lieferung] ([BestellungID], [PosID], [LieferAdrID], [LieferDienstID], [LieferDatum]) VALUES</v>
      </c>
      <c r="G1469" t="str">
        <f t="shared" si="68"/>
        <v xml:space="preserve"> ('586', '1466', '146', '71', '2022-03-13')</v>
      </c>
    </row>
    <row r="1470" spans="1:7" x14ac:dyDescent="0.3">
      <c r="A1470">
        <v>587</v>
      </c>
      <c r="B1470">
        <v>1467</v>
      </c>
      <c r="C1470">
        <v>340</v>
      </c>
      <c r="D1470">
        <f t="shared" si="66"/>
        <v>18</v>
      </c>
      <c r="E1470" s="3">
        <f>LOOKUP(A1470,Bestellung!$A$4:$D$803)+MOD(D1470,6)</f>
        <v>44628.874111111109</v>
      </c>
      <c r="F1470" t="str">
        <f t="shared" si="67"/>
        <v>INSERT INTO [Lieferung] ([BestellungID], [PosID], [LieferAdrID], [LieferDienstID], [LieferDatum]) VALUES</v>
      </c>
      <c r="G1470" t="str">
        <f t="shared" si="68"/>
        <v xml:space="preserve"> ('587', '1467', '340', '18', '2022-03-08')</v>
      </c>
    </row>
    <row r="1471" spans="1:7" x14ac:dyDescent="0.3">
      <c r="A1471">
        <v>587</v>
      </c>
      <c r="B1471">
        <v>1468</v>
      </c>
      <c r="C1471">
        <v>340</v>
      </c>
      <c r="D1471">
        <f t="shared" si="66"/>
        <v>38</v>
      </c>
      <c r="E1471" s="3">
        <f>LOOKUP(A1471,Bestellung!$A$4:$D$803)+MOD(D1471,6)</f>
        <v>44630.874111111109</v>
      </c>
      <c r="F1471" t="str">
        <f t="shared" si="67"/>
        <v>INSERT INTO [Lieferung] ([BestellungID], [PosID], [LieferAdrID], [LieferDienstID], [LieferDatum]) VALUES</v>
      </c>
      <c r="G1471" t="str">
        <f t="shared" si="68"/>
        <v xml:space="preserve"> ('587', '1468', '340', '38', '2022-03-10')</v>
      </c>
    </row>
    <row r="1472" spans="1:7" x14ac:dyDescent="0.3">
      <c r="A1472">
        <v>588</v>
      </c>
      <c r="B1472">
        <v>1469</v>
      </c>
      <c r="C1472">
        <v>349</v>
      </c>
      <c r="D1472">
        <f t="shared" si="66"/>
        <v>69</v>
      </c>
      <c r="E1472" s="3">
        <f>LOOKUP(A1472,Bestellung!$A$4:$D$803)+MOD(D1472,6)</f>
        <v>44631.887244444442</v>
      </c>
      <c r="F1472" t="str">
        <f t="shared" si="67"/>
        <v>INSERT INTO [Lieferung] ([BestellungID], [PosID], [LieferAdrID], [LieferDienstID], [LieferDatum]) VALUES</v>
      </c>
      <c r="G1472" t="str">
        <f t="shared" si="68"/>
        <v xml:space="preserve"> ('588', '1469', '349', '69', '2022-03-11')</v>
      </c>
    </row>
    <row r="1473" spans="1:7" x14ac:dyDescent="0.3">
      <c r="A1473">
        <v>588</v>
      </c>
      <c r="B1473">
        <v>1470</v>
      </c>
      <c r="C1473">
        <v>340</v>
      </c>
      <c r="D1473">
        <f t="shared" si="66"/>
        <v>9</v>
      </c>
      <c r="E1473" s="3">
        <f>LOOKUP(A1473,Bestellung!$A$4:$D$803)+MOD(D1473,6)</f>
        <v>44631.887244444442</v>
      </c>
      <c r="F1473" t="str">
        <f t="shared" si="67"/>
        <v>INSERT INTO [Lieferung] ([BestellungID], [PosID], [LieferAdrID], [LieferDienstID], [LieferDatum]) VALUES</v>
      </c>
      <c r="G1473" t="str">
        <f t="shared" si="68"/>
        <v xml:space="preserve"> ('588', '1470', '340', '9', '2022-03-11')</v>
      </c>
    </row>
    <row r="1474" spans="1:7" x14ac:dyDescent="0.3">
      <c r="A1474">
        <v>588</v>
      </c>
      <c r="B1474">
        <v>1471</v>
      </c>
      <c r="C1474">
        <v>349</v>
      </c>
      <c r="D1474">
        <f t="shared" si="66"/>
        <v>30</v>
      </c>
      <c r="E1474" s="3">
        <f>LOOKUP(A1474,Bestellung!$A$4:$D$803)+MOD(D1474,6)</f>
        <v>44628.887244444442</v>
      </c>
      <c r="F1474" t="str">
        <f t="shared" si="67"/>
        <v>INSERT INTO [Lieferung] ([BestellungID], [PosID], [LieferAdrID], [LieferDienstID], [LieferDatum]) VALUES</v>
      </c>
      <c r="G1474" t="str">
        <f t="shared" si="68"/>
        <v xml:space="preserve"> ('588', '1471', '349', '30', '2022-03-08')</v>
      </c>
    </row>
    <row r="1475" spans="1:7" x14ac:dyDescent="0.3">
      <c r="A1475">
        <v>589</v>
      </c>
      <c r="B1475">
        <v>1472</v>
      </c>
      <c r="C1475">
        <v>258</v>
      </c>
      <c r="D1475">
        <f t="shared" si="66"/>
        <v>65</v>
      </c>
      <c r="E1475" s="3">
        <f>LOOKUP(A1475,Bestellung!$A$4:$D$803)+MOD(D1475,6)</f>
        <v>44633.900399999999</v>
      </c>
      <c r="F1475" t="str">
        <f t="shared" si="67"/>
        <v>INSERT INTO [Lieferung] ([BestellungID], [PosID], [LieferAdrID], [LieferDienstID], [LieferDatum]) VALUES</v>
      </c>
      <c r="G1475" t="str">
        <f t="shared" si="68"/>
        <v xml:space="preserve"> ('589', '1472', '258', '65', '2022-03-13')</v>
      </c>
    </row>
    <row r="1476" spans="1:7" x14ac:dyDescent="0.3">
      <c r="A1476">
        <v>589</v>
      </c>
      <c r="B1476">
        <v>1473</v>
      </c>
      <c r="C1476">
        <v>258</v>
      </c>
      <c r="D1476">
        <f t="shared" si="66"/>
        <v>6</v>
      </c>
      <c r="E1476" s="3">
        <f>LOOKUP(A1476,Bestellung!$A$4:$D$803)+MOD(D1476,6)</f>
        <v>44628.900399999999</v>
      </c>
      <c r="F1476" t="str">
        <f t="shared" si="67"/>
        <v>INSERT INTO [Lieferung] ([BestellungID], [PosID], [LieferAdrID], [LieferDienstID], [LieferDatum]) VALUES</v>
      </c>
      <c r="G1476" t="str">
        <f t="shared" si="68"/>
        <v xml:space="preserve"> ('589', '1473', '258', '6', '2022-03-08')</v>
      </c>
    </row>
    <row r="1477" spans="1:7" x14ac:dyDescent="0.3">
      <c r="A1477">
        <v>590</v>
      </c>
      <c r="B1477">
        <v>1474</v>
      </c>
      <c r="C1477">
        <v>283</v>
      </c>
      <c r="D1477">
        <f t="shared" ref="D1477:D1540" si="69">IF(MOD(A1477*B1477,81)=0,1,MOD(A1477*B1477,81))</f>
        <v>44</v>
      </c>
      <c r="E1477" s="3">
        <f>LOOKUP(A1477,Bestellung!$A$4:$D$803)+MOD(D1477,6)</f>
        <v>44630.913577777777</v>
      </c>
      <c r="F1477" t="str">
        <f t="shared" ref="F1477:F1540" si="7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477" t="str">
        <f t="shared" ref="G1477:G1540" si="71">" ('"&amp;A1477&amp;"', '"&amp;B1477&amp;"', '"&amp;C1477&amp;"', '"&amp; D1477&amp;"', '"&amp; TEXT(E1477,"JJJJ-MM-TT")&amp;"')"</f>
        <v xml:space="preserve"> ('590', '1474', '283', '44', '2022-03-10')</v>
      </c>
    </row>
    <row r="1478" spans="1:7" x14ac:dyDescent="0.3">
      <c r="A1478">
        <v>590</v>
      </c>
      <c r="B1478">
        <v>1475</v>
      </c>
      <c r="C1478">
        <v>258</v>
      </c>
      <c r="D1478">
        <f t="shared" si="69"/>
        <v>67</v>
      </c>
      <c r="E1478" s="3">
        <f>LOOKUP(A1478,Bestellung!$A$4:$D$803)+MOD(D1478,6)</f>
        <v>44629.913577777777</v>
      </c>
      <c r="F1478" t="str">
        <f t="shared" si="70"/>
        <v>INSERT INTO [Lieferung] ([BestellungID], [PosID], [LieferAdrID], [LieferDienstID], [LieferDatum]) VALUES</v>
      </c>
      <c r="G1478" t="str">
        <f t="shared" si="71"/>
        <v xml:space="preserve"> ('590', '1475', '258', '67', '2022-03-09')</v>
      </c>
    </row>
    <row r="1479" spans="1:7" x14ac:dyDescent="0.3">
      <c r="A1479">
        <v>590</v>
      </c>
      <c r="B1479">
        <v>1476</v>
      </c>
      <c r="C1479">
        <v>283</v>
      </c>
      <c r="D1479">
        <f t="shared" si="69"/>
        <v>9</v>
      </c>
      <c r="E1479" s="3">
        <f>LOOKUP(A1479,Bestellung!$A$4:$D$803)+MOD(D1479,6)</f>
        <v>44631.913577777777</v>
      </c>
      <c r="F1479" t="str">
        <f t="shared" si="70"/>
        <v>INSERT INTO [Lieferung] ([BestellungID], [PosID], [LieferAdrID], [LieferDienstID], [LieferDatum]) VALUES</v>
      </c>
      <c r="G1479" t="str">
        <f t="shared" si="71"/>
        <v xml:space="preserve"> ('590', '1476', '283', '9', '2022-03-11')</v>
      </c>
    </row>
    <row r="1480" spans="1:7" x14ac:dyDescent="0.3">
      <c r="A1480">
        <v>591</v>
      </c>
      <c r="B1480">
        <v>1477</v>
      </c>
      <c r="C1480">
        <v>743</v>
      </c>
      <c r="D1480">
        <f t="shared" si="69"/>
        <v>51</v>
      </c>
      <c r="E1480" s="3">
        <f>LOOKUP(A1480,Bestellung!$A$4:$D$803)+MOD(D1480,6)</f>
        <v>44631.926777777779</v>
      </c>
      <c r="F1480" t="str">
        <f t="shared" si="70"/>
        <v>INSERT INTO [Lieferung] ([BestellungID], [PosID], [LieferAdrID], [LieferDienstID], [LieferDatum]) VALUES</v>
      </c>
      <c r="G1480" t="str">
        <f t="shared" si="71"/>
        <v xml:space="preserve"> ('591', '1477', '743', '51', '2022-03-11')</v>
      </c>
    </row>
    <row r="1481" spans="1:7" x14ac:dyDescent="0.3">
      <c r="A1481">
        <v>591</v>
      </c>
      <c r="B1481">
        <v>1478</v>
      </c>
      <c r="C1481">
        <v>743</v>
      </c>
      <c r="D1481">
        <f t="shared" si="69"/>
        <v>75</v>
      </c>
      <c r="E1481" s="3">
        <f>LOOKUP(A1481,Bestellung!$A$4:$D$803)+MOD(D1481,6)</f>
        <v>44631.926777777779</v>
      </c>
      <c r="F1481" t="str">
        <f t="shared" si="70"/>
        <v>INSERT INTO [Lieferung] ([BestellungID], [PosID], [LieferAdrID], [LieferDienstID], [LieferDatum]) VALUES</v>
      </c>
      <c r="G1481" t="str">
        <f t="shared" si="71"/>
        <v xml:space="preserve"> ('591', '1478', '743', '75', '2022-03-11')</v>
      </c>
    </row>
    <row r="1482" spans="1:7" x14ac:dyDescent="0.3">
      <c r="A1482">
        <v>592</v>
      </c>
      <c r="B1482">
        <v>1479</v>
      </c>
      <c r="C1482">
        <v>328</v>
      </c>
      <c r="D1482">
        <f t="shared" si="69"/>
        <v>39</v>
      </c>
      <c r="E1482" s="3">
        <f>LOOKUP(A1482,Bestellung!$A$4:$D$803)+MOD(D1482,6)</f>
        <v>44631.94</v>
      </c>
      <c r="F1482" t="str">
        <f t="shared" si="70"/>
        <v>INSERT INTO [Lieferung] ([BestellungID], [PosID], [LieferAdrID], [LieferDienstID], [LieferDatum]) VALUES</v>
      </c>
      <c r="G1482" t="str">
        <f t="shared" si="71"/>
        <v xml:space="preserve"> ('592', '1479', '328', '39', '2022-03-11')</v>
      </c>
    </row>
    <row r="1483" spans="1:7" x14ac:dyDescent="0.3">
      <c r="A1483">
        <v>592</v>
      </c>
      <c r="B1483">
        <v>1480</v>
      </c>
      <c r="C1483">
        <v>328</v>
      </c>
      <c r="D1483">
        <f t="shared" si="69"/>
        <v>64</v>
      </c>
      <c r="E1483" s="3">
        <f>LOOKUP(A1483,Bestellung!$A$4:$D$803)+MOD(D1483,6)</f>
        <v>44632.94</v>
      </c>
      <c r="F1483" t="str">
        <f t="shared" si="70"/>
        <v>INSERT INTO [Lieferung] ([BestellungID], [PosID], [LieferAdrID], [LieferDienstID], [LieferDatum]) VALUES</v>
      </c>
      <c r="G1483" t="str">
        <f t="shared" si="71"/>
        <v xml:space="preserve"> ('592', '1480', '328', '64', '2022-03-12')</v>
      </c>
    </row>
    <row r="1484" spans="1:7" x14ac:dyDescent="0.3">
      <c r="A1484">
        <v>592</v>
      </c>
      <c r="B1484">
        <v>1481</v>
      </c>
      <c r="C1484">
        <v>328</v>
      </c>
      <c r="D1484">
        <f t="shared" si="69"/>
        <v>8</v>
      </c>
      <c r="E1484" s="3">
        <f>LOOKUP(A1484,Bestellung!$A$4:$D$803)+MOD(D1484,6)</f>
        <v>44630.94</v>
      </c>
      <c r="F1484" t="str">
        <f t="shared" si="70"/>
        <v>INSERT INTO [Lieferung] ([BestellungID], [PosID], [LieferAdrID], [LieferDienstID], [LieferDatum]) VALUES</v>
      </c>
      <c r="G1484" t="str">
        <f t="shared" si="71"/>
        <v xml:space="preserve"> ('592', '1481', '328', '8', '2022-03-10')</v>
      </c>
    </row>
    <row r="1485" spans="1:7" x14ac:dyDescent="0.3">
      <c r="A1485">
        <v>593</v>
      </c>
      <c r="B1485">
        <v>1482</v>
      </c>
      <c r="C1485">
        <v>371</v>
      </c>
      <c r="D1485">
        <f t="shared" si="69"/>
        <v>57</v>
      </c>
      <c r="E1485" s="3">
        <f>LOOKUP(A1485,Bestellung!$A$4:$D$803)+MOD(D1485,6)</f>
        <v>44631.953244444449</v>
      </c>
      <c r="F1485" t="str">
        <f t="shared" si="70"/>
        <v>INSERT INTO [Lieferung] ([BestellungID], [PosID], [LieferAdrID], [LieferDienstID], [LieferDatum]) VALUES</v>
      </c>
      <c r="G1485" t="str">
        <f t="shared" si="71"/>
        <v xml:space="preserve"> ('593', '1482', '371', '57', '2022-03-11')</v>
      </c>
    </row>
    <row r="1486" spans="1:7" x14ac:dyDescent="0.3">
      <c r="A1486">
        <v>593</v>
      </c>
      <c r="B1486">
        <v>1483</v>
      </c>
      <c r="C1486">
        <v>371</v>
      </c>
      <c r="D1486">
        <f t="shared" si="69"/>
        <v>2</v>
      </c>
      <c r="E1486" s="3">
        <f>LOOKUP(A1486,Bestellung!$A$4:$D$803)+MOD(D1486,6)</f>
        <v>44630.953244444449</v>
      </c>
      <c r="F1486" t="str">
        <f t="shared" si="70"/>
        <v>INSERT INTO [Lieferung] ([BestellungID], [PosID], [LieferAdrID], [LieferDienstID], [LieferDatum]) VALUES</v>
      </c>
      <c r="G1486" t="str">
        <f t="shared" si="71"/>
        <v xml:space="preserve"> ('593', '1483', '371', '2', '2022-03-10')</v>
      </c>
    </row>
    <row r="1487" spans="1:7" x14ac:dyDescent="0.3">
      <c r="A1487">
        <v>594</v>
      </c>
      <c r="B1487">
        <v>1484</v>
      </c>
      <c r="C1487">
        <v>714</v>
      </c>
      <c r="D1487">
        <f t="shared" si="69"/>
        <v>54</v>
      </c>
      <c r="E1487" s="3">
        <f>LOOKUP(A1487,Bestellung!$A$4:$D$803)+MOD(D1487,6)</f>
        <v>44628.966511111117</v>
      </c>
      <c r="F1487" t="str">
        <f t="shared" si="70"/>
        <v>INSERT INTO [Lieferung] ([BestellungID], [PosID], [LieferAdrID], [LieferDienstID], [LieferDatum]) VALUES</v>
      </c>
      <c r="G1487" t="str">
        <f t="shared" si="71"/>
        <v xml:space="preserve"> ('594', '1484', '714', '54', '2022-03-08')</v>
      </c>
    </row>
    <row r="1488" spans="1:7" x14ac:dyDescent="0.3">
      <c r="A1488">
        <v>594</v>
      </c>
      <c r="B1488">
        <v>1485</v>
      </c>
      <c r="C1488">
        <v>371</v>
      </c>
      <c r="D1488">
        <f t="shared" si="69"/>
        <v>1</v>
      </c>
      <c r="E1488" s="3">
        <f>LOOKUP(A1488,Bestellung!$A$4:$D$803)+MOD(D1488,6)</f>
        <v>44629.966511111117</v>
      </c>
      <c r="F1488" t="str">
        <f t="shared" si="70"/>
        <v>INSERT INTO [Lieferung] ([BestellungID], [PosID], [LieferAdrID], [LieferDienstID], [LieferDatum]) VALUES</v>
      </c>
      <c r="G1488" t="str">
        <f t="shared" si="71"/>
        <v xml:space="preserve"> ('594', '1485', '371', '1', '2022-03-09')</v>
      </c>
    </row>
    <row r="1489" spans="1:7" x14ac:dyDescent="0.3">
      <c r="A1489">
        <v>594</v>
      </c>
      <c r="B1489">
        <v>1486</v>
      </c>
      <c r="C1489">
        <v>714</v>
      </c>
      <c r="D1489">
        <f t="shared" si="69"/>
        <v>27</v>
      </c>
      <c r="E1489" s="3">
        <f>LOOKUP(A1489,Bestellung!$A$4:$D$803)+MOD(D1489,6)</f>
        <v>44631.966511111117</v>
      </c>
      <c r="F1489" t="str">
        <f t="shared" si="70"/>
        <v>INSERT INTO [Lieferung] ([BestellungID], [PosID], [LieferAdrID], [LieferDienstID], [LieferDatum]) VALUES</v>
      </c>
      <c r="G1489" t="str">
        <f t="shared" si="71"/>
        <v xml:space="preserve"> ('594', '1486', '714', '27', '2022-03-11')</v>
      </c>
    </row>
    <row r="1490" spans="1:7" x14ac:dyDescent="0.3">
      <c r="A1490">
        <v>595</v>
      </c>
      <c r="B1490">
        <v>1487</v>
      </c>
      <c r="C1490">
        <v>268</v>
      </c>
      <c r="D1490">
        <f t="shared" si="69"/>
        <v>2</v>
      </c>
      <c r="E1490" s="3">
        <f>LOOKUP(A1490,Bestellung!$A$4:$D$803)+MOD(D1490,6)</f>
        <v>44630.979800000008</v>
      </c>
      <c r="F1490" t="str">
        <f t="shared" si="70"/>
        <v>INSERT INTO [Lieferung] ([BestellungID], [PosID], [LieferAdrID], [LieferDienstID], [LieferDatum]) VALUES</v>
      </c>
      <c r="G1490" t="str">
        <f t="shared" si="71"/>
        <v xml:space="preserve"> ('595', '1487', '268', '2', '2022-03-10')</v>
      </c>
    </row>
    <row r="1491" spans="1:7" x14ac:dyDescent="0.3">
      <c r="A1491">
        <v>595</v>
      </c>
      <c r="B1491">
        <v>1488</v>
      </c>
      <c r="C1491">
        <v>268</v>
      </c>
      <c r="D1491">
        <f t="shared" si="69"/>
        <v>30</v>
      </c>
      <c r="E1491" s="3">
        <f>LOOKUP(A1491,Bestellung!$A$4:$D$803)+MOD(D1491,6)</f>
        <v>44628.979800000008</v>
      </c>
      <c r="F1491" t="str">
        <f t="shared" si="70"/>
        <v>INSERT INTO [Lieferung] ([BestellungID], [PosID], [LieferAdrID], [LieferDienstID], [LieferDatum]) VALUES</v>
      </c>
      <c r="G1491" t="str">
        <f t="shared" si="71"/>
        <v xml:space="preserve"> ('595', '1488', '268', '30', '2022-03-08')</v>
      </c>
    </row>
    <row r="1492" spans="1:7" x14ac:dyDescent="0.3">
      <c r="A1492">
        <v>596</v>
      </c>
      <c r="B1492">
        <v>1489</v>
      </c>
      <c r="C1492">
        <v>305</v>
      </c>
      <c r="D1492">
        <f t="shared" si="69"/>
        <v>8</v>
      </c>
      <c r="E1492" s="3">
        <f>LOOKUP(A1492,Bestellung!$A$4:$D$803)+MOD(D1492,6)</f>
        <v>44630.993111111122</v>
      </c>
      <c r="F1492" t="str">
        <f t="shared" si="70"/>
        <v>INSERT INTO [Lieferung] ([BestellungID], [PosID], [LieferAdrID], [LieferDienstID], [LieferDatum]) VALUES</v>
      </c>
      <c r="G1492" t="str">
        <f t="shared" si="71"/>
        <v xml:space="preserve"> ('596', '1489', '305', '8', '2022-03-10')</v>
      </c>
    </row>
    <row r="1493" spans="1:7" x14ac:dyDescent="0.3">
      <c r="A1493">
        <v>596</v>
      </c>
      <c r="B1493">
        <v>1490</v>
      </c>
      <c r="C1493">
        <v>268</v>
      </c>
      <c r="D1493">
        <f t="shared" si="69"/>
        <v>37</v>
      </c>
      <c r="E1493" s="3">
        <f>LOOKUP(A1493,Bestellung!$A$4:$D$803)+MOD(D1493,6)</f>
        <v>44629.993111111122</v>
      </c>
      <c r="F1493" t="str">
        <f t="shared" si="70"/>
        <v>INSERT INTO [Lieferung] ([BestellungID], [PosID], [LieferAdrID], [LieferDienstID], [LieferDatum]) VALUES</v>
      </c>
      <c r="G1493" t="str">
        <f t="shared" si="71"/>
        <v xml:space="preserve"> ('596', '1490', '268', '37', '2022-03-09')</v>
      </c>
    </row>
    <row r="1494" spans="1:7" x14ac:dyDescent="0.3">
      <c r="A1494">
        <v>596</v>
      </c>
      <c r="B1494">
        <v>1491</v>
      </c>
      <c r="C1494">
        <v>305</v>
      </c>
      <c r="D1494">
        <f t="shared" si="69"/>
        <v>66</v>
      </c>
      <c r="E1494" s="3">
        <f>LOOKUP(A1494,Bestellung!$A$4:$D$803)+MOD(D1494,6)</f>
        <v>44628.993111111122</v>
      </c>
      <c r="F1494" t="str">
        <f t="shared" si="70"/>
        <v>INSERT INTO [Lieferung] ([BestellungID], [PosID], [LieferAdrID], [LieferDienstID], [LieferDatum]) VALUES</v>
      </c>
      <c r="G1494" t="str">
        <f t="shared" si="71"/>
        <v xml:space="preserve"> ('596', '1491', '305', '66', '2022-03-08')</v>
      </c>
    </row>
    <row r="1495" spans="1:7" x14ac:dyDescent="0.3">
      <c r="A1495">
        <v>597</v>
      </c>
      <c r="B1495">
        <v>1492</v>
      </c>
      <c r="C1495">
        <v>481</v>
      </c>
      <c r="D1495">
        <f t="shared" si="69"/>
        <v>48</v>
      </c>
      <c r="E1495" s="3">
        <f>LOOKUP(A1495,Bestellung!$A$4:$D$803)+MOD(D1495,6)</f>
        <v>44629.006444444458</v>
      </c>
      <c r="F1495" t="str">
        <f t="shared" si="70"/>
        <v>INSERT INTO [Lieferung] ([BestellungID], [PosID], [LieferAdrID], [LieferDienstID], [LieferDatum]) VALUES</v>
      </c>
      <c r="G1495" t="str">
        <f t="shared" si="71"/>
        <v xml:space="preserve"> ('597', '1492', '481', '48', '2022-03-09')</v>
      </c>
    </row>
    <row r="1496" spans="1:7" x14ac:dyDescent="0.3">
      <c r="A1496">
        <v>597</v>
      </c>
      <c r="B1496">
        <v>1493</v>
      </c>
      <c r="C1496">
        <v>481</v>
      </c>
      <c r="D1496">
        <f t="shared" si="69"/>
        <v>78</v>
      </c>
      <c r="E1496" s="3">
        <f>LOOKUP(A1496,Bestellung!$A$4:$D$803)+MOD(D1496,6)</f>
        <v>44629.006444444458</v>
      </c>
      <c r="F1496" t="str">
        <f t="shared" si="70"/>
        <v>INSERT INTO [Lieferung] ([BestellungID], [PosID], [LieferAdrID], [LieferDienstID], [LieferDatum]) VALUES</v>
      </c>
      <c r="G1496" t="str">
        <f t="shared" si="71"/>
        <v xml:space="preserve"> ('597', '1493', '481', '78', '2022-03-09')</v>
      </c>
    </row>
    <row r="1497" spans="1:7" x14ac:dyDescent="0.3">
      <c r="A1497">
        <v>598</v>
      </c>
      <c r="B1497">
        <v>1494</v>
      </c>
      <c r="C1497">
        <v>44</v>
      </c>
      <c r="D1497">
        <f t="shared" si="69"/>
        <v>63</v>
      </c>
      <c r="E1497" s="3">
        <f>LOOKUP(A1497,Bestellung!$A$4:$D$803)+MOD(D1497,6)</f>
        <v>44632.019800000016</v>
      </c>
      <c r="F1497" t="str">
        <f t="shared" si="70"/>
        <v>INSERT INTO [Lieferung] ([BestellungID], [PosID], [LieferAdrID], [LieferDienstID], [LieferDatum]) VALUES</v>
      </c>
      <c r="G1497" t="str">
        <f t="shared" si="71"/>
        <v xml:space="preserve"> ('598', '1494', '44', '63', '2022-03-12')</v>
      </c>
    </row>
    <row r="1498" spans="1:7" x14ac:dyDescent="0.3">
      <c r="A1498">
        <v>598</v>
      </c>
      <c r="B1498">
        <v>1495</v>
      </c>
      <c r="C1498">
        <v>44</v>
      </c>
      <c r="D1498">
        <f t="shared" si="69"/>
        <v>13</v>
      </c>
      <c r="E1498" s="3">
        <f>LOOKUP(A1498,Bestellung!$A$4:$D$803)+MOD(D1498,6)</f>
        <v>44630.019800000016</v>
      </c>
      <c r="F1498" t="str">
        <f t="shared" si="70"/>
        <v>INSERT INTO [Lieferung] ([BestellungID], [PosID], [LieferAdrID], [LieferDienstID], [LieferDatum]) VALUES</v>
      </c>
      <c r="G1498" t="str">
        <f t="shared" si="71"/>
        <v xml:space="preserve"> ('598', '1495', '44', '13', '2022-03-10')</v>
      </c>
    </row>
    <row r="1499" spans="1:7" x14ac:dyDescent="0.3">
      <c r="A1499">
        <v>598</v>
      </c>
      <c r="B1499">
        <v>1496</v>
      </c>
      <c r="C1499">
        <v>44</v>
      </c>
      <c r="D1499">
        <f t="shared" si="69"/>
        <v>44</v>
      </c>
      <c r="E1499" s="3">
        <f>LOOKUP(A1499,Bestellung!$A$4:$D$803)+MOD(D1499,6)</f>
        <v>44631.019800000016</v>
      </c>
      <c r="F1499" t="str">
        <f t="shared" si="70"/>
        <v>INSERT INTO [Lieferung] ([BestellungID], [PosID], [LieferAdrID], [LieferDienstID], [LieferDatum]) VALUES</v>
      </c>
      <c r="G1499" t="str">
        <f t="shared" si="71"/>
        <v xml:space="preserve"> ('598', '1496', '44', '44', '2022-03-11')</v>
      </c>
    </row>
    <row r="1500" spans="1:7" x14ac:dyDescent="0.3">
      <c r="A1500">
        <v>599</v>
      </c>
      <c r="B1500">
        <v>1497</v>
      </c>
      <c r="C1500">
        <v>470</v>
      </c>
      <c r="D1500">
        <f t="shared" si="69"/>
        <v>33</v>
      </c>
      <c r="E1500" s="3">
        <f>LOOKUP(A1500,Bestellung!$A$4:$D$803)+MOD(D1500,6)</f>
        <v>44632.033177777797</v>
      </c>
      <c r="F1500" t="str">
        <f t="shared" si="70"/>
        <v>INSERT INTO [Lieferung] ([BestellungID], [PosID], [LieferAdrID], [LieferDienstID], [LieferDatum]) VALUES</v>
      </c>
      <c r="G1500" t="str">
        <f t="shared" si="71"/>
        <v xml:space="preserve"> ('599', '1497', '470', '33', '2022-03-12')</v>
      </c>
    </row>
    <row r="1501" spans="1:7" x14ac:dyDescent="0.3">
      <c r="A1501">
        <v>599</v>
      </c>
      <c r="B1501">
        <v>1498</v>
      </c>
      <c r="C1501">
        <v>470</v>
      </c>
      <c r="D1501">
        <f t="shared" si="69"/>
        <v>65</v>
      </c>
      <c r="E1501" s="3">
        <f>LOOKUP(A1501,Bestellung!$A$4:$D$803)+MOD(D1501,6)</f>
        <v>44634.033177777797</v>
      </c>
      <c r="F1501" t="str">
        <f t="shared" si="70"/>
        <v>INSERT INTO [Lieferung] ([BestellungID], [PosID], [LieferAdrID], [LieferDienstID], [LieferDatum]) VALUES</v>
      </c>
      <c r="G1501" t="str">
        <f t="shared" si="71"/>
        <v xml:space="preserve"> ('599', '1498', '470', '65', '2022-03-14')</v>
      </c>
    </row>
    <row r="1502" spans="1:7" x14ac:dyDescent="0.3">
      <c r="A1502">
        <v>600</v>
      </c>
      <c r="B1502">
        <v>1499</v>
      </c>
      <c r="C1502">
        <v>800</v>
      </c>
      <c r="D1502">
        <f t="shared" si="69"/>
        <v>57</v>
      </c>
      <c r="E1502" s="3">
        <f>LOOKUP(A1502,Bestellung!$A$4:$D$803)+MOD(D1502,6)</f>
        <v>44632.046577777801</v>
      </c>
      <c r="F1502" t="str">
        <f t="shared" si="70"/>
        <v>INSERT INTO [Lieferung] ([BestellungID], [PosID], [LieferAdrID], [LieferDienstID], [LieferDatum]) VALUES</v>
      </c>
      <c r="G1502" t="str">
        <f t="shared" si="71"/>
        <v xml:space="preserve"> ('600', '1499', '800', '57', '2022-03-12')</v>
      </c>
    </row>
    <row r="1503" spans="1:7" x14ac:dyDescent="0.3">
      <c r="A1503">
        <v>600</v>
      </c>
      <c r="B1503">
        <v>1500</v>
      </c>
      <c r="C1503">
        <v>470</v>
      </c>
      <c r="D1503">
        <f t="shared" si="69"/>
        <v>9</v>
      </c>
      <c r="E1503" s="3">
        <f>LOOKUP(A1503,Bestellung!$A$4:$D$803)+MOD(D1503,6)</f>
        <v>44632.046577777801</v>
      </c>
      <c r="F1503" t="str">
        <f t="shared" si="70"/>
        <v>INSERT INTO [Lieferung] ([BestellungID], [PosID], [LieferAdrID], [LieferDienstID], [LieferDatum]) VALUES</v>
      </c>
      <c r="G1503" t="str">
        <f t="shared" si="71"/>
        <v xml:space="preserve"> ('600', '1500', '470', '9', '2022-03-12')</v>
      </c>
    </row>
    <row r="1504" spans="1:7" x14ac:dyDescent="0.3">
      <c r="A1504">
        <v>600</v>
      </c>
      <c r="B1504">
        <v>1501</v>
      </c>
      <c r="C1504">
        <v>800</v>
      </c>
      <c r="D1504">
        <f t="shared" si="69"/>
        <v>42</v>
      </c>
      <c r="E1504" s="3">
        <f>LOOKUP(A1504,Bestellung!$A$4:$D$803)+MOD(D1504,6)</f>
        <v>44629.046577777801</v>
      </c>
      <c r="F1504" t="str">
        <f t="shared" si="70"/>
        <v>INSERT INTO [Lieferung] ([BestellungID], [PosID], [LieferAdrID], [LieferDienstID], [LieferDatum]) VALUES</v>
      </c>
      <c r="G1504" t="str">
        <f t="shared" si="71"/>
        <v xml:space="preserve"> ('600', '1501', '800', '42', '2022-03-09')</v>
      </c>
    </row>
    <row r="1505" spans="1:7" x14ac:dyDescent="0.3">
      <c r="A1505">
        <v>601</v>
      </c>
      <c r="B1505">
        <v>1502</v>
      </c>
      <c r="C1505">
        <v>441</v>
      </c>
      <c r="D1505">
        <f t="shared" si="69"/>
        <v>38</v>
      </c>
      <c r="E1505" s="3">
        <f>LOOKUP(A1505,Bestellung!$A$4:$D$803)+MOD(D1505,6)</f>
        <v>44631.060000000019</v>
      </c>
      <c r="F1505" t="str">
        <f t="shared" si="70"/>
        <v>INSERT INTO [Lieferung] ([BestellungID], [PosID], [LieferAdrID], [LieferDienstID], [LieferDatum]) VALUES</v>
      </c>
      <c r="G1505" t="str">
        <f t="shared" si="71"/>
        <v xml:space="preserve"> ('601', '1502', '441', '38', '2022-03-11')</v>
      </c>
    </row>
    <row r="1506" spans="1:7" x14ac:dyDescent="0.3">
      <c r="A1506">
        <v>601</v>
      </c>
      <c r="B1506">
        <v>1503</v>
      </c>
      <c r="C1506">
        <v>441</v>
      </c>
      <c r="D1506">
        <f t="shared" si="69"/>
        <v>72</v>
      </c>
      <c r="E1506" s="3">
        <f>LOOKUP(A1506,Bestellung!$A$4:$D$803)+MOD(D1506,6)</f>
        <v>44629.060000000019</v>
      </c>
      <c r="F1506" t="str">
        <f t="shared" si="70"/>
        <v>INSERT INTO [Lieferung] ([BestellungID], [PosID], [LieferAdrID], [LieferDienstID], [LieferDatum]) VALUES</v>
      </c>
      <c r="G1506" t="str">
        <f t="shared" si="71"/>
        <v xml:space="preserve"> ('601', '1503', '441', '72', '2022-03-09')</v>
      </c>
    </row>
    <row r="1507" spans="1:7" x14ac:dyDescent="0.3">
      <c r="A1507">
        <v>602</v>
      </c>
      <c r="B1507">
        <v>1504</v>
      </c>
      <c r="C1507">
        <v>477</v>
      </c>
      <c r="D1507">
        <f t="shared" si="69"/>
        <v>71</v>
      </c>
      <c r="E1507" s="3">
        <f>LOOKUP(A1507,Bestellung!$A$4:$D$803)+MOD(D1507,6)</f>
        <v>44634.073444444461</v>
      </c>
      <c r="F1507" t="str">
        <f t="shared" si="70"/>
        <v>INSERT INTO [Lieferung] ([BestellungID], [PosID], [LieferAdrID], [LieferDienstID], [LieferDatum]) VALUES</v>
      </c>
      <c r="G1507" t="str">
        <f t="shared" si="71"/>
        <v xml:space="preserve"> ('602', '1504', '477', '71', '2022-03-14')</v>
      </c>
    </row>
    <row r="1508" spans="1:7" x14ac:dyDescent="0.3">
      <c r="A1508">
        <v>602</v>
      </c>
      <c r="B1508">
        <v>1505</v>
      </c>
      <c r="C1508">
        <v>441</v>
      </c>
      <c r="D1508">
        <f t="shared" si="69"/>
        <v>25</v>
      </c>
      <c r="E1508" s="3">
        <f>LOOKUP(A1508,Bestellung!$A$4:$D$803)+MOD(D1508,6)</f>
        <v>44630.073444444461</v>
      </c>
      <c r="F1508" t="str">
        <f t="shared" si="70"/>
        <v>INSERT INTO [Lieferung] ([BestellungID], [PosID], [LieferAdrID], [LieferDienstID], [LieferDatum]) VALUES</v>
      </c>
      <c r="G1508" t="str">
        <f t="shared" si="71"/>
        <v xml:space="preserve"> ('602', '1505', '441', '25', '2022-03-10')</v>
      </c>
    </row>
    <row r="1509" spans="1:7" x14ac:dyDescent="0.3">
      <c r="A1509">
        <v>602</v>
      </c>
      <c r="B1509">
        <v>1506</v>
      </c>
      <c r="C1509">
        <v>477</v>
      </c>
      <c r="D1509">
        <f t="shared" si="69"/>
        <v>60</v>
      </c>
      <c r="E1509" s="3">
        <f>LOOKUP(A1509,Bestellung!$A$4:$D$803)+MOD(D1509,6)</f>
        <v>44629.073444444461</v>
      </c>
      <c r="F1509" t="str">
        <f t="shared" si="70"/>
        <v>INSERT INTO [Lieferung] ([BestellungID], [PosID], [LieferAdrID], [LieferDienstID], [LieferDatum]) VALUES</v>
      </c>
      <c r="G1509" t="str">
        <f t="shared" si="71"/>
        <v xml:space="preserve"> ('602', '1506', '477', '60', '2022-03-09')</v>
      </c>
    </row>
    <row r="1510" spans="1:7" x14ac:dyDescent="0.3">
      <c r="A1510">
        <v>603</v>
      </c>
      <c r="B1510">
        <v>1507</v>
      </c>
      <c r="C1510">
        <v>279</v>
      </c>
      <c r="D1510">
        <f t="shared" si="69"/>
        <v>63</v>
      </c>
      <c r="E1510" s="3">
        <f>LOOKUP(A1510,Bestellung!$A$4:$D$803)+MOD(D1510,6)</f>
        <v>44632.086911111124</v>
      </c>
      <c r="F1510" t="str">
        <f t="shared" si="70"/>
        <v>INSERT INTO [Lieferung] ([BestellungID], [PosID], [LieferAdrID], [LieferDienstID], [LieferDatum]) VALUES</v>
      </c>
      <c r="G1510" t="str">
        <f t="shared" si="71"/>
        <v xml:space="preserve"> ('603', '1507', '279', '63', '2022-03-12')</v>
      </c>
    </row>
    <row r="1511" spans="1:7" x14ac:dyDescent="0.3">
      <c r="A1511">
        <v>603</v>
      </c>
      <c r="B1511">
        <v>1508</v>
      </c>
      <c r="C1511">
        <v>279</v>
      </c>
      <c r="D1511">
        <f t="shared" si="69"/>
        <v>18</v>
      </c>
      <c r="E1511" s="3">
        <f>LOOKUP(A1511,Bestellung!$A$4:$D$803)+MOD(D1511,6)</f>
        <v>44629.086911111124</v>
      </c>
      <c r="F1511" t="str">
        <f t="shared" si="70"/>
        <v>INSERT INTO [Lieferung] ([BestellungID], [PosID], [LieferAdrID], [LieferDienstID], [LieferDatum]) VALUES</v>
      </c>
      <c r="G1511" t="str">
        <f t="shared" si="71"/>
        <v xml:space="preserve"> ('603', '1508', '279', '18', '2022-03-09')</v>
      </c>
    </row>
    <row r="1512" spans="1:7" x14ac:dyDescent="0.3">
      <c r="A1512">
        <v>604</v>
      </c>
      <c r="B1512">
        <v>1509</v>
      </c>
      <c r="C1512">
        <v>796</v>
      </c>
      <c r="D1512">
        <f t="shared" si="69"/>
        <v>24</v>
      </c>
      <c r="E1512" s="3">
        <f>LOOKUP(A1512,Bestellung!$A$4:$D$803)+MOD(D1512,6)</f>
        <v>44629.10040000001</v>
      </c>
      <c r="F1512" t="str">
        <f t="shared" si="70"/>
        <v>INSERT INTO [Lieferung] ([BestellungID], [PosID], [LieferAdrID], [LieferDienstID], [LieferDatum]) VALUES</v>
      </c>
      <c r="G1512" t="str">
        <f t="shared" si="71"/>
        <v xml:space="preserve"> ('604', '1509', '796', '24', '2022-03-09')</v>
      </c>
    </row>
    <row r="1513" spans="1:7" x14ac:dyDescent="0.3">
      <c r="A1513">
        <v>604</v>
      </c>
      <c r="B1513">
        <v>1510</v>
      </c>
      <c r="C1513">
        <v>279</v>
      </c>
      <c r="D1513">
        <f t="shared" si="69"/>
        <v>61</v>
      </c>
      <c r="E1513" s="3">
        <f>LOOKUP(A1513,Bestellung!$A$4:$D$803)+MOD(D1513,6)</f>
        <v>44630.10040000001</v>
      </c>
      <c r="F1513" t="str">
        <f t="shared" si="70"/>
        <v>INSERT INTO [Lieferung] ([BestellungID], [PosID], [LieferAdrID], [LieferDienstID], [LieferDatum]) VALUES</v>
      </c>
      <c r="G1513" t="str">
        <f t="shared" si="71"/>
        <v xml:space="preserve"> ('604', '1510', '279', '61', '2022-03-10')</v>
      </c>
    </row>
    <row r="1514" spans="1:7" x14ac:dyDescent="0.3">
      <c r="A1514">
        <v>604</v>
      </c>
      <c r="B1514">
        <v>1511</v>
      </c>
      <c r="C1514">
        <v>796</v>
      </c>
      <c r="D1514">
        <f t="shared" si="69"/>
        <v>17</v>
      </c>
      <c r="E1514" s="3">
        <f>LOOKUP(A1514,Bestellung!$A$4:$D$803)+MOD(D1514,6)</f>
        <v>44634.10040000001</v>
      </c>
      <c r="F1514" t="str">
        <f t="shared" si="70"/>
        <v>INSERT INTO [Lieferung] ([BestellungID], [PosID], [LieferAdrID], [LieferDienstID], [LieferDatum]) VALUES</v>
      </c>
      <c r="G1514" t="str">
        <f t="shared" si="71"/>
        <v xml:space="preserve"> ('604', '1511', '796', '17', '2022-03-14')</v>
      </c>
    </row>
    <row r="1515" spans="1:7" x14ac:dyDescent="0.3">
      <c r="A1515">
        <v>605</v>
      </c>
      <c r="B1515">
        <v>1512</v>
      </c>
      <c r="C1515">
        <v>450</v>
      </c>
      <c r="D1515">
        <f t="shared" si="69"/>
        <v>27</v>
      </c>
      <c r="E1515" s="3">
        <f>LOOKUP(A1515,Bestellung!$A$4:$D$803)+MOD(D1515,6)</f>
        <v>44632.113911111119</v>
      </c>
      <c r="F1515" t="str">
        <f t="shared" si="70"/>
        <v>INSERT INTO [Lieferung] ([BestellungID], [PosID], [LieferAdrID], [LieferDienstID], [LieferDatum]) VALUES</v>
      </c>
      <c r="G1515" t="str">
        <f t="shared" si="71"/>
        <v xml:space="preserve"> ('605', '1512', '450', '27', '2022-03-12')</v>
      </c>
    </row>
    <row r="1516" spans="1:7" x14ac:dyDescent="0.3">
      <c r="A1516">
        <v>605</v>
      </c>
      <c r="B1516">
        <v>1513</v>
      </c>
      <c r="C1516">
        <v>450</v>
      </c>
      <c r="D1516">
        <f t="shared" si="69"/>
        <v>65</v>
      </c>
      <c r="E1516" s="3">
        <f>LOOKUP(A1516,Bestellung!$A$4:$D$803)+MOD(D1516,6)</f>
        <v>44634.113911111119</v>
      </c>
      <c r="F1516" t="str">
        <f t="shared" si="70"/>
        <v>INSERT INTO [Lieferung] ([BestellungID], [PosID], [LieferAdrID], [LieferDienstID], [LieferDatum]) VALUES</v>
      </c>
      <c r="G1516" t="str">
        <f t="shared" si="71"/>
        <v xml:space="preserve"> ('605', '1513', '450', '65', '2022-03-14')</v>
      </c>
    </row>
    <row r="1517" spans="1:7" x14ac:dyDescent="0.3">
      <c r="A1517">
        <v>606</v>
      </c>
      <c r="B1517">
        <v>1514</v>
      </c>
      <c r="C1517">
        <v>764</v>
      </c>
      <c r="D1517">
        <f t="shared" si="69"/>
        <v>78</v>
      </c>
      <c r="E1517" s="3">
        <f>LOOKUP(A1517,Bestellung!$A$4:$D$803)+MOD(D1517,6)</f>
        <v>44629.12744444445</v>
      </c>
      <c r="F1517" t="str">
        <f t="shared" si="70"/>
        <v>INSERT INTO [Lieferung] ([BestellungID], [PosID], [LieferAdrID], [LieferDienstID], [LieferDatum]) VALUES</v>
      </c>
      <c r="G1517" t="str">
        <f t="shared" si="71"/>
        <v xml:space="preserve"> ('606', '1514', '764', '78', '2022-03-09')</v>
      </c>
    </row>
    <row r="1518" spans="1:7" x14ac:dyDescent="0.3">
      <c r="A1518">
        <v>606</v>
      </c>
      <c r="B1518">
        <v>1515</v>
      </c>
      <c r="C1518">
        <v>450</v>
      </c>
      <c r="D1518">
        <f t="shared" si="69"/>
        <v>36</v>
      </c>
      <c r="E1518" s="3">
        <f>LOOKUP(A1518,Bestellung!$A$4:$D$803)+MOD(D1518,6)</f>
        <v>44629.12744444445</v>
      </c>
      <c r="F1518" t="str">
        <f t="shared" si="70"/>
        <v>INSERT INTO [Lieferung] ([BestellungID], [PosID], [LieferAdrID], [LieferDienstID], [LieferDatum]) VALUES</v>
      </c>
      <c r="G1518" t="str">
        <f t="shared" si="71"/>
        <v xml:space="preserve"> ('606', '1515', '450', '36', '2022-03-09')</v>
      </c>
    </row>
    <row r="1519" spans="1:7" x14ac:dyDescent="0.3">
      <c r="A1519">
        <v>606</v>
      </c>
      <c r="B1519">
        <v>1516</v>
      </c>
      <c r="C1519">
        <v>764</v>
      </c>
      <c r="D1519">
        <f t="shared" si="69"/>
        <v>75</v>
      </c>
      <c r="E1519" s="3">
        <f>LOOKUP(A1519,Bestellung!$A$4:$D$803)+MOD(D1519,6)</f>
        <v>44632.12744444445</v>
      </c>
      <c r="F1519" t="str">
        <f t="shared" si="70"/>
        <v>INSERT INTO [Lieferung] ([BestellungID], [PosID], [LieferAdrID], [LieferDienstID], [LieferDatum]) VALUES</v>
      </c>
      <c r="G1519" t="str">
        <f t="shared" si="71"/>
        <v xml:space="preserve"> ('606', '1516', '764', '75', '2022-03-12')</v>
      </c>
    </row>
    <row r="1520" spans="1:7" x14ac:dyDescent="0.3">
      <c r="A1520">
        <v>607</v>
      </c>
      <c r="B1520">
        <v>1517</v>
      </c>
      <c r="C1520">
        <v>522</v>
      </c>
      <c r="D1520">
        <f t="shared" si="69"/>
        <v>11</v>
      </c>
      <c r="E1520" s="3">
        <f>LOOKUP(A1520,Bestellung!$A$4:$D$803)+MOD(D1520,6)</f>
        <v>44634.141000000003</v>
      </c>
      <c r="F1520" t="str">
        <f t="shared" si="70"/>
        <v>INSERT INTO [Lieferung] ([BestellungID], [PosID], [LieferAdrID], [LieferDienstID], [LieferDatum]) VALUES</v>
      </c>
      <c r="G1520" t="str">
        <f t="shared" si="71"/>
        <v xml:space="preserve"> ('607', '1517', '522', '11', '2022-03-14')</v>
      </c>
    </row>
    <row r="1521" spans="1:7" x14ac:dyDescent="0.3">
      <c r="A1521">
        <v>607</v>
      </c>
      <c r="B1521">
        <v>1518</v>
      </c>
      <c r="C1521">
        <v>522</v>
      </c>
      <c r="D1521">
        <f t="shared" si="69"/>
        <v>51</v>
      </c>
      <c r="E1521" s="3">
        <f>LOOKUP(A1521,Bestellung!$A$4:$D$803)+MOD(D1521,6)</f>
        <v>44632.141000000003</v>
      </c>
      <c r="F1521" t="str">
        <f t="shared" si="70"/>
        <v>INSERT INTO [Lieferung] ([BestellungID], [PosID], [LieferAdrID], [LieferDienstID], [LieferDatum]) VALUES</v>
      </c>
      <c r="G1521" t="str">
        <f t="shared" si="71"/>
        <v xml:space="preserve"> ('607', '1518', '522', '51', '2022-03-12')</v>
      </c>
    </row>
    <row r="1522" spans="1:7" x14ac:dyDescent="0.3">
      <c r="A1522">
        <v>608</v>
      </c>
      <c r="B1522">
        <v>1519</v>
      </c>
      <c r="C1522">
        <v>771</v>
      </c>
      <c r="D1522">
        <f t="shared" si="69"/>
        <v>71</v>
      </c>
      <c r="E1522" s="3">
        <f>LOOKUP(A1522,Bestellung!$A$4:$D$803)+MOD(D1522,6)</f>
        <v>44634.154577777779</v>
      </c>
      <c r="F1522" t="str">
        <f t="shared" si="70"/>
        <v>INSERT INTO [Lieferung] ([BestellungID], [PosID], [LieferAdrID], [LieferDienstID], [LieferDatum]) VALUES</v>
      </c>
      <c r="G1522" t="str">
        <f t="shared" si="71"/>
        <v xml:space="preserve"> ('608', '1519', '771', '71', '2022-03-14')</v>
      </c>
    </row>
    <row r="1523" spans="1:7" x14ac:dyDescent="0.3">
      <c r="A1523">
        <v>608</v>
      </c>
      <c r="B1523">
        <v>1520</v>
      </c>
      <c r="C1523">
        <v>522</v>
      </c>
      <c r="D1523">
        <f t="shared" si="69"/>
        <v>31</v>
      </c>
      <c r="E1523" s="3">
        <f>LOOKUP(A1523,Bestellung!$A$4:$D$803)+MOD(D1523,6)</f>
        <v>44630.154577777779</v>
      </c>
      <c r="F1523" t="str">
        <f t="shared" si="70"/>
        <v>INSERT INTO [Lieferung] ([BestellungID], [PosID], [LieferAdrID], [LieferDienstID], [LieferDatum]) VALUES</v>
      </c>
      <c r="G1523" t="str">
        <f t="shared" si="71"/>
        <v xml:space="preserve"> ('608', '1520', '522', '31', '2022-03-10')</v>
      </c>
    </row>
    <row r="1524" spans="1:7" x14ac:dyDescent="0.3">
      <c r="A1524">
        <v>608</v>
      </c>
      <c r="B1524">
        <v>1521</v>
      </c>
      <c r="C1524">
        <v>771</v>
      </c>
      <c r="D1524">
        <f t="shared" si="69"/>
        <v>72</v>
      </c>
      <c r="E1524" s="3">
        <f>LOOKUP(A1524,Bestellung!$A$4:$D$803)+MOD(D1524,6)</f>
        <v>44629.154577777779</v>
      </c>
      <c r="F1524" t="str">
        <f t="shared" si="70"/>
        <v>INSERT INTO [Lieferung] ([BestellungID], [PosID], [LieferAdrID], [LieferDienstID], [LieferDatum]) VALUES</v>
      </c>
      <c r="G1524" t="str">
        <f t="shared" si="71"/>
        <v xml:space="preserve"> ('608', '1521', '771', '72', '2022-03-09')</v>
      </c>
    </row>
    <row r="1525" spans="1:7" x14ac:dyDescent="0.3">
      <c r="A1525">
        <v>609</v>
      </c>
      <c r="B1525">
        <v>1522</v>
      </c>
      <c r="C1525">
        <v>97</v>
      </c>
      <c r="D1525">
        <f t="shared" si="69"/>
        <v>15</v>
      </c>
      <c r="E1525" s="3">
        <f>LOOKUP(A1525,Bestellung!$A$4:$D$803)+MOD(D1525,6)</f>
        <v>44632.168177777778</v>
      </c>
      <c r="F1525" t="str">
        <f t="shared" si="70"/>
        <v>INSERT INTO [Lieferung] ([BestellungID], [PosID], [LieferAdrID], [LieferDienstID], [LieferDatum]) VALUES</v>
      </c>
      <c r="G1525" t="str">
        <f t="shared" si="71"/>
        <v xml:space="preserve"> ('609', '1522', '97', '15', '2022-03-12')</v>
      </c>
    </row>
    <row r="1526" spans="1:7" x14ac:dyDescent="0.3">
      <c r="A1526">
        <v>609</v>
      </c>
      <c r="B1526">
        <v>1523</v>
      </c>
      <c r="C1526">
        <v>97</v>
      </c>
      <c r="D1526">
        <f t="shared" si="69"/>
        <v>57</v>
      </c>
      <c r="E1526" s="3">
        <f>LOOKUP(A1526,Bestellung!$A$4:$D$803)+MOD(D1526,6)</f>
        <v>44632.168177777778</v>
      </c>
      <c r="F1526" t="str">
        <f t="shared" si="70"/>
        <v>INSERT INTO [Lieferung] ([BestellungID], [PosID], [LieferAdrID], [LieferDienstID], [LieferDatum]) VALUES</v>
      </c>
      <c r="G1526" t="str">
        <f t="shared" si="71"/>
        <v xml:space="preserve"> ('609', '1523', '97', '57', '2022-03-12')</v>
      </c>
    </row>
    <row r="1527" spans="1:7" x14ac:dyDescent="0.3">
      <c r="A1527">
        <v>610</v>
      </c>
      <c r="B1527">
        <v>1524</v>
      </c>
      <c r="C1527">
        <v>362</v>
      </c>
      <c r="D1527">
        <f t="shared" si="69"/>
        <v>3</v>
      </c>
      <c r="E1527" s="3">
        <f>LOOKUP(A1527,Bestellung!$A$4:$D$803)+MOD(D1527,6)</f>
        <v>44632.181799999998</v>
      </c>
      <c r="F1527" t="str">
        <f t="shared" si="70"/>
        <v>INSERT INTO [Lieferung] ([BestellungID], [PosID], [LieferAdrID], [LieferDienstID], [LieferDatum]) VALUES</v>
      </c>
      <c r="G1527" t="str">
        <f t="shared" si="71"/>
        <v xml:space="preserve"> ('610', '1524', '362', '3', '2022-03-12')</v>
      </c>
    </row>
    <row r="1528" spans="1:7" x14ac:dyDescent="0.3">
      <c r="A1528">
        <v>610</v>
      </c>
      <c r="B1528">
        <v>1525</v>
      </c>
      <c r="C1528">
        <v>97</v>
      </c>
      <c r="D1528">
        <f t="shared" si="69"/>
        <v>46</v>
      </c>
      <c r="E1528" s="3">
        <f>LOOKUP(A1528,Bestellung!$A$4:$D$803)+MOD(D1528,6)</f>
        <v>44633.181799999998</v>
      </c>
      <c r="F1528" t="str">
        <f t="shared" si="70"/>
        <v>INSERT INTO [Lieferung] ([BestellungID], [PosID], [LieferAdrID], [LieferDienstID], [LieferDatum]) VALUES</v>
      </c>
      <c r="G1528" t="str">
        <f t="shared" si="71"/>
        <v xml:space="preserve"> ('610', '1525', '97', '46', '2022-03-13')</v>
      </c>
    </row>
    <row r="1529" spans="1:7" x14ac:dyDescent="0.3">
      <c r="A1529">
        <v>610</v>
      </c>
      <c r="B1529">
        <v>1526</v>
      </c>
      <c r="C1529">
        <v>362</v>
      </c>
      <c r="D1529">
        <f t="shared" si="69"/>
        <v>8</v>
      </c>
      <c r="E1529" s="3">
        <f>LOOKUP(A1529,Bestellung!$A$4:$D$803)+MOD(D1529,6)</f>
        <v>44631.181799999998</v>
      </c>
      <c r="F1529" t="str">
        <f t="shared" si="70"/>
        <v>INSERT INTO [Lieferung] ([BestellungID], [PosID], [LieferAdrID], [LieferDienstID], [LieferDatum]) VALUES</v>
      </c>
      <c r="G1529" t="str">
        <f t="shared" si="71"/>
        <v xml:space="preserve"> ('610', '1526', '362', '8', '2022-03-11')</v>
      </c>
    </row>
    <row r="1530" spans="1:7" x14ac:dyDescent="0.3">
      <c r="A1530">
        <v>611</v>
      </c>
      <c r="B1530">
        <v>1527</v>
      </c>
      <c r="C1530">
        <v>65</v>
      </c>
      <c r="D1530">
        <f t="shared" si="69"/>
        <v>39</v>
      </c>
      <c r="E1530" s="3">
        <f>LOOKUP(A1530,Bestellung!$A$4:$D$803)+MOD(D1530,6)</f>
        <v>44632.195444444442</v>
      </c>
      <c r="F1530" t="str">
        <f t="shared" si="70"/>
        <v>INSERT INTO [Lieferung] ([BestellungID], [PosID], [LieferAdrID], [LieferDienstID], [LieferDatum]) VALUES</v>
      </c>
      <c r="G1530" t="str">
        <f t="shared" si="71"/>
        <v xml:space="preserve"> ('611', '1527', '65', '39', '2022-03-12')</v>
      </c>
    </row>
    <row r="1531" spans="1:7" x14ac:dyDescent="0.3">
      <c r="A1531">
        <v>611</v>
      </c>
      <c r="B1531">
        <v>1528</v>
      </c>
      <c r="C1531">
        <v>65</v>
      </c>
      <c r="D1531">
        <f t="shared" si="69"/>
        <v>2</v>
      </c>
      <c r="E1531" s="3">
        <f>LOOKUP(A1531,Bestellung!$A$4:$D$803)+MOD(D1531,6)</f>
        <v>44631.195444444442</v>
      </c>
      <c r="F1531" t="str">
        <f t="shared" si="70"/>
        <v>INSERT INTO [Lieferung] ([BestellungID], [PosID], [LieferAdrID], [LieferDienstID], [LieferDatum]) VALUES</v>
      </c>
      <c r="G1531" t="str">
        <f t="shared" si="71"/>
        <v xml:space="preserve"> ('611', '1528', '65', '2', '2022-03-11')</v>
      </c>
    </row>
    <row r="1532" spans="1:7" x14ac:dyDescent="0.3">
      <c r="A1532">
        <v>612</v>
      </c>
      <c r="B1532">
        <v>1529</v>
      </c>
      <c r="C1532">
        <v>635</v>
      </c>
      <c r="D1532">
        <f t="shared" si="69"/>
        <v>36</v>
      </c>
      <c r="E1532" s="3">
        <f>LOOKUP(A1532,Bestellung!$A$4:$D$803)+MOD(D1532,6)</f>
        <v>44629.209111111108</v>
      </c>
      <c r="F1532" t="str">
        <f t="shared" si="70"/>
        <v>INSERT INTO [Lieferung] ([BestellungID], [PosID], [LieferAdrID], [LieferDienstID], [LieferDatum]) VALUES</v>
      </c>
      <c r="G1532" t="str">
        <f t="shared" si="71"/>
        <v xml:space="preserve"> ('612', '1529', '635', '36', '2022-03-09')</v>
      </c>
    </row>
    <row r="1533" spans="1:7" x14ac:dyDescent="0.3">
      <c r="A1533">
        <v>612</v>
      </c>
      <c r="B1533">
        <v>1530</v>
      </c>
      <c r="C1533">
        <v>65</v>
      </c>
      <c r="D1533">
        <f t="shared" si="69"/>
        <v>1</v>
      </c>
      <c r="E1533" s="3">
        <f>LOOKUP(A1533,Bestellung!$A$4:$D$803)+MOD(D1533,6)</f>
        <v>44630.209111111108</v>
      </c>
      <c r="F1533" t="str">
        <f t="shared" si="70"/>
        <v>INSERT INTO [Lieferung] ([BestellungID], [PosID], [LieferAdrID], [LieferDienstID], [LieferDatum]) VALUES</v>
      </c>
      <c r="G1533" t="str">
        <f t="shared" si="71"/>
        <v xml:space="preserve"> ('612', '1530', '65', '1', '2022-03-10')</v>
      </c>
    </row>
    <row r="1534" spans="1:7" x14ac:dyDescent="0.3">
      <c r="A1534">
        <v>612</v>
      </c>
      <c r="B1534">
        <v>1531</v>
      </c>
      <c r="C1534">
        <v>635</v>
      </c>
      <c r="D1534">
        <f t="shared" si="69"/>
        <v>45</v>
      </c>
      <c r="E1534" s="3">
        <f>LOOKUP(A1534,Bestellung!$A$4:$D$803)+MOD(D1534,6)</f>
        <v>44632.209111111108</v>
      </c>
      <c r="F1534" t="str">
        <f t="shared" si="70"/>
        <v>INSERT INTO [Lieferung] ([BestellungID], [PosID], [LieferAdrID], [LieferDienstID], [LieferDatum]) VALUES</v>
      </c>
      <c r="G1534" t="str">
        <f t="shared" si="71"/>
        <v xml:space="preserve"> ('612', '1531', '635', '45', '2022-03-12')</v>
      </c>
    </row>
    <row r="1535" spans="1:7" x14ac:dyDescent="0.3">
      <c r="A1535">
        <v>613</v>
      </c>
      <c r="B1535">
        <v>1532</v>
      </c>
      <c r="C1535">
        <v>15</v>
      </c>
      <c r="D1535">
        <f t="shared" si="69"/>
        <v>2</v>
      </c>
      <c r="E1535" s="3">
        <f>LOOKUP(A1535,Bestellung!$A$4:$D$803)+MOD(D1535,6)</f>
        <v>44631.222799999996</v>
      </c>
      <c r="F1535" t="str">
        <f t="shared" si="70"/>
        <v>INSERT INTO [Lieferung] ([BestellungID], [PosID], [LieferAdrID], [LieferDienstID], [LieferDatum]) VALUES</v>
      </c>
      <c r="G1535" t="str">
        <f t="shared" si="71"/>
        <v xml:space="preserve"> ('613', '1532', '15', '2', '2022-03-11')</v>
      </c>
    </row>
    <row r="1536" spans="1:7" x14ac:dyDescent="0.3">
      <c r="A1536">
        <v>613</v>
      </c>
      <c r="B1536">
        <v>1533</v>
      </c>
      <c r="C1536">
        <v>15</v>
      </c>
      <c r="D1536">
        <f t="shared" si="69"/>
        <v>48</v>
      </c>
      <c r="E1536" s="3">
        <f>LOOKUP(A1536,Bestellung!$A$4:$D$803)+MOD(D1536,6)</f>
        <v>44629.222799999996</v>
      </c>
      <c r="F1536" t="str">
        <f t="shared" si="70"/>
        <v>INSERT INTO [Lieferung] ([BestellungID], [PosID], [LieferAdrID], [LieferDienstID], [LieferDatum]) VALUES</v>
      </c>
      <c r="G1536" t="str">
        <f t="shared" si="71"/>
        <v xml:space="preserve"> ('613', '1533', '15', '48', '2022-03-09')</v>
      </c>
    </row>
    <row r="1537" spans="1:7" x14ac:dyDescent="0.3">
      <c r="A1537">
        <v>614</v>
      </c>
      <c r="B1537">
        <v>1534</v>
      </c>
      <c r="C1537">
        <v>452</v>
      </c>
      <c r="D1537">
        <f t="shared" si="69"/>
        <v>8</v>
      </c>
      <c r="E1537" s="3">
        <f>LOOKUP(A1537,Bestellung!$A$4:$D$803)+MOD(D1537,6)</f>
        <v>44631.236511111107</v>
      </c>
      <c r="F1537" t="str">
        <f t="shared" si="70"/>
        <v>INSERT INTO [Lieferung] ([BestellungID], [PosID], [LieferAdrID], [LieferDienstID], [LieferDatum]) VALUES</v>
      </c>
      <c r="G1537" t="str">
        <f t="shared" si="71"/>
        <v xml:space="preserve"> ('614', '1534', '452', '8', '2022-03-11')</v>
      </c>
    </row>
    <row r="1538" spans="1:7" x14ac:dyDescent="0.3">
      <c r="A1538">
        <v>614</v>
      </c>
      <c r="B1538">
        <v>1535</v>
      </c>
      <c r="C1538">
        <v>15</v>
      </c>
      <c r="D1538">
        <f t="shared" si="69"/>
        <v>55</v>
      </c>
      <c r="E1538" s="3">
        <f>LOOKUP(A1538,Bestellung!$A$4:$D$803)+MOD(D1538,6)</f>
        <v>44630.236511111107</v>
      </c>
      <c r="F1538" t="str">
        <f t="shared" si="70"/>
        <v>INSERT INTO [Lieferung] ([BestellungID], [PosID], [LieferAdrID], [LieferDienstID], [LieferDatum]) VALUES</v>
      </c>
      <c r="G1538" t="str">
        <f t="shared" si="71"/>
        <v xml:space="preserve"> ('614', '1535', '15', '55', '2022-03-10')</v>
      </c>
    </row>
    <row r="1539" spans="1:7" x14ac:dyDescent="0.3">
      <c r="A1539">
        <v>614</v>
      </c>
      <c r="B1539">
        <v>1536</v>
      </c>
      <c r="C1539">
        <v>452</v>
      </c>
      <c r="D1539">
        <f t="shared" si="69"/>
        <v>21</v>
      </c>
      <c r="E1539" s="3">
        <f>LOOKUP(A1539,Bestellung!$A$4:$D$803)+MOD(D1539,6)</f>
        <v>44632.236511111107</v>
      </c>
      <c r="F1539" t="str">
        <f t="shared" si="70"/>
        <v>INSERT INTO [Lieferung] ([BestellungID], [PosID], [LieferAdrID], [LieferDienstID], [LieferDatum]) VALUES</v>
      </c>
      <c r="G1539" t="str">
        <f t="shared" si="71"/>
        <v xml:space="preserve"> ('614', '1536', '452', '21', '2022-03-12')</v>
      </c>
    </row>
    <row r="1540" spans="1:7" x14ac:dyDescent="0.3">
      <c r="A1540">
        <v>615</v>
      </c>
      <c r="B1540">
        <v>1537</v>
      </c>
      <c r="C1540">
        <v>379</v>
      </c>
      <c r="D1540">
        <f t="shared" si="69"/>
        <v>66</v>
      </c>
      <c r="E1540" s="3">
        <f>LOOKUP(A1540,Bestellung!$A$4:$D$803)+MOD(D1540,6)</f>
        <v>44629.25024444444</v>
      </c>
      <c r="F1540" t="str">
        <f t="shared" si="70"/>
        <v>INSERT INTO [Lieferung] ([BestellungID], [PosID], [LieferAdrID], [LieferDienstID], [LieferDatum]) VALUES</v>
      </c>
      <c r="G1540" t="str">
        <f t="shared" si="71"/>
        <v xml:space="preserve"> ('615', '1537', '379', '66', '2022-03-09')</v>
      </c>
    </row>
    <row r="1541" spans="1:7" x14ac:dyDescent="0.3">
      <c r="A1541">
        <v>615</v>
      </c>
      <c r="B1541">
        <v>1538</v>
      </c>
      <c r="C1541">
        <v>379</v>
      </c>
      <c r="D1541">
        <f t="shared" ref="D1541:D1604" si="72">IF(MOD(A1541*B1541,81)=0,1,MOD(A1541*B1541,81))</f>
        <v>33</v>
      </c>
      <c r="E1541" s="3">
        <f>LOOKUP(A1541,Bestellung!$A$4:$D$803)+MOD(D1541,6)</f>
        <v>44632.25024444444</v>
      </c>
      <c r="F1541" t="str">
        <f t="shared" ref="F1541:F1604" si="7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541" t="str">
        <f t="shared" ref="G1541:G1604" si="74">" ('"&amp;A1541&amp;"', '"&amp;B1541&amp;"', '"&amp;C1541&amp;"', '"&amp; D1541&amp;"', '"&amp; TEXT(E1541,"JJJJ-MM-TT")&amp;"')"</f>
        <v xml:space="preserve"> ('615', '1538', '379', '33', '2022-03-12')</v>
      </c>
    </row>
    <row r="1542" spans="1:7" x14ac:dyDescent="0.3">
      <c r="A1542">
        <v>616</v>
      </c>
      <c r="B1542">
        <v>1539</v>
      </c>
      <c r="C1542">
        <v>535</v>
      </c>
      <c r="D1542">
        <f t="shared" si="72"/>
        <v>1</v>
      </c>
      <c r="E1542" s="3">
        <f>LOOKUP(A1542,Bestellung!$A$4:$D$803)+MOD(D1542,6)</f>
        <v>44630.263999999996</v>
      </c>
      <c r="F1542" t="str">
        <f t="shared" si="73"/>
        <v>INSERT INTO [Lieferung] ([BestellungID], [PosID], [LieferAdrID], [LieferDienstID], [LieferDatum]) VALUES</v>
      </c>
      <c r="G1542" t="str">
        <f t="shared" si="74"/>
        <v xml:space="preserve"> ('616', '1539', '535', '1', '2022-03-10')</v>
      </c>
    </row>
    <row r="1543" spans="1:7" x14ac:dyDescent="0.3">
      <c r="A1543">
        <v>616</v>
      </c>
      <c r="B1543">
        <v>1540</v>
      </c>
      <c r="C1543">
        <v>379</v>
      </c>
      <c r="D1543">
        <f t="shared" si="72"/>
        <v>49</v>
      </c>
      <c r="E1543" s="3">
        <f>LOOKUP(A1543,Bestellung!$A$4:$D$803)+MOD(D1543,6)</f>
        <v>44630.263999999996</v>
      </c>
      <c r="F1543" t="str">
        <f t="shared" si="73"/>
        <v>INSERT INTO [Lieferung] ([BestellungID], [PosID], [LieferAdrID], [LieferDienstID], [LieferDatum]) VALUES</v>
      </c>
      <c r="G1543" t="str">
        <f t="shared" si="74"/>
        <v xml:space="preserve"> ('616', '1540', '379', '49', '2022-03-10')</v>
      </c>
    </row>
    <row r="1544" spans="1:7" x14ac:dyDescent="0.3">
      <c r="A1544">
        <v>616</v>
      </c>
      <c r="B1544">
        <v>1541</v>
      </c>
      <c r="C1544">
        <v>535</v>
      </c>
      <c r="D1544">
        <f t="shared" si="72"/>
        <v>17</v>
      </c>
      <c r="E1544" s="3">
        <f>LOOKUP(A1544,Bestellung!$A$4:$D$803)+MOD(D1544,6)</f>
        <v>44634.263999999996</v>
      </c>
      <c r="F1544" t="str">
        <f t="shared" si="73"/>
        <v>INSERT INTO [Lieferung] ([BestellungID], [PosID], [LieferAdrID], [LieferDienstID], [LieferDatum]) VALUES</v>
      </c>
      <c r="G1544" t="str">
        <f t="shared" si="74"/>
        <v xml:space="preserve"> ('616', '1541', '535', '17', '2022-03-14')</v>
      </c>
    </row>
    <row r="1545" spans="1:7" x14ac:dyDescent="0.3">
      <c r="A1545">
        <v>617</v>
      </c>
      <c r="B1545">
        <v>1542</v>
      </c>
      <c r="C1545">
        <v>126</v>
      </c>
      <c r="D1545">
        <f t="shared" si="72"/>
        <v>69</v>
      </c>
      <c r="E1545" s="3">
        <f>LOOKUP(A1545,Bestellung!$A$4:$D$803)+MOD(D1545,6)</f>
        <v>44632.277777777774</v>
      </c>
      <c r="F1545" t="str">
        <f t="shared" si="73"/>
        <v>INSERT INTO [Lieferung] ([BestellungID], [PosID], [LieferAdrID], [LieferDienstID], [LieferDatum]) VALUES</v>
      </c>
      <c r="G1545" t="str">
        <f t="shared" si="74"/>
        <v xml:space="preserve"> ('617', '1542', '126', '69', '2022-03-12')</v>
      </c>
    </row>
    <row r="1546" spans="1:7" x14ac:dyDescent="0.3">
      <c r="A1546">
        <v>617</v>
      </c>
      <c r="B1546">
        <v>1543</v>
      </c>
      <c r="C1546">
        <v>126</v>
      </c>
      <c r="D1546">
        <f t="shared" si="72"/>
        <v>38</v>
      </c>
      <c r="E1546" s="3">
        <f>LOOKUP(A1546,Bestellung!$A$4:$D$803)+MOD(D1546,6)</f>
        <v>44631.277777777774</v>
      </c>
      <c r="F1546" t="str">
        <f t="shared" si="73"/>
        <v>INSERT INTO [Lieferung] ([BestellungID], [PosID], [LieferAdrID], [LieferDienstID], [LieferDatum]) VALUES</v>
      </c>
      <c r="G1546" t="str">
        <f t="shared" si="74"/>
        <v xml:space="preserve"> ('617', '1543', '126', '38', '2022-03-11')</v>
      </c>
    </row>
    <row r="1547" spans="1:7" x14ac:dyDescent="0.3">
      <c r="A1547">
        <v>618</v>
      </c>
      <c r="B1547">
        <v>1544</v>
      </c>
      <c r="C1547">
        <v>155</v>
      </c>
      <c r="D1547">
        <f t="shared" si="72"/>
        <v>12</v>
      </c>
      <c r="E1547" s="3">
        <f>LOOKUP(A1547,Bestellung!$A$4:$D$803)+MOD(D1547,6)</f>
        <v>44629.291577777774</v>
      </c>
      <c r="F1547" t="str">
        <f t="shared" si="73"/>
        <v>INSERT INTO [Lieferung] ([BestellungID], [PosID], [LieferAdrID], [LieferDienstID], [LieferDatum]) VALUES</v>
      </c>
      <c r="G1547" t="str">
        <f t="shared" si="74"/>
        <v xml:space="preserve"> ('618', '1544', '155', '12', '2022-03-09')</v>
      </c>
    </row>
    <row r="1548" spans="1:7" x14ac:dyDescent="0.3">
      <c r="A1548">
        <v>618</v>
      </c>
      <c r="B1548">
        <v>1545</v>
      </c>
      <c r="C1548">
        <v>126</v>
      </c>
      <c r="D1548">
        <f t="shared" si="72"/>
        <v>63</v>
      </c>
      <c r="E1548" s="3">
        <f>LOOKUP(A1548,Bestellung!$A$4:$D$803)+MOD(D1548,6)</f>
        <v>44632.291577777774</v>
      </c>
      <c r="F1548" t="str">
        <f t="shared" si="73"/>
        <v>INSERT INTO [Lieferung] ([BestellungID], [PosID], [LieferAdrID], [LieferDienstID], [LieferDatum]) VALUES</v>
      </c>
      <c r="G1548" t="str">
        <f t="shared" si="74"/>
        <v xml:space="preserve"> ('618', '1545', '126', '63', '2022-03-12')</v>
      </c>
    </row>
    <row r="1549" spans="1:7" x14ac:dyDescent="0.3">
      <c r="A1549">
        <v>618</v>
      </c>
      <c r="B1549">
        <v>1546</v>
      </c>
      <c r="C1549">
        <v>155</v>
      </c>
      <c r="D1549">
        <f t="shared" si="72"/>
        <v>33</v>
      </c>
      <c r="E1549" s="3">
        <f>LOOKUP(A1549,Bestellung!$A$4:$D$803)+MOD(D1549,6)</f>
        <v>44632.291577777774</v>
      </c>
      <c r="F1549" t="str">
        <f t="shared" si="73"/>
        <v>INSERT INTO [Lieferung] ([BestellungID], [PosID], [LieferAdrID], [LieferDienstID], [LieferDatum]) VALUES</v>
      </c>
      <c r="G1549" t="str">
        <f t="shared" si="74"/>
        <v xml:space="preserve"> ('618', '1546', '155', '33', '2022-03-12')</v>
      </c>
    </row>
    <row r="1550" spans="1:7" x14ac:dyDescent="0.3">
      <c r="A1550">
        <v>619</v>
      </c>
      <c r="B1550">
        <v>1547</v>
      </c>
      <c r="C1550">
        <v>133</v>
      </c>
      <c r="D1550">
        <f t="shared" si="72"/>
        <v>11</v>
      </c>
      <c r="E1550" s="3">
        <f>LOOKUP(A1550,Bestellung!$A$4:$D$803)+MOD(D1550,6)</f>
        <v>44634.305399999997</v>
      </c>
      <c r="F1550" t="str">
        <f t="shared" si="73"/>
        <v>INSERT INTO [Lieferung] ([BestellungID], [PosID], [LieferAdrID], [LieferDienstID], [LieferDatum]) VALUES</v>
      </c>
      <c r="G1550" t="str">
        <f t="shared" si="74"/>
        <v xml:space="preserve"> ('619', '1547', '133', '11', '2022-03-14')</v>
      </c>
    </row>
    <row r="1551" spans="1:7" x14ac:dyDescent="0.3">
      <c r="A1551">
        <v>619</v>
      </c>
      <c r="B1551">
        <v>1548</v>
      </c>
      <c r="C1551">
        <v>133</v>
      </c>
      <c r="D1551">
        <f t="shared" si="72"/>
        <v>63</v>
      </c>
      <c r="E1551" s="3">
        <f>LOOKUP(A1551,Bestellung!$A$4:$D$803)+MOD(D1551,6)</f>
        <v>44632.305399999997</v>
      </c>
      <c r="F1551" t="str">
        <f t="shared" si="73"/>
        <v>INSERT INTO [Lieferung] ([BestellungID], [PosID], [LieferAdrID], [LieferDienstID], [LieferDatum]) VALUES</v>
      </c>
      <c r="G1551" t="str">
        <f t="shared" si="74"/>
        <v xml:space="preserve"> ('619', '1548', '133', '63', '2022-03-12')</v>
      </c>
    </row>
    <row r="1552" spans="1:7" x14ac:dyDescent="0.3">
      <c r="A1552">
        <v>620</v>
      </c>
      <c r="B1552">
        <v>1549</v>
      </c>
      <c r="C1552">
        <v>637</v>
      </c>
      <c r="D1552">
        <f t="shared" si="72"/>
        <v>44</v>
      </c>
      <c r="E1552" s="3">
        <f>LOOKUP(A1552,Bestellung!$A$4:$D$803)+MOD(D1552,6)</f>
        <v>44631.319244444443</v>
      </c>
      <c r="F1552" t="str">
        <f t="shared" si="73"/>
        <v>INSERT INTO [Lieferung] ([BestellungID], [PosID], [LieferAdrID], [LieferDienstID], [LieferDatum]) VALUES</v>
      </c>
      <c r="G1552" t="str">
        <f t="shared" si="74"/>
        <v xml:space="preserve"> ('620', '1549', '637', '44', '2022-03-11')</v>
      </c>
    </row>
    <row r="1553" spans="1:7" x14ac:dyDescent="0.3">
      <c r="A1553">
        <v>620</v>
      </c>
      <c r="B1553">
        <v>1550</v>
      </c>
      <c r="C1553">
        <v>133</v>
      </c>
      <c r="D1553">
        <f t="shared" si="72"/>
        <v>16</v>
      </c>
      <c r="E1553" s="3">
        <f>LOOKUP(A1553,Bestellung!$A$4:$D$803)+MOD(D1553,6)</f>
        <v>44633.319244444443</v>
      </c>
      <c r="F1553" t="str">
        <f t="shared" si="73"/>
        <v>INSERT INTO [Lieferung] ([BestellungID], [PosID], [LieferAdrID], [LieferDienstID], [LieferDatum]) VALUES</v>
      </c>
      <c r="G1553" t="str">
        <f t="shared" si="74"/>
        <v xml:space="preserve"> ('620', '1550', '133', '16', '2022-03-13')</v>
      </c>
    </row>
    <row r="1554" spans="1:7" x14ac:dyDescent="0.3">
      <c r="A1554">
        <v>620</v>
      </c>
      <c r="B1554">
        <v>1551</v>
      </c>
      <c r="C1554">
        <v>637</v>
      </c>
      <c r="D1554">
        <f t="shared" si="72"/>
        <v>69</v>
      </c>
      <c r="E1554" s="3">
        <f>LOOKUP(A1554,Bestellung!$A$4:$D$803)+MOD(D1554,6)</f>
        <v>44632.319244444443</v>
      </c>
      <c r="F1554" t="str">
        <f t="shared" si="73"/>
        <v>INSERT INTO [Lieferung] ([BestellungID], [PosID], [LieferAdrID], [LieferDienstID], [LieferDatum]) VALUES</v>
      </c>
      <c r="G1554" t="str">
        <f t="shared" si="74"/>
        <v xml:space="preserve"> ('620', '1551', '637', '69', '2022-03-12')</v>
      </c>
    </row>
    <row r="1555" spans="1:7" x14ac:dyDescent="0.3">
      <c r="A1555">
        <v>621</v>
      </c>
      <c r="B1555">
        <v>1552</v>
      </c>
      <c r="C1555">
        <v>649</v>
      </c>
      <c r="D1555">
        <f t="shared" si="72"/>
        <v>54</v>
      </c>
      <c r="E1555" s="3">
        <f>LOOKUP(A1555,Bestellung!$A$4:$D$803)+MOD(D1555,6)</f>
        <v>44629.333111111111</v>
      </c>
      <c r="F1555" t="str">
        <f t="shared" si="73"/>
        <v>INSERT INTO [Lieferung] ([BestellungID], [PosID], [LieferAdrID], [LieferDienstID], [LieferDatum]) VALUES</v>
      </c>
      <c r="G1555" t="str">
        <f t="shared" si="74"/>
        <v xml:space="preserve"> ('621', '1552', '649', '54', '2022-03-09')</v>
      </c>
    </row>
    <row r="1556" spans="1:7" x14ac:dyDescent="0.3">
      <c r="A1556">
        <v>621</v>
      </c>
      <c r="B1556">
        <v>1553</v>
      </c>
      <c r="C1556">
        <v>649</v>
      </c>
      <c r="D1556">
        <f t="shared" si="72"/>
        <v>27</v>
      </c>
      <c r="E1556" s="3">
        <f>LOOKUP(A1556,Bestellung!$A$4:$D$803)+MOD(D1556,6)</f>
        <v>44632.333111111111</v>
      </c>
      <c r="F1556" t="str">
        <f t="shared" si="73"/>
        <v>INSERT INTO [Lieferung] ([BestellungID], [PosID], [LieferAdrID], [LieferDienstID], [LieferDatum]) VALUES</v>
      </c>
      <c r="G1556" t="str">
        <f t="shared" si="74"/>
        <v xml:space="preserve"> ('621', '1553', '649', '27', '2022-03-12')</v>
      </c>
    </row>
    <row r="1557" spans="1:7" x14ac:dyDescent="0.3">
      <c r="A1557">
        <v>622</v>
      </c>
      <c r="B1557">
        <v>1554</v>
      </c>
      <c r="C1557">
        <v>704</v>
      </c>
      <c r="D1557">
        <f t="shared" si="72"/>
        <v>15</v>
      </c>
      <c r="E1557" s="3">
        <f>LOOKUP(A1557,Bestellung!$A$4:$D$803)+MOD(D1557,6)</f>
        <v>44632.347000000002</v>
      </c>
      <c r="F1557" t="str">
        <f t="shared" si="73"/>
        <v>INSERT INTO [Lieferung] ([BestellungID], [PosID], [LieferAdrID], [LieferDienstID], [LieferDatum]) VALUES</v>
      </c>
      <c r="G1557" t="str">
        <f t="shared" si="74"/>
        <v xml:space="preserve"> ('622', '1554', '704', '15', '2022-03-12')</v>
      </c>
    </row>
    <row r="1558" spans="1:7" x14ac:dyDescent="0.3">
      <c r="A1558">
        <v>622</v>
      </c>
      <c r="B1558">
        <v>1555</v>
      </c>
      <c r="C1558">
        <v>649</v>
      </c>
      <c r="D1558">
        <f t="shared" si="72"/>
        <v>70</v>
      </c>
      <c r="E1558" s="3">
        <f>LOOKUP(A1558,Bestellung!$A$4:$D$803)+MOD(D1558,6)</f>
        <v>44633.347000000002</v>
      </c>
      <c r="F1558" t="str">
        <f t="shared" si="73"/>
        <v>INSERT INTO [Lieferung] ([BestellungID], [PosID], [LieferAdrID], [LieferDienstID], [LieferDatum]) VALUES</v>
      </c>
      <c r="G1558" t="str">
        <f t="shared" si="74"/>
        <v xml:space="preserve"> ('622', '1555', '649', '70', '2022-03-13')</v>
      </c>
    </row>
    <row r="1559" spans="1:7" x14ac:dyDescent="0.3">
      <c r="A1559">
        <v>622</v>
      </c>
      <c r="B1559">
        <v>1556</v>
      </c>
      <c r="C1559">
        <v>704</v>
      </c>
      <c r="D1559">
        <f t="shared" si="72"/>
        <v>44</v>
      </c>
      <c r="E1559" s="3">
        <f>LOOKUP(A1559,Bestellung!$A$4:$D$803)+MOD(D1559,6)</f>
        <v>44631.347000000002</v>
      </c>
      <c r="F1559" t="str">
        <f t="shared" si="73"/>
        <v>INSERT INTO [Lieferung] ([BestellungID], [PosID], [LieferAdrID], [LieferDienstID], [LieferDatum]) VALUES</v>
      </c>
      <c r="G1559" t="str">
        <f t="shared" si="74"/>
        <v xml:space="preserve"> ('622', '1556', '704', '44', '2022-03-11')</v>
      </c>
    </row>
    <row r="1560" spans="1:7" x14ac:dyDescent="0.3">
      <c r="A1560">
        <v>623</v>
      </c>
      <c r="B1560">
        <v>1557</v>
      </c>
      <c r="C1560">
        <v>192</v>
      </c>
      <c r="D1560">
        <f t="shared" si="72"/>
        <v>36</v>
      </c>
      <c r="E1560" s="3">
        <f>LOOKUP(A1560,Bestellung!$A$4:$D$803)+MOD(D1560,6)</f>
        <v>44629.360911111115</v>
      </c>
      <c r="F1560" t="str">
        <f t="shared" si="73"/>
        <v>INSERT INTO [Lieferung] ([BestellungID], [PosID], [LieferAdrID], [LieferDienstID], [LieferDatum]) VALUES</v>
      </c>
      <c r="G1560" t="str">
        <f t="shared" si="74"/>
        <v xml:space="preserve"> ('623', '1557', '192', '36', '2022-03-09')</v>
      </c>
    </row>
    <row r="1561" spans="1:7" x14ac:dyDescent="0.3">
      <c r="A1561">
        <v>623</v>
      </c>
      <c r="B1561">
        <v>1558</v>
      </c>
      <c r="C1561">
        <v>192</v>
      </c>
      <c r="D1561">
        <f t="shared" si="72"/>
        <v>11</v>
      </c>
      <c r="E1561" s="3">
        <f>LOOKUP(A1561,Bestellung!$A$4:$D$803)+MOD(D1561,6)</f>
        <v>44634.360911111115</v>
      </c>
      <c r="F1561" t="str">
        <f t="shared" si="73"/>
        <v>INSERT INTO [Lieferung] ([BestellungID], [PosID], [LieferAdrID], [LieferDienstID], [LieferDatum]) VALUES</v>
      </c>
      <c r="G1561" t="str">
        <f t="shared" si="74"/>
        <v xml:space="preserve"> ('623', '1558', '192', '11', '2022-03-14')</v>
      </c>
    </row>
    <row r="1562" spans="1:7" x14ac:dyDescent="0.3">
      <c r="A1562">
        <v>624</v>
      </c>
      <c r="B1562">
        <v>1559</v>
      </c>
      <c r="C1562">
        <v>444</v>
      </c>
      <c r="D1562">
        <f t="shared" si="72"/>
        <v>6</v>
      </c>
      <c r="E1562" s="3">
        <f>LOOKUP(A1562,Bestellung!$A$4:$D$803)+MOD(D1562,6)</f>
        <v>44629.37484444445</v>
      </c>
      <c r="F1562" t="str">
        <f t="shared" si="73"/>
        <v>INSERT INTO [Lieferung] ([BestellungID], [PosID], [LieferAdrID], [LieferDienstID], [LieferDatum]) VALUES</v>
      </c>
      <c r="G1562" t="str">
        <f t="shared" si="74"/>
        <v xml:space="preserve"> ('624', '1559', '444', '6', '2022-03-09')</v>
      </c>
    </row>
    <row r="1563" spans="1:7" x14ac:dyDescent="0.3">
      <c r="A1563">
        <v>624</v>
      </c>
      <c r="B1563">
        <v>1560</v>
      </c>
      <c r="C1563">
        <v>192</v>
      </c>
      <c r="D1563">
        <f t="shared" si="72"/>
        <v>63</v>
      </c>
      <c r="E1563" s="3">
        <f>LOOKUP(A1563,Bestellung!$A$4:$D$803)+MOD(D1563,6)</f>
        <v>44632.37484444445</v>
      </c>
      <c r="F1563" t="str">
        <f t="shared" si="73"/>
        <v>INSERT INTO [Lieferung] ([BestellungID], [PosID], [LieferAdrID], [LieferDienstID], [LieferDatum]) VALUES</v>
      </c>
      <c r="G1563" t="str">
        <f t="shared" si="74"/>
        <v xml:space="preserve"> ('624', '1560', '192', '63', '2022-03-12')</v>
      </c>
    </row>
    <row r="1564" spans="1:7" x14ac:dyDescent="0.3">
      <c r="A1564">
        <v>624</v>
      </c>
      <c r="B1564">
        <v>1561</v>
      </c>
      <c r="C1564">
        <v>444</v>
      </c>
      <c r="D1564">
        <f t="shared" si="72"/>
        <v>39</v>
      </c>
      <c r="E1564" s="3">
        <f>LOOKUP(A1564,Bestellung!$A$4:$D$803)+MOD(D1564,6)</f>
        <v>44632.37484444445</v>
      </c>
      <c r="F1564" t="str">
        <f t="shared" si="73"/>
        <v>INSERT INTO [Lieferung] ([BestellungID], [PosID], [LieferAdrID], [LieferDienstID], [LieferDatum]) VALUES</v>
      </c>
      <c r="G1564" t="str">
        <f t="shared" si="74"/>
        <v xml:space="preserve"> ('624', '1561', '444', '39', '2022-03-12')</v>
      </c>
    </row>
    <row r="1565" spans="1:7" x14ac:dyDescent="0.3">
      <c r="A1565">
        <v>625</v>
      </c>
      <c r="B1565">
        <v>1562</v>
      </c>
      <c r="C1565">
        <v>72</v>
      </c>
      <c r="D1565">
        <f t="shared" si="72"/>
        <v>38</v>
      </c>
      <c r="E1565" s="3">
        <f>LOOKUP(A1565,Bestellung!$A$4:$D$803)+MOD(D1565,6)</f>
        <v>44631.388800000008</v>
      </c>
      <c r="F1565" t="str">
        <f t="shared" si="73"/>
        <v>INSERT INTO [Lieferung] ([BestellungID], [PosID], [LieferAdrID], [LieferDienstID], [LieferDatum]) VALUES</v>
      </c>
      <c r="G1565" t="str">
        <f t="shared" si="74"/>
        <v xml:space="preserve"> ('625', '1562', '72', '38', '2022-03-11')</v>
      </c>
    </row>
    <row r="1566" spans="1:7" x14ac:dyDescent="0.3">
      <c r="A1566">
        <v>625</v>
      </c>
      <c r="B1566">
        <v>1563</v>
      </c>
      <c r="C1566">
        <v>72</v>
      </c>
      <c r="D1566">
        <f t="shared" si="72"/>
        <v>15</v>
      </c>
      <c r="E1566" s="3">
        <f>LOOKUP(A1566,Bestellung!$A$4:$D$803)+MOD(D1566,6)</f>
        <v>44632.388800000008</v>
      </c>
      <c r="F1566" t="str">
        <f t="shared" si="73"/>
        <v>INSERT INTO [Lieferung] ([BestellungID], [PosID], [LieferAdrID], [LieferDienstID], [LieferDatum]) VALUES</v>
      </c>
      <c r="G1566" t="str">
        <f t="shared" si="74"/>
        <v xml:space="preserve"> ('625', '1563', '72', '15', '2022-03-12')</v>
      </c>
    </row>
    <row r="1567" spans="1:7" x14ac:dyDescent="0.3">
      <c r="A1567">
        <v>626</v>
      </c>
      <c r="B1567">
        <v>1564</v>
      </c>
      <c r="C1567">
        <v>195</v>
      </c>
      <c r="D1567">
        <f t="shared" si="72"/>
        <v>17</v>
      </c>
      <c r="E1567" s="3">
        <f>LOOKUP(A1567,Bestellung!$A$4:$D$803)+MOD(D1567,6)</f>
        <v>44634.402777777788</v>
      </c>
      <c r="F1567" t="str">
        <f t="shared" si="73"/>
        <v>INSERT INTO [Lieferung] ([BestellungID], [PosID], [LieferAdrID], [LieferDienstID], [LieferDatum]) VALUES</v>
      </c>
      <c r="G1567" t="str">
        <f t="shared" si="74"/>
        <v xml:space="preserve"> ('626', '1564', '195', '17', '2022-03-14')</v>
      </c>
    </row>
    <row r="1568" spans="1:7" x14ac:dyDescent="0.3">
      <c r="A1568">
        <v>626</v>
      </c>
      <c r="B1568">
        <v>1565</v>
      </c>
      <c r="C1568">
        <v>72</v>
      </c>
      <c r="D1568">
        <f t="shared" si="72"/>
        <v>76</v>
      </c>
      <c r="E1568" s="3">
        <f>LOOKUP(A1568,Bestellung!$A$4:$D$803)+MOD(D1568,6)</f>
        <v>44633.402777777788</v>
      </c>
      <c r="F1568" t="str">
        <f t="shared" si="73"/>
        <v>INSERT INTO [Lieferung] ([BestellungID], [PosID], [LieferAdrID], [LieferDienstID], [LieferDatum]) VALUES</v>
      </c>
      <c r="G1568" t="str">
        <f t="shared" si="74"/>
        <v xml:space="preserve"> ('626', '1565', '72', '76', '2022-03-13')</v>
      </c>
    </row>
    <row r="1569" spans="1:7" x14ac:dyDescent="0.3">
      <c r="A1569">
        <v>626</v>
      </c>
      <c r="B1569">
        <v>1566</v>
      </c>
      <c r="C1569">
        <v>195</v>
      </c>
      <c r="D1569">
        <f t="shared" si="72"/>
        <v>54</v>
      </c>
      <c r="E1569" s="3">
        <f>LOOKUP(A1569,Bestellung!$A$4:$D$803)+MOD(D1569,6)</f>
        <v>44629.402777777788</v>
      </c>
      <c r="F1569" t="str">
        <f t="shared" si="73"/>
        <v>INSERT INTO [Lieferung] ([BestellungID], [PosID], [LieferAdrID], [LieferDienstID], [LieferDatum]) VALUES</v>
      </c>
      <c r="G1569" t="str">
        <f t="shared" si="74"/>
        <v xml:space="preserve"> ('626', '1566', '195', '54', '2022-03-09')</v>
      </c>
    </row>
    <row r="1570" spans="1:7" x14ac:dyDescent="0.3">
      <c r="A1570">
        <v>627</v>
      </c>
      <c r="B1570">
        <v>1567</v>
      </c>
      <c r="C1570">
        <v>202</v>
      </c>
      <c r="D1570">
        <f t="shared" si="72"/>
        <v>60</v>
      </c>
      <c r="E1570" s="3">
        <f>LOOKUP(A1570,Bestellung!$A$4:$D$803)+MOD(D1570,6)</f>
        <v>44629.416777777791</v>
      </c>
      <c r="F1570" t="str">
        <f t="shared" si="73"/>
        <v>INSERT INTO [Lieferung] ([BestellungID], [PosID], [LieferAdrID], [LieferDienstID], [LieferDatum]) VALUES</v>
      </c>
      <c r="G1570" t="str">
        <f t="shared" si="74"/>
        <v xml:space="preserve"> ('627', '1567', '202', '60', '2022-03-09')</v>
      </c>
    </row>
    <row r="1571" spans="1:7" x14ac:dyDescent="0.3">
      <c r="A1571">
        <v>627</v>
      </c>
      <c r="B1571">
        <v>1568</v>
      </c>
      <c r="C1571">
        <v>202</v>
      </c>
      <c r="D1571">
        <f t="shared" si="72"/>
        <v>39</v>
      </c>
      <c r="E1571" s="3">
        <f>LOOKUP(A1571,Bestellung!$A$4:$D$803)+MOD(D1571,6)</f>
        <v>44632.416777777791</v>
      </c>
      <c r="F1571" t="str">
        <f t="shared" si="73"/>
        <v>INSERT INTO [Lieferung] ([BestellungID], [PosID], [LieferAdrID], [LieferDienstID], [LieferDatum]) VALUES</v>
      </c>
      <c r="G1571" t="str">
        <f t="shared" si="74"/>
        <v xml:space="preserve"> ('627', '1568', '202', '39', '2022-03-12')</v>
      </c>
    </row>
    <row r="1572" spans="1:7" x14ac:dyDescent="0.3">
      <c r="A1572">
        <v>628</v>
      </c>
      <c r="B1572">
        <v>1569</v>
      </c>
      <c r="C1572">
        <v>756</v>
      </c>
      <c r="D1572">
        <f t="shared" si="72"/>
        <v>48</v>
      </c>
      <c r="E1572" s="3">
        <f>LOOKUP(A1572,Bestellung!$A$4:$D$803)+MOD(D1572,6)</f>
        <v>44629.430800000016</v>
      </c>
      <c r="F1572" t="str">
        <f t="shared" si="73"/>
        <v>INSERT INTO [Lieferung] ([BestellungID], [PosID], [LieferAdrID], [LieferDienstID], [LieferDatum]) VALUES</v>
      </c>
      <c r="G1572" t="str">
        <f t="shared" si="74"/>
        <v xml:space="preserve"> ('628', '1569', '756', '48', '2022-03-09')</v>
      </c>
    </row>
    <row r="1573" spans="1:7" x14ac:dyDescent="0.3">
      <c r="A1573">
        <v>628</v>
      </c>
      <c r="B1573">
        <v>1570</v>
      </c>
      <c r="C1573">
        <v>202</v>
      </c>
      <c r="D1573">
        <f t="shared" si="72"/>
        <v>28</v>
      </c>
      <c r="E1573" s="3">
        <f>LOOKUP(A1573,Bestellung!$A$4:$D$803)+MOD(D1573,6)</f>
        <v>44633.430800000016</v>
      </c>
      <c r="F1573" t="str">
        <f t="shared" si="73"/>
        <v>INSERT INTO [Lieferung] ([BestellungID], [PosID], [LieferAdrID], [LieferDienstID], [LieferDatum]) VALUES</v>
      </c>
      <c r="G1573" t="str">
        <f t="shared" si="74"/>
        <v xml:space="preserve"> ('628', '1570', '202', '28', '2022-03-13')</v>
      </c>
    </row>
    <row r="1574" spans="1:7" x14ac:dyDescent="0.3">
      <c r="A1574">
        <v>628</v>
      </c>
      <c r="B1574">
        <v>1571</v>
      </c>
      <c r="C1574">
        <v>756</v>
      </c>
      <c r="D1574">
        <f t="shared" si="72"/>
        <v>8</v>
      </c>
      <c r="E1574" s="3">
        <f>LOOKUP(A1574,Bestellung!$A$4:$D$803)+MOD(D1574,6)</f>
        <v>44631.430800000016</v>
      </c>
      <c r="F1574" t="str">
        <f t="shared" si="73"/>
        <v>INSERT INTO [Lieferung] ([BestellungID], [PosID], [LieferAdrID], [LieferDienstID], [LieferDatum]) VALUES</v>
      </c>
      <c r="G1574" t="str">
        <f t="shared" si="74"/>
        <v xml:space="preserve"> ('628', '1571', '756', '8', '2022-03-11')</v>
      </c>
    </row>
    <row r="1575" spans="1:7" x14ac:dyDescent="0.3">
      <c r="A1575">
        <v>629</v>
      </c>
      <c r="B1575">
        <v>1572</v>
      </c>
      <c r="C1575">
        <v>187</v>
      </c>
      <c r="D1575">
        <f t="shared" si="72"/>
        <v>21</v>
      </c>
      <c r="E1575" s="3">
        <f>LOOKUP(A1575,Bestellung!$A$4:$D$803)+MOD(D1575,6)</f>
        <v>44632.444844444464</v>
      </c>
      <c r="F1575" t="str">
        <f t="shared" si="73"/>
        <v>INSERT INTO [Lieferung] ([BestellungID], [PosID], [LieferAdrID], [LieferDienstID], [LieferDatum]) VALUES</v>
      </c>
      <c r="G1575" t="str">
        <f t="shared" si="74"/>
        <v xml:space="preserve"> ('629', '1572', '187', '21', '2022-03-12')</v>
      </c>
    </row>
    <row r="1576" spans="1:7" x14ac:dyDescent="0.3">
      <c r="A1576">
        <v>629</v>
      </c>
      <c r="B1576">
        <v>1573</v>
      </c>
      <c r="C1576">
        <v>187</v>
      </c>
      <c r="D1576">
        <f t="shared" si="72"/>
        <v>2</v>
      </c>
      <c r="E1576" s="3">
        <f>LOOKUP(A1576,Bestellung!$A$4:$D$803)+MOD(D1576,6)</f>
        <v>44631.444844444464</v>
      </c>
      <c r="F1576" t="str">
        <f t="shared" si="73"/>
        <v>INSERT INTO [Lieferung] ([BestellungID], [PosID], [LieferAdrID], [LieferDienstID], [LieferDatum]) VALUES</v>
      </c>
      <c r="G1576" t="str">
        <f t="shared" si="74"/>
        <v xml:space="preserve"> ('629', '1573', '187', '2', '2022-03-11')</v>
      </c>
    </row>
    <row r="1577" spans="1:7" x14ac:dyDescent="0.3">
      <c r="A1577">
        <v>630</v>
      </c>
      <c r="B1577">
        <v>1574</v>
      </c>
      <c r="C1577">
        <v>658</v>
      </c>
      <c r="D1577">
        <f t="shared" si="72"/>
        <v>18</v>
      </c>
      <c r="E1577" s="3">
        <f>LOOKUP(A1577,Bestellung!$A$4:$D$803)+MOD(D1577,6)</f>
        <v>44629.458911111135</v>
      </c>
      <c r="F1577" t="str">
        <f t="shared" si="73"/>
        <v>INSERT INTO [Lieferung] ([BestellungID], [PosID], [LieferAdrID], [LieferDienstID], [LieferDatum]) VALUES</v>
      </c>
      <c r="G1577" t="str">
        <f t="shared" si="74"/>
        <v xml:space="preserve"> ('630', '1574', '658', '18', '2022-03-09')</v>
      </c>
    </row>
    <row r="1578" spans="1:7" x14ac:dyDescent="0.3">
      <c r="A1578">
        <v>630</v>
      </c>
      <c r="B1578">
        <v>1575</v>
      </c>
      <c r="C1578">
        <v>187</v>
      </c>
      <c r="D1578">
        <f t="shared" si="72"/>
        <v>1</v>
      </c>
      <c r="E1578" s="3">
        <f>LOOKUP(A1578,Bestellung!$A$4:$D$803)+MOD(D1578,6)</f>
        <v>44630.458911111135</v>
      </c>
      <c r="F1578" t="str">
        <f t="shared" si="73"/>
        <v>INSERT INTO [Lieferung] ([BestellungID], [PosID], [LieferAdrID], [LieferDienstID], [LieferDatum]) VALUES</v>
      </c>
      <c r="G1578" t="str">
        <f t="shared" si="74"/>
        <v xml:space="preserve"> ('630', '1575', '187', '1', '2022-03-10')</v>
      </c>
    </row>
    <row r="1579" spans="1:7" x14ac:dyDescent="0.3">
      <c r="A1579">
        <v>630</v>
      </c>
      <c r="B1579">
        <v>1576</v>
      </c>
      <c r="C1579">
        <v>658</v>
      </c>
      <c r="D1579">
        <f t="shared" si="72"/>
        <v>63</v>
      </c>
      <c r="E1579" s="3">
        <f>LOOKUP(A1579,Bestellung!$A$4:$D$803)+MOD(D1579,6)</f>
        <v>44632.458911111135</v>
      </c>
      <c r="F1579" t="str">
        <f t="shared" si="73"/>
        <v>INSERT INTO [Lieferung] ([BestellungID], [PosID], [LieferAdrID], [LieferDienstID], [LieferDatum]) VALUES</v>
      </c>
      <c r="G1579" t="str">
        <f t="shared" si="74"/>
        <v xml:space="preserve"> ('630', '1576', '658', '63', '2022-03-12')</v>
      </c>
    </row>
    <row r="1580" spans="1:7" x14ac:dyDescent="0.3">
      <c r="A1580">
        <v>631</v>
      </c>
      <c r="B1580">
        <v>1577</v>
      </c>
      <c r="C1580">
        <v>194</v>
      </c>
      <c r="D1580">
        <f t="shared" si="72"/>
        <v>2</v>
      </c>
      <c r="E1580" s="3">
        <f>LOOKUP(A1580,Bestellung!$A$4:$D$803)+MOD(D1580,6)</f>
        <v>44631.47300000002</v>
      </c>
      <c r="F1580" t="str">
        <f t="shared" si="73"/>
        <v>INSERT INTO [Lieferung] ([BestellungID], [PosID], [LieferAdrID], [LieferDienstID], [LieferDatum]) VALUES</v>
      </c>
      <c r="G1580" t="str">
        <f t="shared" si="74"/>
        <v xml:space="preserve"> ('631', '1577', '194', '2', '2022-03-11')</v>
      </c>
    </row>
    <row r="1581" spans="1:7" x14ac:dyDescent="0.3">
      <c r="A1581">
        <v>631</v>
      </c>
      <c r="B1581">
        <v>1578</v>
      </c>
      <c r="C1581">
        <v>194</v>
      </c>
      <c r="D1581">
        <f t="shared" si="72"/>
        <v>66</v>
      </c>
      <c r="E1581" s="3">
        <f>LOOKUP(A1581,Bestellung!$A$4:$D$803)+MOD(D1581,6)</f>
        <v>44629.47300000002</v>
      </c>
      <c r="F1581" t="str">
        <f t="shared" si="73"/>
        <v>INSERT INTO [Lieferung] ([BestellungID], [PosID], [LieferAdrID], [LieferDienstID], [LieferDatum]) VALUES</v>
      </c>
      <c r="G1581" t="str">
        <f t="shared" si="74"/>
        <v xml:space="preserve"> ('631', '1578', '194', '66', '2022-03-09')</v>
      </c>
    </row>
    <row r="1582" spans="1:7" x14ac:dyDescent="0.3">
      <c r="A1582">
        <v>632</v>
      </c>
      <c r="B1582">
        <v>1579</v>
      </c>
      <c r="C1582">
        <v>661</v>
      </c>
      <c r="D1582">
        <f t="shared" si="72"/>
        <v>8</v>
      </c>
      <c r="E1582" s="3">
        <f>LOOKUP(A1582,Bestellung!$A$4:$D$803)+MOD(D1582,6)</f>
        <v>44631.487111111128</v>
      </c>
      <c r="F1582" t="str">
        <f t="shared" si="73"/>
        <v>INSERT INTO [Lieferung] ([BestellungID], [PosID], [LieferAdrID], [LieferDienstID], [LieferDatum]) VALUES</v>
      </c>
      <c r="G1582" t="str">
        <f t="shared" si="74"/>
        <v xml:space="preserve"> ('632', '1579', '661', '8', '2022-03-11')</v>
      </c>
    </row>
    <row r="1583" spans="1:7" x14ac:dyDescent="0.3">
      <c r="A1583">
        <v>632</v>
      </c>
      <c r="B1583">
        <v>1580</v>
      </c>
      <c r="C1583">
        <v>194</v>
      </c>
      <c r="D1583">
        <f t="shared" si="72"/>
        <v>73</v>
      </c>
      <c r="E1583" s="3">
        <f>LOOKUP(A1583,Bestellung!$A$4:$D$803)+MOD(D1583,6)</f>
        <v>44630.487111111128</v>
      </c>
      <c r="F1583" t="str">
        <f t="shared" si="73"/>
        <v>INSERT INTO [Lieferung] ([BestellungID], [PosID], [LieferAdrID], [LieferDienstID], [LieferDatum]) VALUES</v>
      </c>
      <c r="G1583" t="str">
        <f t="shared" si="74"/>
        <v xml:space="preserve"> ('632', '1580', '194', '73', '2022-03-10')</v>
      </c>
    </row>
    <row r="1584" spans="1:7" x14ac:dyDescent="0.3">
      <c r="A1584">
        <v>632</v>
      </c>
      <c r="B1584">
        <v>1581</v>
      </c>
      <c r="C1584">
        <v>661</v>
      </c>
      <c r="D1584">
        <f t="shared" si="72"/>
        <v>57</v>
      </c>
      <c r="E1584" s="3">
        <f>LOOKUP(A1584,Bestellung!$A$4:$D$803)+MOD(D1584,6)</f>
        <v>44632.487111111128</v>
      </c>
      <c r="F1584" t="str">
        <f t="shared" si="73"/>
        <v>INSERT INTO [Lieferung] ([BestellungID], [PosID], [LieferAdrID], [LieferDienstID], [LieferDatum]) VALUES</v>
      </c>
      <c r="G1584" t="str">
        <f t="shared" si="74"/>
        <v xml:space="preserve"> ('632', '1581', '661', '57', '2022-03-12')</v>
      </c>
    </row>
    <row r="1585" spans="1:7" x14ac:dyDescent="0.3">
      <c r="A1585">
        <v>633</v>
      </c>
      <c r="B1585">
        <v>1582</v>
      </c>
      <c r="C1585">
        <v>5</v>
      </c>
      <c r="D1585">
        <f t="shared" si="72"/>
        <v>3</v>
      </c>
      <c r="E1585" s="3">
        <f>LOOKUP(A1585,Bestellung!$A$4:$D$803)+MOD(D1585,6)</f>
        <v>44632.501244444458</v>
      </c>
      <c r="F1585" t="str">
        <f t="shared" si="73"/>
        <v>INSERT INTO [Lieferung] ([BestellungID], [PosID], [LieferAdrID], [LieferDienstID], [LieferDatum]) VALUES</v>
      </c>
      <c r="G1585" t="str">
        <f t="shared" si="74"/>
        <v xml:space="preserve"> ('633', '1582', '5', '3', '2022-03-12')</v>
      </c>
    </row>
    <row r="1586" spans="1:7" x14ac:dyDescent="0.3">
      <c r="A1586">
        <v>633</v>
      </c>
      <c r="B1586">
        <v>1583</v>
      </c>
      <c r="C1586">
        <v>5</v>
      </c>
      <c r="D1586">
        <f t="shared" si="72"/>
        <v>69</v>
      </c>
      <c r="E1586" s="3">
        <f>LOOKUP(A1586,Bestellung!$A$4:$D$803)+MOD(D1586,6)</f>
        <v>44632.501244444458</v>
      </c>
      <c r="F1586" t="str">
        <f t="shared" si="73"/>
        <v>INSERT INTO [Lieferung] ([BestellungID], [PosID], [LieferAdrID], [LieferDienstID], [LieferDatum]) VALUES</v>
      </c>
      <c r="G1586" t="str">
        <f t="shared" si="74"/>
        <v xml:space="preserve"> ('633', '1583', '5', '69', '2022-03-12')</v>
      </c>
    </row>
    <row r="1587" spans="1:7" x14ac:dyDescent="0.3">
      <c r="A1587">
        <v>634</v>
      </c>
      <c r="B1587">
        <v>1584</v>
      </c>
      <c r="C1587">
        <v>380</v>
      </c>
      <c r="D1587">
        <f t="shared" si="72"/>
        <v>18</v>
      </c>
      <c r="E1587" s="3">
        <f>LOOKUP(A1587,Bestellung!$A$4:$D$803)+MOD(D1587,6)</f>
        <v>44629.515400000011</v>
      </c>
      <c r="F1587" t="str">
        <f t="shared" si="73"/>
        <v>INSERT INTO [Lieferung] ([BestellungID], [PosID], [LieferAdrID], [LieferDienstID], [LieferDatum]) VALUES</v>
      </c>
      <c r="G1587" t="str">
        <f t="shared" si="74"/>
        <v xml:space="preserve"> ('634', '1584', '380', '18', '2022-03-09')</v>
      </c>
    </row>
    <row r="1588" spans="1:7" x14ac:dyDescent="0.3">
      <c r="A1588">
        <v>634</v>
      </c>
      <c r="B1588">
        <v>1585</v>
      </c>
      <c r="C1588">
        <v>5</v>
      </c>
      <c r="D1588">
        <f t="shared" si="72"/>
        <v>4</v>
      </c>
      <c r="E1588" s="3">
        <f>LOOKUP(A1588,Bestellung!$A$4:$D$803)+MOD(D1588,6)</f>
        <v>44633.515400000011</v>
      </c>
      <c r="F1588" t="str">
        <f t="shared" si="73"/>
        <v>INSERT INTO [Lieferung] ([BestellungID], [PosID], [LieferAdrID], [LieferDienstID], [LieferDatum]) VALUES</v>
      </c>
      <c r="G1588" t="str">
        <f t="shared" si="74"/>
        <v xml:space="preserve"> ('634', '1585', '5', '4', '2022-03-13')</v>
      </c>
    </row>
    <row r="1589" spans="1:7" x14ac:dyDescent="0.3">
      <c r="A1589">
        <v>634</v>
      </c>
      <c r="B1589">
        <v>1586</v>
      </c>
      <c r="C1589">
        <v>380</v>
      </c>
      <c r="D1589">
        <f t="shared" si="72"/>
        <v>71</v>
      </c>
      <c r="E1589" s="3">
        <f>LOOKUP(A1589,Bestellung!$A$4:$D$803)+MOD(D1589,6)</f>
        <v>44634.515400000011</v>
      </c>
      <c r="F1589" t="str">
        <f t="shared" si="73"/>
        <v>INSERT INTO [Lieferung] ([BestellungID], [PosID], [LieferAdrID], [LieferDienstID], [LieferDatum]) VALUES</v>
      </c>
      <c r="G1589" t="str">
        <f t="shared" si="74"/>
        <v xml:space="preserve"> ('634', '1586', '380', '71', '2022-03-14')</v>
      </c>
    </row>
    <row r="1590" spans="1:7" x14ac:dyDescent="0.3">
      <c r="A1590">
        <v>635</v>
      </c>
      <c r="B1590">
        <v>1587</v>
      </c>
      <c r="C1590">
        <v>182</v>
      </c>
      <c r="D1590">
        <f t="shared" si="72"/>
        <v>24</v>
      </c>
      <c r="E1590" s="3">
        <f>LOOKUP(A1590,Bestellung!$A$4:$D$803)+MOD(D1590,6)</f>
        <v>44629.529577777786</v>
      </c>
      <c r="F1590" t="str">
        <f t="shared" si="73"/>
        <v>INSERT INTO [Lieferung] ([BestellungID], [PosID], [LieferAdrID], [LieferDienstID], [LieferDatum]) VALUES</v>
      </c>
      <c r="G1590" t="str">
        <f t="shared" si="74"/>
        <v xml:space="preserve"> ('635', '1587', '182', '24', '2022-03-09')</v>
      </c>
    </row>
    <row r="1591" spans="1:7" x14ac:dyDescent="0.3">
      <c r="A1591">
        <v>635</v>
      </c>
      <c r="B1591">
        <v>1588</v>
      </c>
      <c r="C1591">
        <v>182</v>
      </c>
      <c r="D1591">
        <f t="shared" si="72"/>
        <v>11</v>
      </c>
      <c r="E1591" s="3">
        <f>LOOKUP(A1591,Bestellung!$A$4:$D$803)+MOD(D1591,6)</f>
        <v>44634.529577777786</v>
      </c>
      <c r="F1591" t="str">
        <f t="shared" si="73"/>
        <v>INSERT INTO [Lieferung] ([BestellungID], [PosID], [LieferAdrID], [LieferDienstID], [LieferDatum]) VALUES</v>
      </c>
      <c r="G1591" t="str">
        <f t="shared" si="74"/>
        <v xml:space="preserve"> ('635', '1588', '182', '11', '2022-03-14')</v>
      </c>
    </row>
    <row r="1592" spans="1:7" x14ac:dyDescent="0.3">
      <c r="A1592">
        <v>636</v>
      </c>
      <c r="B1592">
        <v>1589</v>
      </c>
      <c r="C1592">
        <v>692</v>
      </c>
      <c r="D1592">
        <f t="shared" si="72"/>
        <v>48</v>
      </c>
      <c r="E1592" s="3">
        <f>LOOKUP(A1592,Bestellung!$A$4:$D$803)+MOD(D1592,6)</f>
        <v>44629.543777777784</v>
      </c>
      <c r="F1592" t="str">
        <f t="shared" si="73"/>
        <v>INSERT INTO [Lieferung] ([BestellungID], [PosID], [LieferAdrID], [LieferDienstID], [LieferDatum]) VALUES</v>
      </c>
      <c r="G1592" t="str">
        <f t="shared" si="74"/>
        <v xml:space="preserve"> ('636', '1589', '692', '48', '2022-03-09')</v>
      </c>
    </row>
    <row r="1593" spans="1:7" x14ac:dyDescent="0.3">
      <c r="A1593">
        <v>636</v>
      </c>
      <c r="B1593">
        <v>1590</v>
      </c>
      <c r="C1593">
        <v>182</v>
      </c>
      <c r="D1593">
        <f t="shared" si="72"/>
        <v>36</v>
      </c>
      <c r="E1593" s="3">
        <f>LOOKUP(A1593,Bestellung!$A$4:$D$803)+MOD(D1593,6)</f>
        <v>44629.543777777784</v>
      </c>
      <c r="F1593" t="str">
        <f t="shared" si="73"/>
        <v>INSERT INTO [Lieferung] ([BestellungID], [PosID], [LieferAdrID], [LieferDienstID], [LieferDatum]) VALUES</v>
      </c>
      <c r="G1593" t="str">
        <f t="shared" si="74"/>
        <v xml:space="preserve"> ('636', '1590', '182', '36', '2022-03-09')</v>
      </c>
    </row>
    <row r="1594" spans="1:7" x14ac:dyDescent="0.3">
      <c r="A1594">
        <v>636</v>
      </c>
      <c r="B1594">
        <v>1591</v>
      </c>
      <c r="C1594">
        <v>692</v>
      </c>
      <c r="D1594">
        <f t="shared" si="72"/>
        <v>24</v>
      </c>
      <c r="E1594" s="3">
        <f>LOOKUP(A1594,Bestellung!$A$4:$D$803)+MOD(D1594,6)</f>
        <v>44629.543777777784</v>
      </c>
      <c r="F1594" t="str">
        <f t="shared" si="73"/>
        <v>INSERT INTO [Lieferung] ([BestellungID], [PosID], [LieferAdrID], [LieferDienstID], [LieferDatum]) VALUES</v>
      </c>
      <c r="G1594" t="str">
        <f t="shared" si="74"/>
        <v xml:space="preserve"> ('636', '1591', '692', '24', '2022-03-09')</v>
      </c>
    </row>
    <row r="1595" spans="1:7" x14ac:dyDescent="0.3">
      <c r="A1595">
        <v>637</v>
      </c>
      <c r="B1595">
        <v>1592</v>
      </c>
      <c r="C1595">
        <v>367</v>
      </c>
      <c r="D1595">
        <f t="shared" si="72"/>
        <v>65</v>
      </c>
      <c r="E1595" s="3">
        <f>LOOKUP(A1595,Bestellung!$A$4:$D$803)+MOD(D1595,6)</f>
        <v>44634.558000000005</v>
      </c>
      <c r="F1595" t="str">
        <f t="shared" si="73"/>
        <v>INSERT INTO [Lieferung] ([BestellungID], [PosID], [LieferAdrID], [LieferDienstID], [LieferDatum]) VALUES</v>
      </c>
      <c r="G1595" t="str">
        <f t="shared" si="74"/>
        <v xml:space="preserve"> ('637', '1592', '367', '65', '2022-03-14')</v>
      </c>
    </row>
    <row r="1596" spans="1:7" x14ac:dyDescent="0.3">
      <c r="A1596">
        <v>637</v>
      </c>
      <c r="B1596">
        <v>1593</v>
      </c>
      <c r="C1596">
        <v>367</v>
      </c>
      <c r="D1596">
        <f t="shared" si="72"/>
        <v>54</v>
      </c>
      <c r="E1596" s="3">
        <f>LOOKUP(A1596,Bestellung!$A$4:$D$803)+MOD(D1596,6)</f>
        <v>44629.558000000005</v>
      </c>
      <c r="F1596" t="str">
        <f t="shared" si="73"/>
        <v>INSERT INTO [Lieferung] ([BestellungID], [PosID], [LieferAdrID], [LieferDienstID], [LieferDatum]) VALUES</v>
      </c>
      <c r="G1596" t="str">
        <f t="shared" si="74"/>
        <v xml:space="preserve"> ('637', '1593', '367', '54', '2022-03-09')</v>
      </c>
    </row>
    <row r="1597" spans="1:7" x14ac:dyDescent="0.3">
      <c r="A1597">
        <v>638</v>
      </c>
      <c r="B1597">
        <v>1594</v>
      </c>
      <c r="C1597">
        <v>510</v>
      </c>
      <c r="D1597">
        <f t="shared" si="72"/>
        <v>17</v>
      </c>
      <c r="E1597" s="3">
        <f>LOOKUP(A1597,Bestellung!$A$4:$D$803)+MOD(D1597,6)</f>
        <v>44634.572244444447</v>
      </c>
      <c r="F1597" t="str">
        <f t="shared" si="73"/>
        <v>INSERT INTO [Lieferung] ([BestellungID], [PosID], [LieferAdrID], [LieferDienstID], [LieferDatum]) VALUES</v>
      </c>
      <c r="G1597" t="str">
        <f t="shared" si="74"/>
        <v xml:space="preserve"> ('638', '1594', '510', '17', '2022-03-14')</v>
      </c>
    </row>
    <row r="1598" spans="1:7" x14ac:dyDescent="0.3">
      <c r="A1598">
        <v>638</v>
      </c>
      <c r="B1598">
        <v>1595</v>
      </c>
      <c r="C1598">
        <v>367</v>
      </c>
      <c r="D1598">
        <f t="shared" si="72"/>
        <v>7</v>
      </c>
      <c r="E1598" s="3">
        <f>LOOKUP(A1598,Bestellung!$A$4:$D$803)+MOD(D1598,6)</f>
        <v>44630.572244444447</v>
      </c>
      <c r="F1598" t="str">
        <f t="shared" si="73"/>
        <v>INSERT INTO [Lieferung] ([BestellungID], [PosID], [LieferAdrID], [LieferDienstID], [LieferDatum]) VALUES</v>
      </c>
      <c r="G1598" t="str">
        <f t="shared" si="74"/>
        <v xml:space="preserve"> ('638', '1595', '367', '7', '2022-03-10')</v>
      </c>
    </row>
    <row r="1599" spans="1:7" x14ac:dyDescent="0.3">
      <c r="A1599">
        <v>638</v>
      </c>
      <c r="B1599">
        <v>1596</v>
      </c>
      <c r="C1599">
        <v>510</v>
      </c>
      <c r="D1599">
        <f t="shared" si="72"/>
        <v>78</v>
      </c>
      <c r="E1599" s="3">
        <f>LOOKUP(A1599,Bestellung!$A$4:$D$803)+MOD(D1599,6)</f>
        <v>44629.572244444447</v>
      </c>
      <c r="F1599" t="str">
        <f t="shared" si="73"/>
        <v>INSERT INTO [Lieferung] ([BestellungID], [PosID], [LieferAdrID], [LieferDienstID], [LieferDatum]) VALUES</v>
      </c>
      <c r="G1599" t="str">
        <f t="shared" si="74"/>
        <v xml:space="preserve"> ('638', '1596', '510', '78', '2022-03-09')</v>
      </c>
    </row>
    <row r="1600" spans="1:7" x14ac:dyDescent="0.3">
      <c r="A1600">
        <v>639</v>
      </c>
      <c r="B1600">
        <v>1597</v>
      </c>
      <c r="C1600">
        <v>57</v>
      </c>
      <c r="D1600">
        <f t="shared" si="72"/>
        <v>45</v>
      </c>
      <c r="E1600" s="3">
        <f>LOOKUP(A1600,Bestellung!$A$4:$D$803)+MOD(D1600,6)</f>
        <v>44632.586511111112</v>
      </c>
      <c r="F1600" t="str">
        <f t="shared" si="73"/>
        <v>INSERT INTO [Lieferung] ([BestellungID], [PosID], [LieferAdrID], [LieferDienstID], [LieferDatum]) VALUES</v>
      </c>
      <c r="G1600" t="str">
        <f t="shared" si="74"/>
        <v xml:space="preserve"> ('639', '1597', '57', '45', '2022-03-12')</v>
      </c>
    </row>
    <row r="1601" spans="1:7" x14ac:dyDescent="0.3">
      <c r="A1601">
        <v>639</v>
      </c>
      <c r="B1601">
        <v>1598</v>
      </c>
      <c r="C1601">
        <v>57</v>
      </c>
      <c r="D1601">
        <f t="shared" si="72"/>
        <v>36</v>
      </c>
      <c r="E1601" s="3">
        <f>LOOKUP(A1601,Bestellung!$A$4:$D$803)+MOD(D1601,6)</f>
        <v>44629.586511111112</v>
      </c>
      <c r="F1601" t="str">
        <f t="shared" si="73"/>
        <v>INSERT INTO [Lieferung] ([BestellungID], [PosID], [LieferAdrID], [LieferDienstID], [LieferDatum]) VALUES</v>
      </c>
      <c r="G1601" t="str">
        <f t="shared" si="74"/>
        <v xml:space="preserve"> ('639', '1598', '57', '36', '2022-03-09')</v>
      </c>
    </row>
    <row r="1602" spans="1:7" x14ac:dyDescent="0.3">
      <c r="A1602">
        <v>640</v>
      </c>
      <c r="B1602">
        <v>1599</v>
      </c>
      <c r="C1602">
        <v>557</v>
      </c>
      <c r="D1602">
        <f t="shared" si="72"/>
        <v>6</v>
      </c>
      <c r="E1602" s="3">
        <f>LOOKUP(A1602,Bestellung!$A$4:$D$803)+MOD(D1602,6)</f>
        <v>44629.6008</v>
      </c>
      <c r="F1602" t="str">
        <f t="shared" si="73"/>
        <v>INSERT INTO [Lieferung] ([BestellungID], [PosID], [LieferAdrID], [LieferDienstID], [LieferDatum]) VALUES</v>
      </c>
      <c r="G1602" t="str">
        <f t="shared" si="74"/>
        <v xml:space="preserve"> ('640', '1599', '557', '6', '2022-03-09')</v>
      </c>
    </row>
    <row r="1603" spans="1:7" x14ac:dyDescent="0.3">
      <c r="A1603">
        <v>640</v>
      </c>
      <c r="B1603">
        <v>1600</v>
      </c>
      <c r="C1603">
        <v>57</v>
      </c>
      <c r="D1603">
        <f t="shared" si="72"/>
        <v>79</v>
      </c>
      <c r="E1603" s="3">
        <f>LOOKUP(A1603,Bestellung!$A$4:$D$803)+MOD(D1603,6)</f>
        <v>44630.6008</v>
      </c>
      <c r="F1603" t="str">
        <f t="shared" si="73"/>
        <v>INSERT INTO [Lieferung] ([BestellungID], [PosID], [LieferAdrID], [LieferDienstID], [LieferDatum]) VALUES</v>
      </c>
      <c r="G1603" t="str">
        <f t="shared" si="74"/>
        <v xml:space="preserve"> ('640', '1600', '57', '79', '2022-03-10')</v>
      </c>
    </row>
    <row r="1604" spans="1:7" x14ac:dyDescent="0.3">
      <c r="A1604">
        <v>640</v>
      </c>
      <c r="B1604">
        <v>1601</v>
      </c>
      <c r="C1604">
        <v>557</v>
      </c>
      <c r="D1604">
        <f t="shared" si="72"/>
        <v>71</v>
      </c>
      <c r="E1604" s="3">
        <f>LOOKUP(A1604,Bestellung!$A$4:$D$803)+MOD(D1604,6)</f>
        <v>44634.6008</v>
      </c>
      <c r="F1604" t="str">
        <f t="shared" si="73"/>
        <v>INSERT INTO [Lieferung] ([BestellungID], [PosID], [LieferAdrID], [LieferDienstID], [LieferDatum]) VALUES</v>
      </c>
      <c r="G1604" t="str">
        <f t="shared" si="74"/>
        <v xml:space="preserve"> ('640', '1601', '557', '71', '2022-03-14')</v>
      </c>
    </row>
    <row r="1605" spans="1:7" x14ac:dyDescent="0.3">
      <c r="A1605">
        <v>641</v>
      </c>
      <c r="B1605">
        <v>1602</v>
      </c>
      <c r="C1605">
        <v>296</v>
      </c>
      <c r="D1605">
        <f t="shared" ref="D1605:D1668" si="75">IF(MOD(A1605*B1605,81)=0,1,MOD(A1605*B1605,81))</f>
        <v>45</v>
      </c>
      <c r="E1605" s="3">
        <f>LOOKUP(A1605,Bestellung!$A$4:$D$803)+MOD(D1605,6)</f>
        <v>44632.61511111111</v>
      </c>
      <c r="F1605" t="str">
        <f t="shared" ref="F1605:F1668" si="7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605" t="str">
        <f t="shared" ref="G1605:G1668" si="77">" ('"&amp;A1605&amp;"', '"&amp;B1605&amp;"', '"&amp;C1605&amp;"', '"&amp; D1605&amp;"', '"&amp; TEXT(E1605,"JJJJ-MM-TT")&amp;"')"</f>
        <v xml:space="preserve"> ('641', '1602', '296', '45', '2022-03-12')</v>
      </c>
    </row>
    <row r="1606" spans="1:7" x14ac:dyDescent="0.3">
      <c r="A1606">
        <v>641</v>
      </c>
      <c r="B1606">
        <v>1603</v>
      </c>
      <c r="C1606">
        <v>296</v>
      </c>
      <c r="D1606">
        <f t="shared" si="75"/>
        <v>38</v>
      </c>
      <c r="E1606" s="3">
        <f>LOOKUP(A1606,Bestellung!$A$4:$D$803)+MOD(D1606,6)</f>
        <v>44631.61511111111</v>
      </c>
      <c r="F1606" t="str">
        <f t="shared" si="76"/>
        <v>INSERT INTO [Lieferung] ([BestellungID], [PosID], [LieferAdrID], [LieferDienstID], [LieferDatum]) VALUES</v>
      </c>
      <c r="G1606" t="str">
        <f t="shared" si="77"/>
        <v xml:space="preserve"> ('641', '1603', '296', '38', '2022-03-11')</v>
      </c>
    </row>
    <row r="1607" spans="1:7" x14ac:dyDescent="0.3">
      <c r="A1607">
        <v>642</v>
      </c>
      <c r="B1607">
        <v>1604</v>
      </c>
      <c r="C1607">
        <v>699</v>
      </c>
      <c r="D1607">
        <f t="shared" si="75"/>
        <v>15</v>
      </c>
      <c r="E1607" s="3">
        <f>LOOKUP(A1607,Bestellung!$A$4:$D$803)+MOD(D1607,6)</f>
        <v>44632.629444444443</v>
      </c>
      <c r="F1607" t="str">
        <f t="shared" si="76"/>
        <v>INSERT INTO [Lieferung] ([BestellungID], [PosID], [LieferAdrID], [LieferDienstID], [LieferDatum]) VALUES</v>
      </c>
      <c r="G1607" t="str">
        <f t="shared" si="77"/>
        <v xml:space="preserve"> ('642', '1604', '699', '15', '2022-03-12')</v>
      </c>
    </row>
    <row r="1608" spans="1:7" x14ac:dyDescent="0.3">
      <c r="A1608">
        <v>642</v>
      </c>
      <c r="B1608">
        <v>1605</v>
      </c>
      <c r="C1608">
        <v>296</v>
      </c>
      <c r="D1608">
        <f t="shared" si="75"/>
        <v>9</v>
      </c>
      <c r="E1608" s="3">
        <f>LOOKUP(A1608,Bestellung!$A$4:$D$803)+MOD(D1608,6)</f>
        <v>44632.629444444443</v>
      </c>
      <c r="F1608" t="str">
        <f t="shared" si="76"/>
        <v>INSERT INTO [Lieferung] ([BestellungID], [PosID], [LieferAdrID], [LieferDienstID], [LieferDatum]) VALUES</v>
      </c>
      <c r="G1608" t="str">
        <f t="shared" si="77"/>
        <v xml:space="preserve"> ('642', '1605', '296', '9', '2022-03-12')</v>
      </c>
    </row>
    <row r="1609" spans="1:7" x14ac:dyDescent="0.3">
      <c r="A1609">
        <v>642</v>
      </c>
      <c r="B1609">
        <v>1606</v>
      </c>
      <c r="C1609">
        <v>699</v>
      </c>
      <c r="D1609">
        <f t="shared" si="75"/>
        <v>3</v>
      </c>
      <c r="E1609" s="3">
        <f>LOOKUP(A1609,Bestellung!$A$4:$D$803)+MOD(D1609,6)</f>
        <v>44632.629444444443</v>
      </c>
      <c r="F1609" t="str">
        <f t="shared" si="76"/>
        <v>INSERT INTO [Lieferung] ([BestellungID], [PosID], [LieferAdrID], [LieferDienstID], [LieferDatum]) VALUES</v>
      </c>
      <c r="G1609" t="str">
        <f t="shared" si="77"/>
        <v xml:space="preserve"> ('642', '1606', '699', '3', '2022-03-12')</v>
      </c>
    </row>
    <row r="1610" spans="1:7" x14ac:dyDescent="0.3">
      <c r="A1610">
        <v>643</v>
      </c>
      <c r="B1610">
        <v>1607</v>
      </c>
      <c r="C1610">
        <v>540</v>
      </c>
      <c r="D1610">
        <f t="shared" si="75"/>
        <v>65</v>
      </c>
      <c r="E1610" s="3">
        <f>LOOKUP(A1610,Bestellung!$A$4:$D$803)+MOD(D1610,6)</f>
        <v>44634.643799999998</v>
      </c>
      <c r="F1610" t="str">
        <f t="shared" si="76"/>
        <v>INSERT INTO [Lieferung] ([BestellungID], [PosID], [LieferAdrID], [LieferDienstID], [LieferDatum]) VALUES</v>
      </c>
      <c r="G1610" t="str">
        <f t="shared" si="77"/>
        <v xml:space="preserve"> ('643', '1607', '540', '65', '2022-03-14')</v>
      </c>
    </row>
    <row r="1611" spans="1:7" x14ac:dyDescent="0.3">
      <c r="A1611">
        <v>643</v>
      </c>
      <c r="B1611">
        <v>1608</v>
      </c>
      <c r="C1611">
        <v>540</v>
      </c>
      <c r="D1611">
        <f t="shared" si="75"/>
        <v>60</v>
      </c>
      <c r="E1611" s="3">
        <f>LOOKUP(A1611,Bestellung!$A$4:$D$803)+MOD(D1611,6)</f>
        <v>44629.643799999998</v>
      </c>
      <c r="F1611" t="str">
        <f t="shared" si="76"/>
        <v>INSERT INTO [Lieferung] ([BestellungID], [PosID], [LieferAdrID], [LieferDienstID], [LieferDatum]) VALUES</v>
      </c>
      <c r="G1611" t="str">
        <f t="shared" si="77"/>
        <v xml:space="preserve"> ('643', '1608', '540', '60', '2022-03-09')</v>
      </c>
    </row>
    <row r="1612" spans="1:7" x14ac:dyDescent="0.3">
      <c r="A1612">
        <v>644</v>
      </c>
      <c r="B1612">
        <v>1609</v>
      </c>
      <c r="C1612">
        <v>748</v>
      </c>
      <c r="D1612">
        <f t="shared" si="75"/>
        <v>44</v>
      </c>
      <c r="E1612" s="3">
        <f>LOOKUP(A1612,Bestellung!$A$4:$D$803)+MOD(D1612,6)</f>
        <v>44631.658177777776</v>
      </c>
      <c r="F1612" t="str">
        <f t="shared" si="76"/>
        <v>INSERT INTO [Lieferung] ([BestellungID], [PosID], [LieferAdrID], [LieferDienstID], [LieferDatum]) VALUES</v>
      </c>
      <c r="G1612" t="str">
        <f t="shared" si="77"/>
        <v xml:space="preserve"> ('644', '1609', '748', '44', '2022-03-11')</v>
      </c>
    </row>
    <row r="1613" spans="1:7" x14ac:dyDescent="0.3">
      <c r="A1613">
        <v>644</v>
      </c>
      <c r="B1613">
        <v>1610</v>
      </c>
      <c r="C1613">
        <v>540</v>
      </c>
      <c r="D1613">
        <f t="shared" si="75"/>
        <v>40</v>
      </c>
      <c r="E1613" s="3">
        <f>LOOKUP(A1613,Bestellung!$A$4:$D$803)+MOD(D1613,6)</f>
        <v>44633.658177777776</v>
      </c>
      <c r="F1613" t="str">
        <f t="shared" si="76"/>
        <v>INSERT INTO [Lieferung] ([BestellungID], [PosID], [LieferAdrID], [LieferDienstID], [LieferDatum]) VALUES</v>
      </c>
      <c r="G1613" t="str">
        <f t="shared" si="77"/>
        <v xml:space="preserve"> ('644', '1610', '540', '40', '2022-03-13')</v>
      </c>
    </row>
    <row r="1614" spans="1:7" x14ac:dyDescent="0.3">
      <c r="A1614">
        <v>644</v>
      </c>
      <c r="B1614">
        <v>1611</v>
      </c>
      <c r="C1614">
        <v>748</v>
      </c>
      <c r="D1614">
        <f t="shared" si="75"/>
        <v>36</v>
      </c>
      <c r="E1614" s="3">
        <f>LOOKUP(A1614,Bestellung!$A$4:$D$803)+MOD(D1614,6)</f>
        <v>44629.658177777776</v>
      </c>
      <c r="F1614" t="str">
        <f t="shared" si="76"/>
        <v>INSERT INTO [Lieferung] ([BestellungID], [PosID], [LieferAdrID], [LieferDienstID], [LieferDatum]) VALUES</v>
      </c>
      <c r="G1614" t="str">
        <f t="shared" si="77"/>
        <v xml:space="preserve"> ('644', '1611', '748', '36', '2022-03-09')</v>
      </c>
    </row>
    <row r="1615" spans="1:7" x14ac:dyDescent="0.3">
      <c r="A1615">
        <v>645</v>
      </c>
      <c r="B1615">
        <v>1612</v>
      </c>
      <c r="C1615">
        <v>385</v>
      </c>
      <c r="D1615">
        <f t="shared" si="75"/>
        <v>24</v>
      </c>
      <c r="E1615" s="3">
        <f>LOOKUP(A1615,Bestellung!$A$4:$D$803)+MOD(D1615,6)</f>
        <v>44629.672577777776</v>
      </c>
      <c r="F1615" t="str">
        <f t="shared" si="76"/>
        <v>INSERT INTO [Lieferung] ([BestellungID], [PosID], [LieferAdrID], [LieferDienstID], [LieferDatum]) VALUES</v>
      </c>
      <c r="G1615" t="str">
        <f t="shared" si="77"/>
        <v xml:space="preserve"> ('645', '1612', '385', '24', '2022-03-09')</v>
      </c>
    </row>
    <row r="1616" spans="1:7" x14ac:dyDescent="0.3">
      <c r="A1616">
        <v>645</v>
      </c>
      <c r="B1616">
        <v>1613</v>
      </c>
      <c r="C1616">
        <v>385</v>
      </c>
      <c r="D1616">
        <f t="shared" si="75"/>
        <v>21</v>
      </c>
      <c r="E1616" s="3">
        <f>LOOKUP(A1616,Bestellung!$A$4:$D$803)+MOD(D1616,6)</f>
        <v>44632.672577777776</v>
      </c>
      <c r="F1616" t="str">
        <f t="shared" si="76"/>
        <v>INSERT INTO [Lieferung] ([BestellungID], [PosID], [LieferAdrID], [LieferDienstID], [LieferDatum]) VALUES</v>
      </c>
      <c r="G1616" t="str">
        <f t="shared" si="77"/>
        <v xml:space="preserve"> ('645', '1613', '385', '21', '2022-03-12')</v>
      </c>
    </row>
    <row r="1617" spans="1:7" x14ac:dyDescent="0.3">
      <c r="A1617">
        <v>646</v>
      </c>
      <c r="B1617">
        <v>1614</v>
      </c>
      <c r="C1617">
        <v>608</v>
      </c>
      <c r="D1617">
        <f t="shared" si="75"/>
        <v>12</v>
      </c>
      <c r="E1617" s="3">
        <f>LOOKUP(A1617,Bestellung!$A$4:$D$803)+MOD(D1617,6)</f>
        <v>44629.686999999998</v>
      </c>
      <c r="F1617" t="str">
        <f t="shared" si="76"/>
        <v>INSERT INTO [Lieferung] ([BestellungID], [PosID], [LieferAdrID], [LieferDienstID], [LieferDatum]) VALUES</v>
      </c>
      <c r="G1617" t="str">
        <f t="shared" si="77"/>
        <v xml:space="preserve"> ('646', '1614', '608', '12', '2022-03-09')</v>
      </c>
    </row>
    <row r="1618" spans="1:7" x14ac:dyDescent="0.3">
      <c r="A1618">
        <v>646</v>
      </c>
      <c r="B1618">
        <v>1615</v>
      </c>
      <c r="C1618">
        <v>385</v>
      </c>
      <c r="D1618">
        <f t="shared" si="75"/>
        <v>10</v>
      </c>
      <c r="E1618" s="3">
        <f>LOOKUP(A1618,Bestellung!$A$4:$D$803)+MOD(D1618,6)</f>
        <v>44633.686999999998</v>
      </c>
      <c r="F1618" t="str">
        <f t="shared" si="76"/>
        <v>INSERT INTO [Lieferung] ([BestellungID], [PosID], [LieferAdrID], [LieferDienstID], [LieferDatum]) VALUES</v>
      </c>
      <c r="G1618" t="str">
        <f t="shared" si="77"/>
        <v xml:space="preserve"> ('646', '1615', '385', '10', '2022-03-13')</v>
      </c>
    </row>
    <row r="1619" spans="1:7" x14ac:dyDescent="0.3">
      <c r="A1619">
        <v>646</v>
      </c>
      <c r="B1619">
        <v>1616</v>
      </c>
      <c r="C1619">
        <v>608</v>
      </c>
      <c r="D1619">
        <f t="shared" si="75"/>
        <v>8</v>
      </c>
      <c r="E1619" s="3">
        <f>LOOKUP(A1619,Bestellung!$A$4:$D$803)+MOD(D1619,6)</f>
        <v>44631.686999999998</v>
      </c>
      <c r="F1619" t="str">
        <f t="shared" si="76"/>
        <v>INSERT INTO [Lieferung] ([BestellungID], [PosID], [LieferAdrID], [LieferDienstID], [LieferDatum]) VALUES</v>
      </c>
      <c r="G1619" t="str">
        <f t="shared" si="77"/>
        <v xml:space="preserve"> ('646', '1616', '608', '8', '2022-03-11')</v>
      </c>
    </row>
    <row r="1620" spans="1:7" x14ac:dyDescent="0.3">
      <c r="A1620">
        <v>647</v>
      </c>
      <c r="B1620">
        <v>1617</v>
      </c>
      <c r="C1620">
        <v>183</v>
      </c>
      <c r="D1620">
        <f t="shared" si="75"/>
        <v>3</v>
      </c>
      <c r="E1620" s="3">
        <f>LOOKUP(A1620,Bestellung!$A$4:$D$803)+MOD(D1620,6)</f>
        <v>44632.701444444443</v>
      </c>
      <c r="F1620" t="str">
        <f t="shared" si="76"/>
        <v>INSERT INTO [Lieferung] ([BestellungID], [PosID], [LieferAdrID], [LieferDienstID], [LieferDatum]) VALUES</v>
      </c>
      <c r="G1620" t="str">
        <f t="shared" si="77"/>
        <v xml:space="preserve"> ('647', '1617', '183', '3', '2022-03-12')</v>
      </c>
    </row>
    <row r="1621" spans="1:7" x14ac:dyDescent="0.3">
      <c r="A1621">
        <v>647</v>
      </c>
      <c r="B1621">
        <v>1618</v>
      </c>
      <c r="C1621">
        <v>183</v>
      </c>
      <c r="D1621">
        <f t="shared" si="75"/>
        <v>2</v>
      </c>
      <c r="E1621" s="3">
        <f>LOOKUP(A1621,Bestellung!$A$4:$D$803)+MOD(D1621,6)</f>
        <v>44631.701444444443</v>
      </c>
      <c r="F1621" t="str">
        <f t="shared" si="76"/>
        <v>INSERT INTO [Lieferung] ([BestellungID], [PosID], [LieferAdrID], [LieferDienstID], [LieferDatum]) VALUES</v>
      </c>
      <c r="G1621" t="str">
        <f t="shared" si="77"/>
        <v xml:space="preserve"> ('647', '1618', '183', '2', '2022-03-11')</v>
      </c>
    </row>
    <row r="1622" spans="1:7" x14ac:dyDescent="0.3">
      <c r="A1622">
        <v>648</v>
      </c>
      <c r="B1622">
        <v>1619</v>
      </c>
      <c r="C1622">
        <v>746</v>
      </c>
      <c r="D1622">
        <f t="shared" si="75"/>
        <v>1</v>
      </c>
      <c r="E1622" s="3">
        <f>LOOKUP(A1622,Bestellung!$A$4:$D$803)+MOD(D1622,6)</f>
        <v>44630.71591111111</v>
      </c>
      <c r="F1622" t="str">
        <f t="shared" si="76"/>
        <v>INSERT INTO [Lieferung] ([BestellungID], [PosID], [LieferAdrID], [LieferDienstID], [LieferDatum]) VALUES</v>
      </c>
      <c r="G1622" t="str">
        <f t="shared" si="77"/>
        <v xml:space="preserve"> ('648', '1619', '746', '1', '2022-03-10')</v>
      </c>
    </row>
    <row r="1623" spans="1:7" x14ac:dyDescent="0.3">
      <c r="A1623">
        <v>648</v>
      </c>
      <c r="B1623">
        <v>1620</v>
      </c>
      <c r="C1623">
        <v>183</v>
      </c>
      <c r="D1623">
        <f t="shared" si="75"/>
        <v>1</v>
      </c>
      <c r="E1623" s="3">
        <f>LOOKUP(A1623,Bestellung!$A$4:$D$803)+MOD(D1623,6)</f>
        <v>44630.71591111111</v>
      </c>
      <c r="F1623" t="str">
        <f t="shared" si="76"/>
        <v>INSERT INTO [Lieferung] ([BestellungID], [PosID], [LieferAdrID], [LieferDienstID], [LieferDatum]) VALUES</v>
      </c>
      <c r="G1623" t="str">
        <f t="shared" si="77"/>
        <v xml:space="preserve"> ('648', '1620', '183', '1', '2022-03-10')</v>
      </c>
    </row>
    <row r="1624" spans="1:7" x14ac:dyDescent="0.3">
      <c r="A1624">
        <v>648</v>
      </c>
      <c r="B1624">
        <v>1621</v>
      </c>
      <c r="C1624">
        <v>746</v>
      </c>
      <c r="D1624">
        <f t="shared" si="75"/>
        <v>1</v>
      </c>
      <c r="E1624" s="3">
        <f>LOOKUP(A1624,Bestellung!$A$4:$D$803)+MOD(D1624,6)</f>
        <v>44630.71591111111</v>
      </c>
      <c r="F1624" t="str">
        <f t="shared" si="76"/>
        <v>INSERT INTO [Lieferung] ([BestellungID], [PosID], [LieferAdrID], [LieferDienstID], [LieferDatum]) VALUES</v>
      </c>
      <c r="G1624" t="str">
        <f t="shared" si="77"/>
        <v xml:space="preserve"> ('648', '1621', '746', '1', '2022-03-10')</v>
      </c>
    </row>
    <row r="1625" spans="1:7" x14ac:dyDescent="0.3">
      <c r="A1625">
        <v>649</v>
      </c>
      <c r="B1625">
        <v>1622</v>
      </c>
      <c r="C1625">
        <v>255</v>
      </c>
      <c r="D1625">
        <f t="shared" si="75"/>
        <v>2</v>
      </c>
      <c r="E1625" s="3">
        <f>LOOKUP(A1625,Bestellung!$A$4:$D$803)+MOD(D1625,6)</f>
        <v>44631.7304</v>
      </c>
      <c r="F1625" t="str">
        <f t="shared" si="76"/>
        <v>INSERT INTO [Lieferung] ([BestellungID], [PosID], [LieferAdrID], [LieferDienstID], [LieferDatum]) VALUES</v>
      </c>
      <c r="G1625" t="str">
        <f t="shared" si="77"/>
        <v xml:space="preserve"> ('649', '1622', '255', '2', '2022-03-11')</v>
      </c>
    </row>
    <row r="1626" spans="1:7" x14ac:dyDescent="0.3">
      <c r="A1626">
        <v>649</v>
      </c>
      <c r="B1626">
        <v>1623</v>
      </c>
      <c r="C1626">
        <v>255</v>
      </c>
      <c r="D1626">
        <f t="shared" si="75"/>
        <v>3</v>
      </c>
      <c r="E1626" s="3">
        <f>LOOKUP(A1626,Bestellung!$A$4:$D$803)+MOD(D1626,6)</f>
        <v>44632.7304</v>
      </c>
      <c r="F1626" t="str">
        <f t="shared" si="76"/>
        <v>INSERT INTO [Lieferung] ([BestellungID], [PosID], [LieferAdrID], [LieferDienstID], [LieferDatum]) VALUES</v>
      </c>
      <c r="G1626" t="str">
        <f t="shared" si="77"/>
        <v xml:space="preserve"> ('649', '1623', '255', '3', '2022-03-12')</v>
      </c>
    </row>
    <row r="1627" spans="1:7" x14ac:dyDescent="0.3">
      <c r="A1627">
        <v>650</v>
      </c>
      <c r="B1627">
        <v>1624</v>
      </c>
      <c r="C1627">
        <v>478</v>
      </c>
      <c r="D1627">
        <f t="shared" si="75"/>
        <v>8</v>
      </c>
      <c r="E1627" s="3">
        <f>LOOKUP(A1627,Bestellung!$A$4:$D$803)+MOD(D1627,6)</f>
        <v>44631.744911111113</v>
      </c>
      <c r="F1627" t="str">
        <f t="shared" si="76"/>
        <v>INSERT INTO [Lieferung] ([BestellungID], [PosID], [LieferAdrID], [LieferDienstID], [LieferDatum]) VALUES</v>
      </c>
      <c r="G1627" t="str">
        <f t="shared" si="77"/>
        <v xml:space="preserve"> ('650', '1624', '478', '8', '2022-03-11')</v>
      </c>
    </row>
    <row r="1628" spans="1:7" x14ac:dyDescent="0.3">
      <c r="A1628">
        <v>650</v>
      </c>
      <c r="B1628">
        <v>1625</v>
      </c>
      <c r="C1628">
        <v>255</v>
      </c>
      <c r="D1628">
        <f t="shared" si="75"/>
        <v>10</v>
      </c>
      <c r="E1628" s="3">
        <f>LOOKUP(A1628,Bestellung!$A$4:$D$803)+MOD(D1628,6)</f>
        <v>44633.744911111113</v>
      </c>
      <c r="F1628" t="str">
        <f t="shared" si="76"/>
        <v>INSERT INTO [Lieferung] ([BestellungID], [PosID], [LieferAdrID], [LieferDienstID], [LieferDatum]) VALUES</v>
      </c>
      <c r="G1628" t="str">
        <f t="shared" si="77"/>
        <v xml:space="preserve"> ('650', '1625', '255', '10', '2022-03-13')</v>
      </c>
    </row>
    <row r="1629" spans="1:7" x14ac:dyDescent="0.3">
      <c r="A1629">
        <v>650</v>
      </c>
      <c r="B1629">
        <v>1626</v>
      </c>
      <c r="C1629">
        <v>478</v>
      </c>
      <c r="D1629">
        <f t="shared" si="75"/>
        <v>12</v>
      </c>
      <c r="E1629" s="3">
        <f>LOOKUP(A1629,Bestellung!$A$4:$D$803)+MOD(D1629,6)</f>
        <v>44629.744911111113</v>
      </c>
      <c r="F1629" t="str">
        <f t="shared" si="76"/>
        <v>INSERT INTO [Lieferung] ([BestellungID], [PosID], [LieferAdrID], [LieferDienstID], [LieferDatum]) VALUES</v>
      </c>
      <c r="G1629" t="str">
        <f t="shared" si="77"/>
        <v xml:space="preserve"> ('650', '1626', '478', '12', '2022-03-09')</v>
      </c>
    </row>
    <row r="1630" spans="1:7" x14ac:dyDescent="0.3">
      <c r="A1630">
        <v>651</v>
      </c>
      <c r="B1630">
        <v>1627</v>
      </c>
      <c r="C1630">
        <v>116</v>
      </c>
      <c r="D1630">
        <f t="shared" si="75"/>
        <v>21</v>
      </c>
      <c r="E1630" s="3">
        <f>LOOKUP(A1630,Bestellung!$A$4:$D$803)+MOD(D1630,6)</f>
        <v>44632.759444444448</v>
      </c>
      <c r="F1630" t="str">
        <f t="shared" si="76"/>
        <v>INSERT INTO [Lieferung] ([BestellungID], [PosID], [LieferAdrID], [LieferDienstID], [LieferDatum]) VALUES</v>
      </c>
      <c r="G1630" t="str">
        <f t="shared" si="77"/>
        <v xml:space="preserve"> ('651', '1627', '116', '21', '2022-03-12')</v>
      </c>
    </row>
    <row r="1631" spans="1:7" x14ac:dyDescent="0.3">
      <c r="A1631">
        <v>651</v>
      </c>
      <c r="B1631">
        <v>1628</v>
      </c>
      <c r="C1631">
        <v>116</v>
      </c>
      <c r="D1631">
        <f t="shared" si="75"/>
        <v>24</v>
      </c>
      <c r="E1631" s="3">
        <f>LOOKUP(A1631,Bestellung!$A$4:$D$803)+MOD(D1631,6)</f>
        <v>44629.759444444448</v>
      </c>
      <c r="F1631" t="str">
        <f t="shared" si="76"/>
        <v>INSERT INTO [Lieferung] ([BestellungID], [PosID], [LieferAdrID], [LieferDienstID], [LieferDatum]) VALUES</v>
      </c>
      <c r="G1631" t="str">
        <f t="shared" si="77"/>
        <v xml:space="preserve"> ('651', '1628', '116', '24', '2022-03-09')</v>
      </c>
    </row>
    <row r="1632" spans="1:7" x14ac:dyDescent="0.3">
      <c r="A1632">
        <v>652</v>
      </c>
      <c r="B1632">
        <v>1629</v>
      </c>
      <c r="C1632">
        <v>409</v>
      </c>
      <c r="D1632">
        <f t="shared" si="75"/>
        <v>36</v>
      </c>
      <c r="E1632" s="3">
        <f>LOOKUP(A1632,Bestellung!$A$4:$D$803)+MOD(D1632,6)</f>
        <v>44629.774000000005</v>
      </c>
      <c r="F1632" t="str">
        <f t="shared" si="76"/>
        <v>INSERT INTO [Lieferung] ([BestellungID], [PosID], [LieferAdrID], [LieferDienstID], [LieferDatum]) VALUES</v>
      </c>
      <c r="G1632" t="str">
        <f t="shared" si="77"/>
        <v xml:space="preserve"> ('652', '1629', '409', '36', '2022-03-09')</v>
      </c>
    </row>
    <row r="1633" spans="1:7" x14ac:dyDescent="0.3">
      <c r="A1633">
        <v>652</v>
      </c>
      <c r="B1633">
        <v>1630</v>
      </c>
      <c r="C1633">
        <v>116</v>
      </c>
      <c r="D1633">
        <f t="shared" si="75"/>
        <v>40</v>
      </c>
      <c r="E1633" s="3">
        <f>LOOKUP(A1633,Bestellung!$A$4:$D$803)+MOD(D1633,6)</f>
        <v>44633.774000000005</v>
      </c>
      <c r="F1633" t="str">
        <f t="shared" si="76"/>
        <v>INSERT INTO [Lieferung] ([BestellungID], [PosID], [LieferAdrID], [LieferDienstID], [LieferDatum]) VALUES</v>
      </c>
      <c r="G1633" t="str">
        <f t="shared" si="77"/>
        <v xml:space="preserve"> ('652', '1630', '116', '40', '2022-03-13')</v>
      </c>
    </row>
    <row r="1634" spans="1:7" x14ac:dyDescent="0.3">
      <c r="A1634">
        <v>652</v>
      </c>
      <c r="B1634">
        <v>1631</v>
      </c>
      <c r="C1634">
        <v>409</v>
      </c>
      <c r="D1634">
        <f t="shared" si="75"/>
        <v>44</v>
      </c>
      <c r="E1634" s="3">
        <f>LOOKUP(A1634,Bestellung!$A$4:$D$803)+MOD(D1634,6)</f>
        <v>44631.774000000005</v>
      </c>
      <c r="F1634" t="str">
        <f t="shared" si="76"/>
        <v>INSERT INTO [Lieferung] ([BestellungID], [PosID], [LieferAdrID], [LieferDienstID], [LieferDatum]) VALUES</v>
      </c>
      <c r="G1634" t="str">
        <f t="shared" si="77"/>
        <v xml:space="preserve"> ('652', '1631', '409', '44', '2022-03-11')</v>
      </c>
    </row>
    <row r="1635" spans="1:7" x14ac:dyDescent="0.3">
      <c r="A1635">
        <v>653</v>
      </c>
      <c r="B1635">
        <v>1632</v>
      </c>
      <c r="C1635">
        <v>475</v>
      </c>
      <c r="D1635">
        <f t="shared" si="75"/>
        <v>60</v>
      </c>
      <c r="E1635" s="3">
        <f>LOOKUP(A1635,Bestellung!$A$4:$D$803)+MOD(D1635,6)</f>
        <v>44629.788577777785</v>
      </c>
      <c r="F1635" t="str">
        <f t="shared" si="76"/>
        <v>INSERT INTO [Lieferung] ([BestellungID], [PosID], [LieferAdrID], [LieferDienstID], [LieferDatum]) VALUES</v>
      </c>
      <c r="G1635" t="str">
        <f t="shared" si="77"/>
        <v xml:space="preserve"> ('653', '1632', '475', '60', '2022-03-09')</v>
      </c>
    </row>
    <row r="1636" spans="1:7" x14ac:dyDescent="0.3">
      <c r="A1636">
        <v>653</v>
      </c>
      <c r="B1636">
        <v>1633</v>
      </c>
      <c r="C1636">
        <v>475</v>
      </c>
      <c r="D1636">
        <f t="shared" si="75"/>
        <v>65</v>
      </c>
      <c r="E1636" s="3">
        <f>LOOKUP(A1636,Bestellung!$A$4:$D$803)+MOD(D1636,6)</f>
        <v>44634.788577777785</v>
      </c>
      <c r="F1636" t="str">
        <f t="shared" si="76"/>
        <v>INSERT INTO [Lieferung] ([BestellungID], [PosID], [LieferAdrID], [LieferDienstID], [LieferDatum]) VALUES</v>
      </c>
      <c r="G1636" t="str">
        <f t="shared" si="77"/>
        <v xml:space="preserve"> ('653', '1633', '475', '65', '2022-03-14')</v>
      </c>
    </row>
    <row r="1637" spans="1:7" x14ac:dyDescent="0.3">
      <c r="A1637">
        <v>654</v>
      </c>
      <c r="B1637">
        <v>1634</v>
      </c>
      <c r="C1637">
        <v>553</v>
      </c>
      <c r="D1637">
        <f t="shared" si="75"/>
        <v>3</v>
      </c>
      <c r="E1637" s="3">
        <f>LOOKUP(A1637,Bestellung!$A$4:$D$803)+MOD(D1637,6)</f>
        <v>44632.803177777787</v>
      </c>
      <c r="F1637" t="str">
        <f t="shared" si="76"/>
        <v>INSERT INTO [Lieferung] ([BestellungID], [PosID], [LieferAdrID], [LieferDienstID], [LieferDatum]) VALUES</v>
      </c>
      <c r="G1637" t="str">
        <f t="shared" si="77"/>
        <v xml:space="preserve"> ('654', '1634', '553', '3', '2022-03-12')</v>
      </c>
    </row>
    <row r="1638" spans="1:7" x14ac:dyDescent="0.3">
      <c r="A1638">
        <v>654</v>
      </c>
      <c r="B1638">
        <v>1635</v>
      </c>
      <c r="C1638">
        <v>475</v>
      </c>
      <c r="D1638">
        <f t="shared" si="75"/>
        <v>9</v>
      </c>
      <c r="E1638" s="3">
        <f>LOOKUP(A1638,Bestellung!$A$4:$D$803)+MOD(D1638,6)</f>
        <v>44632.803177777787</v>
      </c>
      <c r="F1638" t="str">
        <f t="shared" si="76"/>
        <v>INSERT INTO [Lieferung] ([BestellungID], [PosID], [LieferAdrID], [LieferDienstID], [LieferDatum]) VALUES</v>
      </c>
      <c r="G1638" t="str">
        <f t="shared" si="77"/>
        <v xml:space="preserve"> ('654', '1635', '475', '9', '2022-03-12')</v>
      </c>
    </row>
    <row r="1639" spans="1:7" x14ac:dyDescent="0.3">
      <c r="A1639">
        <v>654</v>
      </c>
      <c r="B1639">
        <v>1636</v>
      </c>
      <c r="C1639">
        <v>553</v>
      </c>
      <c r="D1639">
        <f t="shared" si="75"/>
        <v>15</v>
      </c>
      <c r="E1639" s="3">
        <f>LOOKUP(A1639,Bestellung!$A$4:$D$803)+MOD(D1639,6)</f>
        <v>44632.803177777787</v>
      </c>
      <c r="F1639" t="str">
        <f t="shared" si="76"/>
        <v>INSERT INTO [Lieferung] ([BestellungID], [PosID], [LieferAdrID], [LieferDienstID], [LieferDatum]) VALUES</v>
      </c>
      <c r="G1639" t="str">
        <f t="shared" si="77"/>
        <v xml:space="preserve"> ('654', '1636', '553', '15', '2022-03-12')</v>
      </c>
    </row>
    <row r="1640" spans="1:7" x14ac:dyDescent="0.3">
      <c r="A1640">
        <v>655</v>
      </c>
      <c r="B1640">
        <v>1637</v>
      </c>
      <c r="C1640">
        <v>366</v>
      </c>
      <c r="D1640">
        <f t="shared" si="75"/>
        <v>38</v>
      </c>
      <c r="E1640" s="3">
        <f>LOOKUP(A1640,Bestellung!$A$4:$D$803)+MOD(D1640,6)</f>
        <v>44631.817800000012</v>
      </c>
      <c r="F1640" t="str">
        <f t="shared" si="76"/>
        <v>INSERT INTO [Lieferung] ([BestellungID], [PosID], [LieferAdrID], [LieferDienstID], [LieferDatum]) VALUES</v>
      </c>
      <c r="G1640" t="str">
        <f t="shared" si="77"/>
        <v xml:space="preserve"> ('655', '1637', '366', '38', '2022-03-11')</v>
      </c>
    </row>
    <row r="1641" spans="1:7" x14ac:dyDescent="0.3">
      <c r="A1641">
        <v>655</v>
      </c>
      <c r="B1641">
        <v>1638</v>
      </c>
      <c r="C1641">
        <v>366</v>
      </c>
      <c r="D1641">
        <f t="shared" si="75"/>
        <v>45</v>
      </c>
      <c r="E1641" s="3">
        <f>LOOKUP(A1641,Bestellung!$A$4:$D$803)+MOD(D1641,6)</f>
        <v>44632.817800000012</v>
      </c>
      <c r="F1641" t="str">
        <f t="shared" si="76"/>
        <v>INSERT INTO [Lieferung] ([BestellungID], [PosID], [LieferAdrID], [LieferDienstID], [LieferDatum]) VALUES</v>
      </c>
      <c r="G1641" t="str">
        <f t="shared" si="77"/>
        <v xml:space="preserve"> ('655', '1638', '366', '45', '2022-03-12')</v>
      </c>
    </row>
    <row r="1642" spans="1:7" x14ac:dyDescent="0.3">
      <c r="A1642">
        <v>656</v>
      </c>
      <c r="B1642">
        <v>1639</v>
      </c>
      <c r="C1642">
        <v>772</v>
      </c>
      <c r="D1642">
        <f t="shared" si="75"/>
        <v>71</v>
      </c>
      <c r="E1642" s="3">
        <f>LOOKUP(A1642,Bestellung!$A$4:$D$803)+MOD(D1642,6)</f>
        <v>44634.832444444459</v>
      </c>
      <c r="F1642" t="str">
        <f t="shared" si="76"/>
        <v>INSERT INTO [Lieferung] ([BestellungID], [PosID], [LieferAdrID], [LieferDienstID], [LieferDatum]) VALUES</v>
      </c>
      <c r="G1642" t="str">
        <f t="shared" si="77"/>
        <v xml:space="preserve"> ('656', '1639', '772', '71', '2022-03-14')</v>
      </c>
    </row>
    <row r="1643" spans="1:7" x14ac:dyDescent="0.3">
      <c r="A1643">
        <v>656</v>
      </c>
      <c r="B1643">
        <v>1640</v>
      </c>
      <c r="C1643">
        <v>366</v>
      </c>
      <c r="D1643">
        <f t="shared" si="75"/>
        <v>79</v>
      </c>
      <c r="E1643" s="3">
        <f>LOOKUP(A1643,Bestellung!$A$4:$D$803)+MOD(D1643,6)</f>
        <v>44630.832444444459</v>
      </c>
      <c r="F1643" t="str">
        <f t="shared" si="76"/>
        <v>INSERT INTO [Lieferung] ([BestellungID], [PosID], [LieferAdrID], [LieferDienstID], [LieferDatum]) VALUES</v>
      </c>
      <c r="G1643" t="str">
        <f t="shared" si="77"/>
        <v xml:space="preserve"> ('656', '1640', '366', '79', '2022-03-10')</v>
      </c>
    </row>
    <row r="1644" spans="1:7" x14ac:dyDescent="0.3">
      <c r="A1644">
        <v>656</v>
      </c>
      <c r="B1644">
        <v>1641</v>
      </c>
      <c r="C1644">
        <v>772</v>
      </c>
      <c r="D1644">
        <f t="shared" si="75"/>
        <v>6</v>
      </c>
      <c r="E1644" s="3">
        <f>LOOKUP(A1644,Bestellung!$A$4:$D$803)+MOD(D1644,6)</f>
        <v>44629.832444444459</v>
      </c>
      <c r="F1644" t="str">
        <f t="shared" si="76"/>
        <v>INSERT INTO [Lieferung] ([BestellungID], [PosID], [LieferAdrID], [LieferDienstID], [LieferDatum]) VALUES</v>
      </c>
      <c r="G1644" t="str">
        <f t="shared" si="77"/>
        <v xml:space="preserve"> ('656', '1641', '772', '6', '2022-03-09')</v>
      </c>
    </row>
    <row r="1645" spans="1:7" x14ac:dyDescent="0.3">
      <c r="A1645">
        <v>657</v>
      </c>
      <c r="B1645">
        <v>1642</v>
      </c>
      <c r="C1645">
        <v>434</v>
      </c>
      <c r="D1645">
        <f t="shared" si="75"/>
        <v>36</v>
      </c>
      <c r="E1645" s="3">
        <f>LOOKUP(A1645,Bestellung!$A$4:$D$803)+MOD(D1645,6)</f>
        <v>44629.847111111128</v>
      </c>
      <c r="F1645" t="str">
        <f t="shared" si="76"/>
        <v>INSERT INTO [Lieferung] ([BestellungID], [PosID], [LieferAdrID], [LieferDienstID], [LieferDatum]) VALUES</v>
      </c>
      <c r="G1645" t="str">
        <f t="shared" si="77"/>
        <v xml:space="preserve"> ('657', '1642', '434', '36', '2022-03-09')</v>
      </c>
    </row>
    <row r="1646" spans="1:7" x14ac:dyDescent="0.3">
      <c r="A1646">
        <v>657</v>
      </c>
      <c r="B1646">
        <v>1643</v>
      </c>
      <c r="C1646">
        <v>434</v>
      </c>
      <c r="D1646">
        <f t="shared" si="75"/>
        <v>45</v>
      </c>
      <c r="E1646" s="3">
        <f>LOOKUP(A1646,Bestellung!$A$4:$D$803)+MOD(D1646,6)</f>
        <v>44632.847111111128</v>
      </c>
      <c r="F1646" t="str">
        <f t="shared" si="76"/>
        <v>INSERT INTO [Lieferung] ([BestellungID], [PosID], [LieferAdrID], [LieferDienstID], [LieferDatum]) VALUES</v>
      </c>
      <c r="G1646" t="str">
        <f t="shared" si="77"/>
        <v xml:space="preserve"> ('657', '1643', '434', '45', '2022-03-12')</v>
      </c>
    </row>
    <row r="1647" spans="1:7" x14ac:dyDescent="0.3">
      <c r="A1647">
        <v>658</v>
      </c>
      <c r="B1647">
        <v>1644</v>
      </c>
      <c r="C1647">
        <v>629</v>
      </c>
      <c r="D1647">
        <f t="shared" si="75"/>
        <v>78</v>
      </c>
      <c r="E1647" s="3">
        <f>LOOKUP(A1647,Bestellung!$A$4:$D$803)+MOD(D1647,6)</f>
        <v>44629.861800000021</v>
      </c>
      <c r="F1647" t="str">
        <f t="shared" si="76"/>
        <v>INSERT INTO [Lieferung] ([BestellungID], [PosID], [LieferAdrID], [LieferDienstID], [LieferDatum]) VALUES</v>
      </c>
      <c r="G1647" t="str">
        <f t="shared" si="77"/>
        <v xml:space="preserve"> ('658', '1644', '629', '78', '2022-03-09')</v>
      </c>
    </row>
    <row r="1648" spans="1:7" x14ac:dyDescent="0.3">
      <c r="A1648">
        <v>658</v>
      </c>
      <c r="B1648">
        <v>1645</v>
      </c>
      <c r="C1648">
        <v>434</v>
      </c>
      <c r="D1648">
        <f t="shared" si="75"/>
        <v>7</v>
      </c>
      <c r="E1648" s="3">
        <f>LOOKUP(A1648,Bestellung!$A$4:$D$803)+MOD(D1648,6)</f>
        <v>44630.861800000021</v>
      </c>
      <c r="F1648" t="str">
        <f t="shared" si="76"/>
        <v>INSERT INTO [Lieferung] ([BestellungID], [PosID], [LieferAdrID], [LieferDienstID], [LieferDatum]) VALUES</v>
      </c>
      <c r="G1648" t="str">
        <f t="shared" si="77"/>
        <v xml:space="preserve"> ('658', '1645', '434', '7', '2022-03-10')</v>
      </c>
    </row>
    <row r="1649" spans="1:7" x14ac:dyDescent="0.3">
      <c r="A1649">
        <v>658</v>
      </c>
      <c r="B1649">
        <v>1646</v>
      </c>
      <c r="C1649">
        <v>629</v>
      </c>
      <c r="D1649">
        <f t="shared" si="75"/>
        <v>17</v>
      </c>
      <c r="E1649" s="3">
        <f>LOOKUP(A1649,Bestellung!$A$4:$D$803)+MOD(D1649,6)</f>
        <v>44634.861800000021</v>
      </c>
      <c r="F1649" t="str">
        <f t="shared" si="76"/>
        <v>INSERT INTO [Lieferung] ([BestellungID], [PosID], [LieferAdrID], [LieferDienstID], [LieferDatum]) VALUES</v>
      </c>
      <c r="G1649" t="str">
        <f t="shared" si="77"/>
        <v xml:space="preserve"> ('658', '1646', '629', '17', '2022-03-14')</v>
      </c>
    </row>
    <row r="1650" spans="1:7" x14ac:dyDescent="0.3">
      <c r="A1650">
        <v>659</v>
      </c>
      <c r="B1650">
        <v>1647</v>
      </c>
      <c r="C1650">
        <v>621</v>
      </c>
      <c r="D1650">
        <f t="shared" si="75"/>
        <v>54</v>
      </c>
      <c r="E1650" s="3">
        <f>LOOKUP(A1650,Bestellung!$A$4:$D$803)+MOD(D1650,6)</f>
        <v>44629.876511111135</v>
      </c>
      <c r="F1650" t="str">
        <f t="shared" si="76"/>
        <v>INSERT INTO [Lieferung] ([BestellungID], [PosID], [LieferAdrID], [LieferDienstID], [LieferDatum]) VALUES</v>
      </c>
      <c r="G1650" t="str">
        <f t="shared" si="77"/>
        <v xml:space="preserve"> ('659', '1647', '621', '54', '2022-03-09')</v>
      </c>
    </row>
    <row r="1651" spans="1:7" x14ac:dyDescent="0.3">
      <c r="A1651">
        <v>659</v>
      </c>
      <c r="B1651">
        <v>1648</v>
      </c>
      <c r="C1651">
        <v>621</v>
      </c>
      <c r="D1651">
        <f t="shared" si="75"/>
        <v>65</v>
      </c>
      <c r="E1651" s="3">
        <f>LOOKUP(A1651,Bestellung!$A$4:$D$803)+MOD(D1651,6)</f>
        <v>44634.876511111135</v>
      </c>
      <c r="F1651" t="str">
        <f t="shared" si="76"/>
        <v>INSERT INTO [Lieferung] ([BestellungID], [PosID], [LieferAdrID], [LieferDienstID], [LieferDatum]) VALUES</v>
      </c>
      <c r="G1651" t="str">
        <f t="shared" si="77"/>
        <v xml:space="preserve"> ('659', '1648', '621', '65', '2022-03-14')</v>
      </c>
    </row>
    <row r="1652" spans="1:7" x14ac:dyDescent="0.3">
      <c r="A1652">
        <v>660</v>
      </c>
      <c r="B1652">
        <v>1649</v>
      </c>
      <c r="C1652">
        <v>739</v>
      </c>
      <c r="D1652">
        <f t="shared" si="75"/>
        <v>24</v>
      </c>
      <c r="E1652" s="3">
        <f>LOOKUP(A1652,Bestellung!$A$4:$D$803)+MOD(D1652,6)</f>
        <v>44629.891244444465</v>
      </c>
      <c r="F1652" t="str">
        <f t="shared" si="76"/>
        <v>INSERT INTO [Lieferung] ([BestellungID], [PosID], [LieferAdrID], [LieferDienstID], [LieferDatum]) VALUES</v>
      </c>
      <c r="G1652" t="str">
        <f t="shared" si="77"/>
        <v xml:space="preserve"> ('660', '1649', '739', '24', '2022-03-09')</v>
      </c>
    </row>
    <row r="1653" spans="1:7" x14ac:dyDescent="0.3">
      <c r="A1653">
        <v>660</v>
      </c>
      <c r="B1653">
        <v>1650</v>
      </c>
      <c r="C1653">
        <v>621</v>
      </c>
      <c r="D1653">
        <f t="shared" si="75"/>
        <v>36</v>
      </c>
      <c r="E1653" s="3">
        <f>LOOKUP(A1653,Bestellung!$A$4:$D$803)+MOD(D1653,6)</f>
        <v>44629.891244444465</v>
      </c>
      <c r="F1653" t="str">
        <f t="shared" si="76"/>
        <v>INSERT INTO [Lieferung] ([BestellungID], [PosID], [LieferAdrID], [LieferDienstID], [LieferDatum]) VALUES</v>
      </c>
      <c r="G1653" t="str">
        <f t="shared" si="77"/>
        <v xml:space="preserve"> ('660', '1650', '621', '36', '2022-03-09')</v>
      </c>
    </row>
    <row r="1654" spans="1:7" x14ac:dyDescent="0.3">
      <c r="A1654">
        <v>660</v>
      </c>
      <c r="B1654">
        <v>1651</v>
      </c>
      <c r="C1654">
        <v>739</v>
      </c>
      <c r="D1654">
        <f t="shared" si="75"/>
        <v>48</v>
      </c>
      <c r="E1654" s="3">
        <f>LOOKUP(A1654,Bestellung!$A$4:$D$803)+MOD(D1654,6)</f>
        <v>44629.891244444465</v>
      </c>
      <c r="F1654" t="str">
        <f t="shared" si="76"/>
        <v>INSERT INTO [Lieferung] ([BestellungID], [PosID], [LieferAdrID], [LieferDienstID], [LieferDatum]) VALUES</v>
      </c>
      <c r="G1654" t="str">
        <f t="shared" si="77"/>
        <v xml:space="preserve"> ('660', '1651', '739', '48', '2022-03-09')</v>
      </c>
    </row>
    <row r="1655" spans="1:7" x14ac:dyDescent="0.3">
      <c r="A1655">
        <v>661</v>
      </c>
      <c r="B1655">
        <v>1652</v>
      </c>
      <c r="C1655">
        <v>49</v>
      </c>
      <c r="D1655">
        <f t="shared" si="75"/>
        <v>11</v>
      </c>
      <c r="E1655" s="3">
        <f>LOOKUP(A1655,Bestellung!$A$4:$D$803)+MOD(D1655,6)</f>
        <v>44634.906000000017</v>
      </c>
      <c r="F1655" t="str">
        <f t="shared" si="76"/>
        <v>INSERT INTO [Lieferung] ([BestellungID], [PosID], [LieferAdrID], [LieferDienstID], [LieferDatum]) VALUES</v>
      </c>
      <c r="G1655" t="str">
        <f t="shared" si="77"/>
        <v xml:space="preserve"> ('661', '1652', '49', '11', '2022-03-14')</v>
      </c>
    </row>
    <row r="1656" spans="1:7" x14ac:dyDescent="0.3">
      <c r="A1656">
        <v>661</v>
      </c>
      <c r="B1656">
        <v>1653</v>
      </c>
      <c r="C1656">
        <v>49</v>
      </c>
      <c r="D1656">
        <f t="shared" si="75"/>
        <v>24</v>
      </c>
      <c r="E1656" s="3">
        <f>LOOKUP(A1656,Bestellung!$A$4:$D$803)+MOD(D1656,6)</f>
        <v>44629.906000000017</v>
      </c>
      <c r="F1656" t="str">
        <f t="shared" si="76"/>
        <v>INSERT INTO [Lieferung] ([BestellungID], [PosID], [LieferAdrID], [LieferDienstID], [LieferDatum]) VALUES</v>
      </c>
      <c r="G1656" t="str">
        <f t="shared" si="77"/>
        <v xml:space="preserve"> ('661', '1653', '49', '24', '2022-03-09')</v>
      </c>
    </row>
    <row r="1657" spans="1:7" x14ac:dyDescent="0.3">
      <c r="A1657">
        <v>662</v>
      </c>
      <c r="B1657">
        <v>1654</v>
      </c>
      <c r="C1657">
        <v>272</v>
      </c>
      <c r="D1657">
        <f t="shared" si="75"/>
        <v>71</v>
      </c>
      <c r="E1657" s="3">
        <f>LOOKUP(A1657,Bestellung!$A$4:$D$803)+MOD(D1657,6)</f>
        <v>44634.920777777792</v>
      </c>
      <c r="F1657" t="str">
        <f t="shared" si="76"/>
        <v>INSERT INTO [Lieferung] ([BestellungID], [PosID], [LieferAdrID], [LieferDienstID], [LieferDatum]) VALUES</v>
      </c>
      <c r="G1657" t="str">
        <f t="shared" si="77"/>
        <v xml:space="preserve"> ('662', '1654', '272', '71', '2022-03-14')</v>
      </c>
    </row>
    <row r="1658" spans="1:7" x14ac:dyDescent="0.3">
      <c r="A1658">
        <v>662</v>
      </c>
      <c r="B1658">
        <v>1655</v>
      </c>
      <c r="C1658">
        <v>49</v>
      </c>
      <c r="D1658">
        <f t="shared" si="75"/>
        <v>4</v>
      </c>
      <c r="E1658" s="3">
        <f>LOOKUP(A1658,Bestellung!$A$4:$D$803)+MOD(D1658,6)</f>
        <v>44633.920777777792</v>
      </c>
      <c r="F1658" t="str">
        <f t="shared" si="76"/>
        <v>INSERT INTO [Lieferung] ([BestellungID], [PosID], [LieferAdrID], [LieferDienstID], [LieferDatum]) VALUES</v>
      </c>
      <c r="G1658" t="str">
        <f t="shared" si="77"/>
        <v xml:space="preserve"> ('662', '1655', '49', '4', '2022-03-13')</v>
      </c>
    </row>
    <row r="1659" spans="1:7" x14ac:dyDescent="0.3">
      <c r="A1659">
        <v>662</v>
      </c>
      <c r="B1659">
        <v>1656</v>
      </c>
      <c r="C1659">
        <v>272</v>
      </c>
      <c r="D1659">
        <f t="shared" si="75"/>
        <v>18</v>
      </c>
      <c r="E1659" s="3">
        <f>LOOKUP(A1659,Bestellung!$A$4:$D$803)+MOD(D1659,6)</f>
        <v>44629.920777777792</v>
      </c>
      <c r="F1659" t="str">
        <f t="shared" si="76"/>
        <v>INSERT INTO [Lieferung] ([BestellungID], [PosID], [LieferAdrID], [LieferDienstID], [LieferDatum]) VALUES</v>
      </c>
      <c r="G1659" t="str">
        <f t="shared" si="77"/>
        <v xml:space="preserve"> ('662', '1656', '272', '18', '2022-03-09')</v>
      </c>
    </row>
    <row r="1660" spans="1:7" x14ac:dyDescent="0.3">
      <c r="A1660">
        <v>663</v>
      </c>
      <c r="B1660">
        <v>1657</v>
      </c>
      <c r="C1660">
        <v>420</v>
      </c>
      <c r="D1660">
        <f t="shared" si="75"/>
        <v>69</v>
      </c>
      <c r="E1660" s="3">
        <f>LOOKUP(A1660,Bestellung!$A$4:$D$803)+MOD(D1660,6)</f>
        <v>44632.935577777789</v>
      </c>
      <c r="F1660" t="str">
        <f t="shared" si="76"/>
        <v>INSERT INTO [Lieferung] ([BestellungID], [PosID], [LieferAdrID], [LieferDienstID], [LieferDatum]) VALUES</v>
      </c>
      <c r="G1660" t="str">
        <f t="shared" si="77"/>
        <v xml:space="preserve"> ('663', '1657', '420', '69', '2022-03-12')</v>
      </c>
    </row>
    <row r="1661" spans="1:7" x14ac:dyDescent="0.3">
      <c r="A1661">
        <v>663</v>
      </c>
      <c r="B1661">
        <v>1658</v>
      </c>
      <c r="C1661">
        <v>420</v>
      </c>
      <c r="D1661">
        <f t="shared" si="75"/>
        <v>3</v>
      </c>
      <c r="E1661" s="3">
        <f>LOOKUP(A1661,Bestellung!$A$4:$D$803)+MOD(D1661,6)</f>
        <v>44632.935577777789</v>
      </c>
      <c r="F1661" t="str">
        <f t="shared" si="76"/>
        <v>INSERT INTO [Lieferung] ([BestellungID], [PosID], [LieferAdrID], [LieferDienstID], [LieferDatum]) VALUES</v>
      </c>
      <c r="G1661" t="str">
        <f t="shared" si="77"/>
        <v xml:space="preserve"> ('663', '1658', '420', '3', '2022-03-12')</v>
      </c>
    </row>
    <row r="1662" spans="1:7" x14ac:dyDescent="0.3">
      <c r="A1662">
        <v>664</v>
      </c>
      <c r="B1662">
        <v>1659</v>
      </c>
      <c r="C1662">
        <v>719</v>
      </c>
      <c r="D1662">
        <f t="shared" si="75"/>
        <v>57</v>
      </c>
      <c r="E1662" s="3">
        <f>LOOKUP(A1662,Bestellung!$A$4:$D$803)+MOD(D1662,6)</f>
        <v>44632.950400000009</v>
      </c>
      <c r="F1662" t="str">
        <f t="shared" si="76"/>
        <v>INSERT INTO [Lieferung] ([BestellungID], [PosID], [LieferAdrID], [LieferDienstID], [LieferDatum]) VALUES</v>
      </c>
      <c r="G1662" t="str">
        <f t="shared" si="77"/>
        <v xml:space="preserve"> ('664', '1659', '719', '57', '2022-03-12')</v>
      </c>
    </row>
    <row r="1663" spans="1:7" x14ac:dyDescent="0.3">
      <c r="A1663">
        <v>664</v>
      </c>
      <c r="B1663">
        <v>1660</v>
      </c>
      <c r="C1663">
        <v>420</v>
      </c>
      <c r="D1663">
        <f t="shared" si="75"/>
        <v>73</v>
      </c>
      <c r="E1663" s="3">
        <f>LOOKUP(A1663,Bestellung!$A$4:$D$803)+MOD(D1663,6)</f>
        <v>44630.950400000009</v>
      </c>
      <c r="F1663" t="str">
        <f t="shared" si="76"/>
        <v>INSERT INTO [Lieferung] ([BestellungID], [PosID], [LieferAdrID], [LieferDienstID], [LieferDatum]) VALUES</v>
      </c>
      <c r="G1663" t="str">
        <f t="shared" si="77"/>
        <v xml:space="preserve"> ('664', '1660', '420', '73', '2022-03-10')</v>
      </c>
    </row>
    <row r="1664" spans="1:7" x14ac:dyDescent="0.3">
      <c r="A1664">
        <v>664</v>
      </c>
      <c r="B1664">
        <v>1661</v>
      </c>
      <c r="C1664">
        <v>719</v>
      </c>
      <c r="D1664">
        <f t="shared" si="75"/>
        <v>8</v>
      </c>
      <c r="E1664" s="3">
        <f>LOOKUP(A1664,Bestellung!$A$4:$D$803)+MOD(D1664,6)</f>
        <v>44631.950400000009</v>
      </c>
      <c r="F1664" t="str">
        <f t="shared" si="76"/>
        <v>INSERT INTO [Lieferung] ([BestellungID], [PosID], [LieferAdrID], [LieferDienstID], [LieferDatum]) VALUES</v>
      </c>
      <c r="G1664" t="str">
        <f t="shared" si="77"/>
        <v xml:space="preserve"> ('664', '1661', '719', '8', '2022-03-11')</v>
      </c>
    </row>
    <row r="1665" spans="1:7" x14ac:dyDescent="0.3">
      <c r="A1665">
        <v>665</v>
      </c>
      <c r="B1665">
        <v>1662</v>
      </c>
      <c r="C1665">
        <v>40</v>
      </c>
      <c r="D1665">
        <f t="shared" si="75"/>
        <v>66</v>
      </c>
      <c r="E1665" s="3">
        <f>LOOKUP(A1665,Bestellung!$A$4:$D$803)+MOD(D1665,6)</f>
        <v>44629.965244444451</v>
      </c>
      <c r="F1665" t="str">
        <f t="shared" si="76"/>
        <v>INSERT INTO [Lieferung] ([BestellungID], [PosID], [LieferAdrID], [LieferDienstID], [LieferDatum]) VALUES</v>
      </c>
      <c r="G1665" t="str">
        <f t="shared" si="77"/>
        <v xml:space="preserve"> ('665', '1662', '40', '66', '2022-03-09')</v>
      </c>
    </row>
    <row r="1666" spans="1:7" x14ac:dyDescent="0.3">
      <c r="A1666">
        <v>665</v>
      </c>
      <c r="B1666">
        <v>1663</v>
      </c>
      <c r="C1666">
        <v>40</v>
      </c>
      <c r="D1666">
        <f t="shared" si="75"/>
        <v>2</v>
      </c>
      <c r="E1666" s="3">
        <f>LOOKUP(A1666,Bestellung!$A$4:$D$803)+MOD(D1666,6)</f>
        <v>44631.965244444451</v>
      </c>
      <c r="F1666" t="str">
        <f t="shared" si="76"/>
        <v>INSERT INTO [Lieferung] ([BestellungID], [PosID], [LieferAdrID], [LieferDienstID], [LieferDatum]) VALUES</v>
      </c>
      <c r="G1666" t="str">
        <f t="shared" si="77"/>
        <v xml:space="preserve"> ('665', '1663', '40', '2', '2022-03-11')</v>
      </c>
    </row>
    <row r="1667" spans="1:7" x14ac:dyDescent="0.3">
      <c r="A1667">
        <v>666</v>
      </c>
      <c r="B1667">
        <v>1664</v>
      </c>
      <c r="C1667">
        <v>769</v>
      </c>
      <c r="D1667">
        <f t="shared" si="75"/>
        <v>63</v>
      </c>
      <c r="E1667" s="3">
        <f>LOOKUP(A1667,Bestellung!$A$4:$D$803)+MOD(D1667,6)</f>
        <v>44632.980111111116</v>
      </c>
      <c r="F1667" t="str">
        <f t="shared" si="76"/>
        <v>INSERT INTO [Lieferung] ([BestellungID], [PosID], [LieferAdrID], [LieferDienstID], [LieferDatum]) VALUES</v>
      </c>
      <c r="G1667" t="str">
        <f t="shared" si="77"/>
        <v xml:space="preserve"> ('666', '1664', '769', '63', '2022-03-12')</v>
      </c>
    </row>
    <row r="1668" spans="1:7" x14ac:dyDescent="0.3">
      <c r="A1668">
        <v>666</v>
      </c>
      <c r="B1668">
        <v>1665</v>
      </c>
      <c r="C1668">
        <v>40</v>
      </c>
      <c r="D1668">
        <f t="shared" si="75"/>
        <v>1</v>
      </c>
      <c r="E1668" s="3">
        <f>LOOKUP(A1668,Bestellung!$A$4:$D$803)+MOD(D1668,6)</f>
        <v>44630.980111111116</v>
      </c>
      <c r="F1668" t="str">
        <f t="shared" si="76"/>
        <v>INSERT INTO [Lieferung] ([BestellungID], [PosID], [LieferAdrID], [LieferDienstID], [LieferDatum]) VALUES</v>
      </c>
      <c r="G1668" t="str">
        <f t="shared" si="77"/>
        <v xml:space="preserve"> ('666', '1665', '40', '1', '2022-03-10')</v>
      </c>
    </row>
    <row r="1669" spans="1:7" x14ac:dyDescent="0.3">
      <c r="A1669">
        <v>666</v>
      </c>
      <c r="B1669">
        <v>1666</v>
      </c>
      <c r="C1669">
        <v>769</v>
      </c>
      <c r="D1669">
        <f t="shared" ref="D1669:D1732" si="78">IF(MOD(A1669*B1669,81)=0,1,MOD(A1669*B1669,81))</f>
        <v>18</v>
      </c>
      <c r="E1669" s="3">
        <f>LOOKUP(A1669,Bestellung!$A$4:$D$803)+MOD(D1669,6)</f>
        <v>44629.980111111116</v>
      </c>
      <c r="F1669" t="str">
        <f t="shared" ref="F1669:F1732" si="7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669" t="str">
        <f t="shared" ref="G1669:G1732" si="80">" ('"&amp;A1669&amp;"', '"&amp;B1669&amp;"', '"&amp;C1669&amp;"', '"&amp; D1669&amp;"', '"&amp; TEXT(E1669,"JJJJ-MM-TT")&amp;"')"</f>
        <v xml:space="preserve"> ('666', '1666', '769', '18', '2022-03-09')</v>
      </c>
    </row>
    <row r="1670" spans="1:7" x14ac:dyDescent="0.3">
      <c r="A1670">
        <v>667</v>
      </c>
      <c r="B1670">
        <v>1667</v>
      </c>
      <c r="C1670">
        <v>134</v>
      </c>
      <c r="D1670">
        <f t="shared" si="78"/>
        <v>2</v>
      </c>
      <c r="E1670" s="3">
        <f>LOOKUP(A1670,Bestellung!$A$4:$D$803)+MOD(D1670,6)</f>
        <v>44631.995000000003</v>
      </c>
      <c r="F1670" t="str">
        <f t="shared" si="79"/>
        <v>INSERT INTO [Lieferung] ([BestellungID], [PosID], [LieferAdrID], [LieferDienstID], [LieferDatum]) VALUES</v>
      </c>
      <c r="G1670" t="str">
        <f t="shared" si="80"/>
        <v xml:space="preserve"> ('667', '1667', '134', '2', '2022-03-11')</v>
      </c>
    </row>
    <row r="1671" spans="1:7" x14ac:dyDescent="0.3">
      <c r="A1671">
        <v>667</v>
      </c>
      <c r="B1671">
        <v>1668</v>
      </c>
      <c r="C1671">
        <v>134</v>
      </c>
      <c r="D1671">
        <f t="shared" si="78"/>
        <v>21</v>
      </c>
      <c r="E1671" s="3">
        <f>LOOKUP(A1671,Bestellung!$A$4:$D$803)+MOD(D1671,6)</f>
        <v>44632.995000000003</v>
      </c>
      <c r="F1671" t="str">
        <f t="shared" si="79"/>
        <v>INSERT INTO [Lieferung] ([BestellungID], [PosID], [LieferAdrID], [LieferDienstID], [LieferDatum]) VALUES</v>
      </c>
      <c r="G1671" t="str">
        <f t="shared" si="80"/>
        <v xml:space="preserve"> ('667', '1668', '134', '21', '2022-03-12')</v>
      </c>
    </row>
    <row r="1672" spans="1:7" x14ac:dyDescent="0.3">
      <c r="A1672">
        <v>668</v>
      </c>
      <c r="B1672">
        <v>1669</v>
      </c>
      <c r="C1672">
        <v>527</v>
      </c>
      <c r="D1672">
        <f t="shared" si="78"/>
        <v>8</v>
      </c>
      <c r="E1672" s="3">
        <f>LOOKUP(A1672,Bestellung!$A$4:$D$803)+MOD(D1672,6)</f>
        <v>44632.009911111112</v>
      </c>
      <c r="F1672" t="str">
        <f t="shared" si="79"/>
        <v>INSERT INTO [Lieferung] ([BestellungID], [PosID], [LieferAdrID], [LieferDienstID], [LieferDatum]) VALUES</v>
      </c>
      <c r="G1672" t="str">
        <f t="shared" si="80"/>
        <v xml:space="preserve"> ('668', '1669', '527', '8', '2022-03-12')</v>
      </c>
    </row>
    <row r="1673" spans="1:7" x14ac:dyDescent="0.3">
      <c r="A1673">
        <v>668</v>
      </c>
      <c r="B1673">
        <v>1670</v>
      </c>
      <c r="C1673">
        <v>134</v>
      </c>
      <c r="D1673">
        <f t="shared" si="78"/>
        <v>28</v>
      </c>
      <c r="E1673" s="3">
        <f>LOOKUP(A1673,Bestellung!$A$4:$D$803)+MOD(D1673,6)</f>
        <v>44634.009911111112</v>
      </c>
      <c r="F1673" t="str">
        <f t="shared" si="79"/>
        <v>INSERT INTO [Lieferung] ([BestellungID], [PosID], [LieferAdrID], [LieferDienstID], [LieferDatum]) VALUES</v>
      </c>
      <c r="G1673" t="str">
        <f t="shared" si="80"/>
        <v xml:space="preserve"> ('668', '1670', '134', '28', '2022-03-14')</v>
      </c>
    </row>
    <row r="1674" spans="1:7" x14ac:dyDescent="0.3">
      <c r="A1674">
        <v>668</v>
      </c>
      <c r="B1674">
        <v>1671</v>
      </c>
      <c r="C1674">
        <v>527</v>
      </c>
      <c r="D1674">
        <f t="shared" si="78"/>
        <v>48</v>
      </c>
      <c r="E1674" s="3">
        <f>LOOKUP(A1674,Bestellung!$A$4:$D$803)+MOD(D1674,6)</f>
        <v>44630.009911111112</v>
      </c>
      <c r="F1674" t="str">
        <f t="shared" si="79"/>
        <v>INSERT INTO [Lieferung] ([BestellungID], [PosID], [LieferAdrID], [LieferDienstID], [LieferDatum]) VALUES</v>
      </c>
      <c r="G1674" t="str">
        <f t="shared" si="80"/>
        <v xml:space="preserve"> ('668', '1671', '527', '48', '2022-03-10')</v>
      </c>
    </row>
    <row r="1675" spans="1:7" x14ac:dyDescent="0.3">
      <c r="A1675">
        <v>669</v>
      </c>
      <c r="B1675">
        <v>1672</v>
      </c>
      <c r="C1675">
        <v>20</v>
      </c>
      <c r="D1675">
        <f t="shared" si="78"/>
        <v>39</v>
      </c>
      <c r="E1675" s="3">
        <f>LOOKUP(A1675,Bestellung!$A$4:$D$803)+MOD(D1675,6)</f>
        <v>44633.024844444444</v>
      </c>
      <c r="F1675" t="str">
        <f t="shared" si="79"/>
        <v>INSERT INTO [Lieferung] ([BestellungID], [PosID], [LieferAdrID], [LieferDienstID], [LieferDatum]) VALUES</v>
      </c>
      <c r="G1675" t="str">
        <f t="shared" si="80"/>
        <v xml:space="preserve"> ('669', '1672', '20', '39', '2022-03-13')</v>
      </c>
    </row>
    <row r="1676" spans="1:7" x14ac:dyDescent="0.3">
      <c r="A1676">
        <v>669</v>
      </c>
      <c r="B1676">
        <v>1673</v>
      </c>
      <c r="C1676">
        <v>20</v>
      </c>
      <c r="D1676">
        <f t="shared" si="78"/>
        <v>60</v>
      </c>
      <c r="E1676" s="3">
        <f>LOOKUP(A1676,Bestellung!$A$4:$D$803)+MOD(D1676,6)</f>
        <v>44630.024844444444</v>
      </c>
      <c r="F1676" t="str">
        <f t="shared" si="79"/>
        <v>INSERT INTO [Lieferung] ([BestellungID], [PosID], [LieferAdrID], [LieferDienstID], [LieferDatum]) VALUES</v>
      </c>
      <c r="G1676" t="str">
        <f t="shared" si="80"/>
        <v xml:space="preserve"> ('669', '1673', '20', '60', '2022-03-10')</v>
      </c>
    </row>
    <row r="1677" spans="1:7" x14ac:dyDescent="0.3">
      <c r="A1677">
        <v>670</v>
      </c>
      <c r="B1677">
        <v>1674</v>
      </c>
      <c r="C1677">
        <v>585</v>
      </c>
      <c r="D1677">
        <f t="shared" si="78"/>
        <v>54</v>
      </c>
      <c r="E1677" s="3">
        <f>LOOKUP(A1677,Bestellung!$A$4:$D$803)+MOD(D1677,6)</f>
        <v>44630.039799999999</v>
      </c>
      <c r="F1677" t="str">
        <f t="shared" si="79"/>
        <v>INSERT INTO [Lieferung] ([BestellungID], [PosID], [LieferAdrID], [LieferDienstID], [LieferDatum]) VALUES</v>
      </c>
      <c r="G1677" t="str">
        <f t="shared" si="80"/>
        <v xml:space="preserve"> ('670', '1674', '585', '54', '2022-03-10')</v>
      </c>
    </row>
    <row r="1678" spans="1:7" x14ac:dyDescent="0.3">
      <c r="A1678">
        <v>670</v>
      </c>
      <c r="B1678">
        <v>1675</v>
      </c>
      <c r="C1678">
        <v>20</v>
      </c>
      <c r="D1678">
        <f t="shared" si="78"/>
        <v>76</v>
      </c>
      <c r="E1678" s="3">
        <f>LOOKUP(A1678,Bestellung!$A$4:$D$803)+MOD(D1678,6)</f>
        <v>44634.039799999999</v>
      </c>
      <c r="F1678" t="str">
        <f t="shared" si="79"/>
        <v>INSERT INTO [Lieferung] ([BestellungID], [PosID], [LieferAdrID], [LieferDienstID], [LieferDatum]) VALUES</v>
      </c>
      <c r="G1678" t="str">
        <f t="shared" si="80"/>
        <v xml:space="preserve"> ('670', '1675', '20', '76', '2022-03-14')</v>
      </c>
    </row>
    <row r="1679" spans="1:7" x14ac:dyDescent="0.3">
      <c r="A1679">
        <v>670</v>
      </c>
      <c r="B1679">
        <v>1676</v>
      </c>
      <c r="C1679">
        <v>585</v>
      </c>
      <c r="D1679">
        <f t="shared" si="78"/>
        <v>17</v>
      </c>
      <c r="E1679" s="3">
        <f>LOOKUP(A1679,Bestellung!$A$4:$D$803)+MOD(D1679,6)</f>
        <v>44635.039799999999</v>
      </c>
      <c r="F1679" t="str">
        <f t="shared" si="79"/>
        <v>INSERT INTO [Lieferung] ([BestellungID], [PosID], [LieferAdrID], [LieferDienstID], [LieferDatum]) VALUES</v>
      </c>
      <c r="G1679" t="str">
        <f t="shared" si="80"/>
        <v xml:space="preserve"> ('670', '1676', '585', '17', '2022-03-15')</v>
      </c>
    </row>
    <row r="1680" spans="1:7" x14ac:dyDescent="0.3">
      <c r="A1680">
        <v>671</v>
      </c>
      <c r="B1680">
        <v>1677</v>
      </c>
      <c r="C1680">
        <v>47</v>
      </c>
      <c r="D1680">
        <f t="shared" si="78"/>
        <v>15</v>
      </c>
      <c r="E1680" s="3">
        <f>LOOKUP(A1680,Bestellung!$A$4:$D$803)+MOD(D1680,6)</f>
        <v>44633.054777777776</v>
      </c>
      <c r="F1680" t="str">
        <f t="shared" si="79"/>
        <v>INSERT INTO [Lieferung] ([BestellungID], [PosID], [LieferAdrID], [LieferDienstID], [LieferDatum]) VALUES</v>
      </c>
      <c r="G1680" t="str">
        <f t="shared" si="80"/>
        <v xml:space="preserve"> ('671', '1677', '47', '15', '2022-03-13')</v>
      </c>
    </row>
    <row r="1681" spans="1:7" x14ac:dyDescent="0.3">
      <c r="A1681">
        <v>671</v>
      </c>
      <c r="B1681">
        <v>1678</v>
      </c>
      <c r="C1681">
        <v>47</v>
      </c>
      <c r="D1681">
        <f t="shared" si="78"/>
        <v>38</v>
      </c>
      <c r="E1681" s="3">
        <f>LOOKUP(A1681,Bestellung!$A$4:$D$803)+MOD(D1681,6)</f>
        <v>44632.054777777776</v>
      </c>
      <c r="F1681" t="str">
        <f t="shared" si="79"/>
        <v>INSERT INTO [Lieferung] ([BestellungID], [PosID], [LieferAdrID], [LieferDienstID], [LieferDatum]) VALUES</v>
      </c>
      <c r="G1681" t="str">
        <f t="shared" si="80"/>
        <v xml:space="preserve"> ('671', '1678', '47', '38', '2022-03-12')</v>
      </c>
    </row>
    <row r="1682" spans="1:7" x14ac:dyDescent="0.3">
      <c r="A1682">
        <v>672</v>
      </c>
      <c r="B1682">
        <v>1679</v>
      </c>
      <c r="C1682">
        <v>322</v>
      </c>
      <c r="D1682">
        <f t="shared" si="78"/>
        <v>39</v>
      </c>
      <c r="E1682" s="3">
        <f>LOOKUP(A1682,Bestellung!$A$4:$D$803)+MOD(D1682,6)</f>
        <v>44633.069777777775</v>
      </c>
      <c r="F1682" t="str">
        <f t="shared" si="79"/>
        <v>INSERT INTO [Lieferung] ([BestellungID], [PosID], [LieferAdrID], [LieferDienstID], [LieferDatum]) VALUES</v>
      </c>
      <c r="G1682" t="str">
        <f t="shared" si="80"/>
        <v xml:space="preserve"> ('672', '1679', '322', '39', '2022-03-13')</v>
      </c>
    </row>
    <row r="1683" spans="1:7" x14ac:dyDescent="0.3">
      <c r="A1683">
        <v>672</v>
      </c>
      <c r="B1683">
        <v>1680</v>
      </c>
      <c r="C1683">
        <v>47</v>
      </c>
      <c r="D1683">
        <f t="shared" si="78"/>
        <v>63</v>
      </c>
      <c r="E1683" s="3">
        <f>LOOKUP(A1683,Bestellung!$A$4:$D$803)+MOD(D1683,6)</f>
        <v>44633.069777777775</v>
      </c>
      <c r="F1683" t="str">
        <f t="shared" si="79"/>
        <v>INSERT INTO [Lieferung] ([BestellungID], [PosID], [LieferAdrID], [LieferDienstID], [LieferDatum]) VALUES</v>
      </c>
      <c r="G1683" t="str">
        <f t="shared" si="80"/>
        <v xml:space="preserve"> ('672', '1680', '47', '63', '2022-03-13')</v>
      </c>
    </row>
    <row r="1684" spans="1:7" x14ac:dyDescent="0.3">
      <c r="A1684">
        <v>672</v>
      </c>
      <c r="B1684">
        <v>1681</v>
      </c>
      <c r="C1684">
        <v>322</v>
      </c>
      <c r="D1684">
        <f t="shared" si="78"/>
        <v>6</v>
      </c>
      <c r="E1684" s="3">
        <f>LOOKUP(A1684,Bestellung!$A$4:$D$803)+MOD(D1684,6)</f>
        <v>44630.069777777775</v>
      </c>
      <c r="F1684" t="str">
        <f t="shared" si="79"/>
        <v>INSERT INTO [Lieferung] ([BestellungID], [PosID], [LieferAdrID], [LieferDienstID], [LieferDatum]) VALUES</v>
      </c>
      <c r="G1684" t="str">
        <f t="shared" si="80"/>
        <v xml:space="preserve"> ('672', '1681', '322', '6', '2022-03-10')</v>
      </c>
    </row>
    <row r="1685" spans="1:7" x14ac:dyDescent="0.3">
      <c r="A1685">
        <v>673</v>
      </c>
      <c r="B1685">
        <v>1682</v>
      </c>
      <c r="C1685">
        <v>73</v>
      </c>
      <c r="D1685">
        <f t="shared" si="78"/>
        <v>11</v>
      </c>
      <c r="E1685" s="3">
        <f>LOOKUP(A1685,Bestellung!$A$4:$D$803)+MOD(D1685,6)</f>
        <v>44635.084799999997</v>
      </c>
      <c r="F1685" t="str">
        <f t="shared" si="79"/>
        <v>INSERT INTO [Lieferung] ([BestellungID], [PosID], [LieferAdrID], [LieferDienstID], [LieferDatum]) VALUES</v>
      </c>
      <c r="G1685" t="str">
        <f t="shared" si="80"/>
        <v xml:space="preserve"> ('673', '1682', '73', '11', '2022-03-15')</v>
      </c>
    </row>
    <row r="1686" spans="1:7" x14ac:dyDescent="0.3">
      <c r="A1686">
        <v>673</v>
      </c>
      <c r="B1686">
        <v>1683</v>
      </c>
      <c r="C1686">
        <v>73</v>
      </c>
      <c r="D1686">
        <f t="shared" si="78"/>
        <v>36</v>
      </c>
      <c r="E1686" s="3">
        <f>LOOKUP(A1686,Bestellung!$A$4:$D$803)+MOD(D1686,6)</f>
        <v>44630.084799999997</v>
      </c>
      <c r="F1686" t="str">
        <f t="shared" si="79"/>
        <v>INSERT INTO [Lieferung] ([BestellungID], [PosID], [LieferAdrID], [LieferDienstID], [LieferDatum]) VALUES</v>
      </c>
      <c r="G1686" t="str">
        <f t="shared" si="80"/>
        <v xml:space="preserve"> ('673', '1683', '73', '36', '2022-03-10')</v>
      </c>
    </row>
    <row r="1687" spans="1:7" x14ac:dyDescent="0.3">
      <c r="A1687">
        <v>674</v>
      </c>
      <c r="B1687">
        <v>1684</v>
      </c>
      <c r="C1687">
        <v>740</v>
      </c>
      <c r="D1687">
        <f t="shared" si="78"/>
        <v>44</v>
      </c>
      <c r="E1687" s="3">
        <f>LOOKUP(A1687,Bestellung!$A$4:$D$803)+MOD(D1687,6)</f>
        <v>44632.099844444441</v>
      </c>
      <c r="F1687" t="str">
        <f t="shared" si="79"/>
        <v>INSERT INTO [Lieferung] ([BestellungID], [PosID], [LieferAdrID], [LieferDienstID], [LieferDatum]) VALUES</v>
      </c>
      <c r="G1687" t="str">
        <f t="shared" si="80"/>
        <v xml:space="preserve"> ('674', '1684', '740', '44', '2022-03-12')</v>
      </c>
    </row>
    <row r="1688" spans="1:7" x14ac:dyDescent="0.3">
      <c r="A1688">
        <v>674</v>
      </c>
      <c r="B1688">
        <v>1685</v>
      </c>
      <c r="C1688">
        <v>73</v>
      </c>
      <c r="D1688">
        <f t="shared" si="78"/>
        <v>70</v>
      </c>
      <c r="E1688" s="3">
        <f>LOOKUP(A1688,Bestellung!$A$4:$D$803)+MOD(D1688,6)</f>
        <v>44634.099844444441</v>
      </c>
      <c r="F1688" t="str">
        <f t="shared" si="79"/>
        <v>INSERT INTO [Lieferung] ([BestellungID], [PosID], [LieferAdrID], [LieferDienstID], [LieferDatum]) VALUES</v>
      </c>
      <c r="G1688" t="str">
        <f t="shared" si="80"/>
        <v xml:space="preserve"> ('674', '1685', '73', '70', '2022-03-14')</v>
      </c>
    </row>
    <row r="1689" spans="1:7" x14ac:dyDescent="0.3">
      <c r="A1689">
        <v>674</v>
      </c>
      <c r="B1689">
        <v>1686</v>
      </c>
      <c r="C1689">
        <v>740</v>
      </c>
      <c r="D1689">
        <f t="shared" si="78"/>
        <v>15</v>
      </c>
      <c r="E1689" s="3">
        <f>LOOKUP(A1689,Bestellung!$A$4:$D$803)+MOD(D1689,6)</f>
        <v>44633.099844444441</v>
      </c>
      <c r="F1689" t="str">
        <f t="shared" si="79"/>
        <v>INSERT INTO [Lieferung] ([BestellungID], [PosID], [LieferAdrID], [LieferDienstID], [LieferDatum]) VALUES</v>
      </c>
      <c r="G1689" t="str">
        <f t="shared" si="80"/>
        <v xml:space="preserve"> ('674', '1686', '740', '15', '2022-03-13')</v>
      </c>
    </row>
    <row r="1690" spans="1:7" x14ac:dyDescent="0.3">
      <c r="A1690">
        <v>675</v>
      </c>
      <c r="B1690">
        <v>1687</v>
      </c>
      <c r="C1690">
        <v>243</v>
      </c>
      <c r="D1690">
        <f t="shared" si="78"/>
        <v>27</v>
      </c>
      <c r="E1690" s="3">
        <f>LOOKUP(A1690,Bestellung!$A$4:$D$803)+MOD(D1690,6)</f>
        <v>44633.114911111108</v>
      </c>
      <c r="F1690" t="str">
        <f t="shared" si="79"/>
        <v>INSERT INTO [Lieferung] ([BestellungID], [PosID], [LieferAdrID], [LieferDienstID], [LieferDatum]) VALUES</v>
      </c>
      <c r="G1690" t="str">
        <f t="shared" si="80"/>
        <v xml:space="preserve"> ('675', '1687', '243', '27', '2022-03-13')</v>
      </c>
    </row>
    <row r="1691" spans="1:7" x14ac:dyDescent="0.3">
      <c r="A1691">
        <v>675</v>
      </c>
      <c r="B1691">
        <v>1688</v>
      </c>
      <c r="C1691">
        <v>243</v>
      </c>
      <c r="D1691">
        <f t="shared" si="78"/>
        <v>54</v>
      </c>
      <c r="E1691" s="3">
        <f>LOOKUP(A1691,Bestellung!$A$4:$D$803)+MOD(D1691,6)</f>
        <v>44630.114911111108</v>
      </c>
      <c r="F1691" t="str">
        <f t="shared" si="79"/>
        <v>INSERT INTO [Lieferung] ([BestellungID], [PosID], [LieferAdrID], [LieferDienstID], [LieferDatum]) VALUES</v>
      </c>
      <c r="G1691" t="str">
        <f t="shared" si="80"/>
        <v xml:space="preserve"> ('675', '1688', '243', '54', '2022-03-10')</v>
      </c>
    </row>
    <row r="1692" spans="1:7" x14ac:dyDescent="0.3">
      <c r="A1692">
        <v>676</v>
      </c>
      <c r="B1692">
        <v>1689</v>
      </c>
      <c r="C1692">
        <v>790</v>
      </c>
      <c r="D1692">
        <f t="shared" si="78"/>
        <v>69</v>
      </c>
      <c r="E1692" s="3">
        <f>LOOKUP(A1692,Bestellung!$A$4:$D$803)+MOD(D1692,6)</f>
        <v>44633.13</v>
      </c>
      <c r="F1692" t="str">
        <f t="shared" si="79"/>
        <v>INSERT INTO [Lieferung] ([BestellungID], [PosID], [LieferAdrID], [LieferDienstID], [LieferDatum]) VALUES</v>
      </c>
      <c r="G1692" t="str">
        <f t="shared" si="80"/>
        <v xml:space="preserve"> ('676', '1689', '790', '69', '2022-03-13')</v>
      </c>
    </row>
    <row r="1693" spans="1:7" x14ac:dyDescent="0.3">
      <c r="A1693">
        <v>676</v>
      </c>
      <c r="B1693">
        <v>1690</v>
      </c>
      <c r="C1693">
        <v>243</v>
      </c>
      <c r="D1693">
        <f t="shared" si="78"/>
        <v>16</v>
      </c>
      <c r="E1693" s="3">
        <f>LOOKUP(A1693,Bestellung!$A$4:$D$803)+MOD(D1693,6)</f>
        <v>44634.13</v>
      </c>
      <c r="F1693" t="str">
        <f t="shared" si="79"/>
        <v>INSERT INTO [Lieferung] ([BestellungID], [PosID], [LieferAdrID], [LieferDienstID], [LieferDatum]) VALUES</v>
      </c>
      <c r="G1693" t="str">
        <f t="shared" si="80"/>
        <v xml:space="preserve"> ('676', '1690', '243', '16', '2022-03-14')</v>
      </c>
    </row>
    <row r="1694" spans="1:7" x14ac:dyDescent="0.3">
      <c r="A1694">
        <v>676</v>
      </c>
      <c r="B1694">
        <v>1691</v>
      </c>
      <c r="C1694">
        <v>790</v>
      </c>
      <c r="D1694">
        <f t="shared" si="78"/>
        <v>44</v>
      </c>
      <c r="E1694" s="3">
        <f>LOOKUP(A1694,Bestellung!$A$4:$D$803)+MOD(D1694,6)</f>
        <v>44632.13</v>
      </c>
      <c r="F1694" t="str">
        <f t="shared" si="79"/>
        <v>INSERT INTO [Lieferung] ([BestellungID], [PosID], [LieferAdrID], [LieferDienstID], [LieferDatum]) VALUES</v>
      </c>
      <c r="G1694" t="str">
        <f t="shared" si="80"/>
        <v xml:space="preserve"> ('676', '1691', '790', '44', '2022-03-12')</v>
      </c>
    </row>
    <row r="1695" spans="1:7" x14ac:dyDescent="0.3">
      <c r="A1695">
        <v>677</v>
      </c>
      <c r="B1695">
        <v>1692</v>
      </c>
      <c r="C1695">
        <v>131</v>
      </c>
      <c r="D1695">
        <f t="shared" si="78"/>
        <v>63</v>
      </c>
      <c r="E1695" s="3">
        <f>LOOKUP(A1695,Bestellung!$A$4:$D$803)+MOD(D1695,6)</f>
        <v>44633.145111111109</v>
      </c>
      <c r="F1695" t="str">
        <f t="shared" si="79"/>
        <v>INSERT INTO [Lieferung] ([BestellungID], [PosID], [LieferAdrID], [LieferDienstID], [LieferDatum]) VALUES</v>
      </c>
      <c r="G1695" t="str">
        <f t="shared" si="80"/>
        <v xml:space="preserve"> ('677', '1692', '131', '63', '2022-03-13')</v>
      </c>
    </row>
    <row r="1696" spans="1:7" x14ac:dyDescent="0.3">
      <c r="A1696">
        <v>677</v>
      </c>
      <c r="B1696">
        <v>1693</v>
      </c>
      <c r="C1696">
        <v>131</v>
      </c>
      <c r="D1696">
        <f t="shared" si="78"/>
        <v>11</v>
      </c>
      <c r="E1696" s="3">
        <f>LOOKUP(A1696,Bestellung!$A$4:$D$803)+MOD(D1696,6)</f>
        <v>44635.145111111109</v>
      </c>
      <c r="F1696" t="str">
        <f t="shared" si="79"/>
        <v>INSERT INTO [Lieferung] ([BestellungID], [PosID], [LieferAdrID], [LieferDienstID], [LieferDatum]) VALUES</v>
      </c>
      <c r="G1696" t="str">
        <f t="shared" si="80"/>
        <v xml:space="preserve"> ('677', '1693', '131', '11', '2022-03-15')</v>
      </c>
    </row>
    <row r="1697" spans="1:7" x14ac:dyDescent="0.3">
      <c r="A1697">
        <v>678</v>
      </c>
      <c r="B1697">
        <v>1694</v>
      </c>
      <c r="C1697">
        <v>347</v>
      </c>
      <c r="D1697">
        <f t="shared" si="78"/>
        <v>33</v>
      </c>
      <c r="E1697" s="3">
        <f>LOOKUP(A1697,Bestellung!$A$4:$D$803)+MOD(D1697,6)</f>
        <v>44633.160244444443</v>
      </c>
      <c r="F1697" t="str">
        <f t="shared" si="79"/>
        <v>INSERT INTO [Lieferung] ([BestellungID], [PosID], [LieferAdrID], [LieferDienstID], [LieferDatum]) VALUES</v>
      </c>
      <c r="G1697" t="str">
        <f t="shared" si="80"/>
        <v xml:space="preserve"> ('678', '1694', '347', '33', '2022-03-13')</v>
      </c>
    </row>
    <row r="1698" spans="1:7" x14ac:dyDescent="0.3">
      <c r="A1698">
        <v>678</v>
      </c>
      <c r="B1698">
        <v>1695</v>
      </c>
      <c r="C1698">
        <v>131</v>
      </c>
      <c r="D1698">
        <f t="shared" si="78"/>
        <v>63</v>
      </c>
      <c r="E1698" s="3">
        <f>LOOKUP(A1698,Bestellung!$A$4:$D$803)+MOD(D1698,6)</f>
        <v>44633.160244444443</v>
      </c>
      <c r="F1698" t="str">
        <f t="shared" si="79"/>
        <v>INSERT INTO [Lieferung] ([BestellungID], [PosID], [LieferAdrID], [LieferDienstID], [LieferDatum]) VALUES</v>
      </c>
      <c r="G1698" t="str">
        <f t="shared" si="80"/>
        <v xml:space="preserve"> ('678', '1695', '131', '63', '2022-03-13')</v>
      </c>
    </row>
    <row r="1699" spans="1:7" x14ac:dyDescent="0.3">
      <c r="A1699">
        <v>678</v>
      </c>
      <c r="B1699">
        <v>1696</v>
      </c>
      <c r="C1699">
        <v>347</v>
      </c>
      <c r="D1699">
        <f t="shared" si="78"/>
        <v>12</v>
      </c>
      <c r="E1699" s="3">
        <f>LOOKUP(A1699,Bestellung!$A$4:$D$803)+MOD(D1699,6)</f>
        <v>44630.160244444443</v>
      </c>
      <c r="F1699" t="str">
        <f t="shared" si="79"/>
        <v>INSERT INTO [Lieferung] ([BestellungID], [PosID], [LieferAdrID], [LieferDienstID], [LieferDatum]) VALUES</v>
      </c>
      <c r="G1699" t="str">
        <f t="shared" si="80"/>
        <v xml:space="preserve"> ('678', '1696', '347', '12', '2022-03-10')</v>
      </c>
    </row>
    <row r="1700" spans="1:7" x14ac:dyDescent="0.3">
      <c r="A1700">
        <v>679</v>
      </c>
      <c r="B1700">
        <v>1697</v>
      </c>
      <c r="C1700">
        <v>319</v>
      </c>
      <c r="D1700">
        <f t="shared" si="78"/>
        <v>38</v>
      </c>
      <c r="E1700" s="3">
        <f>LOOKUP(A1700,Bestellung!$A$4:$D$803)+MOD(D1700,6)</f>
        <v>44632.1754</v>
      </c>
      <c r="F1700" t="str">
        <f t="shared" si="79"/>
        <v>INSERT INTO [Lieferung] ([BestellungID], [PosID], [LieferAdrID], [LieferDienstID], [LieferDatum]) VALUES</v>
      </c>
      <c r="G1700" t="str">
        <f t="shared" si="80"/>
        <v xml:space="preserve"> ('679', '1697', '319', '38', '2022-03-12')</v>
      </c>
    </row>
    <row r="1701" spans="1:7" x14ac:dyDescent="0.3">
      <c r="A1701">
        <v>679</v>
      </c>
      <c r="B1701">
        <v>1698</v>
      </c>
      <c r="C1701">
        <v>319</v>
      </c>
      <c r="D1701">
        <f t="shared" si="78"/>
        <v>69</v>
      </c>
      <c r="E1701" s="3">
        <f>LOOKUP(A1701,Bestellung!$A$4:$D$803)+MOD(D1701,6)</f>
        <v>44633.1754</v>
      </c>
      <c r="F1701" t="str">
        <f t="shared" si="79"/>
        <v>INSERT INTO [Lieferung] ([BestellungID], [PosID], [LieferAdrID], [LieferDienstID], [LieferDatum]) VALUES</v>
      </c>
      <c r="G1701" t="str">
        <f t="shared" si="80"/>
        <v xml:space="preserve"> ('679', '1698', '319', '69', '2022-03-13')</v>
      </c>
    </row>
    <row r="1702" spans="1:7" x14ac:dyDescent="0.3">
      <c r="A1702">
        <v>680</v>
      </c>
      <c r="B1702">
        <v>1699</v>
      </c>
      <c r="C1702">
        <v>760</v>
      </c>
      <c r="D1702">
        <f t="shared" si="78"/>
        <v>17</v>
      </c>
      <c r="E1702" s="3">
        <f>LOOKUP(A1702,Bestellung!$A$4:$D$803)+MOD(D1702,6)</f>
        <v>44635.190577777779</v>
      </c>
      <c r="F1702" t="str">
        <f t="shared" si="79"/>
        <v>INSERT INTO [Lieferung] ([BestellungID], [PosID], [LieferAdrID], [LieferDienstID], [LieferDatum]) VALUES</v>
      </c>
      <c r="G1702" t="str">
        <f t="shared" si="80"/>
        <v xml:space="preserve"> ('680', '1699', '760', '17', '2022-03-15')</v>
      </c>
    </row>
    <row r="1703" spans="1:7" x14ac:dyDescent="0.3">
      <c r="A1703">
        <v>680</v>
      </c>
      <c r="B1703">
        <v>1700</v>
      </c>
      <c r="C1703">
        <v>319</v>
      </c>
      <c r="D1703">
        <f t="shared" si="78"/>
        <v>49</v>
      </c>
      <c r="E1703" s="3">
        <f>LOOKUP(A1703,Bestellung!$A$4:$D$803)+MOD(D1703,6)</f>
        <v>44631.190577777779</v>
      </c>
      <c r="F1703" t="str">
        <f t="shared" si="79"/>
        <v>INSERT INTO [Lieferung] ([BestellungID], [PosID], [LieferAdrID], [LieferDienstID], [LieferDatum]) VALUES</v>
      </c>
      <c r="G1703" t="str">
        <f t="shared" si="80"/>
        <v xml:space="preserve"> ('680', '1700', '319', '49', '2022-03-11')</v>
      </c>
    </row>
    <row r="1704" spans="1:7" x14ac:dyDescent="0.3">
      <c r="A1704">
        <v>680</v>
      </c>
      <c r="B1704">
        <v>1701</v>
      </c>
      <c r="C1704">
        <v>760</v>
      </c>
      <c r="D1704">
        <f t="shared" si="78"/>
        <v>1</v>
      </c>
      <c r="E1704" s="3">
        <f>LOOKUP(A1704,Bestellung!$A$4:$D$803)+MOD(D1704,6)</f>
        <v>44631.190577777779</v>
      </c>
      <c r="F1704" t="str">
        <f t="shared" si="79"/>
        <v>INSERT INTO [Lieferung] ([BestellungID], [PosID], [LieferAdrID], [LieferDienstID], [LieferDatum]) VALUES</v>
      </c>
      <c r="G1704" t="str">
        <f t="shared" si="80"/>
        <v xml:space="preserve"> ('680', '1701', '760', '1', '2022-03-11')</v>
      </c>
    </row>
    <row r="1705" spans="1:7" x14ac:dyDescent="0.3">
      <c r="A1705">
        <v>681</v>
      </c>
      <c r="B1705">
        <v>1702</v>
      </c>
      <c r="C1705">
        <v>91</v>
      </c>
      <c r="D1705">
        <f t="shared" si="78"/>
        <v>33</v>
      </c>
      <c r="E1705" s="3">
        <f>LOOKUP(A1705,Bestellung!$A$4:$D$803)+MOD(D1705,6)</f>
        <v>44633.205777777781</v>
      </c>
      <c r="F1705" t="str">
        <f t="shared" si="79"/>
        <v>INSERT INTO [Lieferung] ([BestellungID], [PosID], [LieferAdrID], [LieferDienstID], [LieferDatum]) VALUES</v>
      </c>
      <c r="G1705" t="str">
        <f t="shared" si="80"/>
        <v xml:space="preserve"> ('681', '1702', '91', '33', '2022-03-13')</v>
      </c>
    </row>
    <row r="1706" spans="1:7" x14ac:dyDescent="0.3">
      <c r="A1706">
        <v>681</v>
      </c>
      <c r="B1706">
        <v>1703</v>
      </c>
      <c r="C1706">
        <v>91</v>
      </c>
      <c r="D1706">
        <f t="shared" si="78"/>
        <v>66</v>
      </c>
      <c r="E1706" s="3">
        <f>LOOKUP(A1706,Bestellung!$A$4:$D$803)+MOD(D1706,6)</f>
        <v>44630.205777777781</v>
      </c>
      <c r="F1706" t="str">
        <f t="shared" si="79"/>
        <v>INSERT INTO [Lieferung] ([BestellungID], [PosID], [LieferAdrID], [LieferDienstID], [LieferDatum]) VALUES</v>
      </c>
      <c r="G1706" t="str">
        <f t="shared" si="80"/>
        <v xml:space="preserve"> ('681', '1703', '91', '66', '2022-03-10')</v>
      </c>
    </row>
    <row r="1707" spans="1:7" x14ac:dyDescent="0.3">
      <c r="A1707">
        <v>682</v>
      </c>
      <c r="B1707">
        <v>1704</v>
      </c>
      <c r="C1707">
        <v>684</v>
      </c>
      <c r="D1707">
        <f t="shared" si="78"/>
        <v>21</v>
      </c>
      <c r="E1707" s="3">
        <f>LOOKUP(A1707,Bestellung!$A$4:$D$803)+MOD(D1707,6)</f>
        <v>44633.221000000005</v>
      </c>
      <c r="F1707" t="str">
        <f t="shared" si="79"/>
        <v>INSERT INTO [Lieferung] ([BestellungID], [PosID], [LieferAdrID], [LieferDienstID], [LieferDatum]) VALUES</v>
      </c>
      <c r="G1707" t="str">
        <f t="shared" si="80"/>
        <v xml:space="preserve"> ('682', '1704', '684', '21', '2022-03-13')</v>
      </c>
    </row>
    <row r="1708" spans="1:7" x14ac:dyDescent="0.3">
      <c r="A1708">
        <v>682</v>
      </c>
      <c r="B1708">
        <v>1705</v>
      </c>
      <c r="C1708">
        <v>91</v>
      </c>
      <c r="D1708">
        <f t="shared" si="78"/>
        <v>55</v>
      </c>
      <c r="E1708" s="3">
        <f>LOOKUP(A1708,Bestellung!$A$4:$D$803)+MOD(D1708,6)</f>
        <v>44631.221000000005</v>
      </c>
      <c r="F1708" t="str">
        <f t="shared" si="79"/>
        <v>INSERT INTO [Lieferung] ([BestellungID], [PosID], [LieferAdrID], [LieferDienstID], [LieferDatum]) VALUES</v>
      </c>
      <c r="G1708" t="str">
        <f t="shared" si="80"/>
        <v xml:space="preserve"> ('682', '1705', '91', '55', '2022-03-11')</v>
      </c>
    </row>
    <row r="1709" spans="1:7" x14ac:dyDescent="0.3">
      <c r="A1709">
        <v>682</v>
      </c>
      <c r="B1709">
        <v>1706</v>
      </c>
      <c r="C1709">
        <v>684</v>
      </c>
      <c r="D1709">
        <f t="shared" si="78"/>
        <v>8</v>
      </c>
      <c r="E1709" s="3">
        <f>LOOKUP(A1709,Bestellung!$A$4:$D$803)+MOD(D1709,6)</f>
        <v>44632.221000000005</v>
      </c>
      <c r="F1709" t="str">
        <f t="shared" si="79"/>
        <v>INSERT INTO [Lieferung] ([BestellungID], [PosID], [LieferAdrID], [LieferDienstID], [LieferDatum]) VALUES</v>
      </c>
      <c r="G1709" t="str">
        <f t="shared" si="80"/>
        <v xml:space="preserve"> ('682', '1706', '684', '8', '2022-03-12')</v>
      </c>
    </row>
    <row r="1710" spans="1:7" x14ac:dyDescent="0.3">
      <c r="A1710">
        <v>683</v>
      </c>
      <c r="B1710">
        <v>1707</v>
      </c>
      <c r="C1710">
        <v>151</v>
      </c>
      <c r="D1710">
        <f t="shared" si="78"/>
        <v>48</v>
      </c>
      <c r="E1710" s="3">
        <f>LOOKUP(A1710,Bestellung!$A$4:$D$803)+MOD(D1710,6)</f>
        <v>44630.236244444452</v>
      </c>
      <c r="F1710" t="str">
        <f t="shared" si="79"/>
        <v>INSERT INTO [Lieferung] ([BestellungID], [PosID], [LieferAdrID], [LieferDienstID], [LieferDatum]) VALUES</v>
      </c>
      <c r="G1710" t="str">
        <f t="shared" si="80"/>
        <v xml:space="preserve"> ('683', '1707', '151', '48', '2022-03-10')</v>
      </c>
    </row>
    <row r="1711" spans="1:7" x14ac:dyDescent="0.3">
      <c r="A1711">
        <v>683</v>
      </c>
      <c r="B1711">
        <v>1708</v>
      </c>
      <c r="C1711">
        <v>151</v>
      </c>
      <c r="D1711">
        <f t="shared" si="78"/>
        <v>2</v>
      </c>
      <c r="E1711" s="3">
        <f>LOOKUP(A1711,Bestellung!$A$4:$D$803)+MOD(D1711,6)</f>
        <v>44632.236244444452</v>
      </c>
      <c r="F1711" t="str">
        <f t="shared" si="79"/>
        <v>INSERT INTO [Lieferung] ([BestellungID], [PosID], [LieferAdrID], [LieferDienstID], [LieferDatum]) VALUES</v>
      </c>
      <c r="G1711" t="str">
        <f t="shared" si="80"/>
        <v xml:space="preserve"> ('683', '1708', '151', '2', '2022-03-12')</v>
      </c>
    </row>
    <row r="1712" spans="1:7" x14ac:dyDescent="0.3">
      <c r="A1712">
        <v>684</v>
      </c>
      <c r="B1712">
        <v>1709</v>
      </c>
      <c r="C1712">
        <v>515</v>
      </c>
      <c r="D1712">
        <f t="shared" si="78"/>
        <v>45</v>
      </c>
      <c r="E1712" s="3">
        <f>LOOKUP(A1712,Bestellung!$A$4:$D$803)+MOD(D1712,6)</f>
        <v>44633.251511111121</v>
      </c>
      <c r="F1712" t="str">
        <f t="shared" si="79"/>
        <v>INSERT INTO [Lieferung] ([BestellungID], [PosID], [LieferAdrID], [LieferDienstID], [LieferDatum]) VALUES</v>
      </c>
      <c r="G1712" t="str">
        <f t="shared" si="80"/>
        <v xml:space="preserve"> ('684', '1709', '515', '45', '2022-03-13')</v>
      </c>
    </row>
    <row r="1713" spans="1:7" x14ac:dyDescent="0.3">
      <c r="A1713">
        <v>684</v>
      </c>
      <c r="B1713">
        <v>1710</v>
      </c>
      <c r="C1713">
        <v>151</v>
      </c>
      <c r="D1713">
        <f t="shared" si="78"/>
        <v>1</v>
      </c>
      <c r="E1713" s="3">
        <f>LOOKUP(A1713,Bestellung!$A$4:$D$803)+MOD(D1713,6)</f>
        <v>44631.251511111121</v>
      </c>
      <c r="F1713" t="str">
        <f t="shared" si="79"/>
        <v>INSERT INTO [Lieferung] ([BestellungID], [PosID], [LieferAdrID], [LieferDienstID], [LieferDatum]) VALUES</v>
      </c>
      <c r="G1713" t="str">
        <f t="shared" si="80"/>
        <v xml:space="preserve"> ('684', '1710', '151', '1', '2022-03-11')</v>
      </c>
    </row>
    <row r="1714" spans="1:7" x14ac:dyDescent="0.3">
      <c r="A1714">
        <v>684</v>
      </c>
      <c r="B1714">
        <v>1711</v>
      </c>
      <c r="C1714">
        <v>515</v>
      </c>
      <c r="D1714">
        <f t="shared" si="78"/>
        <v>36</v>
      </c>
      <c r="E1714" s="3">
        <f>LOOKUP(A1714,Bestellung!$A$4:$D$803)+MOD(D1714,6)</f>
        <v>44630.251511111121</v>
      </c>
      <c r="F1714" t="str">
        <f t="shared" si="79"/>
        <v>INSERT INTO [Lieferung] ([BestellungID], [PosID], [LieferAdrID], [LieferDienstID], [LieferDatum]) VALUES</v>
      </c>
      <c r="G1714" t="str">
        <f t="shared" si="80"/>
        <v xml:space="preserve"> ('684', '1711', '515', '36', '2022-03-10')</v>
      </c>
    </row>
    <row r="1715" spans="1:7" x14ac:dyDescent="0.3">
      <c r="A1715">
        <v>685</v>
      </c>
      <c r="B1715">
        <v>1712</v>
      </c>
      <c r="C1715">
        <v>41</v>
      </c>
      <c r="D1715">
        <f t="shared" si="78"/>
        <v>2</v>
      </c>
      <c r="E1715" s="3">
        <f>LOOKUP(A1715,Bestellung!$A$4:$D$803)+MOD(D1715,6)</f>
        <v>44632.266800000012</v>
      </c>
      <c r="F1715" t="str">
        <f t="shared" si="79"/>
        <v>INSERT INTO [Lieferung] ([BestellungID], [PosID], [LieferAdrID], [LieferDienstID], [LieferDatum]) VALUES</v>
      </c>
      <c r="G1715" t="str">
        <f t="shared" si="80"/>
        <v xml:space="preserve"> ('685', '1712', '41', '2', '2022-03-12')</v>
      </c>
    </row>
    <row r="1716" spans="1:7" x14ac:dyDescent="0.3">
      <c r="A1716">
        <v>685</v>
      </c>
      <c r="B1716">
        <v>1713</v>
      </c>
      <c r="C1716">
        <v>41</v>
      </c>
      <c r="D1716">
        <f t="shared" si="78"/>
        <v>39</v>
      </c>
      <c r="E1716" s="3">
        <f>LOOKUP(A1716,Bestellung!$A$4:$D$803)+MOD(D1716,6)</f>
        <v>44633.266800000012</v>
      </c>
      <c r="F1716" t="str">
        <f t="shared" si="79"/>
        <v>INSERT INTO [Lieferung] ([BestellungID], [PosID], [LieferAdrID], [LieferDienstID], [LieferDatum]) VALUES</v>
      </c>
      <c r="G1716" t="str">
        <f t="shared" si="80"/>
        <v xml:space="preserve"> ('685', '1713', '41', '39', '2022-03-13')</v>
      </c>
    </row>
    <row r="1717" spans="1:7" x14ac:dyDescent="0.3">
      <c r="A1717">
        <v>686</v>
      </c>
      <c r="B1717">
        <v>1714</v>
      </c>
      <c r="C1717">
        <v>428</v>
      </c>
      <c r="D1717">
        <f t="shared" si="78"/>
        <v>8</v>
      </c>
      <c r="E1717" s="3">
        <f>LOOKUP(A1717,Bestellung!$A$4:$D$803)+MOD(D1717,6)</f>
        <v>44632.282111111126</v>
      </c>
      <c r="F1717" t="str">
        <f t="shared" si="79"/>
        <v>INSERT INTO [Lieferung] ([BestellungID], [PosID], [LieferAdrID], [LieferDienstID], [LieferDatum]) VALUES</v>
      </c>
      <c r="G1717" t="str">
        <f t="shared" si="80"/>
        <v xml:space="preserve"> ('686', '1714', '428', '8', '2022-03-12')</v>
      </c>
    </row>
    <row r="1718" spans="1:7" x14ac:dyDescent="0.3">
      <c r="A1718">
        <v>686</v>
      </c>
      <c r="B1718">
        <v>1715</v>
      </c>
      <c r="C1718">
        <v>41</v>
      </c>
      <c r="D1718">
        <f t="shared" si="78"/>
        <v>46</v>
      </c>
      <c r="E1718" s="3">
        <f>LOOKUP(A1718,Bestellung!$A$4:$D$803)+MOD(D1718,6)</f>
        <v>44634.282111111126</v>
      </c>
      <c r="F1718" t="str">
        <f t="shared" si="79"/>
        <v>INSERT INTO [Lieferung] ([BestellungID], [PosID], [LieferAdrID], [LieferDienstID], [LieferDatum]) VALUES</v>
      </c>
      <c r="G1718" t="str">
        <f t="shared" si="80"/>
        <v xml:space="preserve"> ('686', '1715', '41', '46', '2022-03-14')</v>
      </c>
    </row>
    <row r="1719" spans="1:7" x14ac:dyDescent="0.3">
      <c r="A1719">
        <v>686</v>
      </c>
      <c r="B1719">
        <v>1716</v>
      </c>
      <c r="C1719">
        <v>428</v>
      </c>
      <c r="D1719">
        <f t="shared" si="78"/>
        <v>3</v>
      </c>
      <c r="E1719" s="3">
        <f>LOOKUP(A1719,Bestellung!$A$4:$D$803)+MOD(D1719,6)</f>
        <v>44633.282111111126</v>
      </c>
      <c r="F1719" t="str">
        <f t="shared" si="79"/>
        <v>INSERT INTO [Lieferung] ([BestellungID], [PosID], [LieferAdrID], [LieferDienstID], [LieferDatum]) VALUES</v>
      </c>
      <c r="G1719" t="str">
        <f t="shared" si="80"/>
        <v xml:space="preserve"> ('686', '1716', '428', '3', '2022-03-13')</v>
      </c>
    </row>
    <row r="1720" spans="1:7" x14ac:dyDescent="0.3">
      <c r="A1720">
        <v>687</v>
      </c>
      <c r="B1720">
        <v>1717</v>
      </c>
      <c r="C1720">
        <v>168</v>
      </c>
      <c r="D1720">
        <f t="shared" si="78"/>
        <v>57</v>
      </c>
      <c r="E1720" s="3">
        <f>LOOKUP(A1720,Bestellung!$A$4:$D$803)+MOD(D1720,6)</f>
        <v>44633.297444444463</v>
      </c>
      <c r="F1720" t="str">
        <f t="shared" si="79"/>
        <v>INSERT INTO [Lieferung] ([BestellungID], [PosID], [LieferAdrID], [LieferDienstID], [LieferDatum]) VALUES</v>
      </c>
      <c r="G1720" t="str">
        <f t="shared" si="80"/>
        <v xml:space="preserve"> ('687', '1717', '168', '57', '2022-03-13')</v>
      </c>
    </row>
    <row r="1721" spans="1:7" x14ac:dyDescent="0.3">
      <c r="A1721">
        <v>687</v>
      </c>
      <c r="B1721">
        <v>1718</v>
      </c>
      <c r="C1721">
        <v>168</v>
      </c>
      <c r="D1721">
        <f t="shared" si="78"/>
        <v>15</v>
      </c>
      <c r="E1721" s="3">
        <f>LOOKUP(A1721,Bestellung!$A$4:$D$803)+MOD(D1721,6)</f>
        <v>44633.297444444463</v>
      </c>
      <c r="F1721" t="str">
        <f t="shared" si="79"/>
        <v>INSERT INTO [Lieferung] ([BestellungID], [PosID], [LieferAdrID], [LieferDienstID], [LieferDatum]) VALUES</v>
      </c>
      <c r="G1721" t="str">
        <f t="shared" si="80"/>
        <v xml:space="preserve"> ('687', '1718', '168', '15', '2022-03-13')</v>
      </c>
    </row>
    <row r="1722" spans="1:7" x14ac:dyDescent="0.3">
      <c r="A1722">
        <v>688</v>
      </c>
      <c r="B1722">
        <v>1719</v>
      </c>
      <c r="C1722">
        <v>236</v>
      </c>
      <c r="D1722">
        <f t="shared" si="78"/>
        <v>72</v>
      </c>
      <c r="E1722" s="3">
        <f>LOOKUP(A1722,Bestellung!$A$4:$D$803)+MOD(D1722,6)</f>
        <v>44630.312800000022</v>
      </c>
      <c r="F1722" t="str">
        <f t="shared" si="79"/>
        <v>INSERT INTO [Lieferung] ([BestellungID], [PosID], [LieferAdrID], [LieferDienstID], [LieferDatum]) VALUES</v>
      </c>
      <c r="G1722" t="str">
        <f t="shared" si="80"/>
        <v xml:space="preserve"> ('688', '1719', '236', '72', '2022-03-10')</v>
      </c>
    </row>
    <row r="1723" spans="1:7" x14ac:dyDescent="0.3">
      <c r="A1723">
        <v>688</v>
      </c>
      <c r="B1723">
        <v>1720</v>
      </c>
      <c r="C1723">
        <v>168</v>
      </c>
      <c r="D1723">
        <f t="shared" si="78"/>
        <v>31</v>
      </c>
      <c r="E1723" s="3">
        <f>LOOKUP(A1723,Bestellung!$A$4:$D$803)+MOD(D1723,6)</f>
        <v>44631.312800000022</v>
      </c>
      <c r="F1723" t="str">
        <f t="shared" si="79"/>
        <v>INSERT INTO [Lieferung] ([BestellungID], [PosID], [LieferAdrID], [LieferDienstID], [LieferDatum]) VALUES</v>
      </c>
      <c r="G1723" t="str">
        <f t="shared" si="80"/>
        <v xml:space="preserve"> ('688', '1720', '168', '31', '2022-03-11')</v>
      </c>
    </row>
    <row r="1724" spans="1:7" x14ac:dyDescent="0.3">
      <c r="A1724">
        <v>688</v>
      </c>
      <c r="B1724">
        <v>1721</v>
      </c>
      <c r="C1724">
        <v>236</v>
      </c>
      <c r="D1724">
        <f t="shared" si="78"/>
        <v>71</v>
      </c>
      <c r="E1724" s="3">
        <f>LOOKUP(A1724,Bestellung!$A$4:$D$803)+MOD(D1724,6)</f>
        <v>44635.312800000022</v>
      </c>
      <c r="F1724" t="str">
        <f t="shared" si="79"/>
        <v>INSERT INTO [Lieferung] ([BestellungID], [PosID], [LieferAdrID], [LieferDienstID], [LieferDatum]) VALUES</v>
      </c>
      <c r="G1724" t="str">
        <f t="shared" si="80"/>
        <v xml:space="preserve"> ('688', '1721', '236', '71', '2022-03-15')</v>
      </c>
    </row>
    <row r="1725" spans="1:7" x14ac:dyDescent="0.3">
      <c r="A1725">
        <v>689</v>
      </c>
      <c r="B1725">
        <v>1722</v>
      </c>
      <c r="C1725">
        <v>70</v>
      </c>
      <c r="D1725">
        <f t="shared" si="78"/>
        <v>51</v>
      </c>
      <c r="E1725" s="3">
        <f>LOOKUP(A1725,Bestellung!$A$4:$D$803)+MOD(D1725,6)</f>
        <v>44633.328177777803</v>
      </c>
      <c r="F1725" t="str">
        <f t="shared" si="79"/>
        <v>INSERT INTO [Lieferung] ([BestellungID], [PosID], [LieferAdrID], [LieferDienstID], [LieferDatum]) VALUES</v>
      </c>
      <c r="G1725" t="str">
        <f t="shared" si="80"/>
        <v xml:space="preserve"> ('689', '1722', '70', '51', '2022-03-13')</v>
      </c>
    </row>
    <row r="1726" spans="1:7" x14ac:dyDescent="0.3">
      <c r="A1726">
        <v>689</v>
      </c>
      <c r="B1726">
        <v>1723</v>
      </c>
      <c r="C1726">
        <v>70</v>
      </c>
      <c r="D1726">
        <f t="shared" si="78"/>
        <v>11</v>
      </c>
      <c r="E1726" s="3">
        <f>LOOKUP(A1726,Bestellung!$A$4:$D$803)+MOD(D1726,6)</f>
        <v>44635.328177777803</v>
      </c>
      <c r="F1726" t="str">
        <f t="shared" si="79"/>
        <v>INSERT INTO [Lieferung] ([BestellungID], [PosID], [LieferAdrID], [LieferDienstID], [LieferDatum]) VALUES</v>
      </c>
      <c r="G1726" t="str">
        <f t="shared" si="80"/>
        <v xml:space="preserve"> ('689', '1723', '70', '11', '2022-03-15')</v>
      </c>
    </row>
    <row r="1727" spans="1:7" x14ac:dyDescent="0.3">
      <c r="A1727">
        <v>690</v>
      </c>
      <c r="B1727">
        <v>1724</v>
      </c>
      <c r="C1727">
        <v>311</v>
      </c>
      <c r="D1727">
        <f t="shared" si="78"/>
        <v>75</v>
      </c>
      <c r="E1727" s="3">
        <f>LOOKUP(A1727,Bestellung!$A$4:$D$803)+MOD(D1727,6)</f>
        <v>44633.3435777778</v>
      </c>
      <c r="F1727" t="str">
        <f t="shared" si="79"/>
        <v>INSERT INTO [Lieferung] ([BestellungID], [PosID], [LieferAdrID], [LieferDienstID], [LieferDatum]) VALUES</v>
      </c>
      <c r="G1727" t="str">
        <f t="shared" si="80"/>
        <v xml:space="preserve"> ('690', '1724', '311', '75', '2022-03-13')</v>
      </c>
    </row>
    <row r="1728" spans="1:7" x14ac:dyDescent="0.3">
      <c r="A1728">
        <v>690</v>
      </c>
      <c r="B1728">
        <v>1725</v>
      </c>
      <c r="C1728">
        <v>70</v>
      </c>
      <c r="D1728">
        <f t="shared" si="78"/>
        <v>36</v>
      </c>
      <c r="E1728" s="3">
        <f>LOOKUP(A1728,Bestellung!$A$4:$D$803)+MOD(D1728,6)</f>
        <v>44630.3435777778</v>
      </c>
      <c r="F1728" t="str">
        <f t="shared" si="79"/>
        <v>INSERT INTO [Lieferung] ([BestellungID], [PosID], [LieferAdrID], [LieferDienstID], [LieferDatum]) VALUES</v>
      </c>
      <c r="G1728" t="str">
        <f t="shared" si="80"/>
        <v xml:space="preserve"> ('690', '1725', '70', '36', '2022-03-10')</v>
      </c>
    </row>
    <row r="1729" spans="1:7" x14ac:dyDescent="0.3">
      <c r="A1729">
        <v>690</v>
      </c>
      <c r="B1729">
        <v>1726</v>
      </c>
      <c r="C1729">
        <v>311</v>
      </c>
      <c r="D1729">
        <f t="shared" si="78"/>
        <v>78</v>
      </c>
      <c r="E1729" s="3">
        <f>LOOKUP(A1729,Bestellung!$A$4:$D$803)+MOD(D1729,6)</f>
        <v>44630.3435777778</v>
      </c>
      <c r="F1729" t="str">
        <f t="shared" si="79"/>
        <v>INSERT INTO [Lieferung] ([BestellungID], [PosID], [LieferAdrID], [LieferDienstID], [LieferDatum]) VALUES</v>
      </c>
      <c r="G1729" t="str">
        <f t="shared" si="80"/>
        <v xml:space="preserve"> ('690', '1726', '311', '78', '2022-03-10')</v>
      </c>
    </row>
    <row r="1730" spans="1:7" x14ac:dyDescent="0.3">
      <c r="A1730">
        <v>691</v>
      </c>
      <c r="B1730">
        <v>1727</v>
      </c>
      <c r="C1730">
        <v>61</v>
      </c>
      <c r="D1730">
        <f t="shared" si="78"/>
        <v>65</v>
      </c>
      <c r="E1730" s="3">
        <f>LOOKUP(A1730,Bestellung!$A$4:$D$803)+MOD(D1730,6)</f>
        <v>44635.359000000019</v>
      </c>
      <c r="F1730" t="str">
        <f t="shared" si="79"/>
        <v>INSERT INTO [Lieferung] ([BestellungID], [PosID], [LieferAdrID], [LieferDienstID], [LieferDatum]) VALUES</v>
      </c>
      <c r="G1730" t="str">
        <f t="shared" si="80"/>
        <v xml:space="preserve"> ('691', '1727', '61', '65', '2022-03-15')</v>
      </c>
    </row>
    <row r="1731" spans="1:7" x14ac:dyDescent="0.3">
      <c r="A1731">
        <v>691</v>
      </c>
      <c r="B1731">
        <v>1728</v>
      </c>
      <c r="C1731">
        <v>61</v>
      </c>
      <c r="D1731">
        <f t="shared" si="78"/>
        <v>27</v>
      </c>
      <c r="E1731" s="3">
        <f>LOOKUP(A1731,Bestellung!$A$4:$D$803)+MOD(D1731,6)</f>
        <v>44633.359000000019</v>
      </c>
      <c r="F1731" t="str">
        <f t="shared" si="79"/>
        <v>INSERT INTO [Lieferung] ([BestellungID], [PosID], [LieferAdrID], [LieferDienstID], [LieferDatum]) VALUES</v>
      </c>
      <c r="G1731" t="str">
        <f t="shared" si="80"/>
        <v xml:space="preserve"> ('691', '1728', '61', '27', '2022-03-13')</v>
      </c>
    </row>
    <row r="1732" spans="1:7" x14ac:dyDescent="0.3">
      <c r="A1732">
        <v>692</v>
      </c>
      <c r="B1732">
        <v>1729</v>
      </c>
      <c r="C1732">
        <v>511</v>
      </c>
      <c r="D1732">
        <f t="shared" si="78"/>
        <v>17</v>
      </c>
      <c r="E1732" s="3">
        <f>LOOKUP(A1732,Bestellung!$A$4:$D$803)+MOD(D1732,6)</f>
        <v>44635.37444444446</v>
      </c>
      <c r="F1732" t="str">
        <f t="shared" si="79"/>
        <v>INSERT INTO [Lieferung] ([BestellungID], [PosID], [LieferAdrID], [LieferDienstID], [LieferDatum]) VALUES</v>
      </c>
      <c r="G1732" t="str">
        <f t="shared" si="80"/>
        <v xml:space="preserve"> ('692', '1729', '511', '17', '2022-03-15')</v>
      </c>
    </row>
    <row r="1733" spans="1:7" x14ac:dyDescent="0.3">
      <c r="A1733">
        <v>692</v>
      </c>
      <c r="B1733">
        <v>1730</v>
      </c>
      <c r="C1733">
        <v>61</v>
      </c>
      <c r="D1733">
        <f t="shared" ref="D1733:D1796" si="81">IF(MOD(A1733*B1733,81)=0,1,MOD(A1733*B1733,81))</f>
        <v>61</v>
      </c>
      <c r="E1733" s="3">
        <f>LOOKUP(A1733,Bestellung!$A$4:$D$803)+MOD(D1733,6)</f>
        <v>44631.37444444446</v>
      </c>
      <c r="F1733" t="str">
        <f t="shared" ref="F1733:F1796" si="8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733" t="str">
        <f t="shared" ref="G1733:G1796" si="83">" ('"&amp;A1733&amp;"', '"&amp;B1733&amp;"', '"&amp;C1733&amp;"', '"&amp; D1733&amp;"', '"&amp; TEXT(E1733,"JJJJ-MM-TT")&amp;"')"</f>
        <v xml:space="preserve"> ('692', '1730', '61', '61', '2022-03-11')</v>
      </c>
    </row>
    <row r="1734" spans="1:7" x14ac:dyDescent="0.3">
      <c r="A1734">
        <v>692</v>
      </c>
      <c r="B1734">
        <v>1731</v>
      </c>
      <c r="C1734">
        <v>511</v>
      </c>
      <c r="D1734">
        <f t="shared" si="81"/>
        <v>24</v>
      </c>
      <c r="E1734" s="3">
        <f>LOOKUP(A1734,Bestellung!$A$4:$D$803)+MOD(D1734,6)</f>
        <v>44630.37444444446</v>
      </c>
      <c r="F1734" t="str">
        <f t="shared" si="82"/>
        <v>INSERT INTO [Lieferung] ([BestellungID], [PosID], [LieferAdrID], [LieferDienstID], [LieferDatum]) VALUES</v>
      </c>
      <c r="G1734" t="str">
        <f t="shared" si="83"/>
        <v xml:space="preserve"> ('692', '1731', '511', '24', '2022-03-10')</v>
      </c>
    </row>
    <row r="1735" spans="1:7" x14ac:dyDescent="0.3">
      <c r="A1735">
        <v>693</v>
      </c>
      <c r="B1735">
        <v>1732</v>
      </c>
      <c r="C1735">
        <v>257</v>
      </c>
      <c r="D1735">
        <f t="shared" si="81"/>
        <v>18</v>
      </c>
      <c r="E1735" s="3">
        <f>LOOKUP(A1735,Bestellung!$A$4:$D$803)+MOD(D1735,6)</f>
        <v>44630.389911111124</v>
      </c>
      <c r="F1735" t="str">
        <f t="shared" si="82"/>
        <v>INSERT INTO [Lieferung] ([BestellungID], [PosID], [LieferAdrID], [LieferDienstID], [LieferDatum]) VALUES</v>
      </c>
      <c r="G1735" t="str">
        <f t="shared" si="83"/>
        <v xml:space="preserve"> ('693', '1732', '257', '18', '2022-03-10')</v>
      </c>
    </row>
    <row r="1736" spans="1:7" x14ac:dyDescent="0.3">
      <c r="A1736">
        <v>693</v>
      </c>
      <c r="B1736">
        <v>1733</v>
      </c>
      <c r="C1736">
        <v>257</v>
      </c>
      <c r="D1736">
        <f t="shared" si="81"/>
        <v>63</v>
      </c>
      <c r="E1736" s="3">
        <f>LOOKUP(A1736,Bestellung!$A$4:$D$803)+MOD(D1736,6)</f>
        <v>44633.389911111124</v>
      </c>
      <c r="F1736" t="str">
        <f t="shared" si="82"/>
        <v>INSERT INTO [Lieferung] ([BestellungID], [PosID], [LieferAdrID], [LieferDienstID], [LieferDatum]) VALUES</v>
      </c>
      <c r="G1736" t="str">
        <f t="shared" si="83"/>
        <v xml:space="preserve"> ('693', '1733', '257', '63', '2022-03-13')</v>
      </c>
    </row>
    <row r="1737" spans="1:7" x14ac:dyDescent="0.3">
      <c r="A1737">
        <v>694</v>
      </c>
      <c r="B1737">
        <v>1734</v>
      </c>
      <c r="C1737">
        <v>642</v>
      </c>
      <c r="D1737">
        <f t="shared" si="81"/>
        <v>60</v>
      </c>
      <c r="E1737" s="3">
        <f>LOOKUP(A1737,Bestellung!$A$4:$D$803)+MOD(D1737,6)</f>
        <v>44630.405400000011</v>
      </c>
      <c r="F1737" t="str">
        <f t="shared" si="82"/>
        <v>INSERT INTO [Lieferung] ([BestellungID], [PosID], [LieferAdrID], [LieferDienstID], [LieferDatum]) VALUES</v>
      </c>
      <c r="G1737" t="str">
        <f t="shared" si="83"/>
        <v xml:space="preserve"> ('694', '1734', '642', '60', '2022-03-10')</v>
      </c>
    </row>
    <row r="1738" spans="1:7" x14ac:dyDescent="0.3">
      <c r="A1738">
        <v>694</v>
      </c>
      <c r="B1738">
        <v>1735</v>
      </c>
      <c r="C1738">
        <v>257</v>
      </c>
      <c r="D1738">
        <f t="shared" si="81"/>
        <v>25</v>
      </c>
      <c r="E1738" s="3">
        <f>LOOKUP(A1738,Bestellung!$A$4:$D$803)+MOD(D1738,6)</f>
        <v>44631.405400000011</v>
      </c>
      <c r="F1738" t="str">
        <f t="shared" si="82"/>
        <v>INSERT INTO [Lieferung] ([BestellungID], [PosID], [LieferAdrID], [LieferDienstID], [LieferDatum]) VALUES</v>
      </c>
      <c r="G1738" t="str">
        <f t="shared" si="83"/>
        <v xml:space="preserve"> ('694', '1735', '257', '25', '2022-03-11')</v>
      </c>
    </row>
    <row r="1739" spans="1:7" x14ac:dyDescent="0.3">
      <c r="A1739">
        <v>694</v>
      </c>
      <c r="B1739">
        <v>1736</v>
      </c>
      <c r="C1739">
        <v>642</v>
      </c>
      <c r="D1739">
        <f t="shared" si="81"/>
        <v>71</v>
      </c>
      <c r="E1739" s="3">
        <f>LOOKUP(A1739,Bestellung!$A$4:$D$803)+MOD(D1739,6)</f>
        <v>44635.405400000011</v>
      </c>
      <c r="F1739" t="str">
        <f t="shared" si="82"/>
        <v>INSERT INTO [Lieferung] ([BestellungID], [PosID], [LieferAdrID], [LieferDienstID], [LieferDatum]) VALUES</v>
      </c>
      <c r="G1739" t="str">
        <f t="shared" si="83"/>
        <v xml:space="preserve"> ('694', '1736', '642', '71', '2022-03-15')</v>
      </c>
    </row>
    <row r="1740" spans="1:7" x14ac:dyDescent="0.3">
      <c r="A1740">
        <v>695</v>
      </c>
      <c r="B1740">
        <v>1737</v>
      </c>
      <c r="C1740">
        <v>317</v>
      </c>
      <c r="D1740">
        <f t="shared" si="81"/>
        <v>72</v>
      </c>
      <c r="E1740" s="3">
        <f>LOOKUP(A1740,Bestellung!$A$4:$D$803)+MOD(D1740,6)</f>
        <v>44630.420911111119</v>
      </c>
      <c r="F1740" t="str">
        <f t="shared" si="82"/>
        <v>INSERT INTO [Lieferung] ([BestellungID], [PosID], [LieferAdrID], [LieferDienstID], [LieferDatum]) VALUES</v>
      </c>
      <c r="G1740" t="str">
        <f t="shared" si="83"/>
        <v xml:space="preserve"> ('695', '1737', '317', '72', '2022-03-10')</v>
      </c>
    </row>
    <row r="1741" spans="1:7" x14ac:dyDescent="0.3">
      <c r="A1741">
        <v>695</v>
      </c>
      <c r="B1741">
        <v>1738</v>
      </c>
      <c r="C1741">
        <v>317</v>
      </c>
      <c r="D1741">
        <f t="shared" si="81"/>
        <v>38</v>
      </c>
      <c r="E1741" s="3">
        <f>LOOKUP(A1741,Bestellung!$A$4:$D$803)+MOD(D1741,6)</f>
        <v>44632.420911111119</v>
      </c>
      <c r="F1741" t="str">
        <f t="shared" si="82"/>
        <v>INSERT INTO [Lieferung] ([BestellungID], [PosID], [LieferAdrID], [LieferDienstID], [LieferDatum]) VALUES</v>
      </c>
      <c r="G1741" t="str">
        <f t="shared" si="83"/>
        <v xml:space="preserve"> ('695', '1738', '317', '38', '2022-03-12')</v>
      </c>
    </row>
    <row r="1742" spans="1:7" x14ac:dyDescent="0.3">
      <c r="A1742">
        <v>696</v>
      </c>
      <c r="B1742">
        <v>1739</v>
      </c>
      <c r="C1742">
        <v>459</v>
      </c>
      <c r="D1742">
        <f t="shared" si="81"/>
        <v>42</v>
      </c>
      <c r="E1742" s="3">
        <f>LOOKUP(A1742,Bestellung!$A$4:$D$803)+MOD(D1742,6)</f>
        <v>44630.436444444451</v>
      </c>
      <c r="F1742" t="str">
        <f t="shared" si="82"/>
        <v>INSERT INTO [Lieferung] ([BestellungID], [PosID], [LieferAdrID], [LieferDienstID], [LieferDatum]) VALUES</v>
      </c>
      <c r="G1742" t="str">
        <f t="shared" si="83"/>
        <v xml:space="preserve"> ('696', '1739', '459', '42', '2022-03-10')</v>
      </c>
    </row>
    <row r="1743" spans="1:7" x14ac:dyDescent="0.3">
      <c r="A1743">
        <v>696</v>
      </c>
      <c r="B1743">
        <v>1740</v>
      </c>
      <c r="C1743">
        <v>317</v>
      </c>
      <c r="D1743">
        <f t="shared" si="81"/>
        <v>9</v>
      </c>
      <c r="E1743" s="3">
        <f>LOOKUP(A1743,Bestellung!$A$4:$D$803)+MOD(D1743,6)</f>
        <v>44633.436444444451</v>
      </c>
      <c r="F1743" t="str">
        <f t="shared" si="82"/>
        <v>INSERT INTO [Lieferung] ([BestellungID], [PosID], [LieferAdrID], [LieferDienstID], [LieferDatum]) VALUES</v>
      </c>
      <c r="G1743" t="str">
        <f t="shared" si="83"/>
        <v xml:space="preserve"> ('696', '1740', '317', '9', '2022-03-13')</v>
      </c>
    </row>
    <row r="1744" spans="1:7" x14ac:dyDescent="0.3">
      <c r="A1744">
        <v>696</v>
      </c>
      <c r="B1744">
        <v>1741</v>
      </c>
      <c r="C1744">
        <v>459</v>
      </c>
      <c r="D1744">
        <f t="shared" si="81"/>
        <v>57</v>
      </c>
      <c r="E1744" s="3">
        <f>LOOKUP(A1744,Bestellung!$A$4:$D$803)+MOD(D1744,6)</f>
        <v>44633.436444444451</v>
      </c>
      <c r="F1744" t="str">
        <f t="shared" si="82"/>
        <v>INSERT INTO [Lieferung] ([BestellungID], [PosID], [LieferAdrID], [LieferDienstID], [LieferDatum]) VALUES</v>
      </c>
      <c r="G1744" t="str">
        <f t="shared" si="83"/>
        <v xml:space="preserve"> ('696', '1741', '459', '57', '2022-03-13')</v>
      </c>
    </row>
    <row r="1745" spans="1:7" x14ac:dyDescent="0.3">
      <c r="A1745">
        <v>697</v>
      </c>
      <c r="B1745">
        <v>1742</v>
      </c>
      <c r="C1745">
        <v>152</v>
      </c>
      <c r="D1745">
        <f t="shared" si="81"/>
        <v>65</v>
      </c>
      <c r="E1745" s="3">
        <f>LOOKUP(A1745,Bestellung!$A$4:$D$803)+MOD(D1745,6)</f>
        <v>44635.452000000005</v>
      </c>
      <c r="F1745" t="str">
        <f t="shared" si="82"/>
        <v>INSERT INTO [Lieferung] ([BestellungID], [PosID], [LieferAdrID], [LieferDienstID], [LieferDatum]) VALUES</v>
      </c>
      <c r="G1745" t="str">
        <f t="shared" si="83"/>
        <v xml:space="preserve"> ('697', '1742', '152', '65', '2022-03-15')</v>
      </c>
    </row>
    <row r="1746" spans="1:7" x14ac:dyDescent="0.3">
      <c r="A1746">
        <v>697</v>
      </c>
      <c r="B1746">
        <v>1743</v>
      </c>
      <c r="C1746">
        <v>152</v>
      </c>
      <c r="D1746">
        <f t="shared" si="81"/>
        <v>33</v>
      </c>
      <c r="E1746" s="3">
        <f>LOOKUP(A1746,Bestellung!$A$4:$D$803)+MOD(D1746,6)</f>
        <v>44633.452000000005</v>
      </c>
      <c r="F1746" t="str">
        <f t="shared" si="82"/>
        <v>INSERT INTO [Lieferung] ([BestellungID], [PosID], [LieferAdrID], [LieferDienstID], [LieferDatum]) VALUES</v>
      </c>
      <c r="G1746" t="str">
        <f t="shared" si="83"/>
        <v xml:space="preserve"> ('697', '1743', '152', '33', '2022-03-13')</v>
      </c>
    </row>
    <row r="1747" spans="1:7" x14ac:dyDescent="0.3">
      <c r="A1747">
        <v>698</v>
      </c>
      <c r="B1747">
        <v>1744</v>
      </c>
      <c r="C1747">
        <v>223</v>
      </c>
      <c r="D1747">
        <f t="shared" si="81"/>
        <v>44</v>
      </c>
      <c r="E1747" s="3">
        <f>LOOKUP(A1747,Bestellung!$A$4:$D$803)+MOD(D1747,6)</f>
        <v>44632.467577777781</v>
      </c>
      <c r="F1747" t="str">
        <f t="shared" si="82"/>
        <v>INSERT INTO [Lieferung] ([BestellungID], [PosID], [LieferAdrID], [LieferDienstID], [LieferDatum]) VALUES</v>
      </c>
      <c r="G1747" t="str">
        <f t="shared" si="83"/>
        <v xml:space="preserve"> ('698', '1744', '223', '44', '2022-03-12')</v>
      </c>
    </row>
    <row r="1748" spans="1:7" x14ac:dyDescent="0.3">
      <c r="A1748">
        <v>698</v>
      </c>
      <c r="B1748">
        <v>1745</v>
      </c>
      <c r="C1748">
        <v>152</v>
      </c>
      <c r="D1748">
        <f t="shared" si="81"/>
        <v>13</v>
      </c>
      <c r="E1748" s="3">
        <f>LOOKUP(A1748,Bestellung!$A$4:$D$803)+MOD(D1748,6)</f>
        <v>44631.467577777781</v>
      </c>
      <c r="F1748" t="str">
        <f t="shared" si="82"/>
        <v>INSERT INTO [Lieferung] ([BestellungID], [PosID], [LieferAdrID], [LieferDienstID], [LieferDatum]) VALUES</v>
      </c>
      <c r="G1748" t="str">
        <f t="shared" si="83"/>
        <v xml:space="preserve"> ('698', '1745', '152', '13', '2022-03-11')</v>
      </c>
    </row>
    <row r="1749" spans="1:7" x14ac:dyDescent="0.3">
      <c r="A1749">
        <v>698</v>
      </c>
      <c r="B1749">
        <v>1746</v>
      </c>
      <c r="C1749">
        <v>223</v>
      </c>
      <c r="D1749">
        <f t="shared" si="81"/>
        <v>63</v>
      </c>
      <c r="E1749" s="3">
        <f>LOOKUP(A1749,Bestellung!$A$4:$D$803)+MOD(D1749,6)</f>
        <v>44633.467577777781</v>
      </c>
      <c r="F1749" t="str">
        <f t="shared" si="82"/>
        <v>INSERT INTO [Lieferung] ([BestellungID], [PosID], [LieferAdrID], [LieferDienstID], [LieferDatum]) VALUES</v>
      </c>
      <c r="G1749" t="str">
        <f t="shared" si="83"/>
        <v xml:space="preserve"> ('698', '1746', '223', '63', '2022-03-13')</v>
      </c>
    </row>
    <row r="1750" spans="1:7" x14ac:dyDescent="0.3">
      <c r="A1750">
        <v>699</v>
      </c>
      <c r="B1750">
        <v>1747</v>
      </c>
      <c r="C1750">
        <v>294</v>
      </c>
      <c r="D1750">
        <f t="shared" si="81"/>
        <v>78</v>
      </c>
      <c r="E1750" s="3">
        <f>LOOKUP(A1750,Bestellung!$A$4:$D$803)+MOD(D1750,6)</f>
        <v>44630.48317777778</v>
      </c>
      <c r="F1750" t="str">
        <f t="shared" si="82"/>
        <v>INSERT INTO [Lieferung] ([BestellungID], [PosID], [LieferAdrID], [LieferDienstID], [LieferDatum]) VALUES</v>
      </c>
      <c r="G1750" t="str">
        <f t="shared" si="83"/>
        <v xml:space="preserve"> ('699', '1747', '294', '78', '2022-03-10')</v>
      </c>
    </row>
    <row r="1751" spans="1:7" x14ac:dyDescent="0.3">
      <c r="A1751">
        <v>699</v>
      </c>
      <c r="B1751">
        <v>1748</v>
      </c>
      <c r="C1751">
        <v>294</v>
      </c>
      <c r="D1751">
        <f t="shared" si="81"/>
        <v>48</v>
      </c>
      <c r="E1751" s="3">
        <f>LOOKUP(A1751,Bestellung!$A$4:$D$803)+MOD(D1751,6)</f>
        <v>44630.48317777778</v>
      </c>
      <c r="F1751" t="str">
        <f t="shared" si="82"/>
        <v>INSERT INTO [Lieferung] ([BestellungID], [PosID], [LieferAdrID], [LieferDienstID], [LieferDatum]) VALUES</v>
      </c>
      <c r="G1751" t="str">
        <f t="shared" si="83"/>
        <v xml:space="preserve"> ('699', '1748', '294', '48', '2022-03-10')</v>
      </c>
    </row>
    <row r="1752" spans="1:7" x14ac:dyDescent="0.3">
      <c r="A1752">
        <v>700</v>
      </c>
      <c r="B1752">
        <v>1749</v>
      </c>
      <c r="C1752">
        <v>479</v>
      </c>
      <c r="D1752">
        <f t="shared" si="81"/>
        <v>66</v>
      </c>
      <c r="E1752" s="3">
        <f>LOOKUP(A1752,Bestellung!$A$4:$D$803)+MOD(D1752,6)</f>
        <v>44630.498800000001</v>
      </c>
      <c r="F1752" t="str">
        <f t="shared" si="82"/>
        <v>INSERT INTO [Lieferung] ([BestellungID], [PosID], [LieferAdrID], [LieferDienstID], [LieferDatum]) VALUES</v>
      </c>
      <c r="G1752" t="str">
        <f t="shared" si="83"/>
        <v xml:space="preserve"> ('700', '1749', '479', '66', '2022-03-10')</v>
      </c>
    </row>
    <row r="1753" spans="1:7" x14ac:dyDescent="0.3">
      <c r="A1753">
        <v>700</v>
      </c>
      <c r="B1753">
        <v>1750</v>
      </c>
      <c r="C1753">
        <v>294</v>
      </c>
      <c r="D1753">
        <f t="shared" si="81"/>
        <v>37</v>
      </c>
      <c r="E1753" s="3">
        <f>LOOKUP(A1753,Bestellung!$A$4:$D$803)+MOD(D1753,6)</f>
        <v>44631.498800000001</v>
      </c>
      <c r="F1753" t="str">
        <f t="shared" si="82"/>
        <v>INSERT INTO [Lieferung] ([BestellungID], [PosID], [LieferAdrID], [LieferDienstID], [LieferDatum]) VALUES</v>
      </c>
      <c r="G1753" t="str">
        <f t="shared" si="83"/>
        <v xml:space="preserve"> ('700', '1750', '294', '37', '2022-03-11')</v>
      </c>
    </row>
    <row r="1754" spans="1:7" x14ac:dyDescent="0.3">
      <c r="A1754">
        <v>700</v>
      </c>
      <c r="B1754">
        <v>1751</v>
      </c>
      <c r="C1754">
        <v>479</v>
      </c>
      <c r="D1754">
        <f t="shared" si="81"/>
        <v>8</v>
      </c>
      <c r="E1754" s="3">
        <f>LOOKUP(A1754,Bestellung!$A$4:$D$803)+MOD(D1754,6)</f>
        <v>44632.498800000001</v>
      </c>
      <c r="F1754" t="str">
        <f t="shared" si="82"/>
        <v>INSERT INTO [Lieferung] ([BestellungID], [PosID], [LieferAdrID], [LieferDienstID], [LieferDatum]) VALUES</v>
      </c>
      <c r="G1754" t="str">
        <f t="shared" si="83"/>
        <v xml:space="preserve"> ('700', '1751', '479', '8', '2022-03-12')</v>
      </c>
    </row>
    <row r="1755" spans="1:7" x14ac:dyDescent="0.3">
      <c r="A1755">
        <v>701</v>
      </c>
      <c r="B1755">
        <v>1752</v>
      </c>
      <c r="C1755">
        <v>247</v>
      </c>
      <c r="D1755">
        <f t="shared" si="81"/>
        <v>30</v>
      </c>
      <c r="E1755" s="3">
        <f>LOOKUP(A1755,Bestellung!$A$4:$D$803)+MOD(D1755,6)</f>
        <v>44630.514444444445</v>
      </c>
      <c r="F1755" t="str">
        <f t="shared" si="82"/>
        <v>INSERT INTO [Lieferung] ([BestellungID], [PosID], [LieferAdrID], [LieferDienstID], [LieferDatum]) VALUES</v>
      </c>
      <c r="G1755" t="str">
        <f t="shared" si="83"/>
        <v xml:space="preserve"> ('701', '1752', '247', '30', '2022-03-10')</v>
      </c>
    </row>
    <row r="1756" spans="1:7" x14ac:dyDescent="0.3">
      <c r="A1756">
        <v>701</v>
      </c>
      <c r="B1756">
        <v>1753</v>
      </c>
      <c r="C1756">
        <v>247</v>
      </c>
      <c r="D1756">
        <f t="shared" si="81"/>
        <v>2</v>
      </c>
      <c r="E1756" s="3">
        <f>LOOKUP(A1756,Bestellung!$A$4:$D$803)+MOD(D1756,6)</f>
        <v>44632.514444444445</v>
      </c>
      <c r="F1756" t="str">
        <f t="shared" si="82"/>
        <v>INSERT INTO [Lieferung] ([BestellungID], [PosID], [LieferAdrID], [LieferDienstID], [LieferDatum]) VALUES</v>
      </c>
      <c r="G1756" t="str">
        <f t="shared" si="83"/>
        <v xml:space="preserve"> ('701', '1753', '247', '2', '2022-03-12')</v>
      </c>
    </row>
    <row r="1757" spans="1:7" x14ac:dyDescent="0.3">
      <c r="A1757">
        <v>702</v>
      </c>
      <c r="B1757">
        <v>1754</v>
      </c>
      <c r="C1757">
        <v>798</v>
      </c>
      <c r="D1757">
        <f t="shared" si="81"/>
        <v>27</v>
      </c>
      <c r="E1757" s="3">
        <f>LOOKUP(A1757,Bestellung!$A$4:$D$803)+MOD(D1757,6)</f>
        <v>44633.530111111111</v>
      </c>
      <c r="F1757" t="str">
        <f t="shared" si="82"/>
        <v>INSERT INTO [Lieferung] ([BestellungID], [PosID], [LieferAdrID], [LieferDienstID], [LieferDatum]) VALUES</v>
      </c>
      <c r="G1757" t="str">
        <f t="shared" si="83"/>
        <v xml:space="preserve"> ('702', '1754', '798', '27', '2022-03-13')</v>
      </c>
    </row>
    <row r="1758" spans="1:7" x14ac:dyDescent="0.3">
      <c r="A1758">
        <v>702</v>
      </c>
      <c r="B1758">
        <v>1755</v>
      </c>
      <c r="C1758">
        <v>247</v>
      </c>
      <c r="D1758">
        <f t="shared" si="81"/>
        <v>1</v>
      </c>
      <c r="E1758" s="3">
        <f>LOOKUP(A1758,Bestellung!$A$4:$D$803)+MOD(D1758,6)</f>
        <v>44631.530111111111</v>
      </c>
      <c r="F1758" t="str">
        <f t="shared" si="82"/>
        <v>INSERT INTO [Lieferung] ([BestellungID], [PosID], [LieferAdrID], [LieferDienstID], [LieferDatum]) VALUES</v>
      </c>
      <c r="G1758" t="str">
        <f t="shared" si="83"/>
        <v xml:space="preserve"> ('702', '1755', '247', '1', '2022-03-11')</v>
      </c>
    </row>
    <row r="1759" spans="1:7" x14ac:dyDescent="0.3">
      <c r="A1759">
        <v>702</v>
      </c>
      <c r="B1759">
        <v>1756</v>
      </c>
      <c r="C1759">
        <v>798</v>
      </c>
      <c r="D1759">
        <f t="shared" si="81"/>
        <v>54</v>
      </c>
      <c r="E1759" s="3">
        <f>LOOKUP(A1759,Bestellung!$A$4:$D$803)+MOD(D1759,6)</f>
        <v>44630.530111111111</v>
      </c>
      <c r="F1759" t="str">
        <f t="shared" si="82"/>
        <v>INSERT INTO [Lieferung] ([BestellungID], [PosID], [LieferAdrID], [LieferDienstID], [LieferDatum]) VALUES</v>
      </c>
      <c r="G1759" t="str">
        <f t="shared" si="83"/>
        <v xml:space="preserve"> ('702', '1756', '798', '54', '2022-03-10')</v>
      </c>
    </row>
    <row r="1760" spans="1:7" x14ac:dyDescent="0.3">
      <c r="A1760">
        <v>703</v>
      </c>
      <c r="B1760">
        <v>1757</v>
      </c>
      <c r="C1760">
        <v>467</v>
      </c>
      <c r="D1760">
        <f t="shared" si="81"/>
        <v>2</v>
      </c>
      <c r="E1760" s="3">
        <f>LOOKUP(A1760,Bestellung!$A$4:$D$803)+MOD(D1760,6)</f>
        <v>44632.5458</v>
      </c>
      <c r="F1760" t="str">
        <f t="shared" si="82"/>
        <v>INSERT INTO [Lieferung] ([BestellungID], [PosID], [LieferAdrID], [LieferDienstID], [LieferDatum]) VALUES</v>
      </c>
      <c r="G1760" t="str">
        <f t="shared" si="83"/>
        <v xml:space="preserve"> ('703', '1757', '467', '2', '2022-03-12')</v>
      </c>
    </row>
    <row r="1761" spans="1:7" x14ac:dyDescent="0.3">
      <c r="A1761">
        <v>703</v>
      </c>
      <c r="B1761">
        <v>1758</v>
      </c>
      <c r="C1761">
        <v>467</v>
      </c>
      <c r="D1761">
        <f t="shared" si="81"/>
        <v>57</v>
      </c>
      <c r="E1761" s="3">
        <f>LOOKUP(A1761,Bestellung!$A$4:$D$803)+MOD(D1761,6)</f>
        <v>44633.5458</v>
      </c>
      <c r="F1761" t="str">
        <f t="shared" si="82"/>
        <v>INSERT INTO [Lieferung] ([BestellungID], [PosID], [LieferAdrID], [LieferDienstID], [LieferDatum]) VALUES</v>
      </c>
      <c r="G1761" t="str">
        <f t="shared" si="83"/>
        <v xml:space="preserve"> ('703', '1758', '467', '57', '2022-03-13')</v>
      </c>
    </row>
    <row r="1762" spans="1:7" x14ac:dyDescent="0.3">
      <c r="A1762">
        <v>704</v>
      </c>
      <c r="B1762">
        <v>1759</v>
      </c>
      <c r="C1762">
        <v>688</v>
      </c>
      <c r="D1762">
        <f t="shared" si="81"/>
        <v>8</v>
      </c>
      <c r="E1762" s="3">
        <f>LOOKUP(A1762,Bestellung!$A$4:$D$803)+MOD(D1762,6)</f>
        <v>44632.561511111111</v>
      </c>
      <c r="F1762" t="str">
        <f t="shared" si="82"/>
        <v>INSERT INTO [Lieferung] ([BestellungID], [PosID], [LieferAdrID], [LieferDienstID], [LieferDatum]) VALUES</v>
      </c>
      <c r="G1762" t="str">
        <f t="shared" si="83"/>
        <v xml:space="preserve"> ('704', '1759', '688', '8', '2022-03-12')</v>
      </c>
    </row>
    <row r="1763" spans="1:7" x14ac:dyDescent="0.3">
      <c r="A1763">
        <v>704</v>
      </c>
      <c r="B1763">
        <v>1760</v>
      </c>
      <c r="C1763">
        <v>467</v>
      </c>
      <c r="D1763">
        <f t="shared" si="81"/>
        <v>64</v>
      </c>
      <c r="E1763" s="3">
        <f>LOOKUP(A1763,Bestellung!$A$4:$D$803)+MOD(D1763,6)</f>
        <v>44634.561511111111</v>
      </c>
      <c r="F1763" t="str">
        <f t="shared" si="82"/>
        <v>INSERT INTO [Lieferung] ([BestellungID], [PosID], [LieferAdrID], [LieferDienstID], [LieferDatum]) VALUES</v>
      </c>
      <c r="G1763" t="str">
        <f t="shared" si="83"/>
        <v xml:space="preserve"> ('704', '1760', '467', '64', '2022-03-14')</v>
      </c>
    </row>
    <row r="1764" spans="1:7" x14ac:dyDescent="0.3">
      <c r="A1764">
        <v>704</v>
      </c>
      <c r="B1764">
        <v>1761</v>
      </c>
      <c r="C1764">
        <v>688</v>
      </c>
      <c r="D1764">
        <f t="shared" si="81"/>
        <v>39</v>
      </c>
      <c r="E1764" s="3">
        <f>LOOKUP(A1764,Bestellung!$A$4:$D$803)+MOD(D1764,6)</f>
        <v>44633.561511111111</v>
      </c>
      <c r="F1764" t="str">
        <f t="shared" si="82"/>
        <v>INSERT INTO [Lieferung] ([BestellungID], [PosID], [LieferAdrID], [LieferDienstID], [LieferDatum]) VALUES</v>
      </c>
      <c r="G1764" t="str">
        <f t="shared" si="83"/>
        <v xml:space="preserve"> ('704', '1761', '688', '39', '2022-03-13')</v>
      </c>
    </row>
    <row r="1765" spans="1:7" x14ac:dyDescent="0.3">
      <c r="A1765">
        <v>705</v>
      </c>
      <c r="B1765">
        <v>1762</v>
      </c>
      <c r="C1765">
        <v>196</v>
      </c>
      <c r="D1765">
        <f t="shared" si="81"/>
        <v>75</v>
      </c>
      <c r="E1765" s="3">
        <f>LOOKUP(A1765,Bestellung!$A$4:$D$803)+MOD(D1765,6)</f>
        <v>44633.577244444445</v>
      </c>
      <c r="F1765" t="str">
        <f t="shared" si="82"/>
        <v>INSERT INTO [Lieferung] ([BestellungID], [PosID], [LieferAdrID], [LieferDienstID], [LieferDatum]) VALUES</v>
      </c>
      <c r="G1765" t="str">
        <f t="shared" si="83"/>
        <v xml:space="preserve"> ('705', '1762', '196', '75', '2022-03-13')</v>
      </c>
    </row>
    <row r="1766" spans="1:7" x14ac:dyDescent="0.3">
      <c r="A1766">
        <v>705</v>
      </c>
      <c r="B1766">
        <v>1763</v>
      </c>
      <c r="C1766">
        <v>196</v>
      </c>
      <c r="D1766">
        <f t="shared" si="81"/>
        <v>51</v>
      </c>
      <c r="E1766" s="3">
        <f>LOOKUP(A1766,Bestellung!$A$4:$D$803)+MOD(D1766,6)</f>
        <v>44633.577244444445</v>
      </c>
      <c r="F1766" t="str">
        <f t="shared" si="82"/>
        <v>INSERT INTO [Lieferung] ([BestellungID], [PosID], [LieferAdrID], [LieferDienstID], [LieferDatum]) VALUES</v>
      </c>
      <c r="G1766" t="str">
        <f t="shared" si="83"/>
        <v xml:space="preserve"> ('705', '1763', '196', '51', '2022-03-13')</v>
      </c>
    </row>
    <row r="1767" spans="1:7" x14ac:dyDescent="0.3">
      <c r="A1767">
        <v>706</v>
      </c>
      <c r="B1767">
        <v>1764</v>
      </c>
      <c r="C1767">
        <v>612</v>
      </c>
      <c r="D1767">
        <f t="shared" si="81"/>
        <v>9</v>
      </c>
      <c r="E1767" s="3">
        <f>LOOKUP(A1767,Bestellung!$A$4:$D$803)+MOD(D1767,6)</f>
        <v>44633.593000000001</v>
      </c>
      <c r="F1767" t="str">
        <f t="shared" si="82"/>
        <v>INSERT INTO [Lieferung] ([BestellungID], [PosID], [LieferAdrID], [LieferDienstID], [LieferDatum]) VALUES</v>
      </c>
      <c r="G1767" t="str">
        <f t="shared" si="83"/>
        <v xml:space="preserve"> ('706', '1764', '612', '9', '2022-03-13')</v>
      </c>
    </row>
    <row r="1768" spans="1:7" x14ac:dyDescent="0.3">
      <c r="A1768">
        <v>706</v>
      </c>
      <c r="B1768">
        <v>1765</v>
      </c>
      <c r="C1768">
        <v>196</v>
      </c>
      <c r="D1768">
        <f t="shared" si="81"/>
        <v>67</v>
      </c>
      <c r="E1768" s="3">
        <f>LOOKUP(A1768,Bestellung!$A$4:$D$803)+MOD(D1768,6)</f>
        <v>44631.593000000001</v>
      </c>
      <c r="F1768" t="str">
        <f t="shared" si="82"/>
        <v>INSERT INTO [Lieferung] ([BestellungID], [PosID], [LieferAdrID], [LieferDienstID], [LieferDatum]) VALUES</v>
      </c>
      <c r="G1768" t="str">
        <f t="shared" si="83"/>
        <v xml:space="preserve"> ('706', '1765', '196', '67', '2022-03-11')</v>
      </c>
    </row>
    <row r="1769" spans="1:7" x14ac:dyDescent="0.3">
      <c r="A1769">
        <v>706</v>
      </c>
      <c r="B1769">
        <v>1766</v>
      </c>
      <c r="C1769">
        <v>612</v>
      </c>
      <c r="D1769">
        <f t="shared" si="81"/>
        <v>44</v>
      </c>
      <c r="E1769" s="3">
        <f>LOOKUP(A1769,Bestellung!$A$4:$D$803)+MOD(D1769,6)</f>
        <v>44632.593000000001</v>
      </c>
      <c r="F1769" t="str">
        <f t="shared" si="82"/>
        <v>INSERT INTO [Lieferung] ([BestellungID], [PosID], [LieferAdrID], [LieferDienstID], [LieferDatum]) VALUES</v>
      </c>
      <c r="G1769" t="str">
        <f t="shared" si="83"/>
        <v xml:space="preserve"> ('706', '1766', '612', '44', '2022-03-12')</v>
      </c>
    </row>
    <row r="1770" spans="1:7" x14ac:dyDescent="0.3">
      <c r="A1770">
        <v>707</v>
      </c>
      <c r="B1770">
        <v>1767</v>
      </c>
      <c r="C1770">
        <v>99</v>
      </c>
      <c r="D1770">
        <f t="shared" si="81"/>
        <v>6</v>
      </c>
      <c r="E1770" s="3">
        <f>LOOKUP(A1770,Bestellung!$A$4:$D$803)+MOD(D1770,6)</f>
        <v>44630.608777777779</v>
      </c>
      <c r="F1770" t="str">
        <f t="shared" si="82"/>
        <v>INSERT INTO [Lieferung] ([BestellungID], [PosID], [LieferAdrID], [LieferDienstID], [LieferDatum]) VALUES</v>
      </c>
      <c r="G1770" t="str">
        <f t="shared" si="83"/>
        <v xml:space="preserve"> ('707', '1767', '99', '6', '2022-03-10')</v>
      </c>
    </row>
    <row r="1771" spans="1:7" x14ac:dyDescent="0.3">
      <c r="A1771">
        <v>707</v>
      </c>
      <c r="B1771">
        <v>1768</v>
      </c>
      <c r="C1771">
        <v>99</v>
      </c>
      <c r="D1771">
        <f t="shared" si="81"/>
        <v>65</v>
      </c>
      <c r="E1771" s="3">
        <f>LOOKUP(A1771,Bestellung!$A$4:$D$803)+MOD(D1771,6)</f>
        <v>44635.608777777779</v>
      </c>
      <c r="F1771" t="str">
        <f t="shared" si="82"/>
        <v>INSERT INTO [Lieferung] ([BestellungID], [PosID], [LieferAdrID], [LieferDienstID], [LieferDatum]) VALUES</v>
      </c>
      <c r="G1771" t="str">
        <f t="shared" si="83"/>
        <v xml:space="preserve"> ('707', '1768', '99', '65', '2022-03-15')</v>
      </c>
    </row>
    <row r="1772" spans="1:7" x14ac:dyDescent="0.3">
      <c r="A1772">
        <v>708</v>
      </c>
      <c r="B1772">
        <v>1769</v>
      </c>
      <c r="C1772">
        <v>655</v>
      </c>
      <c r="D1772">
        <f t="shared" si="81"/>
        <v>30</v>
      </c>
      <c r="E1772" s="3">
        <f>LOOKUP(A1772,Bestellung!$A$4:$D$803)+MOD(D1772,6)</f>
        <v>44630.62457777778</v>
      </c>
      <c r="F1772" t="str">
        <f t="shared" si="82"/>
        <v>INSERT INTO [Lieferung] ([BestellungID], [PosID], [LieferAdrID], [LieferDienstID], [LieferDatum]) VALUES</v>
      </c>
      <c r="G1772" t="str">
        <f t="shared" si="83"/>
        <v xml:space="preserve"> ('708', '1769', '655', '30', '2022-03-10')</v>
      </c>
    </row>
    <row r="1773" spans="1:7" x14ac:dyDescent="0.3">
      <c r="A1773">
        <v>708</v>
      </c>
      <c r="B1773">
        <v>1770</v>
      </c>
      <c r="C1773">
        <v>99</v>
      </c>
      <c r="D1773">
        <f t="shared" si="81"/>
        <v>9</v>
      </c>
      <c r="E1773" s="3">
        <f>LOOKUP(A1773,Bestellung!$A$4:$D$803)+MOD(D1773,6)</f>
        <v>44633.62457777778</v>
      </c>
      <c r="F1773" t="str">
        <f t="shared" si="82"/>
        <v>INSERT INTO [Lieferung] ([BestellungID], [PosID], [LieferAdrID], [LieferDienstID], [LieferDatum]) VALUES</v>
      </c>
      <c r="G1773" t="str">
        <f t="shared" si="83"/>
        <v xml:space="preserve"> ('708', '1770', '99', '9', '2022-03-13')</v>
      </c>
    </row>
    <row r="1774" spans="1:7" x14ac:dyDescent="0.3">
      <c r="A1774">
        <v>708</v>
      </c>
      <c r="B1774">
        <v>1771</v>
      </c>
      <c r="C1774">
        <v>655</v>
      </c>
      <c r="D1774">
        <f t="shared" si="81"/>
        <v>69</v>
      </c>
      <c r="E1774" s="3">
        <f>LOOKUP(A1774,Bestellung!$A$4:$D$803)+MOD(D1774,6)</f>
        <v>44633.62457777778</v>
      </c>
      <c r="F1774" t="str">
        <f t="shared" si="82"/>
        <v>INSERT INTO [Lieferung] ([BestellungID], [PosID], [LieferAdrID], [LieferDienstID], [LieferDatum]) VALUES</v>
      </c>
      <c r="G1774" t="str">
        <f t="shared" si="83"/>
        <v xml:space="preserve"> ('708', '1771', '655', '69', '2022-03-13')</v>
      </c>
    </row>
    <row r="1775" spans="1:7" x14ac:dyDescent="0.3">
      <c r="A1775">
        <v>709</v>
      </c>
      <c r="B1775">
        <v>1772</v>
      </c>
      <c r="C1775">
        <v>249</v>
      </c>
      <c r="D1775">
        <f t="shared" si="81"/>
        <v>38</v>
      </c>
      <c r="E1775" s="3">
        <f>LOOKUP(A1775,Bestellung!$A$4:$D$803)+MOD(D1775,6)</f>
        <v>44632.640400000004</v>
      </c>
      <c r="F1775" t="str">
        <f t="shared" si="82"/>
        <v>INSERT INTO [Lieferung] ([BestellungID], [PosID], [LieferAdrID], [LieferDienstID], [LieferDatum]) VALUES</v>
      </c>
      <c r="G1775" t="str">
        <f t="shared" si="83"/>
        <v xml:space="preserve"> ('709', '1772', '249', '38', '2022-03-12')</v>
      </c>
    </row>
    <row r="1776" spans="1:7" x14ac:dyDescent="0.3">
      <c r="A1776">
        <v>709</v>
      </c>
      <c r="B1776">
        <v>1773</v>
      </c>
      <c r="C1776">
        <v>249</v>
      </c>
      <c r="D1776">
        <f t="shared" si="81"/>
        <v>18</v>
      </c>
      <c r="E1776" s="3">
        <f>LOOKUP(A1776,Bestellung!$A$4:$D$803)+MOD(D1776,6)</f>
        <v>44630.640400000004</v>
      </c>
      <c r="F1776" t="str">
        <f t="shared" si="82"/>
        <v>INSERT INTO [Lieferung] ([BestellungID], [PosID], [LieferAdrID], [LieferDienstID], [LieferDatum]) VALUES</v>
      </c>
      <c r="G1776" t="str">
        <f t="shared" si="83"/>
        <v xml:space="preserve"> ('709', '1773', '249', '18', '2022-03-10')</v>
      </c>
    </row>
    <row r="1777" spans="1:7" x14ac:dyDescent="0.3">
      <c r="A1777">
        <v>710</v>
      </c>
      <c r="B1777">
        <v>1774</v>
      </c>
      <c r="C1777">
        <v>404</v>
      </c>
      <c r="D1777">
        <f t="shared" si="81"/>
        <v>71</v>
      </c>
      <c r="E1777" s="3">
        <f>LOOKUP(A1777,Bestellung!$A$4:$D$803)+MOD(D1777,6)</f>
        <v>44635.65624444445</v>
      </c>
      <c r="F1777" t="str">
        <f t="shared" si="82"/>
        <v>INSERT INTO [Lieferung] ([BestellungID], [PosID], [LieferAdrID], [LieferDienstID], [LieferDatum]) VALUES</v>
      </c>
      <c r="G1777" t="str">
        <f t="shared" si="83"/>
        <v xml:space="preserve"> ('710', '1774', '404', '71', '2022-03-15')</v>
      </c>
    </row>
    <row r="1778" spans="1:7" x14ac:dyDescent="0.3">
      <c r="A1778">
        <v>710</v>
      </c>
      <c r="B1778">
        <v>1775</v>
      </c>
      <c r="C1778">
        <v>249</v>
      </c>
      <c r="D1778">
        <f t="shared" si="81"/>
        <v>52</v>
      </c>
      <c r="E1778" s="3">
        <f>LOOKUP(A1778,Bestellung!$A$4:$D$803)+MOD(D1778,6)</f>
        <v>44634.65624444445</v>
      </c>
      <c r="F1778" t="str">
        <f t="shared" si="82"/>
        <v>INSERT INTO [Lieferung] ([BestellungID], [PosID], [LieferAdrID], [LieferDienstID], [LieferDatum]) VALUES</v>
      </c>
      <c r="G1778" t="str">
        <f t="shared" si="83"/>
        <v xml:space="preserve"> ('710', '1775', '249', '52', '2022-03-14')</v>
      </c>
    </row>
    <row r="1779" spans="1:7" x14ac:dyDescent="0.3">
      <c r="A1779">
        <v>710</v>
      </c>
      <c r="B1779">
        <v>1776</v>
      </c>
      <c r="C1779">
        <v>404</v>
      </c>
      <c r="D1779">
        <f t="shared" si="81"/>
        <v>33</v>
      </c>
      <c r="E1779" s="3">
        <f>LOOKUP(A1779,Bestellung!$A$4:$D$803)+MOD(D1779,6)</f>
        <v>44633.65624444445</v>
      </c>
      <c r="F1779" t="str">
        <f t="shared" si="82"/>
        <v>INSERT INTO [Lieferung] ([BestellungID], [PosID], [LieferAdrID], [LieferDienstID], [LieferDatum]) VALUES</v>
      </c>
      <c r="G1779" t="str">
        <f t="shared" si="83"/>
        <v xml:space="preserve"> ('710', '1776', '404', '33', '2022-03-13')</v>
      </c>
    </row>
    <row r="1780" spans="1:7" x14ac:dyDescent="0.3">
      <c r="A1780">
        <v>711</v>
      </c>
      <c r="B1780">
        <v>1777</v>
      </c>
      <c r="C1780">
        <v>235</v>
      </c>
      <c r="D1780">
        <f t="shared" si="81"/>
        <v>9</v>
      </c>
      <c r="E1780" s="3">
        <f>LOOKUP(A1780,Bestellung!$A$4:$D$803)+MOD(D1780,6)</f>
        <v>44633.672111111118</v>
      </c>
      <c r="F1780" t="str">
        <f t="shared" si="82"/>
        <v>INSERT INTO [Lieferung] ([BestellungID], [PosID], [LieferAdrID], [LieferDienstID], [LieferDatum]) VALUES</v>
      </c>
      <c r="G1780" t="str">
        <f t="shared" si="83"/>
        <v xml:space="preserve"> ('711', '1777', '235', '9', '2022-03-13')</v>
      </c>
    </row>
    <row r="1781" spans="1:7" x14ac:dyDescent="0.3">
      <c r="A1781">
        <v>711</v>
      </c>
      <c r="B1781">
        <v>1778</v>
      </c>
      <c r="C1781">
        <v>235</v>
      </c>
      <c r="D1781">
        <f t="shared" si="81"/>
        <v>72</v>
      </c>
      <c r="E1781" s="3">
        <f>LOOKUP(A1781,Bestellung!$A$4:$D$803)+MOD(D1781,6)</f>
        <v>44630.672111111118</v>
      </c>
      <c r="F1781" t="str">
        <f t="shared" si="82"/>
        <v>INSERT INTO [Lieferung] ([BestellungID], [PosID], [LieferAdrID], [LieferDienstID], [LieferDatum]) VALUES</v>
      </c>
      <c r="G1781" t="str">
        <f t="shared" si="83"/>
        <v xml:space="preserve"> ('711', '1778', '235', '72', '2022-03-10')</v>
      </c>
    </row>
    <row r="1782" spans="1:7" x14ac:dyDescent="0.3">
      <c r="A1782">
        <v>712</v>
      </c>
      <c r="B1782">
        <v>1779</v>
      </c>
      <c r="C1782">
        <v>753</v>
      </c>
      <c r="D1782">
        <f t="shared" si="81"/>
        <v>51</v>
      </c>
      <c r="E1782" s="3">
        <f>LOOKUP(A1782,Bestellung!$A$4:$D$803)+MOD(D1782,6)</f>
        <v>44633.688000000009</v>
      </c>
      <c r="F1782" t="str">
        <f t="shared" si="82"/>
        <v>INSERT INTO [Lieferung] ([BestellungID], [PosID], [LieferAdrID], [LieferDienstID], [LieferDatum]) VALUES</v>
      </c>
      <c r="G1782" t="str">
        <f t="shared" si="83"/>
        <v xml:space="preserve"> ('712', '1779', '753', '51', '2022-03-13')</v>
      </c>
    </row>
    <row r="1783" spans="1:7" x14ac:dyDescent="0.3">
      <c r="A1783">
        <v>712</v>
      </c>
      <c r="B1783">
        <v>1780</v>
      </c>
      <c r="C1783">
        <v>235</v>
      </c>
      <c r="D1783">
        <f t="shared" si="81"/>
        <v>34</v>
      </c>
      <c r="E1783" s="3">
        <f>LOOKUP(A1783,Bestellung!$A$4:$D$803)+MOD(D1783,6)</f>
        <v>44634.688000000009</v>
      </c>
      <c r="F1783" t="str">
        <f t="shared" si="82"/>
        <v>INSERT INTO [Lieferung] ([BestellungID], [PosID], [LieferAdrID], [LieferDienstID], [LieferDatum]) VALUES</v>
      </c>
      <c r="G1783" t="str">
        <f t="shared" si="83"/>
        <v xml:space="preserve"> ('712', '1780', '235', '34', '2022-03-14')</v>
      </c>
    </row>
    <row r="1784" spans="1:7" x14ac:dyDescent="0.3">
      <c r="A1784">
        <v>712</v>
      </c>
      <c r="B1784">
        <v>1781</v>
      </c>
      <c r="C1784">
        <v>753</v>
      </c>
      <c r="D1784">
        <f t="shared" si="81"/>
        <v>17</v>
      </c>
      <c r="E1784" s="3">
        <f>LOOKUP(A1784,Bestellung!$A$4:$D$803)+MOD(D1784,6)</f>
        <v>44635.688000000009</v>
      </c>
      <c r="F1784" t="str">
        <f t="shared" si="82"/>
        <v>INSERT INTO [Lieferung] ([BestellungID], [PosID], [LieferAdrID], [LieferDienstID], [LieferDatum]) VALUES</v>
      </c>
      <c r="G1784" t="str">
        <f t="shared" si="83"/>
        <v xml:space="preserve"> ('712', '1781', '753', '17', '2022-03-15')</v>
      </c>
    </row>
    <row r="1785" spans="1:7" x14ac:dyDescent="0.3">
      <c r="A1785">
        <v>713</v>
      </c>
      <c r="B1785">
        <v>1782</v>
      </c>
      <c r="C1785">
        <v>508</v>
      </c>
      <c r="D1785">
        <f t="shared" si="81"/>
        <v>1</v>
      </c>
      <c r="E1785" s="3">
        <f>LOOKUP(A1785,Bestellung!$A$4:$D$803)+MOD(D1785,6)</f>
        <v>44631.703911111123</v>
      </c>
      <c r="F1785" t="str">
        <f t="shared" si="82"/>
        <v>INSERT INTO [Lieferung] ([BestellungID], [PosID], [LieferAdrID], [LieferDienstID], [LieferDatum]) VALUES</v>
      </c>
      <c r="G1785" t="str">
        <f t="shared" si="83"/>
        <v xml:space="preserve"> ('713', '1782', '508', '1', '2022-03-11')</v>
      </c>
    </row>
    <row r="1786" spans="1:7" x14ac:dyDescent="0.3">
      <c r="A1786">
        <v>713</v>
      </c>
      <c r="B1786">
        <v>1783</v>
      </c>
      <c r="C1786">
        <v>508</v>
      </c>
      <c r="D1786">
        <f t="shared" si="81"/>
        <v>65</v>
      </c>
      <c r="E1786" s="3">
        <f>LOOKUP(A1786,Bestellung!$A$4:$D$803)+MOD(D1786,6)</f>
        <v>44635.703911111123</v>
      </c>
      <c r="F1786" t="str">
        <f t="shared" si="82"/>
        <v>INSERT INTO [Lieferung] ([BestellungID], [PosID], [LieferAdrID], [LieferDienstID], [LieferDatum]) VALUES</v>
      </c>
      <c r="G1786" t="str">
        <f t="shared" si="83"/>
        <v xml:space="preserve"> ('713', '1783', '508', '65', '2022-03-15')</v>
      </c>
    </row>
    <row r="1787" spans="1:7" x14ac:dyDescent="0.3">
      <c r="A1787">
        <v>714</v>
      </c>
      <c r="B1787">
        <v>1784</v>
      </c>
      <c r="C1787">
        <v>702</v>
      </c>
      <c r="D1787">
        <f t="shared" si="81"/>
        <v>51</v>
      </c>
      <c r="E1787" s="3">
        <f>LOOKUP(A1787,Bestellung!$A$4:$D$803)+MOD(D1787,6)</f>
        <v>44633.719844444458</v>
      </c>
      <c r="F1787" t="str">
        <f t="shared" si="82"/>
        <v>INSERT INTO [Lieferung] ([BestellungID], [PosID], [LieferAdrID], [LieferDienstID], [LieferDatum]) VALUES</v>
      </c>
      <c r="G1787" t="str">
        <f t="shared" si="83"/>
        <v xml:space="preserve"> ('714', '1784', '702', '51', '2022-03-13')</v>
      </c>
    </row>
    <row r="1788" spans="1:7" x14ac:dyDescent="0.3">
      <c r="A1788">
        <v>714</v>
      </c>
      <c r="B1788">
        <v>1785</v>
      </c>
      <c r="C1788">
        <v>508</v>
      </c>
      <c r="D1788">
        <f t="shared" si="81"/>
        <v>36</v>
      </c>
      <c r="E1788" s="3">
        <f>LOOKUP(A1788,Bestellung!$A$4:$D$803)+MOD(D1788,6)</f>
        <v>44630.719844444458</v>
      </c>
      <c r="F1788" t="str">
        <f t="shared" si="82"/>
        <v>INSERT INTO [Lieferung] ([BestellungID], [PosID], [LieferAdrID], [LieferDienstID], [LieferDatum]) VALUES</v>
      </c>
      <c r="G1788" t="str">
        <f t="shared" si="83"/>
        <v xml:space="preserve"> ('714', '1785', '508', '36', '2022-03-10')</v>
      </c>
    </row>
    <row r="1789" spans="1:7" x14ac:dyDescent="0.3">
      <c r="A1789">
        <v>714</v>
      </c>
      <c r="B1789">
        <v>1786</v>
      </c>
      <c r="C1789">
        <v>702</v>
      </c>
      <c r="D1789">
        <f t="shared" si="81"/>
        <v>21</v>
      </c>
      <c r="E1789" s="3">
        <f>LOOKUP(A1789,Bestellung!$A$4:$D$803)+MOD(D1789,6)</f>
        <v>44633.719844444458</v>
      </c>
      <c r="F1789" t="str">
        <f t="shared" si="82"/>
        <v>INSERT INTO [Lieferung] ([BestellungID], [PosID], [LieferAdrID], [LieferDienstID], [LieferDatum]) VALUES</v>
      </c>
      <c r="G1789" t="str">
        <f t="shared" si="83"/>
        <v xml:space="preserve"> ('714', '1786', '702', '21', '2022-03-13')</v>
      </c>
    </row>
    <row r="1790" spans="1:7" x14ac:dyDescent="0.3">
      <c r="A1790">
        <v>715</v>
      </c>
      <c r="B1790">
        <v>1787</v>
      </c>
      <c r="C1790">
        <v>561</v>
      </c>
      <c r="D1790">
        <f t="shared" si="81"/>
        <v>11</v>
      </c>
      <c r="E1790" s="3">
        <f>LOOKUP(A1790,Bestellung!$A$4:$D$803)+MOD(D1790,6)</f>
        <v>44635.735800000017</v>
      </c>
      <c r="F1790" t="str">
        <f t="shared" si="82"/>
        <v>INSERT INTO [Lieferung] ([BestellungID], [PosID], [LieferAdrID], [LieferDienstID], [LieferDatum]) VALUES</v>
      </c>
      <c r="G1790" t="str">
        <f t="shared" si="83"/>
        <v xml:space="preserve"> ('715', '1787', '561', '11', '2022-03-15')</v>
      </c>
    </row>
    <row r="1791" spans="1:7" x14ac:dyDescent="0.3">
      <c r="A1791">
        <v>715</v>
      </c>
      <c r="B1791">
        <v>1788</v>
      </c>
      <c r="C1791">
        <v>561</v>
      </c>
      <c r="D1791">
        <f t="shared" si="81"/>
        <v>78</v>
      </c>
      <c r="E1791" s="3">
        <f>LOOKUP(A1791,Bestellung!$A$4:$D$803)+MOD(D1791,6)</f>
        <v>44630.735800000017</v>
      </c>
      <c r="F1791" t="str">
        <f t="shared" si="82"/>
        <v>INSERT INTO [Lieferung] ([BestellungID], [PosID], [LieferAdrID], [LieferDienstID], [LieferDatum]) VALUES</v>
      </c>
      <c r="G1791" t="str">
        <f t="shared" si="83"/>
        <v xml:space="preserve"> ('715', '1788', '561', '78', '2022-03-10')</v>
      </c>
    </row>
    <row r="1792" spans="1:7" x14ac:dyDescent="0.3">
      <c r="A1792">
        <v>716</v>
      </c>
      <c r="B1792">
        <v>1789</v>
      </c>
      <c r="C1792">
        <v>703</v>
      </c>
      <c r="D1792">
        <f t="shared" si="81"/>
        <v>71</v>
      </c>
      <c r="E1792" s="3">
        <f>LOOKUP(A1792,Bestellung!$A$4:$D$803)+MOD(D1792,6)</f>
        <v>44635.751777777798</v>
      </c>
      <c r="F1792" t="str">
        <f t="shared" si="82"/>
        <v>INSERT INTO [Lieferung] ([BestellungID], [PosID], [LieferAdrID], [LieferDienstID], [LieferDatum]) VALUES</v>
      </c>
      <c r="G1792" t="str">
        <f t="shared" si="83"/>
        <v xml:space="preserve"> ('716', '1789', '703', '71', '2022-03-15')</v>
      </c>
    </row>
    <row r="1793" spans="1:7" x14ac:dyDescent="0.3">
      <c r="A1793">
        <v>716</v>
      </c>
      <c r="B1793">
        <v>1790</v>
      </c>
      <c r="C1793">
        <v>561</v>
      </c>
      <c r="D1793">
        <f t="shared" si="81"/>
        <v>58</v>
      </c>
      <c r="E1793" s="3">
        <f>LOOKUP(A1793,Bestellung!$A$4:$D$803)+MOD(D1793,6)</f>
        <v>44634.751777777798</v>
      </c>
      <c r="F1793" t="str">
        <f t="shared" si="82"/>
        <v>INSERT INTO [Lieferung] ([BestellungID], [PosID], [LieferAdrID], [LieferDienstID], [LieferDatum]) VALUES</v>
      </c>
      <c r="G1793" t="str">
        <f t="shared" si="83"/>
        <v xml:space="preserve"> ('716', '1790', '561', '58', '2022-03-14')</v>
      </c>
    </row>
    <row r="1794" spans="1:7" x14ac:dyDescent="0.3">
      <c r="A1794">
        <v>716</v>
      </c>
      <c r="B1794">
        <v>1791</v>
      </c>
      <c r="C1794">
        <v>703</v>
      </c>
      <c r="D1794">
        <f t="shared" si="81"/>
        <v>45</v>
      </c>
      <c r="E1794" s="3">
        <f>LOOKUP(A1794,Bestellung!$A$4:$D$803)+MOD(D1794,6)</f>
        <v>44633.751777777798</v>
      </c>
      <c r="F1794" t="str">
        <f t="shared" si="82"/>
        <v>INSERT INTO [Lieferung] ([BestellungID], [PosID], [LieferAdrID], [LieferDienstID], [LieferDatum]) VALUES</v>
      </c>
      <c r="G1794" t="str">
        <f t="shared" si="83"/>
        <v xml:space="preserve"> ('716', '1791', '703', '45', '2022-03-13')</v>
      </c>
    </row>
    <row r="1795" spans="1:7" x14ac:dyDescent="0.3">
      <c r="A1795">
        <v>717</v>
      </c>
      <c r="B1795">
        <v>1792</v>
      </c>
      <c r="C1795">
        <v>54</v>
      </c>
      <c r="D1795">
        <f t="shared" si="81"/>
        <v>42</v>
      </c>
      <c r="E1795" s="3">
        <f>LOOKUP(A1795,Bestellung!$A$4:$D$803)+MOD(D1795,6)</f>
        <v>44630.767777777801</v>
      </c>
      <c r="F1795" t="str">
        <f t="shared" si="82"/>
        <v>INSERT INTO [Lieferung] ([BestellungID], [PosID], [LieferAdrID], [LieferDienstID], [LieferDatum]) VALUES</v>
      </c>
      <c r="G1795" t="str">
        <f t="shared" si="83"/>
        <v xml:space="preserve"> ('717', '1792', '54', '42', '2022-03-10')</v>
      </c>
    </row>
    <row r="1796" spans="1:7" x14ac:dyDescent="0.3">
      <c r="A1796">
        <v>717</v>
      </c>
      <c r="B1796">
        <v>1793</v>
      </c>
      <c r="C1796">
        <v>54</v>
      </c>
      <c r="D1796">
        <f t="shared" si="81"/>
        <v>30</v>
      </c>
      <c r="E1796" s="3">
        <f>LOOKUP(A1796,Bestellung!$A$4:$D$803)+MOD(D1796,6)</f>
        <v>44630.767777777801</v>
      </c>
      <c r="F1796" t="str">
        <f t="shared" si="82"/>
        <v>INSERT INTO [Lieferung] ([BestellungID], [PosID], [LieferAdrID], [LieferDienstID], [LieferDatum]) VALUES</v>
      </c>
      <c r="G1796" t="str">
        <f t="shared" si="83"/>
        <v xml:space="preserve"> ('717', '1793', '54', '30', '2022-03-10')</v>
      </c>
    </row>
    <row r="1797" spans="1:7" x14ac:dyDescent="0.3">
      <c r="A1797">
        <v>718</v>
      </c>
      <c r="B1797">
        <v>1794</v>
      </c>
      <c r="C1797">
        <v>390</v>
      </c>
      <c r="D1797">
        <f t="shared" ref="D1797:D1860" si="84">IF(MOD(A1797*B1797,81)=0,1,MOD(A1797*B1797,81))</f>
        <v>30</v>
      </c>
      <c r="E1797" s="3">
        <f>LOOKUP(A1797,Bestellung!$A$4:$D$803)+MOD(D1797,6)</f>
        <v>44630.783800000027</v>
      </c>
      <c r="F1797" t="str">
        <f t="shared" ref="F1797:F1860" si="8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797" t="str">
        <f t="shared" ref="G1797:G1860" si="86">" ('"&amp;A1797&amp;"', '"&amp;B1797&amp;"', '"&amp;C1797&amp;"', '"&amp; D1797&amp;"', '"&amp; TEXT(E1797,"JJJJ-MM-TT")&amp;"')"</f>
        <v xml:space="preserve"> ('718', '1794', '390', '30', '2022-03-10')</v>
      </c>
    </row>
    <row r="1798" spans="1:7" x14ac:dyDescent="0.3">
      <c r="A1798">
        <v>718</v>
      </c>
      <c r="B1798">
        <v>1795</v>
      </c>
      <c r="C1798">
        <v>54</v>
      </c>
      <c r="D1798">
        <f t="shared" si="84"/>
        <v>19</v>
      </c>
      <c r="E1798" s="3">
        <f>LOOKUP(A1798,Bestellung!$A$4:$D$803)+MOD(D1798,6)</f>
        <v>44631.783800000027</v>
      </c>
      <c r="F1798" t="str">
        <f t="shared" si="85"/>
        <v>INSERT INTO [Lieferung] ([BestellungID], [PosID], [LieferAdrID], [LieferDienstID], [LieferDatum]) VALUES</v>
      </c>
      <c r="G1798" t="str">
        <f t="shared" si="86"/>
        <v xml:space="preserve"> ('718', '1795', '54', '19', '2022-03-11')</v>
      </c>
    </row>
    <row r="1799" spans="1:7" x14ac:dyDescent="0.3">
      <c r="A1799">
        <v>718</v>
      </c>
      <c r="B1799">
        <v>1796</v>
      </c>
      <c r="C1799">
        <v>390</v>
      </c>
      <c r="D1799">
        <f t="shared" si="84"/>
        <v>8</v>
      </c>
      <c r="E1799" s="3">
        <f>LOOKUP(A1799,Bestellung!$A$4:$D$803)+MOD(D1799,6)</f>
        <v>44632.783800000027</v>
      </c>
      <c r="F1799" t="str">
        <f t="shared" si="85"/>
        <v>INSERT INTO [Lieferung] ([BestellungID], [PosID], [LieferAdrID], [LieferDienstID], [LieferDatum]) VALUES</v>
      </c>
      <c r="G1799" t="str">
        <f t="shared" si="86"/>
        <v xml:space="preserve"> ('718', '1796', '390', '8', '2022-03-12')</v>
      </c>
    </row>
    <row r="1800" spans="1:7" x14ac:dyDescent="0.3">
      <c r="A1800">
        <v>719</v>
      </c>
      <c r="B1800">
        <v>1797</v>
      </c>
      <c r="C1800">
        <v>3</v>
      </c>
      <c r="D1800">
        <f t="shared" si="84"/>
        <v>12</v>
      </c>
      <c r="E1800" s="3">
        <f>LOOKUP(A1800,Bestellung!$A$4:$D$803)+MOD(D1800,6)</f>
        <v>44630.799844444467</v>
      </c>
      <c r="F1800" t="str">
        <f t="shared" si="85"/>
        <v>INSERT INTO [Lieferung] ([BestellungID], [PosID], [LieferAdrID], [LieferDienstID], [LieferDatum]) VALUES</v>
      </c>
      <c r="G1800" t="str">
        <f t="shared" si="86"/>
        <v xml:space="preserve"> ('719', '1797', '3', '12', '2022-03-10')</v>
      </c>
    </row>
    <row r="1801" spans="1:7" x14ac:dyDescent="0.3">
      <c r="A1801">
        <v>719</v>
      </c>
      <c r="B1801">
        <v>1798</v>
      </c>
      <c r="C1801">
        <v>3</v>
      </c>
      <c r="D1801">
        <f t="shared" si="84"/>
        <v>2</v>
      </c>
      <c r="E1801" s="3">
        <f>LOOKUP(A1801,Bestellung!$A$4:$D$803)+MOD(D1801,6)</f>
        <v>44632.799844444467</v>
      </c>
      <c r="F1801" t="str">
        <f t="shared" si="85"/>
        <v>INSERT INTO [Lieferung] ([BestellungID], [PosID], [LieferAdrID], [LieferDienstID], [LieferDatum]) VALUES</v>
      </c>
      <c r="G1801" t="str">
        <f t="shared" si="86"/>
        <v xml:space="preserve"> ('719', '1798', '3', '2', '2022-03-12')</v>
      </c>
    </row>
    <row r="1802" spans="1:7" x14ac:dyDescent="0.3">
      <c r="A1802">
        <v>720</v>
      </c>
      <c r="B1802">
        <v>1799</v>
      </c>
      <c r="C1802">
        <v>537</v>
      </c>
      <c r="D1802">
        <f t="shared" si="84"/>
        <v>9</v>
      </c>
      <c r="E1802" s="3">
        <f>LOOKUP(A1802,Bestellung!$A$4:$D$803)+MOD(D1802,6)</f>
        <v>44633.815911111131</v>
      </c>
      <c r="F1802" t="str">
        <f t="shared" si="85"/>
        <v>INSERT INTO [Lieferung] ([BestellungID], [PosID], [LieferAdrID], [LieferDienstID], [LieferDatum]) VALUES</v>
      </c>
      <c r="G1802" t="str">
        <f t="shared" si="86"/>
        <v xml:space="preserve"> ('720', '1799', '537', '9', '2022-03-13')</v>
      </c>
    </row>
    <row r="1803" spans="1:7" x14ac:dyDescent="0.3">
      <c r="A1803">
        <v>720</v>
      </c>
      <c r="B1803">
        <v>1800</v>
      </c>
      <c r="C1803">
        <v>3</v>
      </c>
      <c r="D1803">
        <f t="shared" si="84"/>
        <v>1</v>
      </c>
      <c r="E1803" s="3">
        <f>LOOKUP(A1803,Bestellung!$A$4:$D$803)+MOD(D1803,6)</f>
        <v>44631.815911111131</v>
      </c>
      <c r="F1803" t="str">
        <f t="shared" si="85"/>
        <v>INSERT INTO [Lieferung] ([BestellungID], [PosID], [LieferAdrID], [LieferDienstID], [LieferDatum]) VALUES</v>
      </c>
      <c r="G1803" t="str">
        <f t="shared" si="86"/>
        <v xml:space="preserve"> ('720', '1800', '3', '1', '2022-03-11')</v>
      </c>
    </row>
    <row r="1804" spans="1:7" x14ac:dyDescent="0.3">
      <c r="A1804">
        <v>720</v>
      </c>
      <c r="B1804">
        <v>1801</v>
      </c>
      <c r="C1804">
        <v>537</v>
      </c>
      <c r="D1804">
        <f t="shared" si="84"/>
        <v>72</v>
      </c>
      <c r="E1804" s="3">
        <f>LOOKUP(A1804,Bestellung!$A$4:$D$803)+MOD(D1804,6)</f>
        <v>44630.815911111131</v>
      </c>
      <c r="F1804" t="str">
        <f t="shared" si="85"/>
        <v>INSERT INTO [Lieferung] ([BestellungID], [PosID], [LieferAdrID], [LieferDienstID], [LieferDatum]) VALUES</v>
      </c>
      <c r="G1804" t="str">
        <f t="shared" si="86"/>
        <v xml:space="preserve"> ('720', '1801', '537', '72', '2022-03-10')</v>
      </c>
    </row>
    <row r="1805" spans="1:7" x14ac:dyDescent="0.3">
      <c r="A1805">
        <v>721</v>
      </c>
      <c r="B1805">
        <v>1802</v>
      </c>
      <c r="C1805">
        <v>4</v>
      </c>
      <c r="D1805">
        <f t="shared" si="84"/>
        <v>2</v>
      </c>
      <c r="E1805" s="3">
        <f>LOOKUP(A1805,Bestellung!$A$4:$D$803)+MOD(D1805,6)</f>
        <v>44632.832000000017</v>
      </c>
      <c r="F1805" t="str">
        <f t="shared" si="85"/>
        <v>INSERT INTO [Lieferung] ([BestellungID], [PosID], [LieferAdrID], [LieferDienstID], [LieferDatum]) VALUES</v>
      </c>
      <c r="G1805" t="str">
        <f t="shared" si="86"/>
        <v xml:space="preserve"> ('721', '1802', '4', '2', '2022-03-12')</v>
      </c>
    </row>
    <row r="1806" spans="1:7" x14ac:dyDescent="0.3">
      <c r="A1806">
        <v>721</v>
      </c>
      <c r="B1806">
        <v>1803</v>
      </c>
      <c r="C1806">
        <v>4</v>
      </c>
      <c r="D1806">
        <f t="shared" si="84"/>
        <v>75</v>
      </c>
      <c r="E1806" s="3">
        <f>LOOKUP(A1806,Bestellung!$A$4:$D$803)+MOD(D1806,6)</f>
        <v>44633.832000000017</v>
      </c>
      <c r="F1806" t="str">
        <f t="shared" si="85"/>
        <v>INSERT INTO [Lieferung] ([BestellungID], [PosID], [LieferAdrID], [LieferDienstID], [LieferDatum]) VALUES</v>
      </c>
      <c r="G1806" t="str">
        <f t="shared" si="86"/>
        <v xml:space="preserve"> ('721', '1803', '4', '75', '2022-03-13')</v>
      </c>
    </row>
    <row r="1807" spans="1:7" x14ac:dyDescent="0.3">
      <c r="A1807">
        <v>722</v>
      </c>
      <c r="B1807">
        <v>1804</v>
      </c>
      <c r="C1807">
        <v>578</v>
      </c>
      <c r="D1807">
        <f t="shared" si="84"/>
        <v>8</v>
      </c>
      <c r="E1807" s="3">
        <f>LOOKUP(A1807,Bestellung!$A$4:$D$803)+MOD(D1807,6)</f>
        <v>44632.848111111125</v>
      </c>
      <c r="F1807" t="str">
        <f t="shared" si="85"/>
        <v>INSERT INTO [Lieferung] ([BestellungID], [PosID], [LieferAdrID], [LieferDienstID], [LieferDatum]) VALUES</v>
      </c>
      <c r="G1807" t="str">
        <f t="shared" si="86"/>
        <v xml:space="preserve"> ('722', '1804', '578', '8', '2022-03-12')</v>
      </c>
    </row>
    <row r="1808" spans="1:7" x14ac:dyDescent="0.3">
      <c r="A1808">
        <v>722</v>
      </c>
      <c r="B1808">
        <v>1805</v>
      </c>
      <c r="C1808">
        <v>4</v>
      </c>
      <c r="D1808">
        <f t="shared" si="84"/>
        <v>1</v>
      </c>
      <c r="E1808" s="3">
        <f>LOOKUP(A1808,Bestellung!$A$4:$D$803)+MOD(D1808,6)</f>
        <v>44631.848111111125</v>
      </c>
      <c r="F1808" t="str">
        <f t="shared" si="85"/>
        <v>INSERT INTO [Lieferung] ([BestellungID], [PosID], [LieferAdrID], [LieferDienstID], [LieferDatum]) VALUES</v>
      </c>
      <c r="G1808" t="str">
        <f t="shared" si="86"/>
        <v xml:space="preserve"> ('722', '1805', '4', '1', '2022-03-11')</v>
      </c>
    </row>
    <row r="1809" spans="1:7" x14ac:dyDescent="0.3">
      <c r="A1809">
        <v>722</v>
      </c>
      <c r="B1809">
        <v>1806</v>
      </c>
      <c r="C1809">
        <v>578</v>
      </c>
      <c r="D1809">
        <f t="shared" si="84"/>
        <v>75</v>
      </c>
      <c r="E1809" s="3">
        <f>LOOKUP(A1809,Bestellung!$A$4:$D$803)+MOD(D1809,6)</f>
        <v>44633.848111111125</v>
      </c>
      <c r="F1809" t="str">
        <f t="shared" si="85"/>
        <v>INSERT INTO [Lieferung] ([BestellungID], [PosID], [LieferAdrID], [LieferDienstID], [LieferDatum]) VALUES</v>
      </c>
      <c r="G1809" t="str">
        <f t="shared" si="86"/>
        <v xml:space="preserve"> ('722', '1806', '578', '75', '2022-03-13')</v>
      </c>
    </row>
    <row r="1810" spans="1:7" x14ac:dyDescent="0.3">
      <c r="A1810">
        <v>723</v>
      </c>
      <c r="B1810">
        <v>1807</v>
      </c>
      <c r="C1810">
        <v>312</v>
      </c>
      <c r="D1810">
        <f t="shared" si="84"/>
        <v>12</v>
      </c>
      <c r="E1810" s="3">
        <f>LOOKUP(A1810,Bestellung!$A$4:$D$803)+MOD(D1810,6)</f>
        <v>44630.864244444456</v>
      </c>
      <c r="F1810" t="str">
        <f t="shared" si="85"/>
        <v>INSERT INTO [Lieferung] ([BestellungID], [PosID], [LieferAdrID], [LieferDienstID], [LieferDatum]) VALUES</v>
      </c>
      <c r="G1810" t="str">
        <f t="shared" si="86"/>
        <v xml:space="preserve"> ('723', '1807', '312', '12', '2022-03-10')</v>
      </c>
    </row>
    <row r="1811" spans="1:7" x14ac:dyDescent="0.3">
      <c r="A1811">
        <v>723</v>
      </c>
      <c r="B1811">
        <v>1808</v>
      </c>
      <c r="C1811">
        <v>312</v>
      </c>
      <c r="D1811">
        <f t="shared" si="84"/>
        <v>6</v>
      </c>
      <c r="E1811" s="3">
        <f>LOOKUP(A1811,Bestellung!$A$4:$D$803)+MOD(D1811,6)</f>
        <v>44630.864244444456</v>
      </c>
      <c r="F1811" t="str">
        <f t="shared" si="85"/>
        <v>INSERT INTO [Lieferung] ([BestellungID], [PosID], [LieferAdrID], [LieferDienstID], [LieferDatum]) VALUES</v>
      </c>
      <c r="G1811" t="str">
        <f t="shared" si="86"/>
        <v xml:space="preserve"> ('723', '1808', '312', '6', '2022-03-10')</v>
      </c>
    </row>
    <row r="1812" spans="1:7" x14ac:dyDescent="0.3">
      <c r="A1812">
        <v>724</v>
      </c>
      <c r="B1812">
        <v>1809</v>
      </c>
      <c r="C1812">
        <v>374</v>
      </c>
      <c r="D1812">
        <f t="shared" si="84"/>
        <v>27</v>
      </c>
      <c r="E1812" s="3">
        <f>LOOKUP(A1812,Bestellung!$A$4:$D$803)+MOD(D1812,6)</f>
        <v>44633.880400000009</v>
      </c>
      <c r="F1812" t="str">
        <f t="shared" si="85"/>
        <v>INSERT INTO [Lieferung] ([BestellungID], [PosID], [LieferAdrID], [LieferDienstID], [LieferDatum]) VALUES</v>
      </c>
      <c r="G1812" t="str">
        <f t="shared" si="86"/>
        <v xml:space="preserve"> ('724', '1809', '374', '27', '2022-03-13')</v>
      </c>
    </row>
    <row r="1813" spans="1:7" x14ac:dyDescent="0.3">
      <c r="A1813">
        <v>724</v>
      </c>
      <c r="B1813">
        <v>1810</v>
      </c>
      <c r="C1813">
        <v>312</v>
      </c>
      <c r="D1813">
        <f t="shared" si="84"/>
        <v>22</v>
      </c>
      <c r="E1813" s="3">
        <f>LOOKUP(A1813,Bestellung!$A$4:$D$803)+MOD(D1813,6)</f>
        <v>44634.880400000009</v>
      </c>
      <c r="F1813" t="str">
        <f t="shared" si="85"/>
        <v>INSERT INTO [Lieferung] ([BestellungID], [PosID], [LieferAdrID], [LieferDienstID], [LieferDatum]) VALUES</v>
      </c>
      <c r="G1813" t="str">
        <f t="shared" si="86"/>
        <v xml:space="preserve"> ('724', '1810', '312', '22', '2022-03-14')</v>
      </c>
    </row>
    <row r="1814" spans="1:7" x14ac:dyDescent="0.3">
      <c r="A1814">
        <v>724</v>
      </c>
      <c r="B1814">
        <v>1811</v>
      </c>
      <c r="C1814">
        <v>374</v>
      </c>
      <c r="D1814">
        <f t="shared" si="84"/>
        <v>17</v>
      </c>
      <c r="E1814" s="3">
        <f>LOOKUP(A1814,Bestellung!$A$4:$D$803)+MOD(D1814,6)</f>
        <v>44635.880400000009</v>
      </c>
      <c r="F1814" t="str">
        <f t="shared" si="85"/>
        <v>INSERT INTO [Lieferung] ([BestellungID], [PosID], [LieferAdrID], [LieferDienstID], [LieferDatum]) VALUES</v>
      </c>
      <c r="G1814" t="str">
        <f t="shared" si="86"/>
        <v xml:space="preserve"> ('724', '1811', '374', '17', '2022-03-15')</v>
      </c>
    </row>
    <row r="1815" spans="1:7" x14ac:dyDescent="0.3">
      <c r="A1815">
        <v>725</v>
      </c>
      <c r="B1815">
        <v>1812</v>
      </c>
      <c r="C1815">
        <v>144</v>
      </c>
      <c r="D1815">
        <f t="shared" si="84"/>
        <v>42</v>
      </c>
      <c r="E1815" s="3">
        <f>LOOKUP(A1815,Bestellung!$A$4:$D$803)+MOD(D1815,6)</f>
        <v>44630.896577777785</v>
      </c>
      <c r="F1815" t="str">
        <f t="shared" si="85"/>
        <v>INSERT INTO [Lieferung] ([BestellungID], [PosID], [LieferAdrID], [LieferDienstID], [LieferDatum]) VALUES</v>
      </c>
      <c r="G1815" t="str">
        <f t="shared" si="86"/>
        <v xml:space="preserve"> ('725', '1812', '144', '42', '2022-03-10')</v>
      </c>
    </row>
    <row r="1816" spans="1:7" x14ac:dyDescent="0.3">
      <c r="A1816">
        <v>725</v>
      </c>
      <c r="B1816">
        <v>1813</v>
      </c>
      <c r="C1816">
        <v>144</v>
      </c>
      <c r="D1816">
        <f t="shared" si="84"/>
        <v>38</v>
      </c>
      <c r="E1816" s="3">
        <f>LOOKUP(A1816,Bestellung!$A$4:$D$803)+MOD(D1816,6)</f>
        <v>44632.896577777785</v>
      </c>
      <c r="F1816" t="str">
        <f t="shared" si="85"/>
        <v>INSERT INTO [Lieferung] ([BestellungID], [PosID], [LieferAdrID], [LieferDienstID], [LieferDatum]) VALUES</v>
      </c>
      <c r="G1816" t="str">
        <f t="shared" si="86"/>
        <v xml:space="preserve"> ('725', '1813', '144', '38', '2022-03-12')</v>
      </c>
    </row>
    <row r="1817" spans="1:7" x14ac:dyDescent="0.3">
      <c r="A1817">
        <v>726</v>
      </c>
      <c r="B1817">
        <v>1814</v>
      </c>
      <c r="C1817">
        <v>165</v>
      </c>
      <c r="D1817">
        <f t="shared" si="84"/>
        <v>66</v>
      </c>
      <c r="E1817" s="3">
        <f>LOOKUP(A1817,Bestellung!$A$4:$D$803)+MOD(D1817,6)</f>
        <v>44630.912777777783</v>
      </c>
      <c r="F1817" t="str">
        <f t="shared" si="85"/>
        <v>INSERT INTO [Lieferung] ([BestellungID], [PosID], [LieferAdrID], [LieferDienstID], [LieferDatum]) VALUES</v>
      </c>
      <c r="G1817" t="str">
        <f t="shared" si="86"/>
        <v xml:space="preserve"> ('726', '1814', '165', '66', '2022-03-10')</v>
      </c>
    </row>
    <row r="1818" spans="1:7" x14ac:dyDescent="0.3">
      <c r="A1818">
        <v>726</v>
      </c>
      <c r="B1818">
        <v>1815</v>
      </c>
      <c r="C1818">
        <v>144</v>
      </c>
      <c r="D1818">
        <f t="shared" si="84"/>
        <v>63</v>
      </c>
      <c r="E1818" s="3">
        <f>LOOKUP(A1818,Bestellung!$A$4:$D$803)+MOD(D1818,6)</f>
        <v>44633.912777777783</v>
      </c>
      <c r="F1818" t="str">
        <f t="shared" si="85"/>
        <v>INSERT INTO [Lieferung] ([BestellungID], [PosID], [LieferAdrID], [LieferDienstID], [LieferDatum]) VALUES</v>
      </c>
      <c r="G1818" t="str">
        <f t="shared" si="86"/>
        <v xml:space="preserve"> ('726', '1815', '144', '63', '2022-03-13')</v>
      </c>
    </row>
    <row r="1819" spans="1:7" x14ac:dyDescent="0.3">
      <c r="A1819">
        <v>726</v>
      </c>
      <c r="B1819">
        <v>1816</v>
      </c>
      <c r="C1819">
        <v>165</v>
      </c>
      <c r="D1819">
        <f t="shared" si="84"/>
        <v>60</v>
      </c>
      <c r="E1819" s="3">
        <f>LOOKUP(A1819,Bestellung!$A$4:$D$803)+MOD(D1819,6)</f>
        <v>44630.912777777783</v>
      </c>
      <c r="F1819" t="str">
        <f t="shared" si="85"/>
        <v>INSERT INTO [Lieferung] ([BestellungID], [PosID], [LieferAdrID], [LieferDienstID], [LieferDatum]) VALUES</v>
      </c>
      <c r="G1819" t="str">
        <f t="shared" si="86"/>
        <v xml:space="preserve"> ('726', '1816', '165', '60', '2022-03-10')</v>
      </c>
    </row>
    <row r="1820" spans="1:7" x14ac:dyDescent="0.3">
      <c r="A1820">
        <v>727</v>
      </c>
      <c r="B1820">
        <v>1817</v>
      </c>
      <c r="C1820">
        <v>211</v>
      </c>
      <c r="D1820">
        <f t="shared" si="84"/>
        <v>11</v>
      </c>
      <c r="E1820" s="3">
        <f>LOOKUP(A1820,Bestellung!$A$4:$D$803)+MOD(D1820,6)</f>
        <v>44635.929000000004</v>
      </c>
      <c r="F1820" t="str">
        <f t="shared" si="85"/>
        <v>INSERT INTO [Lieferung] ([BestellungID], [PosID], [LieferAdrID], [LieferDienstID], [LieferDatum]) VALUES</v>
      </c>
      <c r="G1820" t="str">
        <f t="shared" si="86"/>
        <v xml:space="preserve"> ('727', '1817', '211', '11', '2022-03-15')</v>
      </c>
    </row>
    <row r="1821" spans="1:7" x14ac:dyDescent="0.3">
      <c r="A1821">
        <v>727</v>
      </c>
      <c r="B1821">
        <v>1818</v>
      </c>
      <c r="C1821">
        <v>211</v>
      </c>
      <c r="D1821">
        <f t="shared" si="84"/>
        <v>9</v>
      </c>
      <c r="E1821" s="3">
        <f>LOOKUP(A1821,Bestellung!$A$4:$D$803)+MOD(D1821,6)</f>
        <v>44633.929000000004</v>
      </c>
      <c r="F1821" t="str">
        <f t="shared" si="85"/>
        <v>INSERT INTO [Lieferung] ([BestellungID], [PosID], [LieferAdrID], [LieferDienstID], [LieferDatum]) VALUES</v>
      </c>
      <c r="G1821" t="str">
        <f t="shared" si="86"/>
        <v xml:space="preserve"> ('727', '1818', '211', '9', '2022-03-13')</v>
      </c>
    </row>
    <row r="1822" spans="1:7" x14ac:dyDescent="0.3">
      <c r="A1822">
        <v>728</v>
      </c>
      <c r="B1822">
        <v>1819</v>
      </c>
      <c r="C1822">
        <v>761</v>
      </c>
      <c r="D1822">
        <f t="shared" si="84"/>
        <v>44</v>
      </c>
      <c r="E1822" s="3">
        <f>LOOKUP(A1822,Bestellung!$A$4:$D$803)+MOD(D1822,6)</f>
        <v>44632.945244444447</v>
      </c>
      <c r="F1822" t="str">
        <f t="shared" si="85"/>
        <v>INSERT INTO [Lieferung] ([BestellungID], [PosID], [LieferAdrID], [LieferDienstID], [LieferDatum]) VALUES</v>
      </c>
      <c r="G1822" t="str">
        <f t="shared" si="86"/>
        <v xml:space="preserve"> ('728', '1819', '761', '44', '2022-03-12')</v>
      </c>
    </row>
    <row r="1823" spans="1:7" x14ac:dyDescent="0.3">
      <c r="A1823">
        <v>728</v>
      </c>
      <c r="B1823">
        <v>1820</v>
      </c>
      <c r="C1823">
        <v>211</v>
      </c>
      <c r="D1823">
        <f t="shared" si="84"/>
        <v>43</v>
      </c>
      <c r="E1823" s="3">
        <f>LOOKUP(A1823,Bestellung!$A$4:$D$803)+MOD(D1823,6)</f>
        <v>44631.945244444447</v>
      </c>
      <c r="F1823" t="str">
        <f t="shared" si="85"/>
        <v>INSERT INTO [Lieferung] ([BestellungID], [PosID], [LieferAdrID], [LieferDienstID], [LieferDatum]) VALUES</v>
      </c>
      <c r="G1823" t="str">
        <f t="shared" si="86"/>
        <v xml:space="preserve"> ('728', '1820', '211', '43', '2022-03-11')</v>
      </c>
    </row>
    <row r="1824" spans="1:7" x14ac:dyDescent="0.3">
      <c r="A1824">
        <v>728</v>
      </c>
      <c r="B1824">
        <v>1821</v>
      </c>
      <c r="C1824">
        <v>761</v>
      </c>
      <c r="D1824">
        <f t="shared" si="84"/>
        <v>42</v>
      </c>
      <c r="E1824" s="3">
        <f>LOOKUP(A1824,Bestellung!$A$4:$D$803)+MOD(D1824,6)</f>
        <v>44630.945244444447</v>
      </c>
      <c r="F1824" t="str">
        <f t="shared" si="85"/>
        <v>INSERT INTO [Lieferung] ([BestellungID], [PosID], [LieferAdrID], [LieferDienstID], [LieferDatum]) VALUES</v>
      </c>
      <c r="G1824" t="str">
        <f t="shared" si="86"/>
        <v xml:space="preserve"> ('728', '1821', '761', '42', '2022-03-10')</v>
      </c>
    </row>
    <row r="1825" spans="1:7" x14ac:dyDescent="0.3">
      <c r="A1825">
        <v>729</v>
      </c>
      <c r="B1825">
        <v>1822</v>
      </c>
      <c r="C1825">
        <v>462</v>
      </c>
      <c r="D1825">
        <f t="shared" si="84"/>
        <v>1</v>
      </c>
      <c r="E1825" s="3">
        <f>LOOKUP(A1825,Bestellung!$A$4:$D$803)+MOD(D1825,6)</f>
        <v>44631.961511111112</v>
      </c>
      <c r="F1825" t="str">
        <f t="shared" si="85"/>
        <v>INSERT INTO [Lieferung] ([BestellungID], [PosID], [LieferAdrID], [LieferDienstID], [LieferDatum]) VALUES</v>
      </c>
      <c r="G1825" t="str">
        <f t="shared" si="86"/>
        <v xml:space="preserve"> ('729', '1822', '462', '1', '2022-03-11')</v>
      </c>
    </row>
    <row r="1826" spans="1:7" x14ac:dyDescent="0.3">
      <c r="A1826">
        <v>729</v>
      </c>
      <c r="B1826">
        <v>1823</v>
      </c>
      <c r="C1826">
        <v>462</v>
      </c>
      <c r="D1826">
        <f t="shared" si="84"/>
        <v>1</v>
      </c>
      <c r="E1826" s="3">
        <f>LOOKUP(A1826,Bestellung!$A$4:$D$803)+MOD(D1826,6)</f>
        <v>44631.961511111112</v>
      </c>
      <c r="F1826" t="str">
        <f t="shared" si="85"/>
        <v>INSERT INTO [Lieferung] ([BestellungID], [PosID], [LieferAdrID], [LieferDienstID], [LieferDatum]) VALUES</v>
      </c>
      <c r="G1826" t="str">
        <f t="shared" si="86"/>
        <v xml:space="preserve"> ('729', '1823', '462', '1', '2022-03-11')</v>
      </c>
    </row>
    <row r="1827" spans="1:7" x14ac:dyDescent="0.3">
      <c r="A1827">
        <v>730</v>
      </c>
      <c r="B1827">
        <v>1824</v>
      </c>
      <c r="C1827">
        <v>668</v>
      </c>
      <c r="D1827">
        <f t="shared" si="84"/>
        <v>42</v>
      </c>
      <c r="E1827" s="3">
        <f>LOOKUP(A1827,Bestellung!$A$4:$D$803)+MOD(D1827,6)</f>
        <v>44630.977800000001</v>
      </c>
      <c r="F1827" t="str">
        <f t="shared" si="85"/>
        <v>INSERT INTO [Lieferung] ([BestellungID], [PosID], [LieferAdrID], [LieferDienstID], [LieferDatum]) VALUES</v>
      </c>
      <c r="G1827" t="str">
        <f t="shared" si="86"/>
        <v xml:space="preserve"> ('730', '1824', '668', '42', '2022-03-10')</v>
      </c>
    </row>
    <row r="1828" spans="1:7" x14ac:dyDescent="0.3">
      <c r="A1828">
        <v>730</v>
      </c>
      <c r="B1828">
        <v>1825</v>
      </c>
      <c r="C1828">
        <v>462</v>
      </c>
      <c r="D1828">
        <f t="shared" si="84"/>
        <v>43</v>
      </c>
      <c r="E1828" s="3">
        <f>LOOKUP(A1828,Bestellung!$A$4:$D$803)+MOD(D1828,6)</f>
        <v>44631.977800000001</v>
      </c>
      <c r="F1828" t="str">
        <f t="shared" si="85"/>
        <v>INSERT INTO [Lieferung] ([BestellungID], [PosID], [LieferAdrID], [LieferDienstID], [LieferDatum]) VALUES</v>
      </c>
      <c r="G1828" t="str">
        <f t="shared" si="86"/>
        <v xml:space="preserve"> ('730', '1825', '462', '43', '2022-03-11')</v>
      </c>
    </row>
    <row r="1829" spans="1:7" x14ac:dyDescent="0.3">
      <c r="A1829">
        <v>730</v>
      </c>
      <c r="B1829">
        <v>1826</v>
      </c>
      <c r="C1829">
        <v>668</v>
      </c>
      <c r="D1829">
        <f t="shared" si="84"/>
        <v>44</v>
      </c>
      <c r="E1829" s="3">
        <f>LOOKUP(A1829,Bestellung!$A$4:$D$803)+MOD(D1829,6)</f>
        <v>44632.977800000001</v>
      </c>
      <c r="F1829" t="str">
        <f t="shared" si="85"/>
        <v>INSERT INTO [Lieferung] ([BestellungID], [PosID], [LieferAdrID], [LieferDienstID], [LieferDatum]) VALUES</v>
      </c>
      <c r="G1829" t="str">
        <f t="shared" si="86"/>
        <v xml:space="preserve"> ('730', '1826', '668', '44', '2022-03-12')</v>
      </c>
    </row>
    <row r="1830" spans="1:7" x14ac:dyDescent="0.3">
      <c r="A1830">
        <v>731</v>
      </c>
      <c r="B1830">
        <v>1827</v>
      </c>
      <c r="C1830">
        <v>220</v>
      </c>
      <c r="D1830">
        <f t="shared" si="84"/>
        <v>9</v>
      </c>
      <c r="E1830" s="3">
        <f>LOOKUP(A1830,Bestellung!$A$4:$D$803)+MOD(D1830,6)</f>
        <v>44633.994111111111</v>
      </c>
      <c r="F1830" t="str">
        <f t="shared" si="85"/>
        <v>INSERT INTO [Lieferung] ([BestellungID], [PosID], [LieferAdrID], [LieferDienstID], [LieferDatum]) VALUES</v>
      </c>
      <c r="G1830" t="str">
        <f t="shared" si="86"/>
        <v xml:space="preserve"> ('731', '1827', '220', '9', '2022-03-13')</v>
      </c>
    </row>
    <row r="1831" spans="1:7" x14ac:dyDescent="0.3">
      <c r="A1831">
        <v>731</v>
      </c>
      <c r="B1831">
        <v>1828</v>
      </c>
      <c r="C1831">
        <v>220</v>
      </c>
      <c r="D1831">
        <f t="shared" si="84"/>
        <v>11</v>
      </c>
      <c r="E1831" s="3">
        <f>LOOKUP(A1831,Bestellung!$A$4:$D$803)+MOD(D1831,6)</f>
        <v>44635.994111111111</v>
      </c>
      <c r="F1831" t="str">
        <f t="shared" si="85"/>
        <v>INSERT INTO [Lieferung] ([BestellungID], [PosID], [LieferAdrID], [LieferDienstID], [LieferDatum]) VALUES</v>
      </c>
      <c r="G1831" t="str">
        <f t="shared" si="86"/>
        <v xml:space="preserve"> ('731', '1828', '220', '11', '2022-03-15')</v>
      </c>
    </row>
    <row r="1832" spans="1:7" x14ac:dyDescent="0.3">
      <c r="A1832">
        <v>732</v>
      </c>
      <c r="B1832">
        <v>1829</v>
      </c>
      <c r="C1832">
        <v>566</v>
      </c>
      <c r="D1832">
        <f t="shared" si="84"/>
        <v>60</v>
      </c>
      <c r="E1832" s="3">
        <f>LOOKUP(A1832,Bestellung!$A$4:$D$803)+MOD(D1832,6)</f>
        <v>44631.010444444444</v>
      </c>
      <c r="F1832" t="str">
        <f t="shared" si="85"/>
        <v>INSERT INTO [Lieferung] ([BestellungID], [PosID], [LieferAdrID], [LieferDienstID], [LieferDatum]) VALUES</v>
      </c>
      <c r="G1832" t="str">
        <f t="shared" si="86"/>
        <v xml:space="preserve"> ('732', '1829', '566', '60', '2022-03-11')</v>
      </c>
    </row>
    <row r="1833" spans="1:7" x14ac:dyDescent="0.3">
      <c r="A1833">
        <v>732</v>
      </c>
      <c r="B1833">
        <v>1830</v>
      </c>
      <c r="C1833">
        <v>220</v>
      </c>
      <c r="D1833">
        <f t="shared" si="84"/>
        <v>63</v>
      </c>
      <c r="E1833" s="3">
        <f>LOOKUP(A1833,Bestellung!$A$4:$D$803)+MOD(D1833,6)</f>
        <v>44634.010444444444</v>
      </c>
      <c r="F1833" t="str">
        <f t="shared" si="85"/>
        <v>INSERT INTO [Lieferung] ([BestellungID], [PosID], [LieferAdrID], [LieferDienstID], [LieferDatum]) VALUES</v>
      </c>
      <c r="G1833" t="str">
        <f t="shared" si="86"/>
        <v xml:space="preserve"> ('732', '1830', '220', '63', '2022-03-14')</v>
      </c>
    </row>
    <row r="1834" spans="1:7" x14ac:dyDescent="0.3">
      <c r="A1834">
        <v>732</v>
      </c>
      <c r="B1834">
        <v>1831</v>
      </c>
      <c r="C1834">
        <v>566</v>
      </c>
      <c r="D1834">
        <f t="shared" si="84"/>
        <v>66</v>
      </c>
      <c r="E1834" s="3">
        <f>LOOKUP(A1834,Bestellung!$A$4:$D$803)+MOD(D1834,6)</f>
        <v>44631.010444444444</v>
      </c>
      <c r="F1834" t="str">
        <f t="shared" si="85"/>
        <v>INSERT INTO [Lieferung] ([BestellungID], [PosID], [LieferAdrID], [LieferDienstID], [LieferDatum]) VALUES</v>
      </c>
      <c r="G1834" t="str">
        <f t="shared" si="86"/>
        <v xml:space="preserve"> ('732', '1831', '566', '66', '2022-03-11')</v>
      </c>
    </row>
    <row r="1835" spans="1:7" x14ac:dyDescent="0.3">
      <c r="A1835">
        <v>733</v>
      </c>
      <c r="B1835">
        <v>1832</v>
      </c>
      <c r="C1835">
        <v>62</v>
      </c>
      <c r="D1835">
        <f t="shared" si="84"/>
        <v>38</v>
      </c>
      <c r="E1835" s="3">
        <f>LOOKUP(A1835,Bestellung!$A$4:$D$803)+MOD(D1835,6)</f>
        <v>44633.0268</v>
      </c>
      <c r="F1835" t="str">
        <f t="shared" si="85"/>
        <v>INSERT INTO [Lieferung] ([BestellungID], [PosID], [LieferAdrID], [LieferDienstID], [LieferDatum]) VALUES</v>
      </c>
      <c r="G1835" t="str">
        <f t="shared" si="86"/>
        <v xml:space="preserve"> ('733', '1832', '62', '38', '2022-03-13')</v>
      </c>
    </row>
    <row r="1836" spans="1:7" x14ac:dyDescent="0.3">
      <c r="A1836">
        <v>733</v>
      </c>
      <c r="B1836">
        <v>1833</v>
      </c>
      <c r="C1836">
        <v>62</v>
      </c>
      <c r="D1836">
        <f t="shared" si="84"/>
        <v>42</v>
      </c>
      <c r="E1836" s="3">
        <f>LOOKUP(A1836,Bestellung!$A$4:$D$803)+MOD(D1836,6)</f>
        <v>44631.0268</v>
      </c>
      <c r="F1836" t="str">
        <f t="shared" si="85"/>
        <v>INSERT INTO [Lieferung] ([BestellungID], [PosID], [LieferAdrID], [LieferDienstID], [LieferDatum]) VALUES</v>
      </c>
      <c r="G1836" t="str">
        <f t="shared" si="86"/>
        <v xml:space="preserve"> ('733', '1833', '62', '42', '2022-03-11')</v>
      </c>
    </row>
    <row r="1837" spans="1:7" x14ac:dyDescent="0.3">
      <c r="A1837">
        <v>734</v>
      </c>
      <c r="B1837">
        <v>1834</v>
      </c>
      <c r="C1837">
        <v>115</v>
      </c>
      <c r="D1837">
        <f t="shared" si="84"/>
        <v>17</v>
      </c>
      <c r="E1837" s="3">
        <f>LOOKUP(A1837,Bestellung!$A$4:$D$803)+MOD(D1837,6)</f>
        <v>44636.043177777778</v>
      </c>
      <c r="F1837" t="str">
        <f t="shared" si="85"/>
        <v>INSERT INTO [Lieferung] ([BestellungID], [PosID], [LieferAdrID], [LieferDienstID], [LieferDatum]) VALUES</v>
      </c>
      <c r="G1837" t="str">
        <f t="shared" si="86"/>
        <v xml:space="preserve"> ('734', '1834', '115', '17', '2022-03-16')</v>
      </c>
    </row>
    <row r="1838" spans="1:7" x14ac:dyDescent="0.3">
      <c r="A1838">
        <v>734</v>
      </c>
      <c r="B1838">
        <v>1835</v>
      </c>
      <c r="C1838">
        <v>62</v>
      </c>
      <c r="D1838">
        <f t="shared" si="84"/>
        <v>22</v>
      </c>
      <c r="E1838" s="3">
        <f>LOOKUP(A1838,Bestellung!$A$4:$D$803)+MOD(D1838,6)</f>
        <v>44635.043177777778</v>
      </c>
      <c r="F1838" t="str">
        <f t="shared" si="85"/>
        <v>INSERT INTO [Lieferung] ([BestellungID], [PosID], [LieferAdrID], [LieferDienstID], [LieferDatum]) VALUES</v>
      </c>
      <c r="G1838" t="str">
        <f t="shared" si="86"/>
        <v xml:space="preserve"> ('734', '1835', '62', '22', '2022-03-15')</v>
      </c>
    </row>
    <row r="1839" spans="1:7" x14ac:dyDescent="0.3">
      <c r="A1839">
        <v>734</v>
      </c>
      <c r="B1839">
        <v>1836</v>
      </c>
      <c r="C1839">
        <v>115</v>
      </c>
      <c r="D1839">
        <f t="shared" si="84"/>
        <v>27</v>
      </c>
      <c r="E1839" s="3">
        <f>LOOKUP(A1839,Bestellung!$A$4:$D$803)+MOD(D1839,6)</f>
        <v>44634.043177777778</v>
      </c>
      <c r="F1839" t="str">
        <f t="shared" si="85"/>
        <v>INSERT INTO [Lieferung] ([BestellungID], [PosID], [LieferAdrID], [LieferDienstID], [LieferDatum]) VALUES</v>
      </c>
      <c r="G1839" t="str">
        <f t="shared" si="86"/>
        <v xml:space="preserve"> ('734', '1836', '115', '27', '2022-03-14')</v>
      </c>
    </row>
    <row r="1840" spans="1:7" x14ac:dyDescent="0.3">
      <c r="A1840">
        <v>735</v>
      </c>
      <c r="B1840">
        <v>1837</v>
      </c>
      <c r="C1840">
        <v>135</v>
      </c>
      <c r="D1840">
        <f t="shared" si="84"/>
        <v>6</v>
      </c>
      <c r="E1840" s="3">
        <f>LOOKUP(A1840,Bestellung!$A$4:$D$803)+MOD(D1840,6)</f>
        <v>44631.059577777778</v>
      </c>
      <c r="F1840" t="str">
        <f t="shared" si="85"/>
        <v>INSERT INTO [Lieferung] ([BestellungID], [PosID], [LieferAdrID], [LieferDienstID], [LieferDatum]) VALUES</v>
      </c>
      <c r="G1840" t="str">
        <f t="shared" si="86"/>
        <v xml:space="preserve"> ('735', '1837', '135', '6', '2022-03-11')</v>
      </c>
    </row>
    <row r="1841" spans="1:7" x14ac:dyDescent="0.3">
      <c r="A1841">
        <v>735</v>
      </c>
      <c r="B1841">
        <v>1838</v>
      </c>
      <c r="C1841">
        <v>135</v>
      </c>
      <c r="D1841">
        <f t="shared" si="84"/>
        <v>12</v>
      </c>
      <c r="E1841" s="3">
        <f>LOOKUP(A1841,Bestellung!$A$4:$D$803)+MOD(D1841,6)</f>
        <v>44631.059577777778</v>
      </c>
      <c r="F1841" t="str">
        <f t="shared" si="85"/>
        <v>INSERT INTO [Lieferung] ([BestellungID], [PosID], [LieferAdrID], [LieferDienstID], [LieferDatum]) VALUES</v>
      </c>
      <c r="G1841" t="str">
        <f t="shared" si="86"/>
        <v xml:space="preserve"> ('735', '1838', '135', '12', '2022-03-11')</v>
      </c>
    </row>
    <row r="1842" spans="1:7" x14ac:dyDescent="0.3">
      <c r="A1842">
        <v>736</v>
      </c>
      <c r="B1842">
        <v>1839</v>
      </c>
      <c r="C1842">
        <v>562</v>
      </c>
      <c r="D1842">
        <f t="shared" si="84"/>
        <v>75</v>
      </c>
      <c r="E1842" s="3">
        <f>LOOKUP(A1842,Bestellung!$A$4:$D$803)+MOD(D1842,6)</f>
        <v>44634.076000000001</v>
      </c>
      <c r="F1842" t="str">
        <f t="shared" si="85"/>
        <v>INSERT INTO [Lieferung] ([BestellungID], [PosID], [LieferAdrID], [LieferDienstID], [LieferDatum]) VALUES</v>
      </c>
      <c r="G1842" t="str">
        <f t="shared" si="86"/>
        <v xml:space="preserve"> ('736', '1839', '562', '75', '2022-03-14')</v>
      </c>
    </row>
    <row r="1843" spans="1:7" x14ac:dyDescent="0.3">
      <c r="A1843">
        <v>736</v>
      </c>
      <c r="B1843">
        <v>1840</v>
      </c>
      <c r="C1843">
        <v>135</v>
      </c>
      <c r="D1843">
        <f t="shared" si="84"/>
        <v>1</v>
      </c>
      <c r="E1843" s="3">
        <f>LOOKUP(A1843,Bestellung!$A$4:$D$803)+MOD(D1843,6)</f>
        <v>44632.076000000001</v>
      </c>
      <c r="F1843" t="str">
        <f t="shared" si="85"/>
        <v>INSERT INTO [Lieferung] ([BestellungID], [PosID], [LieferAdrID], [LieferDienstID], [LieferDatum]) VALUES</v>
      </c>
      <c r="G1843" t="str">
        <f t="shared" si="86"/>
        <v xml:space="preserve"> ('736', '1840', '135', '1', '2022-03-12')</v>
      </c>
    </row>
    <row r="1844" spans="1:7" x14ac:dyDescent="0.3">
      <c r="A1844">
        <v>736</v>
      </c>
      <c r="B1844">
        <v>1841</v>
      </c>
      <c r="C1844">
        <v>562</v>
      </c>
      <c r="D1844">
        <f t="shared" si="84"/>
        <v>8</v>
      </c>
      <c r="E1844" s="3">
        <f>LOOKUP(A1844,Bestellung!$A$4:$D$803)+MOD(D1844,6)</f>
        <v>44633.076000000001</v>
      </c>
      <c r="F1844" t="str">
        <f t="shared" si="85"/>
        <v>INSERT INTO [Lieferung] ([BestellungID], [PosID], [LieferAdrID], [LieferDienstID], [LieferDatum]) VALUES</v>
      </c>
      <c r="G1844" t="str">
        <f t="shared" si="86"/>
        <v xml:space="preserve"> ('736', '1841', '562', '8', '2022-03-13')</v>
      </c>
    </row>
    <row r="1845" spans="1:7" x14ac:dyDescent="0.3">
      <c r="A1845">
        <v>737</v>
      </c>
      <c r="B1845">
        <v>1842</v>
      </c>
      <c r="C1845">
        <v>114</v>
      </c>
      <c r="D1845">
        <f t="shared" si="84"/>
        <v>75</v>
      </c>
      <c r="E1845" s="3">
        <f>LOOKUP(A1845,Bestellung!$A$4:$D$803)+MOD(D1845,6)</f>
        <v>44634.092444444446</v>
      </c>
      <c r="F1845" t="str">
        <f t="shared" si="85"/>
        <v>INSERT INTO [Lieferung] ([BestellungID], [PosID], [LieferAdrID], [LieferDienstID], [LieferDatum]) VALUES</v>
      </c>
      <c r="G1845" t="str">
        <f t="shared" si="86"/>
        <v xml:space="preserve"> ('737', '1842', '114', '75', '2022-03-14')</v>
      </c>
    </row>
    <row r="1846" spans="1:7" x14ac:dyDescent="0.3">
      <c r="A1846">
        <v>737</v>
      </c>
      <c r="B1846">
        <v>1843</v>
      </c>
      <c r="C1846">
        <v>114</v>
      </c>
      <c r="D1846">
        <f t="shared" si="84"/>
        <v>2</v>
      </c>
      <c r="E1846" s="3">
        <f>LOOKUP(A1846,Bestellung!$A$4:$D$803)+MOD(D1846,6)</f>
        <v>44633.092444444446</v>
      </c>
      <c r="F1846" t="str">
        <f t="shared" si="85"/>
        <v>INSERT INTO [Lieferung] ([BestellungID], [PosID], [LieferAdrID], [LieferDienstID], [LieferDatum]) VALUES</v>
      </c>
      <c r="G1846" t="str">
        <f t="shared" si="86"/>
        <v xml:space="preserve"> ('737', '1843', '114', '2', '2022-03-13')</v>
      </c>
    </row>
    <row r="1847" spans="1:7" x14ac:dyDescent="0.3">
      <c r="A1847">
        <v>738</v>
      </c>
      <c r="B1847">
        <v>1844</v>
      </c>
      <c r="C1847">
        <v>364</v>
      </c>
      <c r="D1847">
        <f t="shared" si="84"/>
        <v>72</v>
      </c>
      <c r="E1847" s="3">
        <f>LOOKUP(A1847,Bestellung!$A$4:$D$803)+MOD(D1847,6)</f>
        <v>44631.108911111114</v>
      </c>
      <c r="F1847" t="str">
        <f t="shared" si="85"/>
        <v>INSERT INTO [Lieferung] ([BestellungID], [PosID], [LieferAdrID], [LieferDienstID], [LieferDatum]) VALUES</v>
      </c>
      <c r="G1847" t="str">
        <f t="shared" si="86"/>
        <v xml:space="preserve"> ('738', '1844', '364', '72', '2022-03-11')</v>
      </c>
    </row>
    <row r="1848" spans="1:7" x14ac:dyDescent="0.3">
      <c r="A1848">
        <v>738</v>
      </c>
      <c r="B1848">
        <v>1845</v>
      </c>
      <c r="C1848">
        <v>114</v>
      </c>
      <c r="D1848">
        <f t="shared" si="84"/>
        <v>1</v>
      </c>
      <c r="E1848" s="3">
        <f>LOOKUP(A1848,Bestellung!$A$4:$D$803)+MOD(D1848,6)</f>
        <v>44632.108911111114</v>
      </c>
      <c r="F1848" t="str">
        <f t="shared" si="85"/>
        <v>INSERT INTO [Lieferung] ([BestellungID], [PosID], [LieferAdrID], [LieferDienstID], [LieferDatum]) VALUES</v>
      </c>
      <c r="G1848" t="str">
        <f t="shared" si="86"/>
        <v xml:space="preserve"> ('738', '1845', '114', '1', '2022-03-12')</v>
      </c>
    </row>
    <row r="1849" spans="1:7" x14ac:dyDescent="0.3">
      <c r="A1849">
        <v>738</v>
      </c>
      <c r="B1849">
        <v>1846</v>
      </c>
      <c r="C1849">
        <v>364</v>
      </c>
      <c r="D1849">
        <f t="shared" si="84"/>
        <v>9</v>
      </c>
      <c r="E1849" s="3">
        <f>LOOKUP(A1849,Bestellung!$A$4:$D$803)+MOD(D1849,6)</f>
        <v>44634.108911111114</v>
      </c>
      <c r="F1849" t="str">
        <f t="shared" si="85"/>
        <v>INSERT INTO [Lieferung] ([BestellungID], [PosID], [LieferAdrID], [LieferDienstID], [LieferDatum]) VALUES</v>
      </c>
      <c r="G1849" t="str">
        <f t="shared" si="86"/>
        <v xml:space="preserve"> ('738', '1846', '364', '9', '2022-03-14')</v>
      </c>
    </row>
    <row r="1850" spans="1:7" x14ac:dyDescent="0.3">
      <c r="A1850">
        <v>739</v>
      </c>
      <c r="B1850">
        <v>1847</v>
      </c>
      <c r="C1850">
        <v>212</v>
      </c>
      <c r="D1850">
        <f t="shared" si="84"/>
        <v>2</v>
      </c>
      <c r="E1850" s="3">
        <f>LOOKUP(A1850,Bestellung!$A$4:$D$803)+MOD(D1850,6)</f>
        <v>44633.125400000004</v>
      </c>
      <c r="F1850" t="str">
        <f t="shared" si="85"/>
        <v>INSERT INTO [Lieferung] ([BestellungID], [PosID], [LieferAdrID], [LieferDienstID], [LieferDatum]) VALUES</v>
      </c>
      <c r="G1850" t="str">
        <f t="shared" si="86"/>
        <v xml:space="preserve"> ('739', '1847', '212', '2', '2022-03-13')</v>
      </c>
    </row>
    <row r="1851" spans="1:7" x14ac:dyDescent="0.3">
      <c r="A1851">
        <v>739</v>
      </c>
      <c r="B1851">
        <v>1848</v>
      </c>
      <c r="C1851">
        <v>212</v>
      </c>
      <c r="D1851">
        <f t="shared" si="84"/>
        <v>12</v>
      </c>
      <c r="E1851" s="3">
        <f>LOOKUP(A1851,Bestellung!$A$4:$D$803)+MOD(D1851,6)</f>
        <v>44631.125400000004</v>
      </c>
      <c r="F1851" t="str">
        <f t="shared" si="85"/>
        <v>INSERT INTO [Lieferung] ([BestellungID], [PosID], [LieferAdrID], [LieferDienstID], [LieferDatum]) VALUES</v>
      </c>
      <c r="G1851" t="str">
        <f t="shared" si="86"/>
        <v xml:space="preserve"> ('739', '1848', '212', '12', '2022-03-11')</v>
      </c>
    </row>
    <row r="1852" spans="1:7" x14ac:dyDescent="0.3">
      <c r="A1852">
        <v>740</v>
      </c>
      <c r="B1852">
        <v>1849</v>
      </c>
      <c r="C1852">
        <v>394</v>
      </c>
      <c r="D1852">
        <f t="shared" si="84"/>
        <v>8</v>
      </c>
      <c r="E1852" s="3">
        <f>LOOKUP(A1852,Bestellung!$A$4:$D$803)+MOD(D1852,6)</f>
        <v>44633.141911111117</v>
      </c>
      <c r="F1852" t="str">
        <f t="shared" si="85"/>
        <v>INSERT INTO [Lieferung] ([BestellungID], [PosID], [LieferAdrID], [LieferDienstID], [LieferDatum]) VALUES</v>
      </c>
      <c r="G1852" t="str">
        <f t="shared" si="86"/>
        <v xml:space="preserve"> ('740', '1849', '394', '8', '2022-03-13')</v>
      </c>
    </row>
    <row r="1853" spans="1:7" x14ac:dyDescent="0.3">
      <c r="A1853">
        <v>740</v>
      </c>
      <c r="B1853">
        <v>1850</v>
      </c>
      <c r="C1853">
        <v>212</v>
      </c>
      <c r="D1853">
        <f t="shared" si="84"/>
        <v>19</v>
      </c>
      <c r="E1853" s="3">
        <f>LOOKUP(A1853,Bestellung!$A$4:$D$803)+MOD(D1853,6)</f>
        <v>44632.141911111117</v>
      </c>
      <c r="F1853" t="str">
        <f t="shared" si="85"/>
        <v>INSERT INTO [Lieferung] ([BestellungID], [PosID], [LieferAdrID], [LieferDienstID], [LieferDatum]) VALUES</v>
      </c>
      <c r="G1853" t="str">
        <f t="shared" si="86"/>
        <v xml:space="preserve"> ('740', '1850', '212', '19', '2022-03-12')</v>
      </c>
    </row>
    <row r="1854" spans="1:7" x14ac:dyDescent="0.3">
      <c r="A1854">
        <v>740</v>
      </c>
      <c r="B1854">
        <v>1851</v>
      </c>
      <c r="C1854">
        <v>394</v>
      </c>
      <c r="D1854">
        <f t="shared" si="84"/>
        <v>30</v>
      </c>
      <c r="E1854" s="3">
        <f>LOOKUP(A1854,Bestellung!$A$4:$D$803)+MOD(D1854,6)</f>
        <v>44631.141911111117</v>
      </c>
      <c r="F1854" t="str">
        <f t="shared" si="85"/>
        <v>INSERT INTO [Lieferung] ([BestellungID], [PosID], [LieferAdrID], [LieferDienstID], [LieferDatum]) VALUES</v>
      </c>
      <c r="G1854" t="str">
        <f t="shared" si="86"/>
        <v xml:space="preserve"> ('740', '1851', '394', '30', '2022-03-11')</v>
      </c>
    </row>
    <row r="1855" spans="1:7" x14ac:dyDescent="0.3">
      <c r="A1855">
        <v>741</v>
      </c>
      <c r="B1855">
        <v>1852</v>
      </c>
      <c r="C1855">
        <v>157</v>
      </c>
      <c r="D1855">
        <f t="shared" si="84"/>
        <v>30</v>
      </c>
      <c r="E1855" s="3">
        <f>LOOKUP(A1855,Bestellung!$A$4:$D$803)+MOD(D1855,6)</f>
        <v>44631.158444444452</v>
      </c>
      <c r="F1855" t="str">
        <f t="shared" si="85"/>
        <v>INSERT INTO [Lieferung] ([BestellungID], [PosID], [LieferAdrID], [LieferDienstID], [LieferDatum]) VALUES</v>
      </c>
      <c r="G1855" t="str">
        <f t="shared" si="86"/>
        <v xml:space="preserve"> ('741', '1852', '157', '30', '2022-03-11')</v>
      </c>
    </row>
    <row r="1856" spans="1:7" x14ac:dyDescent="0.3">
      <c r="A1856">
        <v>741</v>
      </c>
      <c r="B1856">
        <v>1853</v>
      </c>
      <c r="C1856">
        <v>157</v>
      </c>
      <c r="D1856">
        <f t="shared" si="84"/>
        <v>42</v>
      </c>
      <c r="E1856" s="3">
        <f>LOOKUP(A1856,Bestellung!$A$4:$D$803)+MOD(D1856,6)</f>
        <v>44631.158444444452</v>
      </c>
      <c r="F1856" t="str">
        <f t="shared" si="85"/>
        <v>INSERT INTO [Lieferung] ([BestellungID], [PosID], [LieferAdrID], [LieferDienstID], [LieferDatum]) VALUES</v>
      </c>
      <c r="G1856" t="str">
        <f t="shared" si="86"/>
        <v xml:space="preserve"> ('741', '1853', '157', '42', '2022-03-11')</v>
      </c>
    </row>
    <row r="1857" spans="1:7" x14ac:dyDescent="0.3">
      <c r="A1857">
        <v>742</v>
      </c>
      <c r="B1857">
        <v>1854</v>
      </c>
      <c r="C1857">
        <v>405</v>
      </c>
      <c r="D1857">
        <f t="shared" si="84"/>
        <v>45</v>
      </c>
      <c r="E1857" s="3">
        <f>LOOKUP(A1857,Bestellung!$A$4:$D$803)+MOD(D1857,6)</f>
        <v>44634.17500000001</v>
      </c>
      <c r="F1857" t="str">
        <f t="shared" si="85"/>
        <v>INSERT INTO [Lieferung] ([BestellungID], [PosID], [LieferAdrID], [LieferDienstID], [LieferDatum]) VALUES</v>
      </c>
      <c r="G1857" t="str">
        <f t="shared" si="86"/>
        <v xml:space="preserve"> ('742', '1854', '405', '45', '2022-03-14')</v>
      </c>
    </row>
    <row r="1858" spans="1:7" x14ac:dyDescent="0.3">
      <c r="A1858">
        <v>742</v>
      </c>
      <c r="B1858">
        <v>1855</v>
      </c>
      <c r="C1858">
        <v>157</v>
      </c>
      <c r="D1858">
        <f t="shared" si="84"/>
        <v>58</v>
      </c>
      <c r="E1858" s="3">
        <f>LOOKUP(A1858,Bestellung!$A$4:$D$803)+MOD(D1858,6)</f>
        <v>44635.17500000001</v>
      </c>
      <c r="F1858" t="str">
        <f t="shared" si="85"/>
        <v>INSERT INTO [Lieferung] ([BestellungID], [PosID], [LieferAdrID], [LieferDienstID], [LieferDatum]) VALUES</v>
      </c>
      <c r="G1858" t="str">
        <f t="shared" si="86"/>
        <v xml:space="preserve"> ('742', '1855', '157', '58', '2022-03-15')</v>
      </c>
    </row>
    <row r="1859" spans="1:7" x14ac:dyDescent="0.3">
      <c r="A1859">
        <v>742</v>
      </c>
      <c r="B1859">
        <v>1856</v>
      </c>
      <c r="C1859">
        <v>405</v>
      </c>
      <c r="D1859">
        <f t="shared" si="84"/>
        <v>71</v>
      </c>
      <c r="E1859" s="3">
        <f>LOOKUP(A1859,Bestellung!$A$4:$D$803)+MOD(D1859,6)</f>
        <v>44636.17500000001</v>
      </c>
      <c r="F1859" t="str">
        <f t="shared" si="85"/>
        <v>INSERT INTO [Lieferung] ([BestellungID], [PosID], [LieferAdrID], [LieferDienstID], [LieferDatum]) VALUES</v>
      </c>
      <c r="G1859" t="str">
        <f t="shared" si="86"/>
        <v xml:space="preserve"> ('742', '1856', '405', '71', '2022-03-16')</v>
      </c>
    </row>
    <row r="1860" spans="1:7" x14ac:dyDescent="0.3">
      <c r="A1860">
        <v>743</v>
      </c>
      <c r="B1860">
        <v>1857</v>
      </c>
      <c r="C1860">
        <v>176</v>
      </c>
      <c r="D1860">
        <f t="shared" si="84"/>
        <v>78</v>
      </c>
      <c r="E1860" s="3">
        <f>LOOKUP(A1860,Bestellung!$A$4:$D$803)+MOD(D1860,6)</f>
        <v>44631.19157777779</v>
      </c>
      <c r="F1860" t="str">
        <f t="shared" si="85"/>
        <v>INSERT INTO [Lieferung] ([BestellungID], [PosID], [LieferAdrID], [LieferDienstID], [LieferDatum]) VALUES</v>
      </c>
      <c r="G1860" t="str">
        <f t="shared" si="86"/>
        <v xml:space="preserve"> ('743', '1857', '176', '78', '2022-03-11')</v>
      </c>
    </row>
    <row r="1861" spans="1:7" x14ac:dyDescent="0.3">
      <c r="A1861">
        <v>743</v>
      </c>
      <c r="B1861">
        <v>1858</v>
      </c>
      <c r="C1861">
        <v>176</v>
      </c>
      <c r="D1861">
        <f t="shared" ref="D1861:D1924" si="87">IF(MOD(A1861*B1861,81)=0,1,MOD(A1861*B1861,81))</f>
        <v>11</v>
      </c>
      <c r="E1861" s="3">
        <f>LOOKUP(A1861,Bestellung!$A$4:$D$803)+MOD(D1861,6)</f>
        <v>44636.19157777779</v>
      </c>
      <c r="F1861" t="str">
        <f t="shared" ref="F1861:F1924" si="8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861" t="str">
        <f t="shared" ref="G1861:G1924" si="89">" ('"&amp;A1861&amp;"', '"&amp;B1861&amp;"', '"&amp;C1861&amp;"', '"&amp; D1861&amp;"', '"&amp; TEXT(E1861,"JJJJ-MM-TT")&amp;"')"</f>
        <v xml:space="preserve"> ('743', '1858', '176', '11', '2022-03-16')</v>
      </c>
    </row>
    <row r="1862" spans="1:7" x14ac:dyDescent="0.3">
      <c r="A1862">
        <v>744</v>
      </c>
      <c r="B1862">
        <v>1859</v>
      </c>
      <c r="C1862">
        <v>282</v>
      </c>
      <c r="D1862">
        <f t="shared" si="87"/>
        <v>21</v>
      </c>
      <c r="E1862" s="3">
        <f>LOOKUP(A1862,Bestellung!$A$4:$D$803)+MOD(D1862,6)</f>
        <v>44634.208177777793</v>
      </c>
      <c r="F1862" t="str">
        <f t="shared" si="88"/>
        <v>INSERT INTO [Lieferung] ([BestellungID], [PosID], [LieferAdrID], [LieferDienstID], [LieferDatum]) VALUES</v>
      </c>
      <c r="G1862" t="str">
        <f t="shared" si="89"/>
        <v xml:space="preserve"> ('744', '1859', '282', '21', '2022-03-14')</v>
      </c>
    </row>
    <row r="1863" spans="1:7" x14ac:dyDescent="0.3">
      <c r="A1863">
        <v>744</v>
      </c>
      <c r="B1863">
        <v>1860</v>
      </c>
      <c r="C1863">
        <v>176</v>
      </c>
      <c r="D1863">
        <f t="shared" si="87"/>
        <v>36</v>
      </c>
      <c r="E1863" s="3">
        <f>LOOKUP(A1863,Bestellung!$A$4:$D$803)+MOD(D1863,6)</f>
        <v>44631.208177777793</v>
      </c>
      <c r="F1863" t="str">
        <f t="shared" si="88"/>
        <v>INSERT INTO [Lieferung] ([BestellungID], [PosID], [LieferAdrID], [LieferDienstID], [LieferDatum]) VALUES</v>
      </c>
      <c r="G1863" t="str">
        <f t="shared" si="89"/>
        <v xml:space="preserve"> ('744', '1860', '176', '36', '2022-03-11')</v>
      </c>
    </row>
    <row r="1864" spans="1:7" x14ac:dyDescent="0.3">
      <c r="A1864">
        <v>744</v>
      </c>
      <c r="B1864">
        <v>1861</v>
      </c>
      <c r="C1864">
        <v>282</v>
      </c>
      <c r="D1864">
        <f t="shared" si="87"/>
        <v>51</v>
      </c>
      <c r="E1864" s="3">
        <f>LOOKUP(A1864,Bestellung!$A$4:$D$803)+MOD(D1864,6)</f>
        <v>44634.208177777793</v>
      </c>
      <c r="F1864" t="str">
        <f t="shared" si="88"/>
        <v>INSERT INTO [Lieferung] ([BestellungID], [PosID], [LieferAdrID], [LieferDienstID], [LieferDatum]) VALUES</v>
      </c>
      <c r="G1864" t="str">
        <f t="shared" si="89"/>
        <v xml:space="preserve"> ('744', '1861', '282', '51', '2022-03-14')</v>
      </c>
    </row>
    <row r="1865" spans="1:7" x14ac:dyDescent="0.3">
      <c r="A1865">
        <v>745</v>
      </c>
      <c r="B1865">
        <v>1862</v>
      </c>
      <c r="C1865">
        <v>241</v>
      </c>
      <c r="D1865">
        <f t="shared" si="87"/>
        <v>65</v>
      </c>
      <c r="E1865" s="3">
        <f>LOOKUP(A1865,Bestellung!$A$4:$D$803)+MOD(D1865,6)</f>
        <v>44636.224800000018</v>
      </c>
      <c r="F1865" t="str">
        <f t="shared" si="88"/>
        <v>INSERT INTO [Lieferung] ([BestellungID], [PosID], [LieferAdrID], [LieferDienstID], [LieferDatum]) VALUES</v>
      </c>
      <c r="G1865" t="str">
        <f t="shared" si="89"/>
        <v xml:space="preserve"> ('745', '1862', '241', '65', '2022-03-16')</v>
      </c>
    </row>
    <row r="1866" spans="1:7" x14ac:dyDescent="0.3">
      <c r="A1866">
        <v>745</v>
      </c>
      <c r="B1866">
        <v>1863</v>
      </c>
      <c r="C1866">
        <v>241</v>
      </c>
      <c r="D1866">
        <f t="shared" si="87"/>
        <v>1</v>
      </c>
      <c r="E1866" s="3">
        <f>LOOKUP(A1866,Bestellung!$A$4:$D$803)+MOD(D1866,6)</f>
        <v>44632.224800000018</v>
      </c>
      <c r="F1866" t="str">
        <f t="shared" si="88"/>
        <v>INSERT INTO [Lieferung] ([BestellungID], [PosID], [LieferAdrID], [LieferDienstID], [LieferDatum]) VALUES</v>
      </c>
      <c r="G1866" t="str">
        <f t="shared" si="89"/>
        <v xml:space="preserve"> ('745', '1863', '241', '1', '2022-03-12')</v>
      </c>
    </row>
    <row r="1867" spans="1:7" x14ac:dyDescent="0.3">
      <c r="A1867">
        <v>746</v>
      </c>
      <c r="B1867">
        <v>1864</v>
      </c>
      <c r="C1867">
        <v>395</v>
      </c>
      <c r="D1867">
        <f t="shared" si="87"/>
        <v>17</v>
      </c>
      <c r="E1867" s="3">
        <f>LOOKUP(A1867,Bestellung!$A$4:$D$803)+MOD(D1867,6)</f>
        <v>44636.241444444466</v>
      </c>
      <c r="F1867" t="str">
        <f t="shared" si="88"/>
        <v>INSERT INTO [Lieferung] ([BestellungID], [PosID], [LieferAdrID], [LieferDienstID], [LieferDatum]) VALUES</v>
      </c>
      <c r="G1867" t="str">
        <f t="shared" si="89"/>
        <v xml:space="preserve"> ('746', '1864', '395', '17', '2022-03-16')</v>
      </c>
    </row>
    <row r="1868" spans="1:7" x14ac:dyDescent="0.3">
      <c r="A1868">
        <v>746</v>
      </c>
      <c r="B1868">
        <v>1865</v>
      </c>
      <c r="C1868">
        <v>241</v>
      </c>
      <c r="D1868">
        <f t="shared" si="87"/>
        <v>34</v>
      </c>
      <c r="E1868" s="3">
        <f>LOOKUP(A1868,Bestellung!$A$4:$D$803)+MOD(D1868,6)</f>
        <v>44635.241444444466</v>
      </c>
      <c r="F1868" t="str">
        <f t="shared" si="88"/>
        <v>INSERT INTO [Lieferung] ([BestellungID], [PosID], [LieferAdrID], [LieferDienstID], [LieferDatum]) VALUES</v>
      </c>
      <c r="G1868" t="str">
        <f t="shared" si="89"/>
        <v xml:space="preserve"> ('746', '1865', '241', '34', '2022-03-15')</v>
      </c>
    </row>
    <row r="1869" spans="1:7" x14ac:dyDescent="0.3">
      <c r="A1869">
        <v>746</v>
      </c>
      <c r="B1869">
        <v>1866</v>
      </c>
      <c r="C1869">
        <v>395</v>
      </c>
      <c r="D1869">
        <f t="shared" si="87"/>
        <v>51</v>
      </c>
      <c r="E1869" s="3">
        <f>LOOKUP(A1869,Bestellung!$A$4:$D$803)+MOD(D1869,6)</f>
        <v>44634.241444444466</v>
      </c>
      <c r="F1869" t="str">
        <f t="shared" si="88"/>
        <v>INSERT INTO [Lieferung] ([BestellungID], [PosID], [LieferAdrID], [LieferDienstID], [LieferDatum]) VALUES</v>
      </c>
      <c r="G1869" t="str">
        <f t="shared" si="89"/>
        <v xml:space="preserve"> ('746', '1866', '395', '51', '2022-03-14')</v>
      </c>
    </row>
    <row r="1870" spans="1:7" x14ac:dyDescent="0.3">
      <c r="A1870">
        <v>747</v>
      </c>
      <c r="B1870">
        <v>1867</v>
      </c>
      <c r="C1870">
        <v>329</v>
      </c>
      <c r="D1870">
        <f t="shared" si="87"/>
        <v>72</v>
      </c>
      <c r="E1870" s="3">
        <f>LOOKUP(A1870,Bestellung!$A$4:$D$803)+MOD(D1870,6)</f>
        <v>44631.258111111136</v>
      </c>
      <c r="F1870" t="str">
        <f t="shared" si="88"/>
        <v>INSERT INTO [Lieferung] ([BestellungID], [PosID], [LieferAdrID], [LieferDienstID], [LieferDatum]) VALUES</v>
      </c>
      <c r="G1870" t="str">
        <f t="shared" si="89"/>
        <v xml:space="preserve"> ('747', '1867', '329', '72', '2022-03-11')</v>
      </c>
    </row>
    <row r="1871" spans="1:7" x14ac:dyDescent="0.3">
      <c r="A1871">
        <v>747</v>
      </c>
      <c r="B1871">
        <v>1868</v>
      </c>
      <c r="C1871">
        <v>329</v>
      </c>
      <c r="D1871">
        <f t="shared" si="87"/>
        <v>9</v>
      </c>
      <c r="E1871" s="3">
        <f>LOOKUP(A1871,Bestellung!$A$4:$D$803)+MOD(D1871,6)</f>
        <v>44634.258111111136</v>
      </c>
      <c r="F1871" t="str">
        <f t="shared" si="88"/>
        <v>INSERT INTO [Lieferung] ([BestellungID], [PosID], [LieferAdrID], [LieferDienstID], [LieferDatum]) VALUES</v>
      </c>
      <c r="G1871" t="str">
        <f t="shared" si="89"/>
        <v xml:space="preserve"> ('747', '1868', '329', '9', '2022-03-14')</v>
      </c>
    </row>
    <row r="1872" spans="1:7" x14ac:dyDescent="0.3">
      <c r="A1872">
        <v>748</v>
      </c>
      <c r="B1872">
        <v>1869</v>
      </c>
      <c r="C1872">
        <v>480</v>
      </c>
      <c r="D1872">
        <f t="shared" si="87"/>
        <v>33</v>
      </c>
      <c r="E1872" s="3">
        <f>LOOKUP(A1872,Bestellung!$A$4:$D$803)+MOD(D1872,6)</f>
        <v>44634.274800000021</v>
      </c>
      <c r="F1872" t="str">
        <f t="shared" si="88"/>
        <v>INSERT INTO [Lieferung] ([BestellungID], [PosID], [LieferAdrID], [LieferDienstID], [LieferDatum]) VALUES</v>
      </c>
      <c r="G1872" t="str">
        <f t="shared" si="89"/>
        <v xml:space="preserve"> ('748', '1869', '480', '33', '2022-03-14')</v>
      </c>
    </row>
    <row r="1873" spans="1:7" x14ac:dyDescent="0.3">
      <c r="A1873">
        <v>748</v>
      </c>
      <c r="B1873">
        <v>1870</v>
      </c>
      <c r="C1873">
        <v>329</v>
      </c>
      <c r="D1873">
        <f t="shared" si="87"/>
        <v>52</v>
      </c>
      <c r="E1873" s="3">
        <f>LOOKUP(A1873,Bestellung!$A$4:$D$803)+MOD(D1873,6)</f>
        <v>44635.274800000021</v>
      </c>
      <c r="F1873" t="str">
        <f t="shared" si="88"/>
        <v>INSERT INTO [Lieferung] ([BestellungID], [PosID], [LieferAdrID], [LieferDienstID], [LieferDatum]) VALUES</v>
      </c>
      <c r="G1873" t="str">
        <f t="shared" si="89"/>
        <v xml:space="preserve"> ('748', '1870', '329', '52', '2022-03-15')</v>
      </c>
    </row>
    <row r="1874" spans="1:7" x14ac:dyDescent="0.3">
      <c r="A1874">
        <v>748</v>
      </c>
      <c r="B1874">
        <v>1871</v>
      </c>
      <c r="C1874">
        <v>480</v>
      </c>
      <c r="D1874">
        <f t="shared" si="87"/>
        <v>71</v>
      </c>
      <c r="E1874" s="3">
        <f>LOOKUP(A1874,Bestellung!$A$4:$D$803)+MOD(D1874,6)</f>
        <v>44636.274800000021</v>
      </c>
      <c r="F1874" t="str">
        <f t="shared" si="88"/>
        <v>INSERT INTO [Lieferung] ([BestellungID], [PosID], [LieferAdrID], [LieferDienstID], [LieferDatum]) VALUES</v>
      </c>
      <c r="G1874" t="str">
        <f t="shared" si="89"/>
        <v xml:space="preserve"> ('748', '1871', '480', '71', '2022-03-16')</v>
      </c>
    </row>
    <row r="1875" spans="1:7" x14ac:dyDescent="0.3">
      <c r="A1875">
        <v>749</v>
      </c>
      <c r="B1875">
        <v>1872</v>
      </c>
      <c r="C1875">
        <v>402</v>
      </c>
      <c r="D1875">
        <f t="shared" si="87"/>
        <v>18</v>
      </c>
      <c r="E1875" s="3">
        <f>LOOKUP(A1875,Bestellung!$A$4:$D$803)+MOD(D1875,6)</f>
        <v>44631.291511111129</v>
      </c>
      <c r="F1875" t="str">
        <f t="shared" si="88"/>
        <v>INSERT INTO [Lieferung] ([BestellungID], [PosID], [LieferAdrID], [LieferDienstID], [LieferDatum]) VALUES</v>
      </c>
      <c r="G1875" t="str">
        <f t="shared" si="89"/>
        <v xml:space="preserve"> ('749', '1872', '402', '18', '2022-03-11')</v>
      </c>
    </row>
    <row r="1876" spans="1:7" x14ac:dyDescent="0.3">
      <c r="A1876">
        <v>749</v>
      </c>
      <c r="B1876">
        <v>1873</v>
      </c>
      <c r="C1876">
        <v>402</v>
      </c>
      <c r="D1876">
        <f t="shared" si="87"/>
        <v>38</v>
      </c>
      <c r="E1876" s="3">
        <f>LOOKUP(A1876,Bestellung!$A$4:$D$803)+MOD(D1876,6)</f>
        <v>44633.291511111129</v>
      </c>
      <c r="F1876" t="str">
        <f t="shared" si="88"/>
        <v>INSERT INTO [Lieferung] ([BestellungID], [PosID], [LieferAdrID], [LieferDienstID], [LieferDatum]) VALUES</v>
      </c>
      <c r="G1876" t="str">
        <f t="shared" si="89"/>
        <v xml:space="preserve"> ('749', '1873', '402', '38', '2022-03-13')</v>
      </c>
    </row>
    <row r="1877" spans="1:7" x14ac:dyDescent="0.3">
      <c r="A1877">
        <v>750</v>
      </c>
      <c r="B1877">
        <v>1874</v>
      </c>
      <c r="C1877">
        <v>799</v>
      </c>
      <c r="D1877">
        <f t="shared" si="87"/>
        <v>69</v>
      </c>
      <c r="E1877" s="3">
        <f>LOOKUP(A1877,Bestellung!$A$4:$D$803)+MOD(D1877,6)</f>
        <v>44634.308244444459</v>
      </c>
      <c r="F1877" t="str">
        <f t="shared" si="88"/>
        <v>INSERT INTO [Lieferung] ([BestellungID], [PosID], [LieferAdrID], [LieferDienstID], [LieferDatum]) VALUES</v>
      </c>
      <c r="G1877" t="str">
        <f t="shared" si="89"/>
        <v xml:space="preserve"> ('750', '1874', '799', '69', '2022-03-14')</v>
      </c>
    </row>
    <row r="1878" spans="1:7" x14ac:dyDescent="0.3">
      <c r="A1878">
        <v>750</v>
      </c>
      <c r="B1878">
        <v>1875</v>
      </c>
      <c r="C1878">
        <v>402</v>
      </c>
      <c r="D1878">
        <f t="shared" si="87"/>
        <v>9</v>
      </c>
      <c r="E1878" s="3">
        <f>LOOKUP(A1878,Bestellung!$A$4:$D$803)+MOD(D1878,6)</f>
        <v>44634.308244444459</v>
      </c>
      <c r="F1878" t="str">
        <f t="shared" si="88"/>
        <v>INSERT INTO [Lieferung] ([BestellungID], [PosID], [LieferAdrID], [LieferDienstID], [LieferDatum]) VALUES</v>
      </c>
      <c r="G1878" t="str">
        <f t="shared" si="89"/>
        <v xml:space="preserve"> ('750', '1875', '402', '9', '2022-03-14')</v>
      </c>
    </row>
    <row r="1879" spans="1:7" x14ac:dyDescent="0.3">
      <c r="A1879">
        <v>750</v>
      </c>
      <c r="B1879">
        <v>1876</v>
      </c>
      <c r="C1879">
        <v>799</v>
      </c>
      <c r="D1879">
        <f t="shared" si="87"/>
        <v>30</v>
      </c>
      <c r="E1879" s="3">
        <f>LOOKUP(A1879,Bestellung!$A$4:$D$803)+MOD(D1879,6)</f>
        <v>44631.308244444459</v>
      </c>
      <c r="F1879" t="str">
        <f t="shared" si="88"/>
        <v>INSERT INTO [Lieferung] ([BestellungID], [PosID], [LieferAdrID], [LieferDienstID], [LieferDatum]) VALUES</v>
      </c>
      <c r="G1879" t="str">
        <f t="shared" si="89"/>
        <v xml:space="preserve"> ('750', '1876', '799', '30', '2022-03-11')</v>
      </c>
    </row>
    <row r="1880" spans="1:7" x14ac:dyDescent="0.3">
      <c r="A1880">
        <v>751</v>
      </c>
      <c r="B1880">
        <v>1877</v>
      </c>
      <c r="C1880">
        <v>466</v>
      </c>
      <c r="D1880">
        <f t="shared" si="87"/>
        <v>65</v>
      </c>
      <c r="E1880" s="3">
        <f>LOOKUP(A1880,Bestellung!$A$4:$D$803)+MOD(D1880,6)</f>
        <v>44636.325000000012</v>
      </c>
      <c r="F1880" t="str">
        <f t="shared" si="88"/>
        <v>INSERT INTO [Lieferung] ([BestellungID], [PosID], [LieferAdrID], [LieferDienstID], [LieferDatum]) VALUES</v>
      </c>
      <c r="G1880" t="str">
        <f t="shared" si="89"/>
        <v xml:space="preserve"> ('751', '1877', '466', '65', '2022-03-16')</v>
      </c>
    </row>
    <row r="1881" spans="1:7" x14ac:dyDescent="0.3">
      <c r="A1881">
        <v>751</v>
      </c>
      <c r="B1881">
        <v>1878</v>
      </c>
      <c r="C1881">
        <v>466</v>
      </c>
      <c r="D1881">
        <f t="shared" si="87"/>
        <v>6</v>
      </c>
      <c r="E1881" s="3">
        <f>LOOKUP(A1881,Bestellung!$A$4:$D$803)+MOD(D1881,6)</f>
        <v>44631.325000000012</v>
      </c>
      <c r="F1881" t="str">
        <f t="shared" si="88"/>
        <v>INSERT INTO [Lieferung] ([BestellungID], [PosID], [LieferAdrID], [LieferDienstID], [LieferDatum]) VALUES</v>
      </c>
      <c r="G1881" t="str">
        <f t="shared" si="89"/>
        <v xml:space="preserve"> ('751', '1878', '466', '6', '2022-03-11')</v>
      </c>
    </row>
    <row r="1882" spans="1:7" x14ac:dyDescent="0.3">
      <c r="A1882">
        <v>752</v>
      </c>
      <c r="B1882">
        <v>1879</v>
      </c>
      <c r="C1882">
        <v>689</v>
      </c>
      <c r="D1882">
        <f t="shared" si="87"/>
        <v>44</v>
      </c>
      <c r="E1882" s="3">
        <f>LOOKUP(A1882,Bestellung!$A$4:$D$803)+MOD(D1882,6)</f>
        <v>44633.341777777787</v>
      </c>
      <c r="F1882" t="str">
        <f t="shared" si="88"/>
        <v>INSERT INTO [Lieferung] ([BestellungID], [PosID], [LieferAdrID], [LieferDienstID], [LieferDatum]) VALUES</v>
      </c>
      <c r="G1882" t="str">
        <f t="shared" si="89"/>
        <v xml:space="preserve"> ('752', '1879', '689', '44', '2022-03-13')</v>
      </c>
    </row>
    <row r="1883" spans="1:7" x14ac:dyDescent="0.3">
      <c r="A1883">
        <v>752</v>
      </c>
      <c r="B1883">
        <v>1880</v>
      </c>
      <c r="C1883">
        <v>466</v>
      </c>
      <c r="D1883">
        <f t="shared" si="87"/>
        <v>67</v>
      </c>
      <c r="E1883" s="3">
        <f>LOOKUP(A1883,Bestellung!$A$4:$D$803)+MOD(D1883,6)</f>
        <v>44632.341777777787</v>
      </c>
      <c r="F1883" t="str">
        <f t="shared" si="88"/>
        <v>INSERT INTO [Lieferung] ([BestellungID], [PosID], [LieferAdrID], [LieferDienstID], [LieferDatum]) VALUES</v>
      </c>
      <c r="G1883" t="str">
        <f t="shared" si="89"/>
        <v xml:space="preserve"> ('752', '1880', '466', '67', '2022-03-12')</v>
      </c>
    </row>
    <row r="1884" spans="1:7" x14ac:dyDescent="0.3">
      <c r="A1884">
        <v>752</v>
      </c>
      <c r="B1884">
        <v>1881</v>
      </c>
      <c r="C1884">
        <v>689</v>
      </c>
      <c r="D1884">
        <f t="shared" si="87"/>
        <v>9</v>
      </c>
      <c r="E1884" s="3">
        <f>LOOKUP(A1884,Bestellung!$A$4:$D$803)+MOD(D1884,6)</f>
        <v>44634.341777777787</v>
      </c>
      <c r="F1884" t="str">
        <f t="shared" si="88"/>
        <v>INSERT INTO [Lieferung] ([BestellungID], [PosID], [LieferAdrID], [LieferDienstID], [LieferDatum]) VALUES</v>
      </c>
      <c r="G1884" t="str">
        <f t="shared" si="89"/>
        <v xml:space="preserve"> ('752', '1881', '689', '9', '2022-03-14')</v>
      </c>
    </row>
    <row r="1885" spans="1:7" x14ac:dyDescent="0.3">
      <c r="A1885">
        <v>753</v>
      </c>
      <c r="B1885">
        <v>1882</v>
      </c>
      <c r="C1885">
        <v>197</v>
      </c>
      <c r="D1885">
        <f t="shared" si="87"/>
        <v>51</v>
      </c>
      <c r="E1885" s="3">
        <f>LOOKUP(A1885,Bestellung!$A$4:$D$803)+MOD(D1885,6)</f>
        <v>44634.358577777784</v>
      </c>
      <c r="F1885" t="str">
        <f t="shared" si="88"/>
        <v>INSERT INTO [Lieferung] ([BestellungID], [PosID], [LieferAdrID], [LieferDienstID], [LieferDatum]) VALUES</v>
      </c>
      <c r="G1885" t="str">
        <f t="shared" si="89"/>
        <v xml:space="preserve"> ('753', '1882', '197', '51', '2022-03-14')</v>
      </c>
    </row>
    <row r="1886" spans="1:7" x14ac:dyDescent="0.3">
      <c r="A1886">
        <v>753</v>
      </c>
      <c r="B1886">
        <v>1883</v>
      </c>
      <c r="C1886">
        <v>197</v>
      </c>
      <c r="D1886">
        <f t="shared" si="87"/>
        <v>75</v>
      </c>
      <c r="E1886" s="3">
        <f>LOOKUP(A1886,Bestellung!$A$4:$D$803)+MOD(D1886,6)</f>
        <v>44634.358577777784</v>
      </c>
      <c r="F1886" t="str">
        <f t="shared" si="88"/>
        <v>INSERT INTO [Lieferung] ([BestellungID], [PosID], [LieferAdrID], [LieferDienstID], [LieferDatum]) VALUES</v>
      </c>
      <c r="G1886" t="str">
        <f t="shared" si="89"/>
        <v xml:space="preserve"> ('753', '1883', '197', '75', '2022-03-14')</v>
      </c>
    </row>
    <row r="1887" spans="1:7" x14ac:dyDescent="0.3">
      <c r="A1887">
        <v>754</v>
      </c>
      <c r="B1887">
        <v>1884</v>
      </c>
      <c r="C1887">
        <v>353</v>
      </c>
      <c r="D1887">
        <f t="shared" si="87"/>
        <v>39</v>
      </c>
      <c r="E1887" s="3">
        <f>LOOKUP(A1887,Bestellung!$A$4:$D$803)+MOD(D1887,6)</f>
        <v>44634.375400000004</v>
      </c>
      <c r="F1887" t="str">
        <f t="shared" si="88"/>
        <v>INSERT INTO [Lieferung] ([BestellungID], [PosID], [LieferAdrID], [LieferDienstID], [LieferDatum]) VALUES</v>
      </c>
      <c r="G1887" t="str">
        <f t="shared" si="89"/>
        <v xml:space="preserve"> ('754', '1884', '353', '39', '2022-03-14')</v>
      </c>
    </row>
    <row r="1888" spans="1:7" x14ac:dyDescent="0.3">
      <c r="A1888">
        <v>754</v>
      </c>
      <c r="B1888">
        <v>1885</v>
      </c>
      <c r="C1888">
        <v>197</v>
      </c>
      <c r="D1888">
        <f t="shared" si="87"/>
        <v>64</v>
      </c>
      <c r="E1888" s="3">
        <f>LOOKUP(A1888,Bestellung!$A$4:$D$803)+MOD(D1888,6)</f>
        <v>44635.375400000004</v>
      </c>
      <c r="F1888" t="str">
        <f t="shared" si="88"/>
        <v>INSERT INTO [Lieferung] ([BestellungID], [PosID], [LieferAdrID], [LieferDienstID], [LieferDatum]) VALUES</v>
      </c>
      <c r="G1888" t="str">
        <f t="shared" si="89"/>
        <v xml:space="preserve"> ('754', '1885', '197', '64', '2022-03-15')</v>
      </c>
    </row>
    <row r="1889" spans="1:7" x14ac:dyDescent="0.3">
      <c r="A1889">
        <v>754</v>
      </c>
      <c r="B1889">
        <v>1886</v>
      </c>
      <c r="C1889">
        <v>353</v>
      </c>
      <c r="D1889">
        <f t="shared" si="87"/>
        <v>8</v>
      </c>
      <c r="E1889" s="3">
        <f>LOOKUP(A1889,Bestellung!$A$4:$D$803)+MOD(D1889,6)</f>
        <v>44633.375400000004</v>
      </c>
      <c r="F1889" t="str">
        <f t="shared" si="88"/>
        <v>INSERT INTO [Lieferung] ([BestellungID], [PosID], [LieferAdrID], [LieferDienstID], [LieferDatum]) VALUES</v>
      </c>
      <c r="G1889" t="str">
        <f t="shared" si="89"/>
        <v xml:space="preserve"> ('754', '1886', '353', '8', '2022-03-13')</v>
      </c>
    </row>
    <row r="1890" spans="1:7" x14ac:dyDescent="0.3">
      <c r="A1890">
        <v>755</v>
      </c>
      <c r="B1890">
        <v>1887</v>
      </c>
      <c r="C1890">
        <v>100</v>
      </c>
      <c r="D1890">
        <f t="shared" si="87"/>
        <v>57</v>
      </c>
      <c r="E1890" s="3">
        <f>LOOKUP(A1890,Bestellung!$A$4:$D$803)+MOD(D1890,6)</f>
        <v>44634.392244444447</v>
      </c>
      <c r="F1890" t="str">
        <f t="shared" si="88"/>
        <v>INSERT INTO [Lieferung] ([BestellungID], [PosID], [LieferAdrID], [LieferDienstID], [LieferDatum]) VALUES</v>
      </c>
      <c r="G1890" t="str">
        <f t="shared" si="89"/>
        <v xml:space="preserve"> ('755', '1887', '100', '57', '2022-03-14')</v>
      </c>
    </row>
    <row r="1891" spans="1:7" x14ac:dyDescent="0.3">
      <c r="A1891">
        <v>755</v>
      </c>
      <c r="B1891">
        <v>1888</v>
      </c>
      <c r="C1891">
        <v>100</v>
      </c>
      <c r="D1891">
        <f t="shared" si="87"/>
        <v>2</v>
      </c>
      <c r="E1891" s="3">
        <f>LOOKUP(A1891,Bestellung!$A$4:$D$803)+MOD(D1891,6)</f>
        <v>44633.392244444447</v>
      </c>
      <c r="F1891" t="str">
        <f t="shared" si="88"/>
        <v>INSERT INTO [Lieferung] ([BestellungID], [PosID], [LieferAdrID], [LieferDienstID], [LieferDatum]) VALUES</v>
      </c>
      <c r="G1891" t="str">
        <f t="shared" si="89"/>
        <v xml:space="preserve"> ('755', '1888', '100', '2', '2022-03-13')</v>
      </c>
    </row>
    <row r="1892" spans="1:7" x14ac:dyDescent="0.3">
      <c r="A1892">
        <v>756</v>
      </c>
      <c r="B1892">
        <v>1889</v>
      </c>
      <c r="C1892">
        <v>558</v>
      </c>
      <c r="D1892">
        <f t="shared" si="87"/>
        <v>54</v>
      </c>
      <c r="E1892" s="3">
        <f>LOOKUP(A1892,Bestellung!$A$4:$D$803)+MOD(D1892,6)</f>
        <v>44631.409111111112</v>
      </c>
      <c r="F1892" t="str">
        <f t="shared" si="88"/>
        <v>INSERT INTO [Lieferung] ([BestellungID], [PosID], [LieferAdrID], [LieferDienstID], [LieferDatum]) VALUES</v>
      </c>
      <c r="G1892" t="str">
        <f t="shared" si="89"/>
        <v xml:space="preserve"> ('756', '1889', '558', '54', '2022-03-11')</v>
      </c>
    </row>
    <row r="1893" spans="1:7" x14ac:dyDescent="0.3">
      <c r="A1893">
        <v>756</v>
      </c>
      <c r="B1893">
        <v>1890</v>
      </c>
      <c r="C1893">
        <v>100</v>
      </c>
      <c r="D1893">
        <f t="shared" si="87"/>
        <v>1</v>
      </c>
      <c r="E1893" s="3">
        <f>LOOKUP(A1893,Bestellung!$A$4:$D$803)+MOD(D1893,6)</f>
        <v>44632.409111111112</v>
      </c>
      <c r="F1893" t="str">
        <f t="shared" si="88"/>
        <v>INSERT INTO [Lieferung] ([BestellungID], [PosID], [LieferAdrID], [LieferDienstID], [LieferDatum]) VALUES</v>
      </c>
      <c r="G1893" t="str">
        <f t="shared" si="89"/>
        <v xml:space="preserve"> ('756', '1890', '100', '1', '2022-03-12')</v>
      </c>
    </row>
    <row r="1894" spans="1:7" x14ac:dyDescent="0.3">
      <c r="A1894">
        <v>756</v>
      </c>
      <c r="B1894">
        <v>1891</v>
      </c>
      <c r="C1894">
        <v>558</v>
      </c>
      <c r="D1894">
        <f t="shared" si="87"/>
        <v>27</v>
      </c>
      <c r="E1894" s="3">
        <f>LOOKUP(A1894,Bestellung!$A$4:$D$803)+MOD(D1894,6)</f>
        <v>44634.409111111112</v>
      </c>
      <c r="F1894" t="str">
        <f t="shared" si="88"/>
        <v>INSERT INTO [Lieferung] ([BestellungID], [PosID], [LieferAdrID], [LieferDienstID], [LieferDatum]) VALUES</v>
      </c>
      <c r="G1894" t="str">
        <f t="shared" si="89"/>
        <v xml:space="preserve"> ('756', '1891', '558', '27', '2022-03-14')</v>
      </c>
    </row>
    <row r="1895" spans="1:7" x14ac:dyDescent="0.3">
      <c r="A1895">
        <v>757</v>
      </c>
      <c r="B1895">
        <v>1892</v>
      </c>
      <c r="C1895">
        <v>161</v>
      </c>
      <c r="D1895">
        <f t="shared" si="87"/>
        <v>2</v>
      </c>
      <c r="E1895" s="3">
        <f>LOOKUP(A1895,Bestellung!$A$4:$D$803)+MOD(D1895,6)</f>
        <v>44633.425999999999</v>
      </c>
      <c r="F1895" t="str">
        <f t="shared" si="88"/>
        <v>INSERT INTO [Lieferung] ([BestellungID], [PosID], [LieferAdrID], [LieferDienstID], [LieferDatum]) VALUES</v>
      </c>
      <c r="G1895" t="str">
        <f t="shared" si="89"/>
        <v xml:space="preserve"> ('757', '1892', '161', '2', '2022-03-13')</v>
      </c>
    </row>
    <row r="1896" spans="1:7" x14ac:dyDescent="0.3">
      <c r="A1896">
        <v>757</v>
      </c>
      <c r="B1896">
        <v>1893</v>
      </c>
      <c r="C1896">
        <v>161</v>
      </c>
      <c r="D1896">
        <f t="shared" si="87"/>
        <v>30</v>
      </c>
      <c r="E1896" s="3">
        <f>LOOKUP(A1896,Bestellung!$A$4:$D$803)+MOD(D1896,6)</f>
        <v>44631.425999999999</v>
      </c>
      <c r="F1896" t="str">
        <f t="shared" si="88"/>
        <v>INSERT INTO [Lieferung] ([BestellungID], [PosID], [LieferAdrID], [LieferDienstID], [LieferDatum]) VALUES</v>
      </c>
      <c r="G1896" t="str">
        <f t="shared" si="89"/>
        <v xml:space="preserve"> ('757', '1893', '161', '30', '2022-03-11')</v>
      </c>
    </row>
    <row r="1897" spans="1:7" x14ac:dyDescent="0.3">
      <c r="A1897">
        <v>758</v>
      </c>
      <c r="B1897">
        <v>1894</v>
      </c>
      <c r="C1897">
        <v>550</v>
      </c>
      <c r="D1897">
        <f t="shared" si="87"/>
        <v>8</v>
      </c>
      <c r="E1897" s="3">
        <f>LOOKUP(A1897,Bestellung!$A$4:$D$803)+MOD(D1897,6)</f>
        <v>44633.442911111109</v>
      </c>
      <c r="F1897" t="str">
        <f t="shared" si="88"/>
        <v>INSERT INTO [Lieferung] ([BestellungID], [PosID], [LieferAdrID], [LieferDienstID], [LieferDatum]) VALUES</v>
      </c>
      <c r="G1897" t="str">
        <f t="shared" si="89"/>
        <v xml:space="preserve"> ('758', '1894', '550', '8', '2022-03-13')</v>
      </c>
    </row>
    <row r="1898" spans="1:7" x14ac:dyDescent="0.3">
      <c r="A1898">
        <v>758</v>
      </c>
      <c r="B1898">
        <v>1895</v>
      </c>
      <c r="C1898">
        <v>161</v>
      </c>
      <c r="D1898">
        <f t="shared" si="87"/>
        <v>37</v>
      </c>
      <c r="E1898" s="3">
        <f>LOOKUP(A1898,Bestellung!$A$4:$D$803)+MOD(D1898,6)</f>
        <v>44632.442911111109</v>
      </c>
      <c r="F1898" t="str">
        <f t="shared" si="88"/>
        <v>INSERT INTO [Lieferung] ([BestellungID], [PosID], [LieferAdrID], [LieferDienstID], [LieferDatum]) VALUES</v>
      </c>
      <c r="G1898" t="str">
        <f t="shared" si="89"/>
        <v xml:space="preserve"> ('758', '1895', '161', '37', '2022-03-12')</v>
      </c>
    </row>
    <row r="1899" spans="1:7" x14ac:dyDescent="0.3">
      <c r="A1899">
        <v>758</v>
      </c>
      <c r="B1899">
        <v>1896</v>
      </c>
      <c r="C1899">
        <v>550</v>
      </c>
      <c r="D1899">
        <f t="shared" si="87"/>
        <v>66</v>
      </c>
      <c r="E1899" s="3">
        <f>LOOKUP(A1899,Bestellung!$A$4:$D$803)+MOD(D1899,6)</f>
        <v>44631.442911111109</v>
      </c>
      <c r="F1899" t="str">
        <f t="shared" si="88"/>
        <v>INSERT INTO [Lieferung] ([BestellungID], [PosID], [LieferAdrID], [LieferDienstID], [LieferDatum]) VALUES</v>
      </c>
      <c r="G1899" t="str">
        <f t="shared" si="89"/>
        <v xml:space="preserve"> ('758', '1896', '550', '66', '2022-03-11')</v>
      </c>
    </row>
    <row r="1900" spans="1:7" x14ac:dyDescent="0.3">
      <c r="A1900">
        <v>759</v>
      </c>
      <c r="B1900">
        <v>1897</v>
      </c>
      <c r="C1900">
        <v>286</v>
      </c>
      <c r="D1900">
        <f t="shared" si="87"/>
        <v>48</v>
      </c>
      <c r="E1900" s="3">
        <f>LOOKUP(A1900,Bestellung!$A$4:$D$803)+MOD(D1900,6)</f>
        <v>44631.459844444442</v>
      </c>
      <c r="F1900" t="str">
        <f t="shared" si="88"/>
        <v>INSERT INTO [Lieferung] ([BestellungID], [PosID], [LieferAdrID], [LieferDienstID], [LieferDatum]) VALUES</v>
      </c>
      <c r="G1900" t="str">
        <f t="shared" si="89"/>
        <v xml:space="preserve"> ('759', '1897', '286', '48', '2022-03-11')</v>
      </c>
    </row>
    <row r="1901" spans="1:7" x14ac:dyDescent="0.3">
      <c r="A1901">
        <v>759</v>
      </c>
      <c r="B1901">
        <v>1898</v>
      </c>
      <c r="C1901">
        <v>286</v>
      </c>
      <c r="D1901">
        <f t="shared" si="87"/>
        <v>78</v>
      </c>
      <c r="E1901" s="3">
        <f>LOOKUP(A1901,Bestellung!$A$4:$D$803)+MOD(D1901,6)</f>
        <v>44631.459844444442</v>
      </c>
      <c r="F1901" t="str">
        <f t="shared" si="88"/>
        <v>INSERT INTO [Lieferung] ([BestellungID], [PosID], [LieferAdrID], [LieferDienstID], [LieferDatum]) VALUES</v>
      </c>
      <c r="G1901" t="str">
        <f t="shared" si="89"/>
        <v xml:space="preserve"> ('759', '1898', '286', '78', '2022-03-11')</v>
      </c>
    </row>
    <row r="1902" spans="1:7" x14ac:dyDescent="0.3">
      <c r="A1902">
        <v>760</v>
      </c>
      <c r="B1902">
        <v>1899</v>
      </c>
      <c r="C1902">
        <v>301</v>
      </c>
      <c r="D1902">
        <f t="shared" si="87"/>
        <v>63</v>
      </c>
      <c r="E1902" s="3">
        <f>LOOKUP(A1902,Bestellung!$A$4:$D$803)+MOD(D1902,6)</f>
        <v>44634.476799999997</v>
      </c>
      <c r="F1902" t="str">
        <f t="shared" si="88"/>
        <v>INSERT INTO [Lieferung] ([BestellungID], [PosID], [LieferAdrID], [LieferDienstID], [LieferDatum]) VALUES</v>
      </c>
      <c r="G1902" t="str">
        <f t="shared" si="89"/>
        <v xml:space="preserve"> ('760', '1899', '301', '63', '2022-03-14')</v>
      </c>
    </row>
    <row r="1903" spans="1:7" x14ac:dyDescent="0.3">
      <c r="A1903">
        <v>760</v>
      </c>
      <c r="B1903">
        <v>1900</v>
      </c>
      <c r="C1903">
        <v>286</v>
      </c>
      <c r="D1903">
        <f t="shared" si="87"/>
        <v>13</v>
      </c>
      <c r="E1903" s="3">
        <f>LOOKUP(A1903,Bestellung!$A$4:$D$803)+MOD(D1903,6)</f>
        <v>44632.476799999997</v>
      </c>
      <c r="F1903" t="str">
        <f t="shared" si="88"/>
        <v>INSERT INTO [Lieferung] ([BestellungID], [PosID], [LieferAdrID], [LieferDienstID], [LieferDatum]) VALUES</v>
      </c>
      <c r="G1903" t="str">
        <f t="shared" si="89"/>
        <v xml:space="preserve"> ('760', '1900', '286', '13', '2022-03-12')</v>
      </c>
    </row>
    <row r="1904" spans="1:7" x14ac:dyDescent="0.3">
      <c r="A1904">
        <v>760</v>
      </c>
      <c r="B1904">
        <v>1901</v>
      </c>
      <c r="C1904">
        <v>301</v>
      </c>
      <c r="D1904">
        <f t="shared" si="87"/>
        <v>44</v>
      </c>
      <c r="E1904" s="3">
        <f>LOOKUP(A1904,Bestellung!$A$4:$D$803)+MOD(D1904,6)</f>
        <v>44633.476799999997</v>
      </c>
      <c r="F1904" t="str">
        <f t="shared" si="88"/>
        <v>INSERT INTO [Lieferung] ([BestellungID], [PosID], [LieferAdrID], [LieferDienstID], [LieferDatum]) VALUES</v>
      </c>
      <c r="G1904" t="str">
        <f t="shared" si="89"/>
        <v xml:space="preserve"> ('760', '1901', '301', '44', '2022-03-13')</v>
      </c>
    </row>
    <row r="1905" spans="1:7" x14ac:dyDescent="0.3">
      <c r="A1905">
        <v>761</v>
      </c>
      <c r="B1905">
        <v>1902</v>
      </c>
      <c r="C1905">
        <v>382</v>
      </c>
      <c r="D1905">
        <f t="shared" si="87"/>
        <v>33</v>
      </c>
      <c r="E1905" s="3">
        <f>LOOKUP(A1905,Bestellung!$A$4:$D$803)+MOD(D1905,6)</f>
        <v>44634.493777777774</v>
      </c>
      <c r="F1905" t="str">
        <f t="shared" si="88"/>
        <v>INSERT INTO [Lieferung] ([BestellungID], [PosID], [LieferAdrID], [LieferDienstID], [LieferDatum]) VALUES</v>
      </c>
      <c r="G1905" t="str">
        <f t="shared" si="89"/>
        <v xml:space="preserve"> ('761', '1902', '382', '33', '2022-03-14')</v>
      </c>
    </row>
    <row r="1906" spans="1:7" x14ac:dyDescent="0.3">
      <c r="A1906">
        <v>761</v>
      </c>
      <c r="B1906">
        <v>1903</v>
      </c>
      <c r="C1906">
        <v>382</v>
      </c>
      <c r="D1906">
        <f t="shared" si="87"/>
        <v>65</v>
      </c>
      <c r="E1906" s="3">
        <f>LOOKUP(A1906,Bestellung!$A$4:$D$803)+MOD(D1906,6)</f>
        <v>44636.493777777774</v>
      </c>
      <c r="F1906" t="str">
        <f t="shared" si="88"/>
        <v>INSERT INTO [Lieferung] ([BestellungID], [PosID], [LieferAdrID], [LieferDienstID], [LieferDatum]) VALUES</v>
      </c>
      <c r="G1906" t="str">
        <f t="shared" si="89"/>
        <v xml:space="preserve"> ('761', '1903', '382', '65', '2022-03-16')</v>
      </c>
    </row>
    <row r="1907" spans="1:7" x14ac:dyDescent="0.3">
      <c r="A1907">
        <v>762</v>
      </c>
      <c r="B1907">
        <v>1904</v>
      </c>
      <c r="C1907">
        <v>538</v>
      </c>
      <c r="D1907">
        <f t="shared" si="87"/>
        <v>57</v>
      </c>
      <c r="E1907" s="3">
        <f>LOOKUP(A1907,Bestellung!$A$4:$D$803)+MOD(D1907,6)</f>
        <v>44634.510777777774</v>
      </c>
      <c r="F1907" t="str">
        <f t="shared" si="88"/>
        <v>INSERT INTO [Lieferung] ([BestellungID], [PosID], [LieferAdrID], [LieferDienstID], [LieferDatum]) VALUES</v>
      </c>
      <c r="G1907" t="str">
        <f t="shared" si="89"/>
        <v xml:space="preserve"> ('762', '1904', '538', '57', '2022-03-14')</v>
      </c>
    </row>
    <row r="1908" spans="1:7" x14ac:dyDescent="0.3">
      <c r="A1908">
        <v>762</v>
      </c>
      <c r="B1908">
        <v>1905</v>
      </c>
      <c r="C1908">
        <v>382</v>
      </c>
      <c r="D1908">
        <f t="shared" si="87"/>
        <v>9</v>
      </c>
      <c r="E1908" s="3">
        <f>LOOKUP(A1908,Bestellung!$A$4:$D$803)+MOD(D1908,6)</f>
        <v>44634.510777777774</v>
      </c>
      <c r="F1908" t="str">
        <f t="shared" si="88"/>
        <v>INSERT INTO [Lieferung] ([BestellungID], [PosID], [LieferAdrID], [LieferDienstID], [LieferDatum]) VALUES</v>
      </c>
      <c r="G1908" t="str">
        <f t="shared" si="89"/>
        <v xml:space="preserve"> ('762', '1905', '382', '9', '2022-03-14')</v>
      </c>
    </row>
    <row r="1909" spans="1:7" x14ac:dyDescent="0.3">
      <c r="A1909">
        <v>762</v>
      </c>
      <c r="B1909">
        <v>1906</v>
      </c>
      <c r="C1909">
        <v>538</v>
      </c>
      <c r="D1909">
        <f t="shared" si="87"/>
        <v>42</v>
      </c>
      <c r="E1909" s="3">
        <f>LOOKUP(A1909,Bestellung!$A$4:$D$803)+MOD(D1909,6)</f>
        <v>44631.510777777774</v>
      </c>
      <c r="F1909" t="str">
        <f t="shared" si="88"/>
        <v>INSERT INTO [Lieferung] ([BestellungID], [PosID], [LieferAdrID], [LieferDienstID], [LieferDatum]) VALUES</v>
      </c>
      <c r="G1909" t="str">
        <f t="shared" si="89"/>
        <v xml:space="preserve"> ('762', '1906', '538', '42', '2022-03-11')</v>
      </c>
    </row>
    <row r="1910" spans="1:7" x14ac:dyDescent="0.3">
      <c r="A1910">
        <v>763</v>
      </c>
      <c r="B1910">
        <v>1907</v>
      </c>
      <c r="C1910">
        <v>333</v>
      </c>
      <c r="D1910">
        <f t="shared" si="87"/>
        <v>38</v>
      </c>
      <c r="E1910" s="3">
        <f>LOOKUP(A1910,Bestellung!$A$4:$D$803)+MOD(D1910,6)</f>
        <v>44633.527799999996</v>
      </c>
      <c r="F1910" t="str">
        <f t="shared" si="88"/>
        <v>INSERT INTO [Lieferung] ([BestellungID], [PosID], [LieferAdrID], [LieferDienstID], [LieferDatum]) VALUES</v>
      </c>
      <c r="G1910" t="str">
        <f t="shared" si="89"/>
        <v xml:space="preserve"> ('763', '1907', '333', '38', '2022-03-13')</v>
      </c>
    </row>
    <row r="1911" spans="1:7" x14ac:dyDescent="0.3">
      <c r="A1911">
        <v>763</v>
      </c>
      <c r="B1911">
        <v>1908</v>
      </c>
      <c r="C1911">
        <v>333</v>
      </c>
      <c r="D1911">
        <f t="shared" si="87"/>
        <v>72</v>
      </c>
      <c r="E1911" s="3">
        <f>LOOKUP(A1911,Bestellung!$A$4:$D$803)+MOD(D1911,6)</f>
        <v>44631.527799999996</v>
      </c>
      <c r="F1911" t="str">
        <f t="shared" si="88"/>
        <v>INSERT INTO [Lieferung] ([BestellungID], [PosID], [LieferAdrID], [LieferDienstID], [LieferDatum]) VALUES</v>
      </c>
      <c r="G1911" t="str">
        <f t="shared" si="89"/>
        <v xml:space="preserve"> ('763', '1908', '333', '72', '2022-03-11')</v>
      </c>
    </row>
    <row r="1912" spans="1:7" x14ac:dyDescent="0.3">
      <c r="A1912">
        <v>764</v>
      </c>
      <c r="B1912">
        <v>1909</v>
      </c>
      <c r="C1912">
        <v>737</v>
      </c>
      <c r="D1912">
        <f t="shared" si="87"/>
        <v>71</v>
      </c>
      <c r="E1912" s="3">
        <f>LOOKUP(A1912,Bestellung!$A$4:$D$803)+MOD(D1912,6)</f>
        <v>44636.544844444441</v>
      </c>
      <c r="F1912" t="str">
        <f t="shared" si="88"/>
        <v>INSERT INTO [Lieferung] ([BestellungID], [PosID], [LieferAdrID], [LieferDienstID], [LieferDatum]) VALUES</v>
      </c>
      <c r="G1912" t="str">
        <f t="shared" si="89"/>
        <v xml:space="preserve"> ('764', '1909', '737', '71', '2022-03-16')</v>
      </c>
    </row>
    <row r="1913" spans="1:7" x14ac:dyDescent="0.3">
      <c r="A1913">
        <v>764</v>
      </c>
      <c r="B1913">
        <v>1910</v>
      </c>
      <c r="C1913">
        <v>333</v>
      </c>
      <c r="D1913">
        <f t="shared" si="87"/>
        <v>25</v>
      </c>
      <c r="E1913" s="3">
        <f>LOOKUP(A1913,Bestellung!$A$4:$D$803)+MOD(D1913,6)</f>
        <v>44632.544844444441</v>
      </c>
      <c r="F1913" t="str">
        <f t="shared" si="88"/>
        <v>INSERT INTO [Lieferung] ([BestellungID], [PosID], [LieferAdrID], [LieferDienstID], [LieferDatum]) VALUES</v>
      </c>
      <c r="G1913" t="str">
        <f t="shared" si="89"/>
        <v xml:space="preserve"> ('764', '1910', '333', '25', '2022-03-12')</v>
      </c>
    </row>
    <row r="1914" spans="1:7" x14ac:dyDescent="0.3">
      <c r="A1914">
        <v>764</v>
      </c>
      <c r="B1914">
        <v>1911</v>
      </c>
      <c r="C1914">
        <v>737</v>
      </c>
      <c r="D1914">
        <f t="shared" si="87"/>
        <v>60</v>
      </c>
      <c r="E1914" s="3">
        <f>LOOKUP(A1914,Bestellung!$A$4:$D$803)+MOD(D1914,6)</f>
        <v>44631.544844444441</v>
      </c>
      <c r="F1914" t="str">
        <f t="shared" si="88"/>
        <v>INSERT INTO [Lieferung] ([BestellungID], [PosID], [LieferAdrID], [LieferDienstID], [LieferDatum]) VALUES</v>
      </c>
      <c r="G1914" t="str">
        <f t="shared" si="89"/>
        <v xml:space="preserve"> ('764', '1911', '737', '60', '2022-03-11')</v>
      </c>
    </row>
    <row r="1915" spans="1:7" x14ac:dyDescent="0.3">
      <c r="A1915">
        <v>765</v>
      </c>
      <c r="B1915">
        <v>1912</v>
      </c>
      <c r="C1915">
        <v>416</v>
      </c>
      <c r="D1915">
        <f t="shared" si="87"/>
        <v>63</v>
      </c>
      <c r="E1915" s="3">
        <f>LOOKUP(A1915,Bestellung!$A$4:$D$803)+MOD(D1915,6)</f>
        <v>44634.561911111108</v>
      </c>
      <c r="F1915" t="str">
        <f t="shared" si="88"/>
        <v>INSERT INTO [Lieferung] ([BestellungID], [PosID], [LieferAdrID], [LieferDienstID], [LieferDatum]) VALUES</v>
      </c>
      <c r="G1915" t="str">
        <f t="shared" si="89"/>
        <v xml:space="preserve"> ('765', '1912', '416', '63', '2022-03-14')</v>
      </c>
    </row>
    <row r="1916" spans="1:7" x14ac:dyDescent="0.3">
      <c r="A1916">
        <v>765</v>
      </c>
      <c r="B1916">
        <v>1913</v>
      </c>
      <c r="C1916">
        <v>416</v>
      </c>
      <c r="D1916">
        <f t="shared" si="87"/>
        <v>18</v>
      </c>
      <c r="E1916" s="3">
        <f>LOOKUP(A1916,Bestellung!$A$4:$D$803)+MOD(D1916,6)</f>
        <v>44631.561911111108</v>
      </c>
      <c r="F1916" t="str">
        <f t="shared" si="88"/>
        <v>INSERT INTO [Lieferung] ([BestellungID], [PosID], [LieferAdrID], [LieferDienstID], [LieferDatum]) VALUES</v>
      </c>
      <c r="G1916" t="str">
        <f t="shared" si="89"/>
        <v xml:space="preserve"> ('765', '1913', '416', '18', '2022-03-11')</v>
      </c>
    </row>
    <row r="1917" spans="1:7" x14ac:dyDescent="0.3">
      <c r="A1917">
        <v>766</v>
      </c>
      <c r="B1917">
        <v>1914</v>
      </c>
      <c r="C1917">
        <v>449</v>
      </c>
      <c r="D1917">
        <f t="shared" si="87"/>
        <v>24</v>
      </c>
      <c r="E1917" s="3">
        <f>LOOKUP(A1917,Bestellung!$A$4:$D$803)+MOD(D1917,6)</f>
        <v>44631.578999999998</v>
      </c>
      <c r="F1917" t="str">
        <f t="shared" si="88"/>
        <v>INSERT INTO [Lieferung] ([BestellungID], [PosID], [LieferAdrID], [LieferDienstID], [LieferDatum]) VALUES</v>
      </c>
      <c r="G1917" t="str">
        <f t="shared" si="89"/>
        <v xml:space="preserve"> ('766', '1914', '449', '24', '2022-03-11')</v>
      </c>
    </row>
    <row r="1918" spans="1:7" x14ac:dyDescent="0.3">
      <c r="A1918">
        <v>766</v>
      </c>
      <c r="B1918">
        <v>1915</v>
      </c>
      <c r="C1918">
        <v>416</v>
      </c>
      <c r="D1918">
        <f t="shared" si="87"/>
        <v>61</v>
      </c>
      <c r="E1918" s="3">
        <f>LOOKUP(A1918,Bestellung!$A$4:$D$803)+MOD(D1918,6)</f>
        <v>44632.578999999998</v>
      </c>
      <c r="F1918" t="str">
        <f t="shared" si="88"/>
        <v>INSERT INTO [Lieferung] ([BestellungID], [PosID], [LieferAdrID], [LieferDienstID], [LieferDatum]) VALUES</v>
      </c>
      <c r="G1918" t="str">
        <f t="shared" si="89"/>
        <v xml:space="preserve"> ('766', '1915', '416', '61', '2022-03-12')</v>
      </c>
    </row>
    <row r="1919" spans="1:7" x14ac:dyDescent="0.3">
      <c r="A1919">
        <v>766</v>
      </c>
      <c r="B1919">
        <v>1916</v>
      </c>
      <c r="C1919">
        <v>449</v>
      </c>
      <c r="D1919">
        <f t="shared" si="87"/>
        <v>17</v>
      </c>
      <c r="E1919" s="3">
        <f>LOOKUP(A1919,Bestellung!$A$4:$D$803)+MOD(D1919,6)</f>
        <v>44636.578999999998</v>
      </c>
      <c r="F1919" t="str">
        <f t="shared" si="88"/>
        <v>INSERT INTO [Lieferung] ([BestellungID], [PosID], [LieferAdrID], [LieferDienstID], [LieferDatum]) VALUES</v>
      </c>
      <c r="G1919" t="str">
        <f t="shared" si="89"/>
        <v xml:space="preserve"> ('766', '1916', '449', '17', '2022-03-16')</v>
      </c>
    </row>
    <row r="1920" spans="1:7" x14ac:dyDescent="0.3">
      <c r="A1920">
        <v>767</v>
      </c>
      <c r="B1920">
        <v>1917</v>
      </c>
      <c r="C1920">
        <v>575</v>
      </c>
      <c r="D1920">
        <f t="shared" si="87"/>
        <v>27</v>
      </c>
      <c r="E1920" s="3">
        <f>LOOKUP(A1920,Bestellung!$A$4:$D$803)+MOD(D1920,6)</f>
        <v>44634.59611111111</v>
      </c>
      <c r="F1920" t="str">
        <f t="shared" si="88"/>
        <v>INSERT INTO [Lieferung] ([BestellungID], [PosID], [LieferAdrID], [LieferDienstID], [LieferDatum]) VALUES</v>
      </c>
      <c r="G1920" t="str">
        <f t="shared" si="89"/>
        <v xml:space="preserve"> ('767', '1917', '575', '27', '2022-03-14')</v>
      </c>
    </row>
    <row r="1921" spans="1:7" x14ac:dyDescent="0.3">
      <c r="A1921">
        <v>767</v>
      </c>
      <c r="B1921">
        <v>1918</v>
      </c>
      <c r="C1921">
        <v>575</v>
      </c>
      <c r="D1921">
        <f t="shared" si="87"/>
        <v>65</v>
      </c>
      <c r="E1921" s="3">
        <f>LOOKUP(A1921,Bestellung!$A$4:$D$803)+MOD(D1921,6)</f>
        <v>44636.59611111111</v>
      </c>
      <c r="F1921" t="str">
        <f t="shared" si="88"/>
        <v>INSERT INTO [Lieferung] ([BestellungID], [PosID], [LieferAdrID], [LieferDienstID], [LieferDatum]) VALUES</v>
      </c>
      <c r="G1921" t="str">
        <f t="shared" si="89"/>
        <v xml:space="preserve"> ('767', '1918', '575', '65', '2022-03-16')</v>
      </c>
    </row>
    <row r="1922" spans="1:7" x14ac:dyDescent="0.3">
      <c r="A1922">
        <v>768</v>
      </c>
      <c r="B1922">
        <v>1919</v>
      </c>
      <c r="C1922">
        <v>617</v>
      </c>
      <c r="D1922">
        <f t="shared" si="87"/>
        <v>78</v>
      </c>
      <c r="E1922" s="3">
        <f>LOOKUP(A1922,Bestellung!$A$4:$D$803)+MOD(D1922,6)</f>
        <v>44631.613244444445</v>
      </c>
      <c r="F1922" t="str">
        <f t="shared" si="88"/>
        <v>INSERT INTO [Lieferung] ([BestellungID], [PosID], [LieferAdrID], [LieferDienstID], [LieferDatum]) VALUES</v>
      </c>
      <c r="G1922" t="str">
        <f t="shared" si="89"/>
        <v xml:space="preserve"> ('768', '1919', '617', '78', '2022-03-11')</v>
      </c>
    </row>
    <row r="1923" spans="1:7" x14ac:dyDescent="0.3">
      <c r="A1923">
        <v>768</v>
      </c>
      <c r="B1923">
        <v>1920</v>
      </c>
      <c r="C1923">
        <v>575</v>
      </c>
      <c r="D1923">
        <f t="shared" si="87"/>
        <v>36</v>
      </c>
      <c r="E1923" s="3">
        <f>LOOKUP(A1923,Bestellung!$A$4:$D$803)+MOD(D1923,6)</f>
        <v>44631.613244444445</v>
      </c>
      <c r="F1923" t="str">
        <f t="shared" si="88"/>
        <v>INSERT INTO [Lieferung] ([BestellungID], [PosID], [LieferAdrID], [LieferDienstID], [LieferDatum]) VALUES</v>
      </c>
      <c r="G1923" t="str">
        <f t="shared" si="89"/>
        <v xml:space="preserve"> ('768', '1920', '575', '36', '2022-03-11')</v>
      </c>
    </row>
    <row r="1924" spans="1:7" x14ac:dyDescent="0.3">
      <c r="A1924">
        <v>768</v>
      </c>
      <c r="B1924">
        <v>1921</v>
      </c>
      <c r="C1924">
        <v>617</v>
      </c>
      <c r="D1924">
        <f t="shared" si="87"/>
        <v>75</v>
      </c>
      <c r="E1924" s="3">
        <f>LOOKUP(A1924,Bestellung!$A$4:$D$803)+MOD(D1924,6)</f>
        <v>44634.613244444445</v>
      </c>
      <c r="F1924" t="str">
        <f t="shared" si="88"/>
        <v>INSERT INTO [Lieferung] ([BestellungID], [PosID], [LieferAdrID], [LieferDienstID], [LieferDatum]) VALUES</v>
      </c>
      <c r="G1924" t="str">
        <f t="shared" si="89"/>
        <v xml:space="preserve"> ('768', '1921', '617', '75', '2022-03-14')</v>
      </c>
    </row>
    <row r="1925" spans="1:7" x14ac:dyDescent="0.3">
      <c r="A1925">
        <v>769</v>
      </c>
      <c r="B1925">
        <v>1922</v>
      </c>
      <c r="C1925">
        <v>38</v>
      </c>
      <c r="D1925">
        <f t="shared" ref="D1925:D1988" si="90">IF(MOD(A1925*B1925,81)=0,1,MOD(A1925*B1925,81))</f>
        <v>11</v>
      </c>
      <c r="E1925" s="3">
        <f>LOOKUP(A1925,Bestellung!$A$4:$D$803)+MOD(D1925,6)</f>
        <v>44636.630400000002</v>
      </c>
      <c r="F1925" t="str">
        <f t="shared" ref="F1925:F1988" si="9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25" t="str">
        <f t="shared" ref="G1925:G1988" si="92">" ('"&amp;A1925&amp;"', '"&amp;B1925&amp;"', '"&amp;C1925&amp;"', '"&amp; D1925&amp;"', '"&amp; TEXT(E1925,"JJJJ-MM-TT")&amp;"')"</f>
        <v xml:space="preserve"> ('769', '1922', '38', '11', '2022-03-16')</v>
      </c>
    </row>
    <row r="1926" spans="1:7" x14ac:dyDescent="0.3">
      <c r="A1926">
        <v>769</v>
      </c>
      <c r="B1926">
        <v>1923</v>
      </c>
      <c r="C1926">
        <v>38</v>
      </c>
      <c r="D1926">
        <f t="shared" si="90"/>
        <v>51</v>
      </c>
      <c r="E1926" s="3">
        <f>LOOKUP(A1926,Bestellung!$A$4:$D$803)+MOD(D1926,6)</f>
        <v>44634.630400000002</v>
      </c>
      <c r="F1926" t="str">
        <f t="shared" si="91"/>
        <v>INSERT INTO [Lieferung] ([BestellungID], [PosID], [LieferAdrID], [LieferDienstID], [LieferDatum]) VALUES</v>
      </c>
      <c r="G1926" t="str">
        <f t="shared" si="92"/>
        <v xml:space="preserve"> ('769', '1923', '38', '51', '2022-03-14')</v>
      </c>
    </row>
    <row r="1927" spans="1:7" x14ac:dyDescent="0.3">
      <c r="A1927">
        <v>770</v>
      </c>
      <c r="B1927">
        <v>1924</v>
      </c>
      <c r="C1927">
        <v>172</v>
      </c>
      <c r="D1927">
        <f t="shared" si="90"/>
        <v>71</v>
      </c>
      <c r="E1927" s="3">
        <f>LOOKUP(A1927,Bestellung!$A$4:$D$803)+MOD(D1927,6)</f>
        <v>44636.647577777781</v>
      </c>
      <c r="F1927" t="str">
        <f t="shared" si="91"/>
        <v>INSERT INTO [Lieferung] ([BestellungID], [PosID], [LieferAdrID], [LieferDienstID], [LieferDatum]) VALUES</v>
      </c>
      <c r="G1927" t="str">
        <f t="shared" si="92"/>
        <v xml:space="preserve"> ('770', '1924', '172', '71', '2022-03-16')</v>
      </c>
    </row>
    <row r="1928" spans="1:7" x14ac:dyDescent="0.3">
      <c r="A1928">
        <v>770</v>
      </c>
      <c r="B1928">
        <v>1925</v>
      </c>
      <c r="C1928">
        <v>38</v>
      </c>
      <c r="D1928">
        <f t="shared" si="90"/>
        <v>31</v>
      </c>
      <c r="E1928" s="3">
        <f>LOOKUP(A1928,Bestellung!$A$4:$D$803)+MOD(D1928,6)</f>
        <v>44632.647577777781</v>
      </c>
      <c r="F1928" t="str">
        <f t="shared" si="91"/>
        <v>INSERT INTO [Lieferung] ([BestellungID], [PosID], [LieferAdrID], [LieferDienstID], [LieferDatum]) VALUES</v>
      </c>
      <c r="G1928" t="str">
        <f t="shared" si="92"/>
        <v xml:space="preserve"> ('770', '1925', '38', '31', '2022-03-12')</v>
      </c>
    </row>
    <row r="1929" spans="1:7" x14ac:dyDescent="0.3">
      <c r="A1929">
        <v>770</v>
      </c>
      <c r="B1929">
        <v>1926</v>
      </c>
      <c r="C1929">
        <v>172</v>
      </c>
      <c r="D1929">
        <f t="shared" si="90"/>
        <v>72</v>
      </c>
      <c r="E1929" s="3">
        <f>LOOKUP(A1929,Bestellung!$A$4:$D$803)+MOD(D1929,6)</f>
        <v>44631.647577777781</v>
      </c>
      <c r="F1929" t="str">
        <f t="shared" si="91"/>
        <v>INSERT INTO [Lieferung] ([BestellungID], [PosID], [LieferAdrID], [LieferDienstID], [LieferDatum]) VALUES</v>
      </c>
      <c r="G1929" t="str">
        <f t="shared" si="92"/>
        <v xml:space="preserve"> ('770', '1926', '172', '72', '2022-03-11')</v>
      </c>
    </row>
    <row r="1930" spans="1:7" x14ac:dyDescent="0.3">
      <c r="A1930">
        <v>771</v>
      </c>
      <c r="B1930">
        <v>1927</v>
      </c>
      <c r="C1930">
        <v>485</v>
      </c>
      <c r="D1930">
        <f t="shared" si="90"/>
        <v>15</v>
      </c>
      <c r="E1930" s="3">
        <f>LOOKUP(A1930,Bestellung!$A$4:$D$803)+MOD(D1930,6)</f>
        <v>44634.664777777783</v>
      </c>
      <c r="F1930" t="str">
        <f t="shared" si="91"/>
        <v>INSERT INTO [Lieferung] ([BestellungID], [PosID], [LieferAdrID], [LieferDienstID], [LieferDatum]) VALUES</v>
      </c>
      <c r="G1930" t="str">
        <f t="shared" si="92"/>
        <v xml:space="preserve"> ('771', '1927', '485', '15', '2022-03-14')</v>
      </c>
    </row>
    <row r="1931" spans="1:7" x14ac:dyDescent="0.3">
      <c r="A1931">
        <v>771</v>
      </c>
      <c r="B1931">
        <v>1928</v>
      </c>
      <c r="C1931">
        <v>485</v>
      </c>
      <c r="D1931">
        <f t="shared" si="90"/>
        <v>57</v>
      </c>
      <c r="E1931" s="3">
        <f>LOOKUP(A1931,Bestellung!$A$4:$D$803)+MOD(D1931,6)</f>
        <v>44634.664777777783</v>
      </c>
      <c r="F1931" t="str">
        <f t="shared" si="91"/>
        <v>INSERT INTO [Lieferung] ([BestellungID], [PosID], [LieferAdrID], [LieferDienstID], [LieferDatum]) VALUES</v>
      </c>
      <c r="G1931" t="str">
        <f t="shared" si="92"/>
        <v xml:space="preserve"> ('771', '1928', '485', '57', '2022-03-14')</v>
      </c>
    </row>
    <row r="1932" spans="1:7" x14ac:dyDescent="0.3">
      <c r="A1932">
        <v>772</v>
      </c>
      <c r="B1932">
        <v>1929</v>
      </c>
      <c r="C1932">
        <v>708</v>
      </c>
      <c r="D1932">
        <f t="shared" si="90"/>
        <v>3</v>
      </c>
      <c r="E1932" s="3">
        <f>LOOKUP(A1932,Bestellung!$A$4:$D$803)+MOD(D1932,6)</f>
        <v>44634.682000000008</v>
      </c>
      <c r="F1932" t="str">
        <f t="shared" si="91"/>
        <v>INSERT INTO [Lieferung] ([BestellungID], [PosID], [LieferAdrID], [LieferDienstID], [LieferDatum]) VALUES</v>
      </c>
      <c r="G1932" t="str">
        <f t="shared" si="92"/>
        <v xml:space="preserve"> ('772', '1929', '708', '3', '2022-03-14')</v>
      </c>
    </row>
    <row r="1933" spans="1:7" x14ac:dyDescent="0.3">
      <c r="A1933">
        <v>772</v>
      </c>
      <c r="B1933">
        <v>1930</v>
      </c>
      <c r="C1933">
        <v>485</v>
      </c>
      <c r="D1933">
        <f t="shared" si="90"/>
        <v>46</v>
      </c>
      <c r="E1933" s="3">
        <f>LOOKUP(A1933,Bestellung!$A$4:$D$803)+MOD(D1933,6)</f>
        <v>44635.682000000008</v>
      </c>
      <c r="F1933" t="str">
        <f t="shared" si="91"/>
        <v>INSERT INTO [Lieferung] ([BestellungID], [PosID], [LieferAdrID], [LieferDienstID], [LieferDatum]) VALUES</v>
      </c>
      <c r="G1933" t="str">
        <f t="shared" si="92"/>
        <v xml:space="preserve"> ('772', '1930', '485', '46', '2022-03-15')</v>
      </c>
    </row>
    <row r="1934" spans="1:7" x14ac:dyDescent="0.3">
      <c r="A1934">
        <v>772</v>
      </c>
      <c r="B1934">
        <v>1931</v>
      </c>
      <c r="C1934">
        <v>708</v>
      </c>
      <c r="D1934">
        <f t="shared" si="90"/>
        <v>8</v>
      </c>
      <c r="E1934" s="3">
        <f>LOOKUP(A1934,Bestellung!$A$4:$D$803)+MOD(D1934,6)</f>
        <v>44633.682000000008</v>
      </c>
      <c r="F1934" t="str">
        <f t="shared" si="91"/>
        <v>INSERT INTO [Lieferung] ([BestellungID], [PosID], [LieferAdrID], [LieferDienstID], [LieferDatum]) VALUES</v>
      </c>
      <c r="G1934" t="str">
        <f t="shared" si="92"/>
        <v xml:space="preserve"> ('772', '1931', '708', '8', '2022-03-13')</v>
      </c>
    </row>
    <row r="1935" spans="1:7" x14ac:dyDescent="0.3">
      <c r="A1935">
        <v>773</v>
      </c>
      <c r="B1935">
        <v>1932</v>
      </c>
      <c r="C1935">
        <v>254</v>
      </c>
      <c r="D1935">
        <f t="shared" si="90"/>
        <v>39</v>
      </c>
      <c r="E1935" s="3">
        <f>LOOKUP(A1935,Bestellung!$A$4:$D$803)+MOD(D1935,6)</f>
        <v>44634.699244444455</v>
      </c>
      <c r="F1935" t="str">
        <f t="shared" si="91"/>
        <v>INSERT INTO [Lieferung] ([BestellungID], [PosID], [LieferAdrID], [LieferDienstID], [LieferDatum]) VALUES</v>
      </c>
      <c r="G1935" t="str">
        <f t="shared" si="92"/>
        <v xml:space="preserve"> ('773', '1932', '254', '39', '2022-03-14')</v>
      </c>
    </row>
    <row r="1936" spans="1:7" x14ac:dyDescent="0.3">
      <c r="A1936">
        <v>773</v>
      </c>
      <c r="B1936">
        <v>1933</v>
      </c>
      <c r="C1936">
        <v>254</v>
      </c>
      <c r="D1936">
        <f t="shared" si="90"/>
        <v>2</v>
      </c>
      <c r="E1936" s="3">
        <f>LOOKUP(A1936,Bestellung!$A$4:$D$803)+MOD(D1936,6)</f>
        <v>44633.699244444455</v>
      </c>
      <c r="F1936" t="str">
        <f t="shared" si="91"/>
        <v>INSERT INTO [Lieferung] ([BestellungID], [PosID], [LieferAdrID], [LieferDienstID], [LieferDatum]) VALUES</v>
      </c>
      <c r="G1936" t="str">
        <f t="shared" si="92"/>
        <v xml:space="preserve"> ('773', '1933', '254', '2', '2022-03-13')</v>
      </c>
    </row>
    <row r="1937" spans="1:7" x14ac:dyDescent="0.3">
      <c r="A1937">
        <v>774</v>
      </c>
      <c r="B1937">
        <v>1934</v>
      </c>
      <c r="C1937">
        <v>758</v>
      </c>
      <c r="D1937">
        <f t="shared" si="90"/>
        <v>36</v>
      </c>
      <c r="E1937" s="3">
        <f>LOOKUP(A1937,Bestellung!$A$4:$D$803)+MOD(D1937,6)</f>
        <v>44631.716511111124</v>
      </c>
      <c r="F1937" t="str">
        <f t="shared" si="91"/>
        <v>INSERT INTO [Lieferung] ([BestellungID], [PosID], [LieferAdrID], [LieferDienstID], [LieferDatum]) VALUES</v>
      </c>
      <c r="G1937" t="str">
        <f t="shared" si="92"/>
        <v xml:space="preserve"> ('774', '1934', '758', '36', '2022-03-11')</v>
      </c>
    </row>
    <row r="1938" spans="1:7" x14ac:dyDescent="0.3">
      <c r="A1938">
        <v>774</v>
      </c>
      <c r="B1938">
        <v>1935</v>
      </c>
      <c r="C1938">
        <v>254</v>
      </c>
      <c r="D1938">
        <f t="shared" si="90"/>
        <v>1</v>
      </c>
      <c r="E1938" s="3">
        <f>LOOKUP(A1938,Bestellung!$A$4:$D$803)+MOD(D1938,6)</f>
        <v>44632.716511111124</v>
      </c>
      <c r="F1938" t="str">
        <f t="shared" si="91"/>
        <v>INSERT INTO [Lieferung] ([BestellungID], [PosID], [LieferAdrID], [LieferDienstID], [LieferDatum]) VALUES</v>
      </c>
      <c r="G1938" t="str">
        <f t="shared" si="92"/>
        <v xml:space="preserve"> ('774', '1935', '254', '1', '2022-03-12')</v>
      </c>
    </row>
    <row r="1939" spans="1:7" x14ac:dyDescent="0.3">
      <c r="A1939">
        <v>774</v>
      </c>
      <c r="B1939">
        <v>1936</v>
      </c>
      <c r="C1939">
        <v>758</v>
      </c>
      <c r="D1939">
        <f t="shared" si="90"/>
        <v>45</v>
      </c>
      <c r="E1939" s="3">
        <f>LOOKUP(A1939,Bestellung!$A$4:$D$803)+MOD(D1939,6)</f>
        <v>44634.716511111124</v>
      </c>
      <c r="F1939" t="str">
        <f t="shared" si="91"/>
        <v>INSERT INTO [Lieferung] ([BestellungID], [PosID], [LieferAdrID], [LieferDienstID], [LieferDatum]) VALUES</v>
      </c>
      <c r="G1939" t="str">
        <f t="shared" si="92"/>
        <v xml:space="preserve"> ('774', '1936', '758', '45', '2022-03-14')</v>
      </c>
    </row>
    <row r="1940" spans="1:7" x14ac:dyDescent="0.3">
      <c r="A1940">
        <v>775</v>
      </c>
      <c r="B1940">
        <v>1937</v>
      </c>
      <c r="C1940">
        <v>262</v>
      </c>
      <c r="D1940">
        <f t="shared" si="90"/>
        <v>2</v>
      </c>
      <c r="E1940" s="3">
        <f>LOOKUP(A1940,Bestellung!$A$4:$D$803)+MOD(D1940,6)</f>
        <v>44633.733800000016</v>
      </c>
      <c r="F1940" t="str">
        <f t="shared" si="91"/>
        <v>INSERT INTO [Lieferung] ([BestellungID], [PosID], [LieferAdrID], [LieferDienstID], [LieferDatum]) VALUES</v>
      </c>
      <c r="G1940" t="str">
        <f t="shared" si="92"/>
        <v xml:space="preserve"> ('775', '1937', '262', '2', '2022-03-13')</v>
      </c>
    </row>
    <row r="1941" spans="1:7" x14ac:dyDescent="0.3">
      <c r="A1941">
        <v>775</v>
      </c>
      <c r="B1941">
        <v>1938</v>
      </c>
      <c r="C1941">
        <v>262</v>
      </c>
      <c r="D1941">
        <f t="shared" si="90"/>
        <v>48</v>
      </c>
      <c r="E1941" s="3">
        <f>LOOKUP(A1941,Bestellung!$A$4:$D$803)+MOD(D1941,6)</f>
        <v>44631.733800000016</v>
      </c>
      <c r="F1941" t="str">
        <f t="shared" si="91"/>
        <v>INSERT INTO [Lieferung] ([BestellungID], [PosID], [LieferAdrID], [LieferDienstID], [LieferDatum]) VALUES</v>
      </c>
      <c r="G1941" t="str">
        <f t="shared" si="92"/>
        <v xml:space="preserve"> ('775', '1938', '262', '48', '2022-03-11')</v>
      </c>
    </row>
    <row r="1942" spans="1:7" x14ac:dyDescent="0.3">
      <c r="A1942">
        <v>776</v>
      </c>
      <c r="B1942">
        <v>1939</v>
      </c>
      <c r="C1942">
        <v>618</v>
      </c>
      <c r="D1942">
        <f t="shared" si="90"/>
        <v>8</v>
      </c>
      <c r="E1942" s="3">
        <f>LOOKUP(A1942,Bestellung!$A$4:$D$803)+MOD(D1942,6)</f>
        <v>44633.751111111131</v>
      </c>
      <c r="F1942" t="str">
        <f t="shared" si="91"/>
        <v>INSERT INTO [Lieferung] ([BestellungID], [PosID], [LieferAdrID], [LieferDienstID], [LieferDatum]) VALUES</v>
      </c>
      <c r="G1942" t="str">
        <f t="shared" si="92"/>
        <v xml:space="preserve"> ('776', '1939', '618', '8', '2022-03-13')</v>
      </c>
    </row>
    <row r="1943" spans="1:7" x14ac:dyDescent="0.3">
      <c r="A1943">
        <v>776</v>
      </c>
      <c r="B1943">
        <v>1940</v>
      </c>
      <c r="C1943">
        <v>262</v>
      </c>
      <c r="D1943">
        <f t="shared" si="90"/>
        <v>55</v>
      </c>
      <c r="E1943" s="3">
        <f>LOOKUP(A1943,Bestellung!$A$4:$D$803)+MOD(D1943,6)</f>
        <v>44632.751111111131</v>
      </c>
      <c r="F1943" t="str">
        <f t="shared" si="91"/>
        <v>INSERT INTO [Lieferung] ([BestellungID], [PosID], [LieferAdrID], [LieferDienstID], [LieferDatum]) VALUES</v>
      </c>
      <c r="G1943" t="str">
        <f t="shared" si="92"/>
        <v xml:space="preserve"> ('776', '1940', '262', '55', '2022-03-12')</v>
      </c>
    </row>
    <row r="1944" spans="1:7" x14ac:dyDescent="0.3">
      <c r="A1944">
        <v>776</v>
      </c>
      <c r="B1944">
        <v>1941</v>
      </c>
      <c r="C1944">
        <v>618</v>
      </c>
      <c r="D1944">
        <f t="shared" si="90"/>
        <v>21</v>
      </c>
      <c r="E1944" s="3">
        <f>LOOKUP(A1944,Bestellung!$A$4:$D$803)+MOD(D1944,6)</f>
        <v>44634.751111111131</v>
      </c>
      <c r="F1944" t="str">
        <f t="shared" si="91"/>
        <v>INSERT INTO [Lieferung] ([BestellungID], [PosID], [LieferAdrID], [LieferDienstID], [LieferDatum]) VALUES</v>
      </c>
      <c r="G1944" t="str">
        <f t="shared" si="92"/>
        <v xml:space="preserve"> ('776', '1941', '618', '21', '2022-03-14')</v>
      </c>
    </row>
    <row r="1945" spans="1:7" x14ac:dyDescent="0.3">
      <c r="A1945">
        <v>777</v>
      </c>
      <c r="B1945">
        <v>1942</v>
      </c>
      <c r="C1945">
        <v>9</v>
      </c>
      <c r="D1945">
        <f t="shared" si="90"/>
        <v>66</v>
      </c>
      <c r="E1945" s="3">
        <f>LOOKUP(A1945,Bestellung!$A$4:$D$803)+MOD(D1945,6)</f>
        <v>44631.768444444468</v>
      </c>
      <c r="F1945" t="str">
        <f t="shared" si="91"/>
        <v>INSERT INTO [Lieferung] ([BestellungID], [PosID], [LieferAdrID], [LieferDienstID], [LieferDatum]) VALUES</v>
      </c>
      <c r="G1945" t="str">
        <f t="shared" si="92"/>
        <v xml:space="preserve"> ('777', '1942', '9', '66', '2022-03-11')</v>
      </c>
    </row>
    <row r="1946" spans="1:7" x14ac:dyDescent="0.3">
      <c r="A1946">
        <v>777</v>
      </c>
      <c r="B1946">
        <v>1943</v>
      </c>
      <c r="C1946">
        <v>9</v>
      </c>
      <c r="D1946">
        <f t="shared" si="90"/>
        <v>33</v>
      </c>
      <c r="E1946" s="3">
        <f>LOOKUP(A1946,Bestellung!$A$4:$D$803)+MOD(D1946,6)</f>
        <v>44634.768444444468</v>
      </c>
      <c r="F1946" t="str">
        <f t="shared" si="91"/>
        <v>INSERT INTO [Lieferung] ([BestellungID], [PosID], [LieferAdrID], [LieferDienstID], [LieferDatum]) VALUES</v>
      </c>
      <c r="G1946" t="str">
        <f t="shared" si="92"/>
        <v xml:space="preserve"> ('777', '1943', '9', '33', '2022-03-14')</v>
      </c>
    </row>
    <row r="1947" spans="1:7" x14ac:dyDescent="0.3">
      <c r="A1947">
        <v>778</v>
      </c>
      <c r="B1947">
        <v>1944</v>
      </c>
      <c r="C1947">
        <v>513</v>
      </c>
      <c r="D1947">
        <f t="shared" si="90"/>
        <v>1</v>
      </c>
      <c r="E1947" s="3">
        <f>LOOKUP(A1947,Bestellung!$A$4:$D$803)+MOD(D1947,6)</f>
        <v>44632.78580000002</v>
      </c>
      <c r="F1947" t="str">
        <f t="shared" si="91"/>
        <v>INSERT INTO [Lieferung] ([BestellungID], [PosID], [LieferAdrID], [LieferDienstID], [LieferDatum]) VALUES</v>
      </c>
      <c r="G1947" t="str">
        <f t="shared" si="92"/>
        <v xml:space="preserve"> ('778', '1944', '513', '1', '2022-03-12')</v>
      </c>
    </row>
    <row r="1948" spans="1:7" x14ac:dyDescent="0.3">
      <c r="A1948">
        <v>778</v>
      </c>
      <c r="B1948">
        <v>1945</v>
      </c>
      <c r="C1948">
        <v>9</v>
      </c>
      <c r="D1948">
        <f t="shared" si="90"/>
        <v>49</v>
      </c>
      <c r="E1948" s="3">
        <f>LOOKUP(A1948,Bestellung!$A$4:$D$803)+MOD(D1948,6)</f>
        <v>44632.78580000002</v>
      </c>
      <c r="F1948" t="str">
        <f t="shared" si="91"/>
        <v>INSERT INTO [Lieferung] ([BestellungID], [PosID], [LieferAdrID], [LieferDienstID], [LieferDatum]) VALUES</v>
      </c>
      <c r="G1948" t="str">
        <f t="shared" si="92"/>
        <v xml:space="preserve"> ('778', '1945', '9', '49', '2022-03-12')</v>
      </c>
    </row>
    <row r="1949" spans="1:7" x14ac:dyDescent="0.3">
      <c r="A1949">
        <v>778</v>
      </c>
      <c r="B1949">
        <v>1946</v>
      </c>
      <c r="C1949">
        <v>513</v>
      </c>
      <c r="D1949">
        <f t="shared" si="90"/>
        <v>17</v>
      </c>
      <c r="E1949" s="3">
        <f>LOOKUP(A1949,Bestellung!$A$4:$D$803)+MOD(D1949,6)</f>
        <v>44636.78580000002</v>
      </c>
      <c r="F1949" t="str">
        <f t="shared" si="91"/>
        <v>INSERT INTO [Lieferung] ([BestellungID], [PosID], [LieferAdrID], [LieferDienstID], [LieferDatum]) VALUES</v>
      </c>
      <c r="G1949" t="str">
        <f t="shared" si="92"/>
        <v xml:space="preserve"> ('778', '1946', '513', '17', '2022-03-16')</v>
      </c>
    </row>
    <row r="1950" spans="1:7" x14ac:dyDescent="0.3">
      <c r="A1950">
        <v>779</v>
      </c>
      <c r="B1950">
        <v>1947</v>
      </c>
      <c r="C1950">
        <v>59</v>
      </c>
      <c r="D1950">
        <f t="shared" si="90"/>
        <v>69</v>
      </c>
      <c r="E1950" s="3">
        <f>LOOKUP(A1950,Bestellung!$A$4:$D$803)+MOD(D1950,6)</f>
        <v>44634.803177777794</v>
      </c>
      <c r="F1950" t="str">
        <f t="shared" si="91"/>
        <v>INSERT INTO [Lieferung] ([BestellungID], [PosID], [LieferAdrID], [LieferDienstID], [LieferDatum]) VALUES</v>
      </c>
      <c r="G1950" t="str">
        <f t="shared" si="92"/>
        <v xml:space="preserve"> ('779', '1947', '59', '69', '2022-03-14')</v>
      </c>
    </row>
    <row r="1951" spans="1:7" x14ac:dyDescent="0.3">
      <c r="A1951">
        <v>779</v>
      </c>
      <c r="B1951">
        <v>1948</v>
      </c>
      <c r="C1951">
        <v>59</v>
      </c>
      <c r="D1951">
        <f t="shared" si="90"/>
        <v>38</v>
      </c>
      <c r="E1951" s="3">
        <f>LOOKUP(A1951,Bestellung!$A$4:$D$803)+MOD(D1951,6)</f>
        <v>44633.803177777794</v>
      </c>
      <c r="F1951" t="str">
        <f t="shared" si="91"/>
        <v>INSERT INTO [Lieferung] ([BestellungID], [PosID], [LieferAdrID], [LieferDienstID], [LieferDatum]) VALUES</v>
      </c>
      <c r="G1951" t="str">
        <f t="shared" si="92"/>
        <v xml:space="preserve"> ('779', '1948', '59', '38', '2022-03-13')</v>
      </c>
    </row>
    <row r="1952" spans="1:7" x14ac:dyDescent="0.3">
      <c r="A1952">
        <v>780</v>
      </c>
      <c r="B1952">
        <v>1949</v>
      </c>
      <c r="C1952">
        <v>383</v>
      </c>
      <c r="D1952">
        <f t="shared" si="90"/>
        <v>12</v>
      </c>
      <c r="E1952" s="3">
        <f>LOOKUP(A1952,Bestellung!$A$4:$D$803)+MOD(D1952,6)</f>
        <v>44631.820577777791</v>
      </c>
      <c r="F1952" t="str">
        <f t="shared" si="91"/>
        <v>INSERT INTO [Lieferung] ([BestellungID], [PosID], [LieferAdrID], [LieferDienstID], [LieferDatum]) VALUES</v>
      </c>
      <c r="G1952" t="str">
        <f t="shared" si="92"/>
        <v xml:space="preserve"> ('780', '1949', '383', '12', '2022-03-11')</v>
      </c>
    </row>
    <row r="1953" spans="1:7" x14ac:dyDescent="0.3">
      <c r="A1953">
        <v>780</v>
      </c>
      <c r="B1953">
        <v>1950</v>
      </c>
      <c r="C1953">
        <v>59</v>
      </c>
      <c r="D1953">
        <f t="shared" si="90"/>
        <v>63</v>
      </c>
      <c r="E1953" s="3">
        <f>LOOKUP(A1953,Bestellung!$A$4:$D$803)+MOD(D1953,6)</f>
        <v>44634.820577777791</v>
      </c>
      <c r="F1953" t="str">
        <f t="shared" si="91"/>
        <v>INSERT INTO [Lieferung] ([BestellungID], [PosID], [LieferAdrID], [LieferDienstID], [LieferDatum]) VALUES</v>
      </c>
      <c r="G1953" t="str">
        <f t="shared" si="92"/>
        <v xml:space="preserve"> ('780', '1950', '59', '63', '2022-03-14')</v>
      </c>
    </row>
    <row r="1954" spans="1:7" x14ac:dyDescent="0.3">
      <c r="A1954">
        <v>780</v>
      </c>
      <c r="B1954">
        <v>1951</v>
      </c>
      <c r="C1954">
        <v>383</v>
      </c>
      <c r="D1954">
        <f t="shared" si="90"/>
        <v>33</v>
      </c>
      <c r="E1954" s="3">
        <f>LOOKUP(A1954,Bestellung!$A$4:$D$803)+MOD(D1954,6)</f>
        <v>44634.820577777791</v>
      </c>
      <c r="F1954" t="str">
        <f t="shared" si="91"/>
        <v>INSERT INTO [Lieferung] ([BestellungID], [PosID], [LieferAdrID], [LieferDienstID], [LieferDatum]) VALUES</v>
      </c>
      <c r="G1954" t="str">
        <f t="shared" si="92"/>
        <v xml:space="preserve"> ('780', '1951', '383', '33', '2022-03-14')</v>
      </c>
    </row>
    <row r="1955" spans="1:7" x14ac:dyDescent="0.3">
      <c r="A1955">
        <v>781</v>
      </c>
      <c r="B1955">
        <v>1952</v>
      </c>
      <c r="C1955">
        <v>149</v>
      </c>
      <c r="D1955">
        <f t="shared" si="90"/>
        <v>11</v>
      </c>
      <c r="E1955" s="3">
        <f>LOOKUP(A1955,Bestellung!$A$4:$D$803)+MOD(D1955,6)</f>
        <v>44636.838000000011</v>
      </c>
      <c r="F1955" t="str">
        <f t="shared" si="91"/>
        <v>INSERT INTO [Lieferung] ([BestellungID], [PosID], [LieferAdrID], [LieferDienstID], [LieferDatum]) VALUES</v>
      </c>
      <c r="G1955" t="str">
        <f t="shared" si="92"/>
        <v xml:space="preserve"> ('781', '1952', '149', '11', '2022-03-16')</v>
      </c>
    </row>
    <row r="1956" spans="1:7" x14ac:dyDescent="0.3">
      <c r="A1956">
        <v>781</v>
      </c>
      <c r="B1956">
        <v>1953</v>
      </c>
      <c r="C1956">
        <v>149</v>
      </c>
      <c r="D1956">
        <f t="shared" si="90"/>
        <v>63</v>
      </c>
      <c r="E1956" s="3">
        <f>LOOKUP(A1956,Bestellung!$A$4:$D$803)+MOD(D1956,6)</f>
        <v>44634.838000000011</v>
      </c>
      <c r="F1956" t="str">
        <f t="shared" si="91"/>
        <v>INSERT INTO [Lieferung] ([BestellungID], [PosID], [LieferAdrID], [LieferDienstID], [LieferDatum]) VALUES</v>
      </c>
      <c r="G1956" t="str">
        <f t="shared" si="92"/>
        <v xml:space="preserve"> ('781', '1953', '149', '63', '2022-03-14')</v>
      </c>
    </row>
    <row r="1957" spans="1:7" x14ac:dyDescent="0.3">
      <c r="A1957">
        <v>782</v>
      </c>
      <c r="B1957">
        <v>1954</v>
      </c>
      <c r="C1957">
        <v>348</v>
      </c>
      <c r="D1957">
        <f t="shared" si="90"/>
        <v>44</v>
      </c>
      <c r="E1957" s="3">
        <f>LOOKUP(A1957,Bestellung!$A$4:$D$803)+MOD(D1957,6)</f>
        <v>44633.855444444453</v>
      </c>
      <c r="F1957" t="str">
        <f t="shared" si="91"/>
        <v>INSERT INTO [Lieferung] ([BestellungID], [PosID], [LieferAdrID], [LieferDienstID], [LieferDatum]) VALUES</v>
      </c>
      <c r="G1957" t="str">
        <f t="shared" si="92"/>
        <v xml:space="preserve"> ('782', '1954', '348', '44', '2022-03-13')</v>
      </c>
    </row>
    <row r="1958" spans="1:7" x14ac:dyDescent="0.3">
      <c r="A1958">
        <v>782</v>
      </c>
      <c r="B1958">
        <v>1955</v>
      </c>
      <c r="C1958">
        <v>149</v>
      </c>
      <c r="D1958">
        <f t="shared" si="90"/>
        <v>16</v>
      </c>
      <c r="E1958" s="3">
        <f>LOOKUP(A1958,Bestellung!$A$4:$D$803)+MOD(D1958,6)</f>
        <v>44635.855444444453</v>
      </c>
      <c r="F1958" t="str">
        <f t="shared" si="91"/>
        <v>INSERT INTO [Lieferung] ([BestellungID], [PosID], [LieferAdrID], [LieferDienstID], [LieferDatum]) VALUES</v>
      </c>
      <c r="G1958" t="str">
        <f t="shared" si="92"/>
        <v xml:space="preserve"> ('782', '1955', '149', '16', '2022-03-15')</v>
      </c>
    </row>
    <row r="1959" spans="1:7" x14ac:dyDescent="0.3">
      <c r="A1959">
        <v>782</v>
      </c>
      <c r="B1959">
        <v>1956</v>
      </c>
      <c r="C1959">
        <v>348</v>
      </c>
      <c r="D1959">
        <f t="shared" si="90"/>
        <v>69</v>
      </c>
      <c r="E1959" s="3">
        <f>LOOKUP(A1959,Bestellung!$A$4:$D$803)+MOD(D1959,6)</f>
        <v>44634.855444444453</v>
      </c>
      <c r="F1959" t="str">
        <f t="shared" si="91"/>
        <v>INSERT INTO [Lieferung] ([BestellungID], [PosID], [LieferAdrID], [LieferDienstID], [LieferDatum]) VALUES</v>
      </c>
      <c r="G1959" t="str">
        <f t="shared" si="92"/>
        <v xml:space="preserve"> ('782', '1956', '348', '69', '2022-03-14')</v>
      </c>
    </row>
    <row r="1960" spans="1:7" x14ac:dyDescent="0.3">
      <c r="A1960">
        <v>783</v>
      </c>
      <c r="B1960">
        <v>1957</v>
      </c>
      <c r="C1960">
        <v>645</v>
      </c>
      <c r="D1960">
        <f t="shared" si="90"/>
        <v>54</v>
      </c>
      <c r="E1960" s="3">
        <f>LOOKUP(A1960,Bestellung!$A$4:$D$803)+MOD(D1960,6)</f>
        <v>44631.872911111117</v>
      </c>
      <c r="F1960" t="str">
        <f t="shared" si="91"/>
        <v>INSERT INTO [Lieferung] ([BestellungID], [PosID], [LieferAdrID], [LieferDienstID], [LieferDatum]) VALUES</v>
      </c>
      <c r="G1960" t="str">
        <f t="shared" si="92"/>
        <v xml:space="preserve"> ('783', '1957', '645', '54', '2022-03-11')</v>
      </c>
    </row>
    <row r="1961" spans="1:7" x14ac:dyDescent="0.3">
      <c r="A1961">
        <v>783</v>
      </c>
      <c r="B1961">
        <v>1958</v>
      </c>
      <c r="C1961">
        <v>645</v>
      </c>
      <c r="D1961">
        <f t="shared" si="90"/>
        <v>27</v>
      </c>
      <c r="E1961" s="3">
        <f>LOOKUP(A1961,Bestellung!$A$4:$D$803)+MOD(D1961,6)</f>
        <v>44634.872911111117</v>
      </c>
      <c r="F1961" t="str">
        <f t="shared" si="91"/>
        <v>INSERT INTO [Lieferung] ([BestellungID], [PosID], [LieferAdrID], [LieferDienstID], [LieferDatum]) VALUES</v>
      </c>
      <c r="G1961" t="str">
        <f t="shared" si="92"/>
        <v xml:space="preserve"> ('783', '1958', '645', '27', '2022-03-14')</v>
      </c>
    </row>
    <row r="1962" spans="1:7" x14ac:dyDescent="0.3">
      <c r="A1962">
        <v>784</v>
      </c>
      <c r="B1962">
        <v>1959</v>
      </c>
      <c r="C1962">
        <v>729</v>
      </c>
      <c r="D1962">
        <f t="shared" si="90"/>
        <v>15</v>
      </c>
      <c r="E1962" s="3">
        <f>LOOKUP(A1962,Bestellung!$A$4:$D$803)+MOD(D1962,6)</f>
        <v>44634.890400000004</v>
      </c>
      <c r="F1962" t="str">
        <f t="shared" si="91"/>
        <v>INSERT INTO [Lieferung] ([BestellungID], [PosID], [LieferAdrID], [LieferDienstID], [LieferDatum]) VALUES</v>
      </c>
      <c r="G1962" t="str">
        <f t="shared" si="92"/>
        <v xml:space="preserve"> ('784', '1959', '729', '15', '2022-03-14')</v>
      </c>
    </row>
    <row r="1963" spans="1:7" x14ac:dyDescent="0.3">
      <c r="A1963">
        <v>784</v>
      </c>
      <c r="B1963">
        <v>1960</v>
      </c>
      <c r="C1963">
        <v>645</v>
      </c>
      <c r="D1963">
        <f t="shared" si="90"/>
        <v>70</v>
      </c>
      <c r="E1963" s="3">
        <f>LOOKUP(A1963,Bestellung!$A$4:$D$803)+MOD(D1963,6)</f>
        <v>44635.890400000004</v>
      </c>
      <c r="F1963" t="str">
        <f t="shared" si="91"/>
        <v>INSERT INTO [Lieferung] ([BestellungID], [PosID], [LieferAdrID], [LieferDienstID], [LieferDatum]) VALUES</v>
      </c>
      <c r="G1963" t="str">
        <f t="shared" si="92"/>
        <v xml:space="preserve"> ('784', '1960', '645', '70', '2022-03-15')</v>
      </c>
    </row>
    <row r="1964" spans="1:7" x14ac:dyDescent="0.3">
      <c r="A1964">
        <v>784</v>
      </c>
      <c r="B1964">
        <v>1961</v>
      </c>
      <c r="C1964">
        <v>729</v>
      </c>
      <c r="D1964">
        <f t="shared" si="90"/>
        <v>44</v>
      </c>
      <c r="E1964" s="3">
        <f>LOOKUP(A1964,Bestellung!$A$4:$D$803)+MOD(D1964,6)</f>
        <v>44633.890400000004</v>
      </c>
      <c r="F1964" t="str">
        <f t="shared" si="91"/>
        <v>INSERT INTO [Lieferung] ([BestellungID], [PosID], [LieferAdrID], [LieferDienstID], [LieferDatum]) VALUES</v>
      </c>
      <c r="G1964" t="str">
        <f t="shared" si="92"/>
        <v xml:space="preserve"> ('784', '1961', '729', '44', '2022-03-13')</v>
      </c>
    </row>
    <row r="1965" spans="1:7" x14ac:dyDescent="0.3">
      <c r="A1965">
        <v>785</v>
      </c>
      <c r="B1965">
        <v>1962</v>
      </c>
      <c r="C1965">
        <v>209</v>
      </c>
      <c r="D1965">
        <f t="shared" si="90"/>
        <v>36</v>
      </c>
      <c r="E1965" s="3">
        <f>LOOKUP(A1965,Bestellung!$A$4:$D$803)+MOD(D1965,6)</f>
        <v>44631.907911111113</v>
      </c>
      <c r="F1965" t="str">
        <f t="shared" si="91"/>
        <v>INSERT INTO [Lieferung] ([BestellungID], [PosID], [LieferAdrID], [LieferDienstID], [LieferDatum]) VALUES</v>
      </c>
      <c r="G1965" t="str">
        <f t="shared" si="92"/>
        <v xml:space="preserve"> ('785', '1962', '209', '36', '2022-03-11')</v>
      </c>
    </row>
    <row r="1966" spans="1:7" x14ac:dyDescent="0.3">
      <c r="A1966">
        <v>785</v>
      </c>
      <c r="B1966">
        <v>1963</v>
      </c>
      <c r="C1966">
        <v>209</v>
      </c>
      <c r="D1966">
        <f t="shared" si="90"/>
        <v>11</v>
      </c>
      <c r="E1966" s="3">
        <f>LOOKUP(A1966,Bestellung!$A$4:$D$803)+MOD(D1966,6)</f>
        <v>44636.907911111113</v>
      </c>
      <c r="F1966" t="str">
        <f t="shared" si="91"/>
        <v>INSERT INTO [Lieferung] ([BestellungID], [PosID], [LieferAdrID], [LieferDienstID], [LieferDatum]) VALUES</v>
      </c>
      <c r="G1966" t="str">
        <f t="shared" si="92"/>
        <v xml:space="preserve"> ('785', '1963', '209', '11', '2022-03-16')</v>
      </c>
    </row>
    <row r="1967" spans="1:7" x14ac:dyDescent="0.3">
      <c r="A1967">
        <v>786</v>
      </c>
      <c r="B1967">
        <v>1964</v>
      </c>
      <c r="C1967">
        <v>509</v>
      </c>
      <c r="D1967">
        <f t="shared" si="90"/>
        <v>6</v>
      </c>
      <c r="E1967" s="3">
        <f>LOOKUP(A1967,Bestellung!$A$4:$D$803)+MOD(D1967,6)</f>
        <v>44631.925444444445</v>
      </c>
      <c r="F1967" t="str">
        <f t="shared" si="91"/>
        <v>INSERT INTO [Lieferung] ([BestellungID], [PosID], [LieferAdrID], [LieferDienstID], [LieferDatum]) VALUES</v>
      </c>
      <c r="G1967" t="str">
        <f t="shared" si="92"/>
        <v xml:space="preserve"> ('786', '1964', '509', '6', '2022-03-11')</v>
      </c>
    </row>
    <row r="1968" spans="1:7" x14ac:dyDescent="0.3">
      <c r="A1968">
        <v>786</v>
      </c>
      <c r="B1968">
        <v>1965</v>
      </c>
      <c r="C1968">
        <v>209</v>
      </c>
      <c r="D1968">
        <f t="shared" si="90"/>
        <v>63</v>
      </c>
      <c r="E1968" s="3">
        <f>LOOKUP(A1968,Bestellung!$A$4:$D$803)+MOD(D1968,6)</f>
        <v>44634.925444444445</v>
      </c>
      <c r="F1968" t="str">
        <f t="shared" si="91"/>
        <v>INSERT INTO [Lieferung] ([BestellungID], [PosID], [LieferAdrID], [LieferDienstID], [LieferDatum]) VALUES</v>
      </c>
      <c r="G1968" t="str">
        <f t="shared" si="92"/>
        <v xml:space="preserve"> ('786', '1965', '209', '63', '2022-03-14')</v>
      </c>
    </row>
    <row r="1969" spans="1:7" x14ac:dyDescent="0.3">
      <c r="A1969">
        <v>786</v>
      </c>
      <c r="B1969">
        <v>1966</v>
      </c>
      <c r="C1969">
        <v>509</v>
      </c>
      <c r="D1969">
        <f t="shared" si="90"/>
        <v>39</v>
      </c>
      <c r="E1969" s="3">
        <f>LOOKUP(A1969,Bestellung!$A$4:$D$803)+MOD(D1969,6)</f>
        <v>44634.925444444445</v>
      </c>
      <c r="F1969" t="str">
        <f t="shared" si="91"/>
        <v>INSERT INTO [Lieferung] ([BestellungID], [PosID], [LieferAdrID], [LieferDienstID], [LieferDatum]) VALUES</v>
      </c>
      <c r="G1969" t="str">
        <f t="shared" si="92"/>
        <v xml:space="preserve"> ('786', '1966', '509', '39', '2022-03-14')</v>
      </c>
    </row>
    <row r="1970" spans="1:7" x14ac:dyDescent="0.3">
      <c r="A1970">
        <v>787</v>
      </c>
      <c r="B1970">
        <v>1967</v>
      </c>
      <c r="C1970">
        <v>419</v>
      </c>
      <c r="D1970">
        <f t="shared" si="90"/>
        <v>38</v>
      </c>
      <c r="E1970" s="3">
        <f>LOOKUP(A1970,Bestellung!$A$4:$D$803)+MOD(D1970,6)</f>
        <v>44633.942999999999</v>
      </c>
      <c r="F1970" t="str">
        <f t="shared" si="91"/>
        <v>INSERT INTO [Lieferung] ([BestellungID], [PosID], [LieferAdrID], [LieferDienstID], [LieferDatum]) VALUES</v>
      </c>
      <c r="G1970" t="str">
        <f t="shared" si="92"/>
        <v xml:space="preserve"> ('787', '1967', '419', '38', '2022-03-13')</v>
      </c>
    </row>
    <row r="1971" spans="1:7" x14ac:dyDescent="0.3">
      <c r="A1971">
        <v>787</v>
      </c>
      <c r="B1971">
        <v>1968</v>
      </c>
      <c r="C1971">
        <v>419</v>
      </c>
      <c r="D1971">
        <f t="shared" si="90"/>
        <v>15</v>
      </c>
      <c r="E1971" s="3">
        <f>LOOKUP(A1971,Bestellung!$A$4:$D$803)+MOD(D1971,6)</f>
        <v>44634.942999999999</v>
      </c>
      <c r="F1971" t="str">
        <f t="shared" si="91"/>
        <v>INSERT INTO [Lieferung] ([BestellungID], [PosID], [LieferAdrID], [LieferDienstID], [LieferDatum]) VALUES</v>
      </c>
      <c r="G1971" t="str">
        <f t="shared" si="92"/>
        <v xml:space="preserve"> ('787', '1968', '419', '15', '2022-03-14')</v>
      </c>
    </row>
    <row r="1972" spans="1:7" x14ac:dyDescent="0.3">
      <c r="A1972">
        <v>788</v>
      </c>
      <c r="B1972">
        <v>1969</v>
      </c>
      <c r="C1972">
        <v>677</v>
      </c>
      <c r="D1972">
        <f t="shared" si="90"/>
        <v>17</v>
      </c>
      <c r="E1972" s="3">
        <f>LOOKUP(A1972,Bestellung!$A$4:$D$803)+MOD(D1972,6)</f>
        <v>44636.960577777776</v>
      </c>
      <c r="F1972" t="str">
        <f t="shared" si="91"/>
        <v>INSERT INTO [Lieferung] ([BestellungID], [PosID], [LieferAdrID], [LieferDienstID], [LieferDatum]) VALUES</v>
      </c>
      <c r="G1972" t="str">
        <f t="shared" si="92"/>
        <v xml:space="preserve"> ('788', '1969', '677', '17', '2022-03-16')</v>
      </c>
    </row>
    <row r="1973" spans="1:7" x14ac:dyDescent="0.3">
      <c r="A1973">
        <v>788</v>
      </c>
      <c r="B1973">
        <v>1970</v>
      </c>
      <c r="C1973">
        <v>419</v>
      </c>
      <c r="D1973">
        <f t="shared" si="90"/>
        <v>76</v>
      </c>
      <c r="E1973" s="3">
        <f>LOOKUP(A1973,Bestellung!$A$4:$D$803)+MOD(D1973,6)</f>
        <v>44635.960577777776</v>
      </c>
      <c r="F1973" t="str">
        <f t="shared" si="91"/>
        <v>INSERT INTO [Lieferung] ([BestellungID], [PosID], [LieferAdrID], [LieferDienstID], [LieferDatum]) VALUES</v>
      </c>
      <c r="G1973" t="str">
        <f t="shared" si="92"/>
        <v xml:space="preserve"> ('788', '1970', '419', '76', '2022-03-15')</v>
      </c>
    </row>
    <row r="1974" spans="1:7" x14ac:dyDescent="0.3">
      <c r="A1974">
        <v>788</v>
      </c>
      <c r="B1974">
        <v>1971</v>
      </c>
      <c r="C1974">
        <v>677</v>
      </c>
      <c r="D1974">
        <f t="shared" si="90"/>
        <v>54</v>
      </c>
      <c r="E1974" s="3">
        <f>LOOKUP(A1974,Bestellung!$A$4:$D$803)+MOD(D1974,6)</f>
        <v>44631.960577777776</v>
      </c>
      <c r="F1974" t="str">
        <f t="shared" si="91"/>
        <v>INSERT INTO [Lieferung] ([BestellungID], [PosID], [LieferAdrID], [LieferDienstID], [LieferDatum]) VALUES</v>
      </c>
      <c r="G1974" t="str">
        <f t="shared" si="92"/>
        <v xml:space="preserve"> ('788', '1971', '677', '54', '2022-03-11')</v>
      </c>
    </row>
    <row r="1975" spans="1:7" x14ac:dyDescent="0.3">
      <c r="A1975">
        <v>789</v>
      </c>
      <c r="B1975">
        <v>1972</v>
      </c>
      <c r="C1975">
        <v>30</v>
      </c>
      <c r="D1975">
        <f t="shared" si="90"/>
        <v>60</v>
      </c>
      <c r="E1975" s="3">
        <f>LOOKUP(A1975,Bestellung!$A$4:$D$803)+MOD(D1975,6)</f>
        <v>44631.978177777775</v>
      </c>
      <c r="F1975" t="str">
        <f t="shared" si="91"/>
        <v>INSERT INTO [Lieferung] ([BestellungID], [PosID], [LieferAdrID], [LieferDienstID], [LieferDatum]) VALUES</v>
      </c>
      <c r="G1975" t="str">
        <f t="shared" si="92"/>
        <v xml:space="preserve"> ('789', '1972', '30', '60', '2022-03-11')</v>
      </c>
    </row>
    <row r="1976" spans="1:7" x14ac:dyDescent="0.3">
      <c r="A1976">
        <v>789</v>
      </c>
      <c r="B1976">
        <v>1973</v>
      </c>
      <c r="C1976">
        <v>30</v>
      </c>
      <c r="D1976">
        <f t="shared" si="90"/>
        <v>39</v>
      </c>
      <c r="E1976" s="3">
        <f>LOOKUP(A1976,Bestellung!$A$4:$D$803)+MOD(D1976,6)</f>
        <v>44634.978177777775</v>
      </c>
      <c r="F1976" t="str">
        <f t="shared" si="91"/>
        <v>INSERT INTO [Lieferung] ([BestellungID], [PosID], [LieferAdrID], [LieferDienstID], [LieferDatum]) VALUES</v>
      </c>
      <c r="G1976" t="str">
        <f t="shared" si="92"/>
        <v xml:space="preserve"> ('789', '1973', '30', '39', '2022-03-14')</v>
      </c>
    </row>
    <row r="1977" spans="1:7" x14ac:dyDescent="0.3">
      <c r="A1977">
        <v>790</v>
      </c>
      <c r="B1977">
        <v>1974</v>
      </c>
      <c r="C1977">
        <v>673</v>
      </c>
      <c r="D1977">
        <f t="shared" si="90"/>
        <v>48</v>
      </c>
      <c r="E1977" s="3">
        <f>LOOKUP(A1977,Bestellung!$A$4:$D$803)+MOD(D1977,6)</f>
        <v>44631.995799999997</v>
      </c>
      <c r="F1977" t="str">
        <f t="shared" si="91"/>
        <v>INSERT INTO [Lieferung] ([BestellungID], [PosID], [LieferAdrID], [LieferDienstID], [LieferDatum]) VALUES</v>
      </c>
      <c r="G1977" t="str">
        <f t="shared" si="92"/>
        <v xml:space="preserve"> ('790', '1974', '673', '48', '2022-03-11')</v>
      </c>
    </row>
    <row r="1978" spans="1:7" x14ac:dyDescent="0.3">
      <c r="A1978">
        <v>790</v>
      </c>
      <c r="B1978">
        <v>1975</v>
      </c>
      <c r="C1978">
        <v>30</v>
      </c>
      <c r="D1978">
        <f t="shared" si="90"/>
        <v>28</v>
      </c>
      <c r="E1978" s="3">
        <f>LOOKUP(A1978,Bestellung!$A$4:$D$803)+MOD(D1978,6)</f>
        <v>44635.995799999997</v>
      </c>
      <c r="F1978" t="str">
        <f t="shared" si="91"/>
        <v>INSERT INTO [Lieferung] ([BestellungID], [PosID], [LieferAdrID], [LieferDienstID], [LieferDatum]) VALUES</v>
      </c>
      <c r="G1978" t="str">
        <f t="shared" si="92"/>
        <v xml:space="preserve"> ('790', '1975', '30', '28', '2022-03-15')</v>
      </c>
    </row>
    <row r="1979" spans="1:7" x14ac:dyDescent="0.3">
      <c r="A1979">
        <v>790</v>
      </c>
      <c r="B1979">
        <v>1976</v>
      </c>
      <c r="C1979">
        <v>673</v>
      </c>
      <c r="D1979">
        <f t="shared" si="90"/>
        <v>8</v>
      </c>
      <c r="E1979" s="3">
        <f>LOOKUP(A1979,Bestellung!$A$4:$D$803)+MOD(D1979,6)</f>
        <v>44633.995799999997</v>
      </c>
      <c r="F1979" t="str">
        <f t="shared" si="91"/>
        <v>INSERT INTO [Lieferung] ([BestellungID], [PosID], [LieferAdrID], [LieferDienstID], [LieferDatum]) VALUES</v>
      </c>
      <c r="G1979" t="str">
        <f t="shared" si="92"/>
        <v xml:space="preserve"> ('790', '1976', '673', '8', '2022-03-13')</v>
      </c>
    </row>
    <row r="1980" spans="1:7" x14ac:dyDescent="0.3">
      <c r="A1980">
        <v>791</v>
      </c>
      <c r="B1980">
        <v>1977</v>
      </c>
      <c r="C1980">
        <v>387</v>
      </c>
      <c r="D1980">
        <f t="shared" si="90"/>
        <v>21</v>
      </c>
      <c r="E1980" s="3">
        <f>LOOKUP(A1980,Bestellung!$A$4:$D$803)+MOD(D1980,6)</f>
        <v>44634.838000000011</v>
      </c>
      <c r="F1980" t="str">
        <f t="shared" si="91"/>
        <v>INSERT INTO [Lieferung] ([BestellungID], [PosID], [LieferAdrID], [LieferDienstID], [LieferDatum]) VALUES</v>
      </c>
      <c r="G1980" t="str">
        <f t="shared" si="92"/>
        <v xml:space="preserve"> ('791', '1977', '387', '21', '2022-03-14')</v>
      </c>
    </row>
    <row r="1981" spans="1:7" x14ac:dyDescent="0.3">
      <c r="A1981">
        <v>791</v>
      </c>
      <c r="B1981">
        <v>1978</v>
      </c>
      <c r="C1981">
        <v>387</v>
      </c>
      <c r="D1981">
        <f t="shared" si="90"/>
        <v>2</v>
      </c>
      <c r="E1981" s="3">
        <f>LOOKUP(A1981,Bestellung!$A$4:$D$803)+MOD(D1981,6)</f>
        <v>44633.838000000011</v>
      </c>
      <c r="F1981" t="str">
        <f t="shared" si="91"/>
        <v>INSERT INTO [Lieferung] ([BestellungID], [PosID], [LieferAdrID], [LieferDienstID], [LieferDatum]) VALUES</v>
      </c>
      <c r="G1981" t="str">
        <f t="shared" si="92"/>
        <v xml:space="preserve"> ('791', '1978', '387', '2', '2022-03-13')</v>
      </c>
    </row>
    <row r="1982" spans="1:7" x14ac:dyDescent="0.3">
      <c r="A1982">
        <v>792</v>
      </c>
      <c r="B1982">
        <v>1979</v>
      </c>
      <c r="C1982">
        <v>610</v>
      </c>
      <c r="D1982">
        <f t="shared" si="90"/>
        <v>18</v>
      </c>
      <c r="E1982" s="3">
        <f>LOOKUP(A1982,Bestellung!$A$4:$D$803)+MOD(D1982,6)</f>
        <v>44631.855444444453</v>
      </c>
      <c r="F1982" t="str">
        <f t="shared" si="91"/>
        <v>INSERT INTO [Lieferung] ([BestellungID], [PosID], [LieferAdrID], [LieferDienstID], [LieferDatum]) VALUES</v>
      </c>
      <c r="G1982" t="str">
        <f t="shared" si="92"/>
        <v xml:space="preserve"> ('792', '1979', '610', '18', '2022-03-11')</v>
      </c>
    </row>
    <row r="1983" spans="1:7" x14ac:dyDescent="0.3">
      <c r="A1983">
        <v>792</v>
      </c>
      <c r="B1983">
        <v>1980</v>
      </c>
      <c r="C1983">
        <v>387</v>
      </c>
      <c r="D1983">
        <f t="shared" si="90"/>
        <v>1</v>
      </c>
      <c r="E1983" s="3">
        <f>LOOKUP(A1983,Bestellung!$A$4:$D$803)+MOD(D1983,6)</f>
        <v>44632.855444444453</v>
      </c>
      <c r="F1983" t="str">
        <f t="shared" si="91"/>
        <v>INSERT INTO [Lieferung] ([BestellungID], [PosID], [LieferAdrID], [LieferDienstID], [LieferDatum]) VALUES</v>
      </c>
      <c r="G1983" t="str">
        <f t="shared" si="92"/>
        <v xml:space="preserve"> ('792', '1980', '387', '1', '2022-03-12')</v>
      </c>
    </row>
    <row r="1984" spans="1:7" x14ac:dyDescent="0.3">
      <c r="A1984">
        <v>792</v>
      </c>
      <c r="B1984">
        <v>1981</v>
      </c>
      <c r="C1984">
        <v>610</v>
      </c>
      <c r="D1984">
        <f t="shared" si="90"/>
        <v>63</v>
      </c>
      <c r="E1984" s="3">
        <f>LOOKUP(A1984,Bestellung!$A$4:$D$803)+MOD(D1984,6)</f>
        <v>44634.855444444453</v>
      </c>
      <c r="F1984" t="str">
        <f t="shared" si="91"/>
        <v>INSERT INTO [Lieferung] ([BestellungID], [PosID], [LieferAdrID], [LieferDienstID], [LieferDatum]) VALUES</v>
      </c>
      <c r="G1984" t="str">
        <f t="shared" si="92"/>
        <v xml:space="preserve"> ('792', '1981', '610', '63', '2022-03-14')</v>
      </c>
    </row>
    <row r="1985" spans="1:7" x14ac:dyDescent="0.3">
      <c r="A1985">
        <v>793</v>
      </c>
      <c r="B1985">
        <v>1982</v>
      </c>
      <c r="C1985">
        <v>141</v>
      </c>
      <c r="D1985">
        <f t="shared" si="90"/>
        <v>2</v>
      </c>
      <c r="E1985" s="3">
        <f>LOOKUP(A1985,Bestellung!$A$4:$D$803)+MOD(D1985,6)</f>
        <v>44633.872911111117</v>
      </c>
      <c r="F1985" t="str">
        <f t="shared" si="91"/>
        <v>INSERT INTO [Lieferung] ([BestellungID], [PosID], [LieferAdrID], [LieferDienstID], [LieferDatum]) VALUES</v>
      </c>
      <c r="G1985" t="str">
        <f t="shared" si="92"/>
        <v xml:space="preserve"> ('793', '1982', '141', '2', '2022-03-13')</v>
      </c>
    </row>
    <row r="1986" spans="1:7" x14ac:dyDescent="0.3">
      <c r="A1986">
        <v>793</v>
      </c>
      <c r="B1986">
        <v>1983</v>
      </c>
      <c r="C1986">
        <v>141</v>
      </c>
      <c r="D1986">
        <f t="shared" si="90"/>
        <v>66</v>
      </c>
      <c r="E1986" s="3">
        <f>LOOKUP(A1986,Bestellung!$A$4:$D$803)+MOD(D1986,6)</f>
        <v>44631.872911111117</v>
      </c>
      <c r="F1986" t="str">
        <f t="shared" si="91"/>
        <v>INSERT INTO [Lieferung] ([BestellungID], [PosID], [LieferAdrID], [LieferDienstID], [LieferDatum]) VALUES</v>
      </c>
      <c r="G1986" t="str">
        <f t="shared" si="92"/>
        <v xml:space="preserve"> ('793', '1983', '141', '66', '2022-03-11')</v>
      </c>
    </row>
    <row r="1987" spans="1:7" x14ac:dyDescent="0.3">
      <c r="A1987">
        <v>794</v>
      </c>
      <c r="B1987">
        <v>1984</v>
      </c>
      <c r="C1987">
        <v>542</v>
      </c>
      <c r="D1987">
        <f t="shared" si="90"/>
        <v>8</v>
      </c>
      <c r="E1987" s="3">
        <f>LOOKUP(A1987,Bestellung!$A$4:$D$803)+MOD(D1987,6)</f>
        <v>44633.890400000004</v>
      </c>
      <c r="F1987" t="str">
        <f t="shared" si="91"/>
        <v>INSERT INTO [Lieferung] ([BestellungID], [PosID], [LieferAdrID], [LieferDienstID], [LieferDatum]) VALUES</v>
      </c>
      <c r="G1987" t="str">
        <f t="shared" si="92"/>
        <v xml:space="preserve"> ('794', '1984', '542', '8', '2022-03-13')</v>
      </c>
    </row>
    <row r="1988" spans="1:7" x14ac:dyDescent="0.3">
      <c r="A1988">
        <v>794</v>
      </c>
      <c r="B1988">
        <v>1985</v>
      </c>
      <c r="C1988">
        <v>141</v>
      </c>
      <c r="D1988">
        <f t="shared" si="90"/>
        <v>73</v>
      </c>
      <c r="E1988" s="3">
        <f>LOOKUP(A1988,Bestellung!$A$4:$D$803)+MOD(D1988,6)</f>
        <v>44632.890400000004</v>
      </c>
      <c r="F1988" t="str">
        <f t="shared" si="91"/>
        <v>INSERT INTO [Lieferung] ([BestellungID], [PosID], [LieferAdrID], [LieferDienstID], [LieferDatum]) VALUES</v>
      </c>
      <c r="G1988" t="str">
        <f t="shared" si="92"/>
        <v xml:space="preserve"> ('794', '1985', '141', '73', '2022-03-12')</v>
      </c>
    </row>
    <row r="1989" spans="1:7" x14ac:dyDescent="0.3">
      <c r="A1989">
        <v>794</v>
      </c>
      <c r="B1989">
        <v>1986</v>
      </c>
      <c r="C1989">
        <v>542</v>
      </c>
      <c r="D1989">
        <f t="shared" ref="D1989:D2003" si="93">IF(MOD(A1989*B1989,81)=0,1,MOD(A1989*B1989,81))</f>
        <v>57</v>
      </c>
      <c r="E1989" s="3">
        <f>LOOKUP(A1989,Bestellung!$A$4:$D$803)+MOD(D1989,6)</f>
        <v>44634.890400000004</v>
      </c>
      <c r="F1989" t="str">
        <f t="shared" ref="F1989:F2003" si="9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89" t="str">
        <f t="shared" ref="G1989:G2003" si="95">" ('"&amp;A1989&amp;"', '"&amp;B1989&amp;"', '"&amp;C1989&amp;"', '"&amp; D1989&amp;"', '"&amp; TEXT(E1989,"JJJJ-MM-TT")&amp;"')"</f>
        <v xml:space="preserve"> ('794', '1986', '542', '57', '2022-03-14')</v>
      </c>
    </row>
    <row r="1990" spans="1:7" x14ac:dyDescent="0.3">
      <c r="A1990">
        <v>795</v>
      </c>
      <c r="B1990">
        <v>1987</v>
      </c>
      <c r="C1990">
        <v>105</v>
      </c>
      <c r="D1990">
        <f t="shared" si="93"/>
        <v>3</v>
      </c>
      <c r="E1990" s="3">
        <f>LOOKUP(A1990,Bestellung!$A$4:$D$803)+MOD(D1990,6)</f>
        <v>44634.907911111113</v>
      </c>
      <c r="F1990" t="str">
        <f t="shared" si="94"/>
        <v>INSERT INTO [Lieferung] ([BestellungID], [PosID], [LieferAdrID], [LieferDienstID], [LieferDatum]) VALUES</v>
      </c>
      <c r="G1990" t="str">
        <f t="shared" si="95"/>
        <v xml:space="preserve"> ('795', '1987', '105', '3', '2022-03-14')</v>
      </c>
    </row>
    <row r="1991" spans="1:7" x14ac:dyDescent="0.3">
      <c r="A1991">
        <v>795</v>
      </c>
      <c r="B1991">
        <v>1988</v>
      </c>
      <c r="C1991">
        <v>105</v>
      </c>
      <c r="D1991">
        <f t="shared" si="93"/>
        <v>69</v>
      </c>
      <c r="E1991" s="3">
        <f>LOOKUP(A1991,Bestellung!$A$4:$D$803)+MOD(D1991,6)</f>
        <v>44634.907911111113</v>
      </c>
      <c r="F1991" t="str">
        <f t="shared" si="94"/>
        <v>INSERT INTO [Lieferung] ([BestellungID], [PosID], [LieferAdrID], [LieferDienstID], [LieferDatum]) VALUES</v>
      </c>
      <c r="G1991" t="str">
        <f t="shared" si="95"/>
        <v xml:space="preserve"> ('795', '1988', '105', '69', '2022-03-14')</v>
      </c>
    </row>
    <row r="1992" spans="1:7" x14ac:dyDescent="0.3">
      <c r="A1992">
        <v>796</v>
      </c>
      <c r="B1992">
        <v>1989</v>
      </c>
      <c r="C1992">
        <v>324</v>
      </c>
      <c r="D1992">
        <f t="shared" si="93"/>
        <v>18</v>
      </c>
      <c r="E1992" s="3">
        <f>LOOKUP(A1992,Bestellung!$A$4:$D$803)+MOD(D1992,6)</f>
        <v>44631.925444444445</v>
      </c>
      <c r="F1992" t="str">
        <f t="shared" si="94"/>
        <v>INSERT INTO [Lieferung] ([BestellungID], [PosID], [LieferAdrID], [LieferDienstID], [LieferDatum]) VALUES</v>
      </c>
      <c r="G1992" t="str">
        <f t="shared" si="95"/>
        <v xml:space="preserve"> ('796', '1989', '324', '18', '2022-03-11')</v>
      </c>
    </row>
    <row r="1993" spans="1:7" x14ac:dyDescent="0.3">
      <c r="A1993">
        <v>796</v>
      </c>
      <c r="B1993">
        <v>1990</v>
      </c>
      <c r="C1993">
        <v>105</v>
      </c>
      <c r="D1993">
        <f t="shared" si="93"/>
        <v>4</v>
      </c>
      <c r="E1993" s="3">
        <f>LOOKUP(A1993,Bestellung!$A$4:$D$803)+MOD(D1993,6)</f>
        <v>44635.925444444445</v>
      </c>
      <c r="F1993" t="str">
        <f t="shared" si="94"/>
        <v>INSERT INTO [Lieferung] ([BestellungID], [PosID], [LieferAdrID], [LieferDienstID], [LieferDatum]) VALUES</v>
      </c>
      <c r="G1993" t="str">
        <f t="shared" si="95"/>
        <v xml:space="preserve"> ('796', '1990', '105', '4', '2022-03-15')</v>
      </c>
    </row>
    <row r="1994" spans="1:7" x14ac:dyDescent="0.3">
      <c r="A1994">
        <v>796</v>
      </c>
      <c r="B1994">
        <v>1991</v>
      </c>
      <c r="C1994">
        <v>324</v>
      </c>
      <c r="D1994">
        <f t="shared" si="93"/>
        <v>71</v>
      </c>
      <c r="E1994" s="3">
        <f>LOOKUP(A1994,Bestellung!$A$4:$D$803)+MOD(D1994,6)</f>
        <v>44636.925444444445</v>
      </c>
      <c r="F1994" t="str">
        <f t="shared" si="94"/>
        <v>INSERT INTO [Lieferung] ([BestellungID], [PosID], [LieferAdrID], [LieferDienstID], [LieferDatum]) VALUES</v>
      </c>
      <c r="G1994" t="str">
        <f t="shared" si="95"/>
        <v xml:space="preserve"> ('796', '1991', '324', '71', '2022-03-16')</v>
      </c>
    </row>
    <row r="1995" spans="1:7" x14ac:dyDescent="0.3">
      <c r="A1995">
        <v>797</v>
      </c>
      <c r="B1995">
        <v>1992</v>
      </c>
      <c r="C1995">
        <v>246</v>
      </c>
      <c r="D1995">
        <f t="shared" si="93"/>
        <v>24</v>
      </c>
      <c r="E1995" s="3">
        <f>LOOKUP(A1995,Bestellung!$A$4:$D$803)+MOD(D1995,6)</f>
        <v>44631.942999999999</v>
      </c>
      <c r="F1995" t="str">
        <f t="shared" si="94"/>
        <v>INSERT INTO [Lieferung] ([BestellungID], [PosID], [LieferAdrID], [LieferDienstID], [LieferDatum]) VALUES</v>
      </c>
      <c r="G1995" t="str">
        <f t="shared" si="95"/>
        <v xml:space="preserve"> ('797', '1992', '246', '24', '2022-03-11')</v>
      </c>
    </row>
    <row r="1996" spans="1:7" x14ac:dyDescent="0.3">
      <c r="A1996">
        <v>797</v>
      </c>
      <c r="B1996">
        <v>1993</v>
      </c>
      <c r="C1996">
        <v>246</v>
      </c>
      <c r="D1996">
        <f t="shared" si="93"/>
        <v>11</v>
      </c>
      <c r="E1996" s="3">
        <f>LOOKUP(A1996,Bestellung!$A$4:$D$803)+MOD(D1996,6)</f>
        <v>44636.942999999999</v>
      </c>
      <c r="F1996" t="str">
        <f t="shared" si="94"/>
        <v>INSERT INTO [Lieferung] ([BestellungID], [PosID], [LieferAdrID], [LieferDienstID], [LieferDatum]) VALUES</v>
      </c>
      <c r="G1996" t="str">
        <f t="shared" si="95"/>
        <v xml:space="preserve"> ('797', '1993', '246', '11', '2022-03-16')</v>
      </c>
    </row>
    <row r="1997" spans="1:7" x14ac:dyDescent="0.3">
      <c r="A1997">
        <v>798</v>
      </c>
      <c r="B1997">
        <v>1994</v>
      </c>
      <c r="C1997">
        <v>411</v>
      </c>
      <c r="D1997">
        <f t="shared" si="93"/>
        <v>48</v>
      </c>
      <c r="E1997" s="3">
        <f>LOOKUP(A1997,Bestellung!$A$4:$D$803)+MOD(D1997,6)</f>
        <v>44631.960577777776</v>
      </c>
      <c r="F1997" t="str">
        <f t="shared" si="94"/>
        <v>INSERT INTO [Lieferung] ([BestellungID], [PosID], [LieferAdrID], [LieferDienstID], [LieferDatum]) VALUES</v>
      </c>
      <c r="G1997" t="str">
        <f t="shared" si="95"/>
        <v xml:space="preserve"> ('798', '1994', '411', '48', '2022-03-11')</v>
      </c>
    </row>
    <row r="1998" spans="1:7" x14ac:dyDescent="0.3">
      <c r="A1998">
        <v>798</v>
      </c>
      <c r="B1998">
        <v>1995</v>
      </c>
      <c r="C1998">
        <v>246</v>
      </c>
      <c r="D1998">
        <f t="shared" si="93"/>
        <v>36</v>
      </c>
      <c r="E1998" s="3">
        <f>LOOKUP(A1998,Bestellung!$A$4:$D$803)+MOD(D1998,6)</f>
        <v>44631.960577777776</v>
      </c>
      <c r="F1998" t="str">
        <f t="shared" si="94"/>
        <v>INSERT INTO [Lieferung] ([BestellungID], [PosID], [LieferAdrID], [LieferDienstID], [LieferDatum]) VALUES</v>
      </c>
      <c r="G1998" t="str">
        <f t="shared" si="95"/>
        <v xml:space="preserve"> ('798', '1995', '246', '36', '2022-03-11')</v>
      </c>
    </row>
    <row r="1999" spans="1:7" x14ac:dyDescent="0.3">
      <c r="A1999">
        <v>798</v>
      </c>
      <c r="B1999">
        <v>1996</v>
      </c>
      <c r="C1999">
        <v>411</v>
      </c>
      <c r="D1999">
        <f t="shared" si="93"/>
        <v>24</v>
      </c>
      <c r="E1999" s="3">
        <f>LOOKUP(A1999,Bestellung!$A$4:$D$803)+MOD(D1999,6)</f>
        <v>44631.960577777776</v>
      </c>
      <c r="F1999" t="str">
        <f t="shared" si="94"/>
        <v>INSERT INTO [Lieferung] ([BestellungID], [PosID], [LieferAdrID], [LieferDienstID], [LieferDatum]) VALUES</v>
      </c>
      <c r="G1999" t="str">
        <f t="shared" si="95"/>
        <v xml:space="preserve"> ('798', '1996', '411', '24', '2022-03-11')</v>
      </c>
    </row>
    <row r="2000" spans="1:7" x14ac:dyDescent="0.3">
      <c r="A2000">
        <v>799</v>
      </c>
      <c r="B2000">
        <v>1997</v>
      </c>
      <c r="C2000">
        <v>337</v>
      </c>
      <c r="D2000">
        <f t="shared" si="93"/>
        <v>65</v>
      </c>
      <c r="E2000" s="3">
        <f>LOOKUP(A2000,Bestellung!$A$4:$D$803)+MOD(D2000,6)</f>
        <v>44636.978177777775</v>
      </c>
      <c r="F2000" t="str">
        <f t="shared" si="94"/>
        <v>INSERT INTO [Lieferung] ([BestellungID], [PosID], [LieferAdrID], [LieferDienstID], [LieferDatum]) VALUES</v>
      </c>
      <c r="G2000" t="str">
        <f t="shared" si="95"/>
        <v xml:space="preserve"> ('799', '1997', '337', '65', '2022-03-16')</v>
      </c>
    </row>
    <row r="2001" spans="1:7" x14ac:dyDescent="0.3">
      <c r="A2001">
        <v>799</v>
      </c>
      <c r="B2001">
        <v>1998</v>
      </c>
      <c r="C2001">
        <v>337</v>
      </c>
      <c r="D2001">
        <f t="shared" si="93"/>
        <v>54</v>
      </c>
      <c r="E2001" s="3">
        <f>LOOKUP(A2001,Bestellung!$A$4:$D$803)+MOD(D2001,6)</f>
        <v>44631.978177777775</v>
      </c>
      <c r="F2001" t="str">
        <f t="shared" si="94"/>
        <v>INSERT INTO [Lieferung] ([BestellungID], [PosID], [LieferAdrID], [LieferDienstID], [LieferDatum]) VALUES</v>
      </c>
      <c r="G2001" t="str">
        <f t="shared" si="95"/>
        <v xml:space="preserve"> ('799', '1998', '337', '54', '2022-03-11')</v>
      </c>
    </row>
    <row r="2002" spans="1:7" x14ac:dyDescent="0.3">
      <c r="A2002">
        <v>800</v>
      </c>
      <c r="B2002">
        <v>1999</v>
      </c>
      <c r="C2002">
        <v>600</v>
      </c>
      <c r="D2002">
        <f t="shared" si="93"/>
        <v>17</v>
      </c>
      <c r="E2002" s="3">
        <f>LOOKUP(A2002,Bestellung!$A$4:$D$803)+MOD(D2002,6)</f>
        <v>44636.995799999997</v>
      </c>
      <c r="F2002" t="str">
        <f t="shared" si="94"/>
        <v>INSERT INTO [Lieferung] ([BestellungID], [PosID], [LieferAdrID], [LieferDienstID], [LieferDatum]) VALUES</v>
      </c>
      <c r="G2002" t="str">
        <f t="shared" si="95"/>
        <v xml:space="preserve"> ('800', '1999', '600', '17', '2022-03-16')</v>
      </c>
    </row>
    <row r="2003" spans="1:7" x14ac:dyDescent="0.3">
      <c r="A2003">
        <v>800</v>
      </c>
      <c r="B2003">
        <v>2000</v>
      </c>
      <c r="C2003">
        <v>337</v>
      </c>
      <c r="D2003">
        <f t="shared" si="93"/>
        <v>7</v>
      </c>
      <c r="E2003" s="3">
        <f>LOOKUP(A2003,Bestellung!$A$4:$D$803)+MOD(D2003,6)</f>
        <v>44632.995799999997</v>
      </c>
      <c r="F2003" t="str">
        <f t="shared" si="94"/>
        <v>INSERT INTO [Lieferung] ([BestellungID], [PosID], [LieferAdrID], [LieferDienstID], [LieferDatum]) VALUES</v>
      </c>
      <c r="G2003" t="str">
        <f t="shared" si="95"/>
        <v xml:space="preserve"> ('800', '2000', '337', '7', '2022-03-12')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Kunde</vt:lpstr>
      <vt:lpstr>Wohnort</vt:lpstr>
      <vt:lpstr>LieferAdresse</vt:lpstr>
      <vt:lpstr>VereinsPartner</vt:lpstr>
      <vt:lpstr>Kategorie</vt:lpstr>
      <vt:lpstr>Produkt</vt:lpstr>
      <vt:lpstr>Bestellung</vt:lpstr>
      <vt:lpstr>Position</vt:lpstr>
      <vt:lpstr>Lieferung</vt:lpstr>
      <vt:lpstr>LieferDienst</vt:lpstr>
      <vt:lpstr>Produkttyp Referenztabelle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Müller</cp:lastModifiedBy>
  <dcterms:created xsi:type="dcterms:W3CDTF">2021-05-06T10:15:34Z</dcterms:created>
  <dcterms:modified xsi:type="dcterms:W3CDTF">2023-01-27T15:50:05Z</dcterms:modified>
</cp:coreProperties>
</file>