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22_Audit_List" sheetId="1" r:id="rId4"/>
    <sheet state="visible" name="Summary" sheetId="2" r:id="rId5"/>
    <sheet state="visible" name="Collaborative Rec" sheetId="3" r:id="rId6"/>
    <sheet state="visible" name="FY21_Audit_List" sheetId="4" r:id="rId7"/>
    <sheet state="hidden" name="Definitions" sheetId="5" r:id="rId8"/>
    <sheet state="visible" name="Closed FY22" sheetId="6" r:id="rId9"/>
    <sheet state="visible" name="Closed FY21" sheetId="7" r:id="rId10"/>
    <sheet state="visible" name="Closed FY19-FY20" sheetId="8" r:id="rId11"/>
    <sheet state="visible" name="CategoryDropDownList" sheetId="9" r:id="rId12"/>
  </sheets>
  <definedNames>
    <definedName name="Category">CategoryDropDownList!$A$2:$A$11</definedName>
    <definedName name="Group">#REF!</definedName>
    <definedName name="Priority">#REF!</definedName>
    <definedName hidden="1" localSheetId="0" name="_xlnm._FilterDatabase">FY22_Audit_List!$A$1:$X$194</definedName>
    <definedName hidden="1" localSheetId="3" name="_xlnm._FilterDatabase">FY21_Audit_List!$A$1:$AL$149</definedName>
    <definedName hidden="1" localSheetId="5" name="_xlnm._FilterDatabase">'Closed FY22'!$A$1:$AO$16</definedName>
    <definedName hidden="1" localSheetId="6" name="_xlnm._FilterDatabase">'Closed FY21'!$C$1:$W$1</definedName>
    <definedName hidden="1" localSheetId="7" name="_xlnm._FilterDatabase">'Closed FY19-FY20'!$C$1:$W$79</definedName>
    <definedName hidden="1" name="Google_Sheet_Link_739650244">Category</definedName>
    <definedName hidden="1" localSheetId="3" name="Z_833BEFBE_5760_4004_A3C9_39223497A8C2_.wvu.FilterData">FY21_Audit_List!$S$3:$S$6</definedName>
    <definedName hidden="1" localSheetId="0" name="Z_B2A86954_736D_432B_962F_01965C5D8D85_.wvu.FilterData">FY22_Audit_List!$A$1:$X$125</definedName>
    <definedName hidden="1" localSheetId="3" name="Z_B2A86954_736D_432B_962F_01965C5D8D85_.wvu.FilterData">FY21_Audit_List!$A$1:$AI$136</definedName>
    <definedName hidden="1" localSheetId="0" name="Z_939FD7C7_0B43_4B1D_ADA4_B388BA36104A_.wvu.FilterData">FY22_Audit_List!$A$1:$X$125</definedName>
    <definedName hidden="1" localSheetId="3" name="Z_939FD7C7_0B43_4B1D_ADA4_B388BA36104A_.wvu.FilterData">FY21_Audit_List!$A$1:$AI$136</definedName>
    <definedName hidden="1" localSheetId="0" name="Z_45A5DB7E_3412_45BA_ADFA_275F9F7FD1A0_.wvu.FilterData">FY22_Audit_List!$A$1:$X$125</definedName>
    <definedName hidden="1" localSheetId="3" name="Z_45A5DB7E_3412_45BA_ADFA_275F9F7FD1A0_.wvu.FilterData">FY21_Audit_List!$A$1:$AI$136</definedName>
    <definedName hidden="1" localSheetId="0" name="Z_502BC838_15E5_404A_B111_C7B992741FD5_.wvu.FilterData">FY22_Audit_List!$A$1:$X$394</definedName>
    <definedName hidden="1" localSheetId="3" name="Z_502BC838_15E5_404A_B111_C7B992741FD5_.wvu.FilterData">FY21_Audit_List!$A$1:$AL$349</definedName>
    <definedName hidden="1" localSheetId="0" name="Z_E98FC6EC_7CF5_414D_A2AC_1DDED0DF9FAC_.wvu.FilterData">FY22_Audit_List!$A$1:$X$125</definedName>
    <definedName hidden="1" localSheetId="3" name="Z_E98FC6EC_7CF5_414D_A2AC_1DDED0DF9FAC_.wvu.FilterData">FY21_Audit_List!$A$1:$AI$136</definedName>
    <definedName hidden="1" localSheetId="0" name="Z_EC05A84A_B274_4985_9D1C_FAF7DF302DBF_.wvu.FilterData">FY22_Audit_List!$U$1:$X$394</definedName>
    <definedName hidden="1" localSheetId="3" name="Z_EC05A84A_B274_4985_9D1C_FAF7DF302DBF_.wvu.FilterData">FY21_Audit_List!$Z$1:$AI$349</definedName>
    <definedName hidden="1" localSheetId="0" name="Z_C1AA309A_8D0E_474A_A8A8_331A97F45BE9_.wvu.FilterData">FY22_Audit_List!$A$1:$X$125</definedName>
    <definedName hidden="1" localSheetId="3" name="Z_C1AA309A_8D0E_474A_A8A8_331A97F45BE9_.wvu.FilterData">FY21_Audit_List!$A$1:$AI$136</definedName>
    <definedName hidden="1" localSheetId="0" name="Z_FD53D23E_95A8_497C_AC8C_21FF2848A3D5_.wvu.FilterData">FY22_Audit_List!$A$1:$X$125</definedName>
    <definedName hidden="1" localSheetId="3" name="Z_FD53D23E_95A8_497C_AC8C_21FF2848A3D5_.wvu.FilterData">FY21_Audit_List!$A$1:$AI$136</definedName>
    <definedName hidden="1" localSheetId="0" name="Z_13676322_B77B_4A09_AFEC_89A6D6A8DD70_.wvu.FilterData">FY22_Audit_List!$B$1:$B$394</definedName>
    <definedName hidden="1" localSheetId="3" name="Z_13676322_B77B_4A09_AFEC_89A6D6A8DD70_.wvu.FilterData">FY21_Audit_List!$B$1:$B$349</definedName>
    <definedName hidden="1" localSheetId="0" name="Z_54677FC5_9E43_4CC2_B844_13F1BE58380D_.wvu.FilterData">FY22_Audit_List!$A$1:$X$394</definedName>
    <definedName hidden="1" localSheetId="3" name="Z_54677FC5_9E43_4CC2_B844_13F1BE58380D_.wvu.FilterData">FY21_Audit_List!$A$1:$AL$349</definedName>
    <definedName hidden="1" localSheetId="0" name="Z_67C14593_0407_4694_9614_98AD21B2C7C5_.wvu.FilterData">FY22_Audit_List!$A$1:$X$125</definedName>
    <definedName hidden="1" localSheetId="3" name="Z_67C14593_0407_4694_9614_98AD21B2C7C5_.wvu.FilterData">FY21_Audit_List!$A$1:$AI$136</definedName>
    <definedName hidden="1" localSheetId="0" name="Z_FAC35CEB_D7A2_4823_BC09_5C1D6F5C37D5_.wvu.FilterData">FY22_Audit_List!$U$1:$X$394</definedName>
    <definedName hidden="1" localSheetId="3" name="Z_FAC35CEB_D7A2_4823_BC09_5C1D6F5C37D5_.wvu.FilterData">FY21_Audit_List!$Z$1:$AI$349</definedName>
    <definedName hidden="1" localSheetId="0" name="Z_5D59B466_3400_43A7_A503_45AD4C8AFFFE_.wvu.FilterData">FY22_Audit_List!$A$1:$X$125</definedName>
    <definedName hidden="1" localSheetId="3" name="Z_5D59B466_3400_43A7_A503_45AD4C8AFFFE_.wvu.FilterData">FY21_Audit_List!$A$1:$AI$136</definedName>
    <definedName hidden="1" localSheetId="0" name="Z_0B0E3F42_B519_4143_8A07_CBB56FCCD200_.wvu.FilterData">FY22_Audit_List!$V$1:$V$394</definedName>
    <definedName hidden="1" localSheetId="3" name="Z_0B0E3F42_B519_4143_8A07_CBB56FCCD200_.wvu.FilterData">FY21_Audit_List!$O$1:$O$349</definedName>
  </definedNames>
  <calcPr/>
  <customWorkbookViews>
    <customWorkbookView activeSheetId="0" maximized="1" windowHeight="0" windowWidth="0" guid="{67C14593-0407-4694-9614-98AD21B2C7C5}" name="Audit report 17-08"/>
    <customWorkbookView activeSheetId="0" maximized="1" windowHeight="0" windowWidth="0" guid="{B2A86954-736D-432B-962F-01965C5D8D85}" name="Sorted By Date Issued by OIG"/>
    <customWorkbookView activeSheetId="0" maximized="1" windowHeight="0" windowWidth="0" guid="{5D59B466-3400-43A7-A503-45AD4C8AFFFE}" name="Janice's FY21 Recommendations to Submit"/>
    <customWorkbookView activeSheetId="0" maximized="1" windowHeight="0" windowWidth="0" guid="{939FD7C7-0B43-4B1D-ADA4-B388BA36104A}" name="Target Date 2021"/>
    <customWorkbookView activeSheetId="0" maximized="1" windowHeight="0" windowWidth="0" guid="{EC05A84A-B274-4985-9D1C-FAF7DF302DBF}" name="Sorted By Oldest Target Date"/>
    <customWorkbookView activeSheetId="0" maximized="1" windowHeight="0" windowWidth="0" guid="{13676322-B77B-4A09-AFEC-89A6D6A8DD70}" name="Filter 8"/>
    <customWorkbookView activeSheetId="0" maximized="1" windowHeight="0" windowWidth="0" guid="{54677FC5-9E43-4CC2-B844-13F1BE58380D}" name="Filter 9"/>
    <customWorkbookView activeSheetId="0" maximized="1" windowHeight="0" windowWidth="0" guid="{502BC838-15E5-404A-B111-C7B992741FD5}" name="Filter 6"/>
    <customWorkbookView activeSheetId="0" maximized="1" windowHeight="0" windowWidth="0" guid="{C1AA309A-8D0E-474A-A8A8-331A97F45BE9}" name="Filter 7"/>
    <customWorkbookView activeSheetId="0" maximized="1" windowHeight="0" windowWidth="0" guid="{0B0E3F42-B519-4143-8A07-CBB56FCCD200}" name="Filter 4"/>
    <customWorkbookView activeSheetId="0" maximized="1" windowHeight="0" windowWidth="0" guid="{45A5DB7E-3412-45BA-ADFA-275F9F7FD1A0}" name="Filter 5"/>
    <customWorkbookView activeSheetId="0" maximized="1" windowHeight="0" windowWidth="0" guid="{FAC35CEB-D7A2-4823-BC09-5C1D6F5C37D5}" name="Filter 2"/>
    <customWorkbookView activeSheetId="0" maximized="1" windowHeight="0" windowWidth="0" guid="{833BEFBE-5760-4004-A3C9-39223497A8C2}" name="Filter 3"/>
    <customWorkbookView activeSheetId="0" maximized="1" windowHeight="0" windowWidth="0" guid="{E98FC6EC-7CF5-414D-A2AC-1DDED0DF9FAC}" name="Filter 1"/>
    <customWorkbookView activeSheetId="0" maximized="1" windowHeight="0" windowWidth="0" guid="{FD53D23E-95A8-497C-AC8C-21FF2848A3D5}" name="Mamta's FY21 Recommendations to Submit"/>
  </customWorkbookViews>
  <extLst>
    <ext uri="GoogleSheetsCustomDataVersion1">
      <go:sheetsCustomData xmlns:go="http://customooxmlschemas.google.com/" r:id="rId13" roundtripDataSignature="AMtx7mimw/XOwikuEB8VJKEjGhrjj/otkQ=="/>
    </ext>
  </extLst>
</workbook>
</file>

<file path=xl/sharedStrings.xml><?xml version="1.0" encoding="utf-8"?>
<sst xmlns="http://schemas.openxmlformats.org/spreadsheetml/2006/main" count="6925" uniqueCount="1943">
  <si>
    <t>Audit Report</t>
  </si>
  <si>
    <t>Rec No.</t>
  </si>
  <si>
    <t>Report Title</t>
  </si>
  <si>
    <t>Recommendation Text</t>
  </si>
  <si>
    <t>Planned Corrective Action</t>
  </si>
  <si>
    <t>Recommendation Linkage
(for Repeat Recommendations)</t>
  </si>
  <si>
    <t>Status</t>
  </si>
  <si>
    <t>Target Completion Date
(TCD)</t>
  </si>
  <si>
    <t>Submit this FY?</t>
  </si>
  <si>
    <t>Explanation / Justification</t>
  </si>
  <si>
    <t>Category</t>
  </si>
  <si>
    <t>Policy No.</t>
  </si>
  <si>
    <t>Date Submitted
(from I to CA)</t>
  </si>
  <si>
    <t>Date Transmitted
(from CA to OIG)</t>
  </si>
  <si>
    <t>Date Rejected</t>
  </si>
  <si>
    <t>OIG Rejection Comments/Questions</t>
  </si>
  <si>
    <t>"I" Responses to OIG Rejection Comments/Questions</t>
  </si>
  <si>
    <t>Date Transmittal Resubmitted</t>
  </si>
  <si>
    <t>Date OIG Closed</t>
  </si>
  <si>
    <t>Auditor</t>
  </si>
  <si>
    <t>Division</t>
  </si>
  <si>
    <t>SME</t>
  </si>
  <si>
    <t>SME Comments</t>
  </si>
  <si>
    <t>I-Audit Team Status</t>
  </si>
  <si>
    <t>09-15</t>
  </si>
  <si>
    <t>Audit of NARA's Work At Home System</t>
  </si>
  <si>
    <t xml:space="preserve">We recommend the CIO ensure the WAHS meets OMB and NIST requirements prior to full implementation.	</t>
  </si>
  <si>
    <t>We will review the certification statement and risk assessment of the system and have a new authorization statement issued by the CIO at the point that the VPN phase is complete.</t>
  </si>
  <si>
    <t>9-15 #7 and 14-10 #1e</t>
  </si>
  <si>
    <t>Open</t>
  </si>
  <si>
    <t>Yes</t>
  </si>
  <si>
    <t>Documentation - New</t>
  </si>
  <si>
    <t>Thompson, Kurt</t>
  </si>
  <si>
    <t>IS</t>
  </si>
  <si>
    <t>Day, Keith
Lang, Adrien</t>
  </si>
  <si>
    <r>
      <rPr>
        <rFont val="Times New Roman"/>
        <b/>
        <color rgb="FF0000FF"/>
        <sz val="11.0"/>
      </rPr>
      <t xml:space="preserve">IS Update provided on 2-7-2022 as feasible to submit in FY 2022 (Same as 14-10, Rec 1e).                                                                                                                                                                                                                                          </t>
    </r>
    <r>
      <rPr>
        <rFont val="Times New Roman"/>
        <b/>
        <color rgb="FF000000"/>
        <sz val="11.0"/>
      </rPr>
      <t xml:space="preserve">Div. Meeting 02-22-2021: SSG docs have been prepared and will be sent forward on 2/22/2021.  Once SSG is signed off by security and privacy that ATO letter will go froward to the CIO.  </t>
    </r>
  </si>
  <si>
    <t>]</t>
  </si>
  <si>
    <t>11-02</t>
  </si>
  <si>
    <t>3c</t>
  </si>
  <si>
    <t>Network Vulnerability Assessment and Penetration Testing</t>
  </si>
  <si>
    <t>We recommend NARA management implement the following corrective actions on the affected machines: Consult the application's documentation to disable SSL 2.0 and user SSL 3.0 or TLS 1.0 instead.</t>
  </si>
  <si>
    <t>Action updated on date 1/09/2017 "Information Services proposes to run a targeted vulnerability scan across the environment that will specifically look for any machines running applications/sites that still support SSL 2.0. If any are found NARA will address and re-scan to show that they have been re-configured to no longer support SSL 2.0."
Original action dated 02/04/2011 "NH will meet with system owners of affected machines to discuss re-configuration of SSL to not support version 2.0. The subsequent actions will be tracked through system POAMs."</t>
  </si>
  <si>
    <t>Rejected</t>
  </si>
  <si>
    <t>-----------------------------------------</t>
  </si>
  <si>
    <r>
      <rPr>
        <rFont val="Times New Roman"/>
        <b/>
        <color theme="1"/>
        <sz val="11.0"/>
      </rPr>
      <t xml:space="preserve">Rejected 6/20/2013 - 
</t>
    </r>
    <r>
      <rPr>
        <rFont val="Times New Roman"/>
        <color theme="1"/>
        <sz val="11.0"/>
      </rPr>
      <t xml:space="preserve">Information Services should run a targeted vulnerability scan across the environment that will specifically look for any machines running applications/sites that still support SSL 2.0. If any are found NARA must  address and re-scan to show that they have been re-configured to no longer support SSL 2.0. 
</t>
    </r>
  </si>
  <si>
    <t xml:space="preserve">In order to address OIG Questions/Comments, Information Services will take the following next steps:                                                                                                                               1.information Services will  run a targeted vulnerability scan across the environment that will specifically look for any machines running applications/sites that still support SSL 2.0. 2. If any are found NARA must  address and re-scan to show that they have been re-configured to no longer support SSL 2.0. 
</t>
  </si>
  <si>
    <t xml:space="preserve">Clements, Andrew </t>
  </si>
  <si>
    <t>Day, Keith
Brookins, Rodney
Sandbothe, Bryan</t>
  </si>
  <si>
    <r>
      <rPr>
        <rFont val="Times New Roman"/>
        <b/>
        <color rgb="FF0000FF"/>
        <sz val="11.0"/>
      </rPr>
      <t>2-7-2022:  "Yes, but need to confirm acceptable closure documentation with the Auditors:
IS will provide scan report showing SSL 2.0 and SSL 3.0 are disabled and  if an operational need exists to continue to use these services on a particular system , we will provide a documented justiicaton/risk acceptance.</t>
    </r>
    <r>
      <rPr>
        <rFont val="Times New Roman"/>
        <color rgb="FF000000"/>
        <sz val="11.0"/>
      </rPr>
      <t xml:space="preserve">"There is an unknown number of web servers that need to be updated to remove support for non-approved encryption protocols.  It is more than a few as listed in the comments column.  Each individual affected system will have to be involved to remove support for the non-approved protocols.
</t>
    </r>
  </si>
  <si>
    <r>
      <rPr>
        <rFont val="Times New Roman"/>
        <b/>
        <color rgb="FF0000FF"/>
        <sz val="11.0"/>
      </rPr>
      <t>2-7-2022:  No meeting is needed.  Requested new target date  Div Meeting 02-22-2021 -</t>
    </r>
    <r>
      <rPr>
        <rFont val="Times New Roman"/>
        <color rgb="FF000000"/>
        <sz val="11.0"/>
      </rPr>
      <t xml:space="preserve"> </t>
    </r>
    <r>
      <rPr>
        <rFont val="Times New Roman"/>
        <color rgb="FF0000FF"/>
        <sz val="11.0"/>
      </rPr>
      <t xml:space="preserve">Work is In process to reach out to each stakeholder for a updated/new SSL.  The target date of 04/2021 appears feasible.  </t>
    </r>
    <r>
      <rPr>
        <rFont val="Times New Roman"/>
        <color rgb="FF000000"/>
        <sz val="11.0"/>
      </rPr>
      <t xml:space="preserve">  Audit Team Setup a Meeting to Obtain O&amp;M Process Artifacts from IT Security, Web Program Team (Sarah Araghi, Weikai Zhang) and SSL Team (Shelton Roberts, Bryan Sandbothe)</t>
    </r>
  </si>
  <si>
    <t>12-09</t>
  </si>
  <si>
    <t>1b</t>
  </si>
  <si>
    <t>Audit of the Data Center Consolidation Initiative at NARA</t>
  </si>
  <si>
    <t>The Executive for Information Services/CIO should update the Master System List and/or the Enterprise Architecture to incorporate: Energy usage calculations.</t>
  </si>
  <si>
    <t xml:space="preserve">1.  Continue updating EA artifacts, including the EA Roadmap that describes the agency’s use of IT to enable mission, support, and commodity functions.  
2.  Develop an IT Systems Portfolio Analysis as part of the update to the Master Systems List.  
3.  Develop an energy utilization calculation metric.  
</t>
  </si>
  <si>
    <t>No</t>
  </si>
  <si>
    <r>
      <rPr>
        <rFont val="Times New Roman"/>
        <b/>
        <color rgb="FF000000"/>
        <sz val="11.0"/>
      </rPr>
      <t xml:space="preserve">8/2021:  </t>
    </r>
    <r>
      <rPr>
        <rFont val="Times New Roman"/>
        <color rgb="FF000000"/>
        <sz val="11.0"/>
      </rPr>
      <t xml:space="preserve">Identifed resources and tools available from Center of Expertise for Energy Efficiency in Data Centers (CoE). However, NARA does not currenly have the expertise to complete the Data Center energy usage assessment using the CoE tools. NARA will have to send personnel through the COE training. Then after training is complete, the on site assessment must be completed to measure IT, Cooling, Power, Lighting, and Air Managment. CoVID -19 Closures will delay the data center assessment.   
</t>
    </r>
    <r>
      <rPr>
        <rFont val="Times New Roman"/>
        <b/>
        <color rgb="FF000000"/>
        <sz val="11.0"/>
      </rPr>
      <t xml:space="preserve">1/4/2021:  </t>
    </r>
    <r>
      <rPr>
        <rFont val="Times New Roman"/>
        <color rgb="FF000000"/>
        <sz val="11.0"/>
      </rPr>
      <t>I-Audit Team scheduled a meeting with IO/IT SMEs to discuss the best way of moving forward on this recommendation and determine ownership.</t>
    </r>
  </si>
  <si>
    <t>OBE</t>
  </si>
  <si>
    <r>
      <rPr>
        <rFont val="Times New Roman"/>
        <b/>
        <color rgb="FF000000"/>
        <sz val="11.0"/>
      </rPr>
      <t xml:space="preserve">Rejected 10/2/17 </t>
    </r>
    <r>
      <rPr>
        <rFont val="Times New Roman"/>
        <color rgb="FF000000"/>
        <sz val="11.0"/>
      </rPr>
      <t>- 
Recommendation 1b  of audit 12-09   Audit of NARA's Data Center Consolidation Initiative has been rejected by Andrew   Clements . The associated comments are as follows:
Please provide us with documentation to support how NARA came up with the numbers for the calculation provided. In addition, the purpose of documenting this information in the EA or Master System List is for NARA to have a way to track and monitor energy usage. Please provide us with documentation to show where and how the energy usage calculations are being tracked and monitored.
Based on this information this recommendation remains OPEN.</t>
    </r>
  </si>
  <si>
    <t>IO, II, ID, I</t>
  </si>
  <si>
    <t>Proctor, Cecil, 
Kimble, Sam , 
Ortega, Edlouie, 
Graham, Ed</t>
  </si>
  <si>
    <r>
      <rPr>
        <rFont val="Times New Roman"/>
        <b/>
        <color rgb="FF0000FF"/>
        <sz val="11.0"/>
      </rPr>
      <t>Meeting with SMEs on 6-22-2022. Rec will be submited by 9/1/2022 as OBE.</t>
    </r>
    <r>
      <rPr>
        <rFont val="Times New Roman"/>
        <b/>
        <color rgb="FF000000"/>
        <sz val="11.0"/>
      </rPr>
      <t xml:space="preserve">  Comments based on 12/17 Meeting:</t>
    </r>
    <r>
      <rPr>
        <rFont val="Times New Roman"/>
        <color rgb="FF000000"/>
        <sz val="11.0"/>
      </rPr>
      <t xml:space="preserve">  Per Kevin McCarthy , a decision can be made to move recommendation to either SE or Ops per Sheena /Ed input at January 4, 2021 meeting. (End of comment.) This action does not belong to IT Operations, it should be assigned to Systems Engineering - Bernie</t>
    </r>
  </si>
  <si>
    <r>
      <rPr>
        <rFont val="Times New Roman"/>
        <b/>
        <color rgb="FF000000"/>
        <sz val="11.0"/>
      </rPr>
      <t>Meeting with OIG on 05-03-2021:</t>
    </r>
    <r>
      <rPr>
        <rFont val="Times New Roman"/>
        <color rgb="FF000000"/>
        <sz val="11.0"/>
      </rPr>
      <t xml:space="preserve"> </t>
    </r>
    <r>
      <rPr>
        <rFont val="Times New Roman"/>
        <b/>
        <color rgb="FF0000FF"/>
        <sz val="11.0"/>
      </rPr>
      <t xml:space="preserve"> (Added by Mamta) </t>
    </r>
    <r>
      <rPr>
        <rFont val="Times New Roman"/>
        <color rgb="FF0000FF"/>
        <sz val="11.0"/>
      </rPr>
      <t>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FITARA and to address how to proceed with obtaining the information.</t>
    </r>
    <r>
      <rPr>
        <rFont val="Times New Roman"/>
        <color rgb="FF000000"/>
        <sz val="11.0"/>
      </rPr>
      <t xml:space="preserve">  </t>
    </r>
    <r>
      <rPr>
        <rFont val="Times New Roman"/>
        <color rgb="FF0000FF"/>
        <sz val="11.0"/>
      </rPr>
      <t>Cecil needs to meet with Ed Graham to coordinate how this will be done. I believe this dataset is more inline with his program needs than operations.</t>
    </r>
  </si>
  <si>
    <t>4</t>
  </si>
  <si>
    <t>The Executive for Business Support Services should evaluate the current organization of rack space and determine whether servers can be consolidated into fewer racks when considering space optimization, power consumption, operations management, and component failure/recovery perspectives.</t>
  </si>
  <si>
    <t>Develop an IT Systems Portfolio Analysis as part of the update to the Master Systems List.  Business Support Services will evaluate the existing organization of the data center and this will be documented in the IT Systems Portfolio Analysis.</t>
  </si>
  <si>
    <r>
      <rPr>
        <rFont val="Times New Roman"/>
        <b/>
        <color rgb="FF000000"/>
        <sz val="11.0"/>
      </rPr>
      <t xml:space="preserve">8/2021 - NEW COMMENT
</t>
    </r>
    <r>
      <rPr>
        <rFont val="Times New Roman"/>
        <color rgb="FF000000"/>
        <sz val="11.0"/>
      </rPr>
      <t xml:space="preserve">Identifed resources and tools available from Center of Expertise for Energy Efficiency in Data Centers (CoE). However, NARA does not currenly have the expertise to complete the Data Center energy usage assessment using the CoE tools. NARA will have to send personnel through the COE training. Then after training is complete, the on site assessment must be completed to measure IT, Cooling, Power, Lighting, and Air Managment. CoVID -19 Closures will delay the data center assessment.     
</t>
    </r>
    <r>
      <rPr>
        <rFont val="Times New Roman"/>
        <b/>
        <color rgb="FF000000"/>
        <sz val="11.0"/>
      </rPr>
      <t xml:space="preserve">1/4/2021 - 
</t>
    </r>
    <r>
      <rPr>
        <rFont val="Times New Roman"/>
        <color rgb="FF000000"/>
        <sz val="11.0"/>
      </rPr>
      <t xml:space="preserve">I-Audit Team scheduled a meeting with IO/IT SMEs to discuss the best way of moving forward on this recommendation and determine ownership.
</t>
    </r>
  </si>
  <si>
    <r>
      <rPr>
        <rFont val="Times New Roman"/>
        <b/>
        <color rgb="FF000000"/>
        <sz val="11.0"/>
      </rPr>
      <t xml:space="preserve">Rejected 10/2/17 - </t>
    </r>
    <r>
      <rPr>
        <rFont val="Times New Roman"/>
        <color rgb="FF000000"/>
        <sz val="11.0"/>
      </rPr>
      <t xml:space="preserve">
"Having a Cloud first strategy, engineering and operation team reviews included in the CPIC process as well as IT
Operations reviewing current system configuration NARA is making progress toward rack space optimization. However,
NARA has not provided any documentation to support that those three items are being completed especially the review of
current configurations of systems. Please provide us with a copy of the most recent and updated Cloud first strategy as
well as documentation to support the completion of an IT Operations Review and the CPIC process review.
In addition, the proof of closure documentation states that “Operations actively manages and tracks space reduction,
service reduction and energy usage.” However, we were not provided any documentation to support that this information
is being tracked and monitored. Finally, we did not receive documentation to show how they are evaluating space
optimization, power consumption, operations management, and component failure/recovery perspectives.
Based on this information this recommendation remains OPEN."
</t>
    </r>
  </si>
  <si>
    <t>Proctor, Cecil (IO), 
Kimble, Sam (IO), 
Ortega, Edlouie (II), 
Graham, Ed (ID)</t>
  </si>
  <si>
    <r>
      <rPr>
        <rFont val="Times New Roman"/>
        <b/>
        <color rgb="FF0000FF"/>
        <sz val="11.0"/>
      </rPr>
      <t>Meeting with SMEs on 6-22-2022. Rec will be submited by 9/1/2022 as OBE.</t>
    </r>
    <r>
      <rPr>
        <rFont val="Times New Roman"/>
        <b/>
        <color rgb="FF000000"/>
        <sz val="11.0"/>
      </rPr>
      <t xml:space="preserve"> Comments based on 12/17 Meeting:</t>
    </r>
    <r>
      <rPr>
        <rFont val="Times New Roman"/>
        <color rgb="FF000000"/>
        <sz val="11.0"/>
      </rPr>
      <t xml:space="preserve">  Per Kevin McCarthy , a decision can be made to move recommendation to either SE or Ops per Sheena /Ed input at January 4, 2021 meeting. (End of comment.)                                                                                     
 This action does not belong to IT Operations, it should be assigned to Systems Engineering [- Bernie</t>
    </r>
  </si>
  <si>
    <r>
      <rPr>
        <rFont val="Times New Roman"/>
        <b/>
        <color rgb="FF000000"/>
        <sz val="11.0"/>
      </rPr>
      <t xml:space="preserve">Meeting on 5-6-2021(Added by Mamta): </t>
    </r>
    <r>
      <rPr>
        <rFont val="Times New Roman"/>
        <b/>
        <color rgb="FF0000FF"/>
        <sz val="11.0"/>
      </rPr>
      <t xml:space="preserve"> </t>
    </r>
    <r>
      <rPr>
        <rFont val="Times New Roman"/>
        <color rgb="FF0000FF"/>
        <sz val="11.0"/>
      </rPr>
      <t>Attendees, Ed Louie Ortega, Kevin McCarthy, Ed Graham, Janice Cobb, Mamta Rai, Samuel Kimble,  It was determined that Audit team would provide Ed Louie with the past transmittal and Rejection comments to review and prepare a write up to address the language in 101 related to FITARA.  Once the write up is prepared, it will help determine if the language in 101 should be modified and hence the issue would need to be brought to CIO's attention.</t>
    </r>
    <r>
      <rPr>
        <rFont val="Times New Roman"/>
        <b/>
        <color rgb="FF0000FF"/>
        <sz val="11.0"/>
      </rPr>
      <t xml:space="preserve">  </t>
    </r>
    <r>
      <rPr>
        <rFont val="Times New Roman"/>
        <b/>
        <color rgb="FF000000"/>
        <sz val="11.0"/>
      </rPr>
      <t>Meeting with OIG on 05-03-2021:</t>
    </r>
    <r>
      <rPr>
        <rFont val="Times New Roman"/>
        <color rgb="FF0000FF"/>
        <sz val="11.0"/>
      </rPr>
      <t xml:space="preserve">  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 and to address how to proceed with obtaining the information.</t>
    </r>
  </si>
  <si>
    <t>The Executive for Information Services/CIO should conduct the consolidation/virtualization analysis to investigate the impact of consolidating or virtualizing two major application domains (NISP and ERA) and the General Support System (NARANet) as planned or evaluate other alternatives to increase the average server utilization rate.</t>
  </si>
  <si>
    <r>
      <rPr>
        <rFont val="Times New Roman"/>
        <b/>
        <color rgb="FF000000"/>
        <sz val="11.0"/>
      </rPr>
      <t xml:space="preserve">Rejected 10/2/2017 - </t>
    </r>
    <r>
      <rPr>
        <rFont val="Times New Roman"/>
        <color rgb="FF000000"/>
        <sz val="11.0"/>
      </rPr>
      <t xml:space="preserve">                                                                                                                                                                                                                                                                                                                                                          
"Based on the documentation provided this recommendation remains OPEN. Please provide documentation supporting the virtualization of the NISP and ERA environments as mentioned in your proof of closure document.
In addition, the recommendation states the CIO should conduct consolidation/virtualization analysis to investigate the impact of consolidating or virtualizing the General Support System (NARANET) as planned, or evaluate other alternatives to increase the average server utilization rate. However, we were not provided any documentation to demonstrate that this type of analysis was performed on NARANET. Please provide us with an consolidation/virtualization analysis of NARANET."</t>
    </r>
  </si>
  <si>
    <t>IT</t>
  </si>
  <si>
    <t>McCarthy, Kevin</t>
  </si>
  <si>
    <r>
      <rPr>
        <rFont val="Times New Roman"/>
        <b/>
        <color rgb="FF0000FF"/>
        <sz val="11.0"/>
      </rPr>
      <t>2-4-2022 Kevin McCarthy</t>
    </r>
    <r>
      <rPr>
        <rFont val="Times New Roman"/>
        <b/>
        <color rgb="FF000000"/>
        <sz val="11.0"/>
      </rPr>
      <t xml:space="preserve"> - </t>
    </r>
    <r>
      <rPr>
        <rFont val="Times New Roman"/>
        <color rgb="FF0000FF"/>
        <sz val="11.0"/>
      </rPr>
      <t xml:space="preserve"> I believe there's a very good chance we'll be able to close the six audit findings assigned to System Engineering during FY22. I am actively working on two of them (12-09 #3 and 17-08 #2), and the other four (17-08 #3,6,7 and 9) will be addressed by the CCoE (and in fact are listed as issues to address in its charter), once that organization is formed.</t>
    </r>
    <r>
      <rPr>
        <rFont val="Times New Roman"/>
        <color rgb="FF000000"/>
        <sz val="11.0"/>
      </rPr>
      <t xml:space="preserve">    Comments based on 12/17 meeting: The feasibility study for NISP is a work in process  and consolidation of ERA is progressing.    Recommend Transfer to IO division- see rejection reason- NISP Virtualization was done and there should be documentation. Please discuss with Wanda</t>
    </r>
  </si>
  <si>
    <r>
      <rPr>
        <rFont val="Times New Roman"/>
        <b/>
        <color rgb="FF000000"/>
        <sz val="11.0"/>
      </rPr>
      <t>Meeting with OIG on 05-03-2021</t>
    </r>
    <r>
      <rPr>
        <rFont val="Times New Roman"/>
        <b/>
        <color rgb="FF0000FF"/>
        <sz val="11.0"/>
      </rPr>
      <t>:</t>
    </r>
    <r>
      <rPr>
        <rFont val="Times New Roman"/>
        <color rgb="FF0000FF"/>
        <sz val="11.0"/>
      </rPr>
      <t xml:space="preserve">  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 and to address how to proceed with obtaining the information.</t>
    </r>
  </si>
  <si>
    <t>1c</t>
  </si>
  <si>
    <t>The Executive for Information Services/CIO should update the Master System List and/or the Enterprise Architecture to incorporate: Realistic estimates of funding needed or savings to be realized from implementing 
NARA’s data center consolidation goals.</t>
  </si>
  <si>
    <t>Resource Constraint. I-Audit Team scheduled a meeting with IO/IT SMEs on 1/4/2021 to discuss the best way of moving forward on this recommendation and determine ownership.</t>
  </si>
  <si>
    <r>
      <rPr>
        <rFont val="Times New Roman"/>
        <b/>
        <color rgb="FF000000"/>
        <sz val="11.0"/>
      </rPr>
      <t>Rejected 10/02/2017 -</t>
    </r>
    <r>
      <rPr>
        <rFont val="Times New Roman"/>
        <color rgb="FF000000"/>
        <sz val="11.0"/>
      </rPr>
      <t xml:space="preserve"> 
"Recommendation 1c of audit 12-09 Audit of NARA's Data Center Consolidation Initiative has been rejected by Andrew  Clements . The associated comments are as follows: 
"The purpose of documenting this information in the EA or Master System List is for NARA to have a way to track and monitor energy usage. Please provide us with documentation to show where and how the energy usage calculations are being tracked and monitored.  
Based on this information this recommendation remains OPEN." 
</t>
    </r>
  </si>
  <si>
    <r>
      <rPr>
        <rFont val="Times New Roman"/>
        <b/>
        <color rgb="FF0000FF"/>
        <sz val="11.0"/>
      </rPr>
      <t>Meeting with SMEs on 6-22-2022. Rec will be submited by 9/1/2022 as OBE</t>
    </r>
    <r>
      <rPr>
        <rFont val="Times New Roman"/>
        <b/>
        <color rgb="FF000000"/>
        <sz val="11.0"/>
      </rPr>
      <t xml:space="preserve">. Comments based on 12/17 Meeting: </t>
    </r>
    <r>
      <rPr>
        <rFont val="Times New Roman"/>
        <color rgb="FF000000"/>
        <sz val="11.0"/>
      </rPr>
      <t xml:space="preserve"> Per Kevin McCarthy , a decision can be made to move recommendation to either SE or Ops per Sheena /Ed input at January 4, 2021 meeting. (End of comment.) This action does not belong to IT Operations, it should be assigned to Systems Engineering - Bernie</t>
    </r>
  </si>
  <si>
    <r>
      <rPr>
        <rFont val="Times New Roman"/>
        <b/>
        <color rgb="FF000000"/>
        <sz val="11.0"/>
      </rPr>
      <t xml:space="preserve">Meeting with OIG on 05-03-2021: </t>
    </r>
    <r>
      <rPr>
        <rFont val="Times New Roman"/>
        <color rgb="FF000000"/>
        <sz val="11.0"/>
      </rPr>
      <t xml:space="preserve"> </t>
    </r>
    <r>
      <rPr>
        <rFont val="Times New Roman"/>
        <color rgb="FF0000FF"/>
        <sz val="11.0"/>
      </rPr>
      <t xml:space="preserve">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FITARA and to address how to proceed with obtaining the information.  </t>
    </r>
    <r>
      <rPr>
        <rFont val="Times New Roman"/>
        <color rgb="FF000000"/>
        <sz val="11.0"/>
      </rPr>
      <t>Cecil needs to meet with Ed Graham to coordinate how this will be done. I believe this dataset is more inline with his program needs than operations.</t>
    </r>
  </si>
  <si>
    <t>1d</t>
  </si>
  <si>
    <t>The Executive for Information Services/CIO should update the Master System List and/or the Enterprise Architecture to incorporate: Annual savings metrics such as rack count reduction, server count reduction, 
energy usage reduction, and energy cost reduction to monitor progress.</t>
  </si>
  <si>
    <t>I-Audit Team scheduled a meeting with IO/IT SMEs on 1/4/2021 to discuss the best way of moving forward on this recommendation and determine ownership.</t>
  </si>
  <si>
    <r>
      <rPr>
        <rFont val="Times New Roman"/>
        <b/>
        <color rgb="FF000000"/>
        <sz val="11.0"/>
      </rPr>
      <t xml:space="preserve">Rejected 03/26/2015 - </t>
    </r>
    <r>
      <rPr>
        <rFont val="Times New Roman"/>
        <color rgb="FF000000"/>
        <sz val="11.0"/>
      </rPr>
      <t xml:space="preserve"> 
"The Audit Report recommends NARA update the Master System List and/or the Enterprise Architecture to incorporate annual savings metrics such as rack count reduction,
server count reduction, energy usage reduction, and energy cost reduction to monitor progress. Although
the spreadsheet (“metrics for network device”) identifies estimated yearly costs for various NARAnet
devices, it does not include information related to “rack count reduction, server count reduction, energy
usage reduction, and energy cost reduction.” Please provide an updated Master System List and/or
Enterprise Architecture that incorporates these elements. Pending this additional information, this
recommendation remains open.
</t>
    </r>
  </si>
  <si>
    <t>Cecil Proctor (IO), 
Sam Kimble (IO), 
Edlouie Ortega (II), 
Ed Graham (ID)</t>
  </si>
  <si>
    <r>
      <rPr>
        <rFont val="Times New Roman"/>
        <b/>
        <color rgb="FF0000FF"/>
        <sz val="11.0"/>
      </rPr>
      <t>Meeting with SMEs on 6-22-2022. Rec will be submited by 9/1/2022 as OBE.</t>
    </r>
    <r>
      <rPr>
        <rFont val="Times New Roman"/>
        <b/>
        <color rgb="FF000000"/>
        <sz val="11.0"/>
      </rPr>
      <t xml:space="preserve"> Comments based on 12/17 Meeting:</t>
    </r>
    <r>
      <rPr>
        <rFont val="Times New Roman"/>
        <color rgb="FF000000"/>
        <sz val="11.0"/>
      </rPr>
      <t xml:space="preserve">  Per Kevin McCarthy , a decision can be made to move recommendation to either SE or Ops per Sheena /Ed input at January 4, 2021 meeting. (End of comment.) This action does not belong to IT Operations, it should be assigned to Systems Engineering - Bernie</t>
    </r>
  </si>
  <si>
    <r>
      <rPr>
        <rFont val="Times New Roman"/>
        <b/>
        <color rgb="FF000000"/>
        <sz val="11.0"/>
      </rPr>
      <t>Meeting with OIG on 05-03-2021:</t>
    </r>
    <r>
      <rPr>
        <rFont val="Times New Roman"/>
        <color rgb="FF000000"/>
        <sz val="11.0"/>
      </rPr>
      <t xml:space="preserve">  </t>
    </r>
    <r>
      <rPr>
        <rFont val="Times New Roman"/>
        <color rgb="FF0000FF"/>
        <sz val="11.0"/>
      </rPr>
      <t xml:space="preserve">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 and to address how to proceed with obtaining the information. </t>
    </r>
    <r>
      <rPr>
        <rFont val="Times New Roman"/>
        <color rgb="FF000000"/>
        <sz val="11.0"/>
      </rPr>
      <t xml:space="preserve"> Cecil needs to meet with Ed Graham to coordinate how this will be done. I believe this dataset is more inline with his program needs than operations.</t>
    </r>
  </si>
  <si>
    <t>12-11</t>
  </si>
  <si>
    <t>Network Discovery and Assessment Report</t>
  </si>
  <si>
    <t>It is recommended that NARA IT management enforce via change and configuration management processes implementation of a Switchport configuration template and consistent naming conventions for cabling, e.g. including cable information in the description associated with the correct Switchport. “Description host port 2/231 rack 1 port 25”.</t>
  </si>
  <si>
    <t>NARA IT management enforce via change and configuration management processes implementation of a Switchport configuration template and consistent naming conventions for cabling, e.g. including cable information in the description associated with the correct Switchport.  “Description host port 2/231 rack 1 port 25”.</t>
  </si>
  <si>
    <t>Resource Constraint. This would require a large amount of the FTS' time.  More than what is available during the course of the year because they are part-time and on a rotating schedule.</t>
  </si>
  <si>
    <t>Process Change</t>
  </si>
  <si>
    <r>
      <rPr>
        <rFont val="Times New Roman"/>
        <b/>
        <color rgb="FF000000"/>
        <sz val="11.0"/>
      </rPr>
      <t xml:space="preserve">Rejected 1/25/2017 - 
</t>
    </r>
    <r>
      <rPr>
        <rFont val="Times New Roman"/>
        <color rgb="FF000000"/>
        <sz val="11.0"/>
      </rPr>
      <t xml:space="preserve">" Based on my re­review of the cabling PWS, I did see where there is a requirement for consistent labeling of the network cables. However, how will NARA ensure that any newly installed or replaced cables going forward have the same labeling standard as those currently being installed under the PWS? Is the labeling standard documented in an Information Services policy or SOP? Please provide us with this documentation. Based on these questions recommendation 35 remains OPEN. 
In addition, I did not see any documentation related to the implementation and enforcement of a Switchport configuration template. Please provide me with documentation showing that Information Services has implemented and enforced a Switchport configuration template. Based on this outstanding documentation recommendation 14 remains OPEN."
</t>
    </r>
  </si>
  <si>
    <t>IO</t>
  </si>
  <si>
    <t xml:space="preserve">Baldwin, Karen
Falcione, Joe
Proctor, Cecil
</t>
  </si>
  <si>
    <t>This is not in the scope of the NITTSS contract.  A separate contract will have to be awarded.</t>
  </si>
  <si>
    <t>20</t>
  </si>
  <si>
    <t>It is recommended that NARA IT management leverage existing QoS capabilities or research the market to acquire and deploy QoS technology across the NARA network.</t>
  </si>
  <si>
    <t>QoS Technical recommendation for the voice system requested of NITTSS.</t>
  </si>
  <si>
    <t>Resource Constraint. Once the EIS contract is awarded, a survey will be done by the new vendor.  Once the survey is released, a project plan will be developed.</t>
  </si>
  <si>
    <r>
      <rPr>
        <rFont val="Times New Roman"/>
        <b/>
        <color rgb="FF000000"/>
        <sz val="11.0"/>
      </rPr>
      <t xml:space="preserve">Rejected 5/30/2017 - 
</t>
    </r>
    <r>
      <rPr>
        <rFont val="Times New Roman"/>
        <color rgb="FF000000"/>
        <sz val="11.0"/>
      </rPr>
      <t xml:space="preserve">"Based on the attached documentation this recommendation remains OPEN. The recommendation states NARA IT management “research the market to acquire and deploy QoS technology across the NARA network”. While having planning meetings that discuss QoS and meeting Cisco to discuss the network redesign does partially address the market research portion of this recommendation, it does not fully address the recommendation. Until documentation is 
provided showing QoS is deployed across the NARA network this recommendation will remain OPEN. "
</t>
    </r>
  </si>
  <si>
    <t>Kimble, Sam</t>
  </si>
  <si>
    <r>
      <rPr>
        <rFont val="Times New Roman"/>
        <color rgb="FF0000FF"/>
        <sz val="11.0"/>
      </rPr>
      <t xml:space="preserve">Meeting with SMEs on 6-22-2022. Rec will be submited by 9/1/2022 as OBE as QoS is not needed.  </t>
    </r>
    <r>
      <rPr>
        <rFont val="Times New Roman"/>
        <color rgb="FF000000"/>
        <sz val="11.0"/>
      </rPr>
      <t>There's no need for QoS until VOIP is implemented, which will be some number of years out.  We submitted &amp; met with CA back in September, submitted an explanation, and haven't heard back.  If they don't accept the explanation, then this will be an out-year solution. - Bernie</t>
    </r>
  </si>
  <si>
    <t>48</t>
  </si>
  <si>
    <t>It is recommended that NARA IT management disable both FTP and Telnet on the identified devices due to the lack of security using those services or if these services are needed, ARIN Records.</t>
  </si>
  <si>
    <t>IMB will provide documentation demonstrating that FTP and Telnet are being managed and are operating within the network at an acceptable risk.</t>
  </si>
  <si>
    <r>
      <rPr>
        <rFont val="Times New Roman"/>
        <b/>
        <color rgb="FF000000"/>
        <sz val="11.0"/>
      </rPr>
      <t xml:space="preserve">Rejected 3/1/2016 - 
</t>
    </r>
    <r>
      <rPr>
        <rFont val="Times New Roman"/>
        <color rgb="FF000000"/>
        <sz val="11.0"/>
      </rPr>
      <t>"However, recommendation #48 for OIG audit report 12­11 is still open. Jimi provided me with a better
understanding of the documentation provided. Based on my analysis, the documentation provided does not provide me with sufficient information to close the recommendation. After talking with Jimi this is what we came up with:
 - Jimi will separate out the IP addresses based on equipment class (i.e. printers, routers, servers) then risk rate each group.
 - Then for the most critically rated groups a baseline configuration will be created and within this document any deviations from the recommended secure baseline (i.e. keeping telnet and FTP enabled) will be documented. In addition, any security measures to prevent unauthorized use of those ports will be documented."</t>
    </r>
  </si>
  <si>
    <t>IS/IO</t>
  </si>
  <si>
    <t>Day, Keith; 
Kimble, Sam</t>
  </si>
  <si>
    <r>
      <rPr>
        <rFont val="Times New Roman"/>
        <b/>
        <color rgb="FF0000FF"/>
        <sz val="11.0"/>
      </rPr>
      <t>SME Comment 2-7-2022:</t>
    </r>
    <r>
      <rPr>
        <rFont val="Times New Roman"/>
        <color rgb="FF0000FF"/>
        <sz val="11.0"/>
      </rPr>
      <t xml:space="preserve"> "Yes, but need to confirm acceptable closure documentation with the Auditors:
IS will provide scan report showing FTP and Telnet are disabled and if an operational need exists to continue to use these services on a particular system , we will provide a documented justificaton/risk acceptance."     </t>
    </r>
    <r>
      <rPr>
        <rFont val="Times New Roman"/>
        <color rgb="FF000000"/>
        <sz val="11.0"/>
      </rPr>
      <t xml:space="preserve">              We were working with IS on this.  FTP and Telnet are not used exclusively on NITTSS-supported systems.  I provided Security a list of everything I found running FTP and Telnet and Security was going to see if there was a justification. - Bernie</t>
    </r>
  </si>
  <si>
    <t>2-7-2022: No meeting is needed. Requested new target date</t>
  </si>
  <si>
    <t>12-15</t>
  </si>
  <si>
    <t>Audit of NARA's Classified System</t>
  </si>
  <si>
    <t>We recommend the Executive for Information Services/Chief Information Officer (I), in coordination with the Chief Operating Officer (C) ensure all classified system authorization packages are updated in accordance with NARA policy.</t>
  </si>
  <si>
    <t>1. Prepare updated assessments for the classified systems.
2. For NARA TS systems, we will prepare the authorization packages.
3. For SCI systems, NARA will re-notify CIA and seek approval of the authorization packages by CIA.
4. Update the NARA IT Security Requirements to provide additional clarity and consistency regarding the annual re-authorization process and type certifications.
5. Update the C&amp;A methodology to more clearly define system changes that trigger a re-authorization of a system.</t>
  </si>
  <si>
    <t>There is a more recent classified system audit which also covers this same recommendation.  The planned SCIF consolidation is also a dependency for conducting the SA&amp;A work.  It is not anticipated that all classified systems, including those authorized by the CIA, will have ATOs granted until December 2022.</t>
  </si>
  <si>
    <t>Policy - Update</t>
  </si>
  <si>
    <t>None</t>
  </si>
  <si>
    <t>McNair, Alicia</t>
  </si>
  <si>
    <t>IS; II</t>
  </si>
  <si>
    <t>Day, Keith</t>
  </si>
  <si>
    <t xml:space="preserve">Meeting 04-30-2021:  Related to Policy 804.                                                                                                                                                                                                                            
This 2012 recommendation has never been submitted
</t>
  </si>
  <si>
    <t>2</t>
  </si>
  <si>
    <t>We recommend the Executive for Information Services/Chief Information Officer (I), in coordination with the Chief Operating Officer (C) establish a timeline for review and approval of authorization documents.</t>
  </si>
  <si>
    <t>Develop an annual calendar of authorization activities.</t>
  </si>
  <si>
    <r>
      <rPr>
        <rFont val="Times New Roman"/>
        <b/>
        <color rgb="FF000000"/>
        <sz val="11.0"/>
      </rPr>
      <t>Div Meeting 02-22-2021:</t>
    </r>
    <r>
      <rPr>
        <rFont val="Times New Roman"/>
        <color rgb="FF000000"/>
        <sz val="11.0"/>
      </rPr>
      <t xml:space="preserve">  </t>
    </r>
    <r>
      <rPr>
        <rFont val="Times New Roman"/>
        <color rgb="FF0000FF"/>
        <sz val="11.0"/>
      </rPr>
      <t xml:space="preserve">The work is in process and has been delayed due to COVID-19 .  </t>
    </r>
  </si>
  <si>
    <t xml:space="preserve">This 2012 recommendation has never been submitted  </t>
  </si>
  <si>
    <t xml:space="preserve">Obtain authorizations to operate for each of the classified systems or disallow them in accordance with NARA and Federal policy.
</t>
  </si>
  <si>
    <t>1. Prepare updated authorization and assessment packages.
2. NARA to contact CIA regarding status.
3. We will take up OIG on its offer to contact CIA’s Inspector General.</t>
  </si>
  <si>
    <t>Day, Keith; Boykin, 
Boykin, Kimberly (Policy Lead)</t>
  </si>
  <si>
    <t>14-08</t>
  </si>
  <si>
    <t>Audit of NARA's CPIC Process</t>
  </si>
  <si>
    <t>We recommend NARA’s Chief Information Officer (CIO) require NARA’s updated CPIC policies and procedures meet the CPIC process requirements detailed in the Clinger Cohen Act.</t>
  </si>
  <si>
    <t>Subgroup will ensure that updated CPIC policy aligns with CPIC requirements in Clinger-Cohen Act and OMB guidance.</t>
  </si>
  <si>
    <t>Seubert, Carol</t>
  </si>
  <si>
    <t>II</t>
  </si>
  <si>
    <t>Ortega, Edlouie; 
Boykin, Kimberly (Policy Lead)</t>
  </si>
  <si>
    <t>7/28/2021: Submitted to BISD/II the draft NARA 801 and CPIC Supplement for comments and guidance.</t>
  </si>
  <si>
    <t xml:space="preserve">This 2014 recommendation has never been submitted  </t>
  </si>
  <si>
    <t>We recommend NARA’s Chief Information Officer (CIO) ensure NARA’s documented CPIC policy is updated and formalized to reflect the current processes in use by NARA. This includes ensuring all required CPIC related documentation is completed for all NARA IT investments going through the CPIC process.</t>
  </si>
  <si>
    <t>I‐P and subgroup will develop an internal working draft of a revised NARA 801, CPIC policy and associated supplements.</t>
  </si>
  <si>
    <t>We recommend NARA’s Chief Information Officer (CIO) ensure NARA’s documented CPIC policy is updated and formalized to reflect the current processes in use by NARA. This includes requiring the creation and use of a checklist outlining the IT governance related documentation required to be completed for all IT investments going through the CPIC process.</t>
  </si>
  <si>
    <t>Promulgation of revised NARA 801, CPIC and associated supplements.</t>
  </si>
  <si>
    <t>3</t>
  </si>
  <si>
    <t>We recommend NARA’s Chief Operating Officer (COO) ensure NARA IT investments do not bypass NARA’s CPIC process.</t>
  </si>
  <si>
    <t>Complete actions to satisfy recommendations 4‐7.</t>
  </si>
  <si>
    <t>I-Audit Team contacted SME for justification on 11/17 to specify what is in your control. Will update when received.</t>
  </si>
  <si>
    <t>Ortega, Edlouie</t>
  </si>
  <si>
    <t>Refer to OCIO.  Recommendation obsolete.  Need to get clarifications from OIG. This recommendation requires senior leadership support and cross-organization/functional cooperation.  Completion of NARA 801 and Supplement can help facilitate the change, but do not guarantee resolution.  We can revisit this as we get closer to promulgation of the NARA 801.</t>
  </si>
  <si>
    <t>5</t>
  </si>
  <si>
    <t>To ensure NARA IT investments do not bypass NARA’s CPIC process we recommend NARA’s Chief Operating Officer ensure that I-P maintain documentation of its approval of IT investments in PRISM and I-P’s PRISM approval of IT investments is tested on an annual basis with all documentation of this testing sent to NARA’s internal controls group.</t>
  </si>
  <si>
    <t>We will work with NARA’s Performance and Accountability Staff (CP) to develop an appropriate testing scheme and include the annual test report status in the ICP tool.</t>
  </si>
  <si>
    <t>Christopher Carlin</t>
  </si>
  <si>
    <t>Refer to OCIO.  Recommendation obsolete.  Need to get clarifications from OIG.  This recommendation requires senior leadership support and cross-organization/functional cooperation.  Completion of NARA 801 and Supplement can help facilitate the change, but do not guarantee resolution.  We can revisit this as we get closer to promulgation of the NARA 801.</t>
  </si>
  <si>
    <t>8</t>
  </si>
  <si>
    <t>We recommend NARA’s Chief Information Officer ensure NARA’s IT governance process, which includes CPIC, incorporates the lessons learned when Directive 801 was followed to create a more user-friendly, streamlined and transparent policy where CPIC requirements align closely with the costs of IT investments.</t>
  </si>
  <si>
    <t>We will use the lessons learned from the piloting of the current NARA IT governance process to develop, under Recommendation 1, a new and revised NARA directive 801, CPIC, that achieves the goals stated in this recommendation.</t>
  </si>
  <si>
    <t>Ortega, Edlouie; Heaps, Steve (Policy Lead)</t>
  </si>
  <si>
    <t>14-10</t>
  </si>
  <si>
    <t>4c</t>
  </si>
  <si>
    <t>Audit of NARA's Enterprise Wireless Access (Redacted)</t>
  </si>
  <si>
    <t>We recommend that NARA document and approve any deviations from the WLC and WAP baseline configurations.</t>
  </si>
  <si>
    <t>1.)Develop configuration baseline for WLC and WAP. 
2.) Request configuration example showing WLC actively manages configurations on all WAP. 
3.) Request change management evidence for changes to WLC and WAP devices. 
4.) Develop process for the management of historic baseline</t>
  </si>
  <si>
    <t>The OIG is asking for an agency-level policy for change/configuration management. IQ is responsible for that policy.</t>
  </si>
  <si>
    <r>
      <rPr>
        <rFont val="Times New Roman"/>
        <b/>
        <color rgb="FF000000"/>
        <sz val="11.0"/>
      </rPr>
      <t xml:space="preserve">Rejected -Auditor's Comments 2/18/20 - </t>
    </r>
    <r>
      <rPr>
        <rFont val="Times New Roman"/>
        <color rgb="FF000000"/>
        <sz val="11.0"/>
      </rPr>
      <t xml:space="preserve">
</t>
    </r>
    <r>
      <rPr>
        <rFont val="Times New Roman"/>
        <color rgb="FFFF0000"/>
        <sz val="11.0"/>
      </rPr>
      <t>"Based on the documentation provided this recommendation remains OPEN.
I understand that a deviation should go through the ECAB process. However, I do not see a policy that requires deviations to go through the ECAB process. Please provide a copy of NARA’s policy that requires deviations to go through the ECAB process via an RFC."</t>
    </r>
  </si>
  <si>
    <t>Coletta, Bernie</t>
  </si>
  <si>
    <t>See the rejected note.  The auditor is looking for a CM policy requiring exceptions to go through ECAB.  This probably needs to be assigned to Seema Dehman and Dave Talon - Bernie</t>
  </si>
  <si>
    <t xml:space="preserve">4/14/21 - We received notice this recommendation is focusing on the baseline configuration documents instead of the ECAB process.  The SME for this recommendation will be Operations instead CM.
7/7/21 - This recommendation is waiting approval from Security of the Wireless LAN baseline document.
</t>
  </si>
  <si>
    <t xml:space="preserve">14-10                                                                                                                                                                                                                                                                                                                                                                                                                  </t>
  </si>
  <si>
    <t>1e</t>
  </si>
  <si>
    <t>Audit of NARA's Enterprise Wireless Access</t>
  </si>
  <si>
    <t>We recommend that NARA incorporate the wireless network into its RMF process by performing the following SA&amp;A tasks: authorize network operation based on a determination of the risk to organizational operations and assets, individuals, other organizations, and the Nation resulting from the operation of the information system and the decision that this risk is acceptable.</t>
  </si>
  <si>
    <t>Upon completion of the updated security assessment referenced in
recommendation 1d, NARA will re‐authorize the NARANET General Support System (GSS).</t>
  </si>
  <si>
    <r>
      <rPr>
        <rFont val="Times New Roman"/>
        <b/>
        <color rgb="FF0000FF"/>
        <sz val="11.0"/>
      </rPr>
      <t xml:space="preserve">IS Update provided on 2-7-2022 as feasible to submit in FY 2022 (Same as 9-15, Rec 7).   </t>
    </r>
    <r>
      <rPr>
        <rFont val="Times New Roman"/>
        <b/>
        <color theme="1"/>
        <sz val="11.0"/>
      </rPr>
      <t xml:space="preserve">                                                                                                                                                                                                                                       Div. Meeting 02-22-2021: SSG docs have been prepared and will be sent forward on 2/22/2021.  Once SSG is signed off by security and privacy that ATO letter will go froward to the CIO.  Div. Meeting 02-22-2021: SSG docs have been prepared and will be sent forward on 2/22/2021.  Once SSG is signed off by security and privacy that ATO letter will go froward to the CIO. </t>
    </r>
  </si>
  <si>
    <r>
      <rPr>
        <rFont val="Times New Roman"/>
        <b/>
        <color rgb="FFFF0000"/>
        <sz val="11.0"/>
      </rPr>
      <t>(Same as 9-15, #7)</t>
    </r>
    <r>
      <rPr>
        <rFont val="Times New Roman"/>
        <color rgb="FFFF0000"/>
        <sz val="11.0"/>
      </rPr>
      <t xml:space="preserve">
</t>
    </r>
    <r>
      <rPr>
        <rFont val="Times New Roman"/>
        <color rgb="FF000000"/>
        <sz val="11.0"/>
      </rPr>
      <t xml:space="preserve">Prior Target Date was 11/30/2020
4/27/21 - Janice sent email to Keith asking for status of NARANET POA&amp;Ms going to NARANET SSG.
3/2/21 - Reached out to Keith Day, and during the IS meeting, he is aware and stated he will notify me when it's ready to submit.  There is no new target date.
This 2014 recommendation has never been submitted  
</t>
    </r>
  </si>
  <si>
    <t>15-02</t>
  </si>
  <si>
    <t>Audit of NARA's Mobile Device Management</t>
  </si>
  <si>
    <t>We recommend NARA Chief Information Officer review and update NARA's current policy documents for use of NARA-issued mobile devices, including NARA 813-1 and NARA 802 to reflect more complete and accurate information on acceptable uses of the devices and when a disciplinary action will be required.</t>
  </si>
  <si>
    <t>Information Services, along with input from the NARA General Counsel, will review NARA’s current policy documents and update them as necessary to ensure that the acceptable use of mobile devices is adequately covered and that it specifies disciplinary actions that may be taken as a result of mobile device policy violations.
NARA 813-1 was revoked on September 4, 2014 and replaced by the Mobile Device Provisioning Guidance.</t>
  </si>
  <si>
    <t>TBD</t>
  </si>
  <si>
    <t>I-Audit Team met with I-SME on 11/19 to determine next steps. Meeting scheduled on 11/30 to determine what if we already have the appropriate policy in place that addresses this recommendation/action.</t>
  </si>
  <si>
    <t>Polk, Roderick; 
Baldwin, Karen; 
Joe Falcione; 
Heaps, Steve (Policy Lead); 
Smith, Pamela</t>
  </si>
  <si>
    <r>
      <rPr>
        <rFont val="Times New Roman"/>
        <b/>
        <color rgb="FF000000"/>
        <sz val="11.0"/>
      </rPr>
      <t xml:space="preserve">Rejected 4/12/2017 - 
</t>
    </r>
    <r>
      <rPr>
        <rFont val="Times New Roman"/>
        <color rgb="FF000000"/>
        <sz val="11.0"/>
      </rPr>
      <t>"Based on documentation submitted, the recommendation is OPEN. Please see below.
1. NARA 813­-1, where international travel policy used to be documented, is cancelled. NA­8022 is a form not a policy document. Neither NARA 802 nor NARA 600 includes user's responsibility to request for a travel device (if needed) and not take the personal device abroad. NARA's 2015 Security Awareness training does not include the information, either.
2. From the sample testing of user agreements, it was found numerable agreements were signed BEFORE the users were issued a new (or upgraded) phones. Every time they are issued a new or upgraded phone, the agreement needs to be resigned to ensure the same requirements are still applicable to the new or upgraded phone. This requirement should also be documented.
3. The Approved Process for Documentation and Delivery of Assets document does not include a step for requiring the user to read and sign the end user agreement form and attaching it to the Remedy ticket (Mobile Device Plan document includes this step; why do we need two separate document for mobile device management? If there is a business need for it, please make the information consistent between the two documents.)
4. 8.1 of the Mobile Device Plan document does not include a step for creating a Remedy ticket for a returned device to be wiped, whereas 8.2 does.
5. Please verify the form number in the same document ­ is it 6032, or 6302 (see page 5)."</t>
    </r>
  </si>
  <si>
    <t xml:space="preserve">Nikravesh, Kimberly </t>
  </si>
  <si>
    <t>IOS; II; HL</t>
  </si>
  <si>
    <r>
      <rPr>
        <rFont val="Times New Roman"/>
        <color rgb="FF1155CC"/>
        <sz val="11.0"/>
        <u/>
      </rPr>
      <t>Meeting Notes</t>
    </r>
    <r>
      <rPr>
        <rFont val="Times New Roman"/>
        <color rgb="FF000000"/>
        <sz val="11.0"/>
        <u/>
      </rPr>
      <t xml:space="preserve"> - 11/30/20</t>
    </r>
  </si>
  <si>
    <t>We recommend NARA Chief Information Officer should provide training to educate users on acceptable uses of NARA-issued mobile devices, including requesting a travel device for international travel.</t>
  </si>
  <si>
    <t>The IT Security Staff will ensure that training on the acceptable use of NARA-issued mobile devices is provided as part of the annual security awareness training. In addition, NARA is migrating to a new mobile device platform to replace the current BlackBerry devices and BlackBerry Enterprise Server. As part of the migration and the replacement of BlackBerry phones, an acceptable use agreement is being developed that all users will sign as a condition of receiving the new phone.</t>
  </si>
  <si>
    <r>
      <rPr>
        <rFont val="Times New Roman"/>
        <b/>
        <color rgb="FF000000"/>
        <sz val="11.0"/>
      </rPr>
      <t xml:space="preserve">Rejected 4/12/2017 - 
</t>
    </r>
    <r>
      <rPr>
        <rFont val="Times New Roman"/>
        <color rgb="FF000000"/>
        <sz val="11.0"/>
      </rPr>
      <t>The OIG has reviewed documentation submitted to close recommendation 3 from 15­02, Audit of NARA's Mobile Device Management. This recommendation remains open. The OIG had the following comments:
1. NARA 813­-1, where international travel policy used to be documented, is cancelled. NA­8022 is a form not a policy document. Neither NARA 802 nor NARA 600 includes user's responsibility to request for a travel device (if needed) and not take the personal device abroad. NARA's 2015 Security Awareness training does not include the information, either.
2. From the sample testing of user agreements, it was found numerable agreements were signed BEFORE the users were issued a new (or upgraded) phones. Every time they are issued a new or upgraded phone, the agreement needs to be resigned to ensure the same requirements are still applicable to the new or upgraded
phone. This requirement should also be documented.
3. The Approved Process for Documentation and Delivery of Assets document does not include a step for requiring the user to read and sign the end­user agreement form and attaching it to the Remedy ticket (Mobile Device Plan document includes this step; why do we need two separate document for mobile device management? If there is a business need for it, please make the information consistent between the two documents.)
4. 8.1 of the Mobile Device Plan document does not include a step for creating a Remedy ticket for a returned device to be wiped, whereas 8.2 does.
5. Please verify the form number in the same document ­ is it 6032, or 6302 (see page 5).</t>
    </r>
  </si>
  <si>
    <t>Polk, Roderick; 
Baldwin, Karen; 
Falcione, Joe; 
Heaps, Steve (Policy Lead); 
Smith, Pamela; 
Flowers, Steven (HL)</t>
  </si>
  <si>
    <t>Refer to Rec 2</t>
  </si>
  <si>
    <t>We recommend NARA Chief Information Officer develop a formal policy for interaction of NARA-issued mobile devices with other systems and update NARA 813-1 to clearly reflect the policy.</t>
  </si>
  <si>
    <t>The systems that mobile devices are permitted to interact with are contained within NARA 802, Acceptable Use Policy. Information Services’ review and update of the current policy documents (as required by recommendation #2), will also include the development of a formal policy for interaction of NARA-issued mobile devices with other systems.</t>
  </si>
  <si>
    <t>Polk, Roderick; 
Baldwin, Karen; 
Falcione, Joe
Heaps, Steve (Policy Lead); 
Smith, Pamela; 
Flowers, Steven (HL)</t>
  </si>
  <si>
    <t xml:space="preserve">This 2015 recommendation has never been submitted  </t>
  </si>
  <si>
    <t xml:space="preserve">Refer to Rec 2.                                                                                                                                                                                                                                                                                                                                                                                                                                     This 2014 recommendation has never been submitted  </t>
  </si>
  <si>
    <t>We recommend NARA’s Chief Information Officer develop and document a strong internal control process for determining when an additional charge will be considered for reimbursement.</t>
  </si>
  <si>
    <t>IM will refine and document the process for identifying and notifying users when they have exceeded the acceptable mobile usage limits.</t>
  </si>
  <si>
    <r>
      <rPr>
        <rFont val="Times New Roman"/>
        <b/>
        <color rgb="FF000000"/>
        <sz val="11.0"/>
      </rPr>
      <t xml:space="preserve">Rejected 11/13/2017 - </t>
    </r>
    <r>
      <rPr>
        <rFont val="Times New Roman"/>
        <color rgb="FF000000"/>
        <sz val="11.0"/>
      </rPr>
      <t xml:space="preserve">
"Supporting documentation does not address the following as required by the recommendations:
- Internal control process for deactivating unnecessary phone lines.
- Internal control process for determining users' plan adequacy and excessive uses.
- Internal control process for determining additional charges for which reimbursement from the user will be requested"                                                                                                                                                                                                                                           </t>
    </r>
    <r>
      <rPr>
        <rFont val="Times New Roman"/>
        <b/>
        <color rgb="FF000000"/>
        <sz val="11.0"/>
      </rPr>
      <t xml:space="preserve">Note: </t>
    </r>
    <r>
      <rPr>
        <rFont val="Times New Roman"/>
        <color rgb="FF000000"/>
        <sz val="11.0"/>
      </rPr>
      <t xml:space="preserve">There was no rejection on 8/12/19, as transmittal package was not forwarded to OIG per following comments by Accountability (CA):  "Rec 1c was not submitted to the OIG. We asked for confirmation on the source of references to NARA 802 found on page 12 of relevant SOP. You responded that the language was from the draft version of NARA 802 and that you wanted to wait for the directive to be finalized and issued before submitting the transmittal package. " 
</t>
    </r>
    <r>
      <rPr>
        <rFont val="Times New Roman"/>
        <color rgb="FF1155CC"/>
        <sz val="11.0"/>
        <u/>
      </rPr>
      <t xml:space="preserve">Email thread for transmittal package 15-02 Rec 1c </t>
    </r>
  </si>
  <si>
    <r>
      <rPr>
        <rFont val="Times New Roman"/>
        <b/>
        <color rgb="FF0000FF"/>
        <sz val="11.0"/>
      </rPr>
      <t xml:space="preserve">IO Div. Dir comment 4-29-2022: </t>
    </r>
    <r>
      <rPr>
        <rFont val="Times New Roman"/>
        <color rgb="FF0000FF"/>
        <sz val="11.0"/>
      </rPr>
      <t>There is not need for an end user to pay back for any usage as it is managed as pooled or unlimited for the Agency and the policy no longer requires users to repay or reimburse NARA.</t>
    </r>
  </si>
  <si>
    <t xml:space="preserve"> Submit as an OBE Rec. by 9/1/2022.  Requested copy of SOP /Policy via email, that supports statement .</t>
  </si>
  <si>
    <t>15-11</t>
  </si>
  <si>
    <t>6</t>
  </si>
  <si>
    <t>Audit of NARA's Digitization Storage and Transfer Capabilities</t>
  </si>
  <si>
    <t>We recommend the Chief Innovation Officer and Chief Information Officer develop a long-term strategy for increasing transfer capabilities between various internal storage systems housing digitized records.</t>
  </si>
  <si>
    <t>NARA has already purchased the hardware required for increased transfer capabilities and has already completed installation.</t>
  </si>
  <si>
    <t>Hung is leading a Enterprise Storage Strategy and hopefully that will serve as a solution to this finding.</t>
  </si>
  <si>
    <t>Brown, Will</t>
  </si>
  <si>
    <t>IM</t>
  </si>
  <si>
    <t>Shakir, Gulam 
Hung Nguyen</t>
  </si>
  <si>
    <t xml:space="preserve">Recommend transfer to CTO depending on strategic direction of enterprise storage strategy,                                                                                                                                                                                                                                                                               </t>
  </si>
  <si>
    <t>This 2015 recommendation has never been submitted.</t>
  </si>
  <si>
    <t>15-13</t>
  </si>
  <si>
    <t>11</t>
  </si>
  <si>
    <t>Audit of NARA's Human Resources Systems and Data Accuracy</t>
  </si>
  <si>
    <t>We recommend NARA's Chief Information Officer, in collaboration with the Chief Human Capital Officer and Executive for Business Support Services, establish one authoritative data source that provides the latest data to role-based users on NARA's federal employees, contractors, and volunteers at the enterprise level.</t>
  </si>
  <si>
    <t>The Chief Information Officer, in collaboration with the Chief Human Capital Officer and Executive for Business Support Services will explore opportunities for establishing an authoritative data source, and will select and establish the option that provides the latest data to role-based users on NARA’s federal employees, contractors, and volunteers at the enterprise level.</t>
  </si>
  <si>
    <t>I don't think it belongs to IM. IM can provide a technical solution but Human Capital should maintain the data source. Having said that, Human Capital has started a Tableau pilot program in collaboration with IM, so depending on the outcome the finding can be updated later.</t>
  </si>
  <si>
    <t>Shakir, Gulam</t>
  </si>
  <si>
    <t xml:space="preserve">7-25-2022:  SME Susan Ashtiane:  I am submitting documentation to CA this week to see if they think it can get the item closed. </t>
  </si>
  <si>
    <t>This 2014 recommendation has never been submitted</t>
  </si>
  <si>
    <t>15-15</t>
  </si>
  <si>
    <t>1</t>
  </si>
  <si>
    <t>Assessment of NARA's Cable Infrastructure</t>
  </si>
  <si>
    <t>We recommend that NARA incorporate all locations into the NARANet SA&amp;A package by documenting location-specific security controls and ensuring that they are appropriately tested and monitored.</t>
  </si>
  <si>
    <t xml:space="preserve">Information Services and Business Support Services will develop a Security Controls Checklist that will include sections for observations specific to Recommendations 1, 2.2, 2.3, 2.4, and 2.5. The Security Controls Checklist will be developed by January 31, 2016. Information Services will develop a process for Field Office Support Administrators to conduct inspections at all locations using the newly developed Security Controls Checklist.    </t>
  </si>
  <si>
    <t>Documentation - Update</t>
  </si>
  <si>
    <r>
      <rPr>
        <rFont val="Times New Roman"/>
        <b/>
        <color rgb="FF000000"/>
        <sz val="11.0"/>
      </rPr>
      <t xml:space="preserve">Rejected 2/6/2018  -                                                                                                                                                                                                       
</t>
    </r>
    <r>
      <rPr>
        <rFont val="Times New Roman"/>
        <color rgb="FF000000"/>
        <sz val="11.0"/>
      </rPr>
      <t xml:space="preserve">To better satisfy the intent of recommendation 1 from report 15-15, please provide the following documentation:
1. Please provide the testing results for Archives I, and new Federal Register location, since they are being tested the week of February 5, 2018. 2. Please also provide the SA&amp;A package for NARANet, and point out where the associated controls for the various locations are within the package. The information in the spreadsheet is beneficial, but also needs to connect to the SA&amp;A package in order to satisfy the intent of the recommendation.
</t>
    </r>
    <r>
      <rPr>
        <rFont val="Times New Roman"/>
        <b/>
        <color rgb="FF000000"/>
        <sz val="11.0"/>
      </rPr>
      <t xml:space="preserve">Rejected 11/8/17-                                                                                                                                                                                                                                                           </t>
    </r>
    <r>
      <rPr>
        <rFont val="Times New Roman"/>
        <color rgb="FF000000"/>
        <sz val="11.0"/>
      </rPr>
      <t xml:space="preserve">          Documents provided did not provide support to demonstrate that NARA documented, tested and monitored location-
specific security controls for all locations. No documentation of a defined process was submitted. Lastly, information in the
security checklist spreadsheet was inconsistent and was not summarized for evaluation.</t>
    </r>
  </si>
  <si>
    <t>To address 2 OIG Rejection Comments,  2 documents will be provided:
1.testing results for Archives I and  Federal Register location as of 2/5/18
2.  SA&amp;A package for NARANet, and point out where associated controls for various locations are within the package.   from Rejection of 11/7/2017    1. NARA should provide documents to  demonstrate that NARA documented, tested and monitored location-specific security controls for all locations. No documentation of a defined process was submitted.                                                                                                                                                                                                                                                              2. Information in the security checklist spreadsheet should be made consistent and  summarized for evaluation.</t>
  </si>
  <si>
    <t>McMullen, Rob</t>
  </si>
  <si>
    <r>
      <rPr>
        <rFont val="Times New Roman"/>
        <b/>
        <color rgb="FF000000"/>
        <sz val="11.0"/>
      </rPr>
      <t>Div. Meeting 02-22-2021</t>
    </r>
    <r>
      <rPr>
        <rFont val="Times New Roman"/>
        <color rgb="FF000000"/>
        <sz val="11.0"/>
      </rPr>
      <t xml:space="preserve">:  Work is in process and target date is feasible.   </t>
    </r>
  </si>
  <si>
    <r>
      <rPr>
        <rFont val="Times New Roman"/>
        <color rgb="FF000000"/>
        <sz val="11.0"/>
      </rPr>
      <t>Prior Target Date was 3/31/2021
5/19/21 - Met with Keith Day and Rob McMullen to discuss submitting SA&amp;A package during the pandemic which created a constraint in assessing Federal Register.  Theresa emailed the auditor 
FY 2021:  Reached out to Rob McMullen who stated Keith would have a detail update.  There is no new target date.</t>
    </r>
    <r>
      <rPr>
        <rFont val="Times New Roman"/>
        <color rgb="FF0000FF"/>
        <sz val="11.0"/>
      </rPr>
      <t xml:space="preserve"> </t>
    </r>
  </si>
  <si>
    <t>2.1</t>
  </si>
  <si>
    <t>We recommend that, to the extent possible, NARA ensure that neat cable management and labeling mechanisms are employed for all sites.</t>
  </si>
  <si>
    <t>Information Services will complete cabling analysis and identify requirements for additional cables and cable trays; develop a schedule to re-wire and label cables for all sites; re-cable sites that do not require additional cables; procure cables and cable trays; and re-cable sites using new cables and cable trays.</t>
  </si>
  <si>
    <t>Resource Constraint. This Rec No. and Report No. 15-15 Rec No. 2.6 will require construction at most sites.  This work will be conducted as part of the new EIS contract, currently in the evaluation period, and scheduled to be awarded during December 2020.  Once the contract is awarded and the facilities are safely reopened, a site survey will be conducted by the selected vendor. This is likely a multi-million dollar, multi-year project that is going to require a project manager and the active participation of NARA BF and the U.S. GSA.</t>
  </si>
  <si>
    <t>Bernie Coletta</t>
  </si>
  <si>
    <t>2.6</t>
  </si>
  <si>
    <t>We recommend that, to the extent possible, NARA ensure that all server racks, switches, and network equipment are adequately secured from unauthorized access via locked racks.</t>
  </si>
  <si>
    <t>Information Services will prepare a report identifying all server racks, switches, and network equipment that are not adequately secured from unauthorized access via locked racks, to the extent possible; make recommendations to secure such equipment; and deploy locked racks and install equipment.</t>
  </si>
  <si>
    <t>Resource Constraing. This Rec No. and Report No. 15-15 Rec No. 2.1 will require construction at most sites.  This work will be conducted as part of the new EIS contract, currently in the evaluation period, and scheduled to be awarded during December 2020.  Once the contract is awarded and the facilities are safely reopened, a site survey will be conducted by the selected vendor. This is likely a multi-million dollar, multi-year project that is going to require a project manager and the active participation of NARA BF and the U.S. GSA.</t>
  </si>
  <si>
    <t>16-01</t>
  </si>
  <si>
    <t>Audit of NARA's Web Hosting Environment</t>
  </si>
  <si>
    <t>The CIO should ensure that all IT service agreements with external contractors, vendors, or partners have a clause that requires NARA or an independent third-party contractor to annually perform IT security assessments on contractor’s, vendor’s and partner’s external web hosting environment(s) that host NARA websites.</t>
  </si>
  <si>
    <t>When NARA enters into a web hosting agreement with an external vendor, Information Services will ensure that relevant IT security requirements, including a provision for an annual IT security assessment, are included in the PWS.</t>
  </si>
  <si>
    <t>Closed</t>
  </si>
  <si>
    <r>
      <rPr>
        <rFont val="Times New Roman"/>
        <color rgb="FF222222"/>
        <sz val="11.0"/>
      </rPr>
      <t>New Target date is</t>
    </r>
    <r>
      <rPr>
        <rFont val="Times New Roman"/>
        <color rgb="FFFF0000"/>
        <sz val="11.0"/>
      </rPr>
      <t xml:space="preserve"> 5/7/2021</t>
    </r>
    <r>
      <rPr>
        <rFont val="Times New Roman"/>
        <color rgb="FF222222"/>
        <sz val="11.0"/>
      </rPr>
      <t xml:space="preserve">, </t>
    </r>
    <r>
      <rPr>
        <rFont val="Times New Roman"/>
        <color rgb="FF0000FF"/>
        <sz val="11.0"/>
      </rPr>
      <t xml:space="preserve"> update provided in Column P</t>
    </r>
  </si>
  <si>
    <t>Acquisition</t>
  </si>
  <si>
    <t>Information Services will provide copies of new IT service agreements that include the required provision for an annual IT security assessment.</t>
  </si>
  <si>
    <r>
      <rPr>
        <rFont val="Times New Roman"/>
        <color rgb="FF000000"/>
        <sz val="11.0"/>
      </rPr>
      <t xml:space="preserve">Prior Target Date was 8/21/2019.
</t>
    </r>
    <r>
      <rPr>
        <rFont val="Times New Roman"/>
        <b/>
        <color rgb="FF000000"/>
        <sz val="11.0"/>
      </rPr>
      <t xml:space="preserve">Update on 4/21/2021:(New Target date is </t>
    </r>
    <r>
      <rPr>
        <rFont val="Times New Roman"/>
        <b/>
        <color rgb="FFFF0000"/>
        <sz val="11.0"/>
      </rPr>
      <t>5/7/2021</t>
    </r>
    <r>
      <rPr>
        <rFont val="Times New Roman"/>
        <b/>
        <color rgb="FF000000"/>
        <sz val="11.0"/>
      </rPr>
      <t xml:space="preserve">).  </t>
    </r>
    <r>
      <rPr>
        <rFont val="Times New Roman"/>
        <color rgb="FF0000FF"/>
        <sz val="11.0"/>
      </rPr>
      <t>The standard IT Security Language for contracts already covers this - as the vendor must already have a FedRAMP Authorization, which per FedRAMP requires ongoing assessments at least annually, or if it is not a FedRAMP accredited service they must be authorized by NARA. In the language we indicate that they must allow NARA to perform assessments as requested with written notice, which can be more often than annually.  We can provide that standard language with a brief writeup elaborating information in paragraph above.</t>
    </r>
    <r>
      <rPr>
        <rFont val="Times New Roman"/>
        <color rgb="FF000000"/>
        <sz val="11.0"/>
      </rPr>
      <t xml:space="preserve">  </t>
    </r>
    <r>
      <rPr>
        <rFont val="Times New Roman"/>
        <b/>
        <color rgb="FF000000"/>
        <sz val="11.0"/>
      </rPr>
      <t xml:space="preserve">   Status on 04-06-2021:</t>
    </r>
    <r>
      <rPr>
        <rFont val="Times New Roman"/>
        <color rgb="FF0000FF"/>
        <sz val="11.0"/>
      </rPr>
      <t>A new target date has been requested in the Recurring Division meeting.  The recommendation had never been submitted to OIG, only to CA (by prior audit liaison in 2017).  Mamta Followed up with SME to provide a new target date.</t>
    </r>
    <r>
      <rPr>
        <rFont val="Times New Roman"/>
        <b/>
        <color rgb="FF000000"/>
        <sz val="11.0"/>
      </rPr>
      <t xml:space="preserve"> </t>
    </r>
    <r>
      <rPr>
        <rFont val="Times New Roman"/>
        <b/>
        <color rgb="FFFF0000"/>
        <sz val="11.0"/>
      </rPr>
      <t xml:space="preserve">                                                                                            </t>
    </r>
    <r>
      <rPr>
        <rFont val="Times New Roman"/>
        <b/>
        <color rgb="FF000000"/>
        <sz val="11.0"/>
      </rPr>
      <t>(</t>
    </r>
    <r>
      <rPr>
        <rFont val="Times New Roman"/>
        <b/>
        <color rgb="FFFF0000"/>
        <sz val="11.0"/>
      </rPr>
      <t>Leave prior date in "target date column".  New date to be added here</t>
    </r>
    <r>
      <rPr>
        <rFont val="Times New Roman"/>
        <b/>
        <color rgb="FF000000"/>
        <sz val="11.0"/>
      </rPr>
      <t>)                                                                               Div. Meeting 02-22-2021</t>
    </r>
    <r>
      <rPr>
        <rFont val="Times New Roman"/>
        <color rgb="FF000000"/>
        <sz val="11.0"/>
      </rPr>
      <t>: For FY 2021 the</t>
    </r>
    <r>
      <rPr>
        <rFont val="Times New Roman"/>
        <color rgb="FF0000FF"/>
        <sz val="11.0"/>
      </rPr>
      <t xml:space="preserve"> Action Item is :  Prepare a new transmittal in 2021 to submit to OIG.  Update the target date for FY 21.</t>
    </r>
  </si>
  <si>
    <t>Coordinate with the System Owners to upgrade the servers’ operating system.</t>
  </si>
  <si>
    <t xml:space="preserve">The CIO/DCIO will be provided with a list of end-of-life server operating systems (OS); the CIO/DCIO will be given a list of server OS’ that will be required to be upgraded within a year; and the CIO will request an upgrade plan from system owners that will be monitored for compliance.  </t>
  </si>
  <si>
    <t>Maybe</t>
  </si>
  <si>
    <r>
      <rPr>
        <rFont val="Times New Roman"/>
        <b/>
        <color rgb="FF0000FF"/>
        <sz val="11.0"/>
      </rPr>
      <t xml:space="preserve">02-07-2022: Reource Constraing.  </t>
    </r>
    <r>
      <rPr>
        <rFont val="Times New Roman"/>
        <color rgb="FF0000FF"/>
        <sz val="11.0"/>
      </rPr>
      <t>IS has identifed unsupported operating systems still running on machines on NARANET, and can tack them, but for some systems the upgrade of these operating systems is dependent on also applications that have dependencies, and most importantly funding to accomplish this.</t>
    </r>
  </si>
  <si>
    <r>
      <rPr>
        <rFont val="Times New Roman"/>
        <b/>
        <color rgb="FF000000"/>
        <sz val="11.0"/>
      </rPr>
      <t xml:space="preserve">Rejected 8/7/2020  - 
</t>
    </r>
    <r>
      <rPr>
        <rFont val="Times New Roman"/>
        <color rgb="FF000000"/>
        <sz val="11.0"/>
      </rPr>
      <t>Based on the documentation provided this recommendation remains OPEN.
I do not see where the Monitor and Merrimack servers are referenced. Were those servers decommissioned and the data moved to cloud? If so please provide documentation to support those servers were decommissioned and the data moved to the cloud. In addition, please provide an additional background and supporting documentation about those servers.</t>
    </r>
  </si>
  <si>
    <t>IS/ID</t>
  </si>
  <si>
    <t>Brookins, Rodney
Ed Graham (for unsupported systems)</t>
  </si>
  <si>
    <r>
      <rPr>
        <rFont val="Times New Roman"/>
        <b/>
        <color rgb="FF0000FF"/>
        <sz val="11.0"/>
      </rPr>
      <t>SME Comment 2-7-2022:</t>
    </r>
    <r>
      <rPr>
        <rFont val="Times New Roman"/>
        <color rgb="FF0000FF"/>
        <sz val="11.0"/>
      </rPr>
      <t xml:space="preserve"> Maybe: IS has identifed unsupported operating systems still running on machines on NARANET, and can tack them, but for some systems the upgrade of these operating systems is dependent on also applications that have dependencies, and most importantly funding to accomplish this.             </t>
    </r>
    <r>
      <rPr>
        <rFont val="Times New Roman"/>
        <color rgb="FF000000"/>
        <sz val="11.0"/>
      </rPr>
      <t xml:space="preserve">                                                                                                                                                                                                                                    
2021: As this is asking for a plan, IS can work with system owners who may have systems with end of life OS to develop a plan and path forward for upgrading to currently supported OS.  However, in some cases additional funding may be required and we in IS would not have control over that.  We will identify any outstanding OS for web servers, and work with system owners in regards to an upgrade plan, but we cannot guarantee a timeframe for when they will get updated.</t>
    </r>
  </si>
  <si>
    <r>
      <rPr>
        <rFont val="Times New Roman"/>
        <b/>
        <color rgb="FF000000"/>
        <sz val="11.0"/>
      </rPr>
      <t>Meeting on 6-2-2021 (</t>
    </r>
    <r>
      <rPr>
        <rFont val="Times New Roman"/>
        <color rgb="FF000000"/>
        <sz val="11.0"/>
      </rPr>
      <t>Added by Mamta</t>
    </r>
    <r>
      <rPr>
        <rFont val="Times New Roman"/>
        <b/>
        <color rgb="FF000000"/>
        <sz val="11.0"/>
      </rPr>
      <t xml:space="preserve">):  Attended by Andrew Clements, Ed Graham, Rodney Brookins, Kimm Richards and Mamta Rai: </t>
    </r>
    <r>
      <rPr>
        <rFont val="Times New Roman"/>
        <color rgb="FF0000FF"/>
        <sz val="11.0"/>
      </rPr>
      <t xml:space="preserve">Below is a comment made by  Andrew   Clements  regarding audit 16-01   Audit of NARA Web Hosting ,  Recommendation 28. Upgrade Operating System
Auditor met with Information Services on June 2, 2021 at 12pm to discuss this recommendation. The notes from this meeting are as follows:
The SMEs (Ed Graham and Rodney Brookins) mentioned that the data on the Monitor and Merrimack servers couldn’t be moved to the cloud. In addition, they mentioned those servers have already been moved off the Solaris 9 operating system mentioned in the report. However, they are currently on another unsupported operating system in Windows Server 2008. Auditor (Andrew Clements) mentioned this recommendation could not be closed until the servers are moved to a supported Operating System (OS). Andrew mentioned that evidence to support the move to a supported OS such as ECAB approval including documentation provided to ECAB to close the ticket, which can include scans to show the move to supported OS, should be sufficient to close this recommendation. The SMEs said this work is already in process but won’t be completed for a few more months. Ed mentioned the timeline for this might be closer to October 2021 or later. The new servers have already been purchased and have arrived at NARA. One contractor will configure the hardware and then a second contractor will install the software.
Action Item: 1) Mamta to follow up on this with SMEs to ensure transmittal submission as soon as the Monitor and Merrimack servers have been upgraded to the supported operating system.
2) Mamta to schedule a reminder to follow up on this Rec. (as mentioned by Kimm Richards). </t>
    </r>
    <r>
      <rPr>
        <rFont val="Times New Roman"/>
        <b/>
        <color rgb="FF000000"/>
        <sz val="11.0"/>
      </rPr>
      <t xml:space="preserve">Status on 04-06-2021:  </t>
    </r>
    <r>
      <rPr>
        <rFont val="Times New Roman"/>
        <color rgb="FF0000FF"/>
        <sz val="11.0"/>
      </rPr>
      <t xml:space="preserve">Schedule meeting with OIG Auditor to determine what information to provide to close recommendation.  Funding challenge. </t>
    </r>
    <r>
      <rPr>
        <rFont val="Times New Roman"/>
        <b/>
        <color rgb="FF0000FF"/>
        <sz val="11.0"/>
      </rPr>
      <t xml:space="preserve"> Provide New Target Date</t>
    </r>
    <r>
      <rPr>
        <rFont val="Times New Roman"/>
        <color rgb="FF0000FF"/>
        <sz val="11.0"/>
      </rPr>
      <t xml:space="preserve">.  </t>
    </r>
    <r>
      <rPr>
        <rFont val="Times New Roman"/>
        <b/>
        <color rgb="FF000000"/>
        <sz val="11.0"/>
      </rPr>
      <t xml:space="preserve">                                                                        Div. Meeting 02-22-2021:</t>
    </r>
    <r>
      <rPr>
        <rFont val="Times New Roman"/>
        <color rgb="FF000000"/>
        <sz val="11.0"/>
      </rPr>
      <t xml:space="preserve"> </t>
    </r>
    <r>
      <rPr>
        <rFont val="Times New Roman"/>
        <color rgb="FF0000FF"/>
        <sz val="11.0"/>
      </rPr>
      <t>This has reached end of life and is dependent on funding so still in process and may need coordination with Ed Graham as well.</t>
    </r>
    <r>
      <rPr>
        <rFont val="Times New Roman"/>
        <color rgb="FF000000"/>
        <sz val="11.0"/>
      </rPr>
      <t xml:space="preserve"> </t>
    </r>
  </si>
  <si>
    <t>10</t>
  </si>
  <si>
    <t>The CIO should provide Innovation with guidance that clearly delineates the management responsibilities of the web hosting environment between Information Services and Innovation.</t>
  </si>
  <si>
    <t>A Service Level Agreement/MOU document will be prepared for the internal web hosting environment that will delineate responsibilities between Information Services and the Office of Innovation.</t>
  </si>
  <si>
    <t>"I" reached out to Sarah Araghi, VM on 11/19 to determine status of NARA Directives 807 and 808, if these policies will address this item, and if so, should OIG change ownership to VM.</t>
  </si>
  <si>
    <t>807, 808</t>
  </si>
  <si>
    <t>NARA 807 alone may not resolve this recommendation</t>
  </si>
  <si>
    <t>12</t>
  </si>
  <si>
    <t>The CIO, COO, and CINO should retroactively perform or obtain from the contractor, vendor, or partner IT security assessments on vendors that currently host NARA websites.</t>
  </si>
  <si>
    <t>External vendors and/or organizations that host NARA websites, which have not yet undergone an IT security assessment, will be evaluated and assessed by NARA’s 3rd party independent assessor.</t>
  </si>
  <si>
    <t>This involves modifications to existing contracts through acquisitions. NARA cannot just go and perform security assessments of the existing external vendors without ensuring those vendors will support it and it may require contract modifications.</t>
  </si>
  <si>
    <t xml:space="preserve">We had a meeting with acqusitions to discuss this, and we in IS cannot just amend alreeady established contracts across the agency.  </t>
  </si>
  <si>
    <t xml:space="preserve">This 2016 recommendation has never been submitted  </t>
  </si>
  <si>
    <t>13</t>
  </si>
  <si>
    <t>The CIO should require an IT security assessment be performed prior to NARA initiating a web hosting agreement.</t>
  </si>
  <si>
    <t>When NARA enters into a proposed web hosting agreement with an external vendor, Information Services will ensure that the relevant IT security requirements are included in the agreement and will also initially evaluate the vendor’s capabilities to be able to meet those requirements. A full security assessment cannot be performed prior to entering into an agreement because the website(s) itself does not yet reside in the hosted environment, and the full set of applicable security controls will not have been implemented for the website(s) prior to an agreement being executed.</t>
  </si>
  <si>
    <t>None- no submission has been made because the SA&amp;A package reathorizing NARANet has not yet been completed. The Recommendation states that the CIO should require an IT security assessment be performed prior to NARA initiating a web hosting agreement. Since the security assesments were apparently not completed, this would not be possible.</t>
  </si>
  <si>
    <r>
      <rPr>
        <rFont val="Times New Roman"/>
        <b/>
        <color rgb="FF000000"/>
        <sz val="11.0"/>
      </rPr>
      <t>Div. Meeting 02-22-2021</t>
    </r>
    <r>
      <rPr>
        <rFont val="Times New Roman"/>
        <color rgb="FF000000"/>
        <sz val="11.0"/>
      </rPr>
      <t xml:space="preserve">:  </t>
    </r>
    <r>
      <rPr>
        <rFont val="Times New Roman"/>
        <color rgb="FF0000FF"/>
        <sz val="11.0"/>
      </rPr>
      <t xml:space="preserve">A submission for # 13 was provided to CA and combined with # 14.    CA requested a separate transmittal but was not provided a separate transmittal for # 14 and so it was never forwarded to OIG.     Action Item :  Prepare a new transmittal in 2021 to submit to OIG.  </t>
    </r>
  </si>
  <si>
    <t xml:space="preserve">Information Services will provide sample copies of new vendor agreements to demonstrate that relevant security requirements have been incorporated into the agreements.  This 2016 recommendation has never been submitted  to OIG. 
</t>
  </si>
  <si>
    <t>15</t>
  </si>
  <si>
    <t>The CIO should ensure Information Services personnel document their review of the IT security assessments.</t>
  </si>
  <si>
    <t>For new IT service agreements that go into effect, Information Services will review the existing independent security assessments that were conducted by a 3rd party organization. NARA security assessors will subsequently review the updated annual assessment activity for these external service providers, and the results of these reviews will be documented in a summary risk assessment document.</t>
  </si>
  <si>
    <t xml:space="preserve">None - no submission was made, presumably because SA&amp;A package reauthorizing NARANet has not been completed. The Recommendation states that the CIO should ensure Information Services personnel document their review of the IT security assessments. Since the security assesments were apparently not completed, this would not be possible.
</t>
  </si>
  <si>
    <t xml:space="preserve">This 2016 recommendation has never been submitted  to OIG. </t>
  </si>
  <si>
    <t>17</t>
  </si>
  <si>
    <t xml:space="preserve">Develop a process for managing access to shared user accounts.  </t>
  </si>
  <si>
    <t>The CIO will identify all shared accounts, eliminate unnecessary shared accounts, and develop a process to manage access to the remaining shared user accounts.</t>
  </si>
  <si>
    <t>18</t>
  </si>
  <si>
    <t>Implement the annual compliance check required by the User Account Management Standard Operating Procedure for Administrator accounts to the shared user accounts.</t>
  </si>
  <si>
    <t>The CIO will implement the annual compliance check on shared user accounts.</t>
  </si>
  <si>
    <t xml:space="preserve">This 2016 recommendation has never been submitted to OIG. </t>
  </si>
  <si>
    <t xml:space="preserve">The CIO and NGC should review and document the approval of all agreements for web hosting services. </t>
  </si>
  <si>
    <t>The CIO will work with the NGC to develop a process to review and document agreements for web hosting services. The process will be included in the revised directives, NARA 807 and 808.</t>
  </si>
  <si>
    <t>The I-Audit Team will reach out to the working group to determine the status of the recommendation.</t>
  </si>
  <si>
    <t>Coletta, Bernie
Araghi, Sarah /Weikai</t>
  </si>
  <si>
    <t xml:space="preserve">The CIO should review all of the systems attached to the NARANet general support system to determine if there are any others that are not FISMA compliant. </t>
  </si>
  <si>
    <t>Information Services will review the public facing websites to determine system boundaries for those public facing websites which are not currently part of a formal system reported under FISMA.</t>
  </si>
  <si>
    <r>
      <rPr>
        <rFont val="Times New Roman"/>
        <b/>
        <color rgb="FF0000FF"/>
        <sz val="11.0"/>
      </rPr>
      <t>SME Comment 2-7-2022</t>
    </r>
    <r>
      <rPr>
        <rFont val="Times New Roman"/>
        <color rgb="FF0000FF"/>
        <sz val="11.0"/>
      </rPr>
      <t>: Maybe: Some .gov domains not managed by NARA don't fall within system boundaries yet.</t>
    </r>
  </si>
  <si>
    <r>
      <rPr>
        <rFont val="Times New Roman"/>
        <b/>
        <color rgb="FF000000"/>
        <sz val="11.0"/>
      </rPr>
      <t xml:space="preserve">Rejected 9/30/2021 -
</t>
    </r>
    <r>
      <rPr>
        <rFont val="Times New Roman"/>
        <color rgb="FF000000"/>
        <sz val="11.0"/>
      </rPr>
      <t xml:space="preserve">Thank you for your response. Based on the documentation provided I have some additional follow-up questions. However, this is not necessarily a comprehensive list of questions. If you would like to schedule a meeting to discuss that would work as well.
1. Are the POCs considered ISSOs? If so then why didn’t they take the Tier II training?
2. If not, where are their responsibilities documented? Has anyone discussed their responsibilities?
3. How do they ensure the websites are secure? How frequently is the security of these websites evaluated?
4. Where are the security controls documented for these websites? How frequently are these controls reviewed and updated?
</t>
    </r>
    <r>
      <rPr>
        <rFont val="Times New Roman"/>
        <b/>
        <color rgb="FF000000"/>
        <sz val="11.0"/>
      </rPr>
      <t xml:space="preserve">Rejected 9/17/2021 -
</t>
    </r>
    <r>
      <rPr>
        <rFont val="Times New Roman"/>
        <color rgb="FF000000"/>
        <sz val="11.0"/>
      </rPr>
      <t>Based on the documentation provided, this recommendation remains OPEN.
For the 9 public-facing websites are not associated with a FISMA-reportable system, who is responsible for the security of these systems? Is NARA still responsible because they fall under the .gov domain? If NARA is responsible then who within NARA is responsible for the security because they do not fall under the boundary of a FISMA-reportable system? By not assigning them to a FISMA-reportable system boundary or having a new one created then no one is ultimately responsible for the security of these websites.
While the FISMA Inventory Standard does document the process to determine if a system is a FISMA-reportable system or not, it does not document how Information Services ensures websites fall under the appropriate system boundary or how they determine who is responsible for the security of those websites that do not fall under a system boundary.
None-no submission was made, presumably because SA&amp;A package reauthorizing NARANet has not been completed. The Recommendation states that the CIO should review all of the systems attached to the NARANet general support system to determine if there are any others that are not FISMA compliant - but the GSS assessment has apparently not been given final apparoval</t>
    </r>
  </si>
  <si>
    <t>Brookins, Rodney</t>
  </si>
  <si>
    <r>
      <rPr>
        <rFont val="Times New Roman"/>
        <b/>
        <color rgb="FF0000FF"/>
        <sz val="11.0"/>
      </rPr>
      <t>SME Comment 2-7-2022</t>
    </r>
    <r>
      <rPr>
        <rFont val="Times New Roman"/>
        <color rgb="FF0000FF"/>
        <sz val="11.0"/>
      </rPr>
      <t>:</t>
    </r>
    <r>
      <rPr>
        <rFont val="Times New Roman"/>
        <b/>
        <color rgb="FF0000FF"/>
        <sz val="11.0"/>
      </rPr>
      <t xml:space="preserve"> </t>
    </r>
    <r>
      <rPr>
        <rFont val="Times New Roman"/>
        <color rgb="FF0000FF"/>
        <sz val="11.0"/>
      </rPr>
      <t xml:space="preserve">Maybe: Some .gov domains not managed by NARA don't fall within system boundaries yet.                                                                                                                                                                                  
</t>
    </r>
    <r>
      <rPr>
        <rFont val="Times New Roman"/>
        <color theme="1"/>
        <sz val="11.0"/>
      </rPr>
      <t>08/30/2021 - In coordination with Innovation, IT Security evaluated and analyzed the list of all NARA public-facing domains and categorized them by its FISMA system name, if associated. If not, the workgroup states the domain is not associated with any system in a spreadsheet. Before submitting the transmittal package to the OIG, Innovation and IT Security will review the artifact with the Services, Compliance &amp; Risk Management Division.</t>
    </r>
  </si>
  <si>
    <t>7</t>
  </si>
  <si>
    <t xml:space="preserve">The CIO should coordinate with the CINO to make the web hosting environment FISMA compliant. </t>
  </si>
  <si>
    <t>As noted under recommendation 6, Information Services will review the public facing websites to determine system boundaries for those public facing websites, which are not currently part of a formal system reported under FISMA. Once Information Services has determined system boundaries, Information Services will perform a security assessment against the relevant web hosting systems that are defined.</t>
  </si>
  <si>
    <t>NARA has several externally hosted websites for which hosting agreements were established many years ago.  These would not have incorporated FISMA/NIST related security requirements into those agreements, and may not be able to address and document the full set of NIST 800-53 requirements.  This language is being included in new agreements, but with some of the legacy websites we can't necessarily ensure that they are going to meet all of the requirements.</t>
  </si>
  <si>
    <r>
      <rPr>
        <rFont val="Times New Roman"/>
        <color theme="1"/>
        <sz val="11.0"/>
      </rPr>
      <t xml:space="preserve">08/30/2021 </t>
    </r>
    <r>
      <rPr>
        <rFont val="Times New Roman"/>
        <color theme="1"/>
        <sz val="11.0"/>
      </rPr>
      <t>- Now that the systems for each domain have been identified an assessment schedule along with its findings might satisfy the recommendation requirements.</t>
    </r>
  </si>
  <si>
    <t>16-02</t>
  </si>
  <si>
    <t>Audit of NARA's Compliance with FISMA, as Amended</t>
  </si>
  <si>
    <t>We recommend that NARA develop and implement formalized procedures to ensure for those systems utilized by NARA and managed by Cloud Service Providers, controls for which NARA has a shared responsibility should be reviewed on an annual basis, documented and assessed as to the impact to NARA of any risks that may be present.</t>
  </si>
  <si>
    <t>Information Services will update the Certification and Accreditation (C&amp;A) Methodology to specifically include standard processes for the review of externally hosted cloud systems and the controls for which NARA has responsibility.</t>
  </si>
  <si>
    <r>
      <rPr>
        <rFont val="Times New Roman"/>
        <b/>
        <color rgb="FF000000"/>
        <sz val="11.0"/>
      </rPr>
      <t>Rejected 9/18/2020</t>
    </r>
    <r>
      <rPr>
        <rFont val="Times New Roman"/>
        <color rgb="FF000000"/>
        <sz val="11.0"/>
      </rPr>
      <t xml:space="preserve">  </t>
    </r>
    <r>
      <rPr>
        <rFont val="Times New Roman"/>
        <b/>
        <color rgb="FF000000"/>
        <sz val="11.0"/>
      </rPr>
      <t xml:space="preserve">-  </t>
    </r>
    <r>
      <rPr>
        <rFont val="Times New Roman"/>
        <color rgb="FF000000"/>
        <sz val="11.0"/>
      </rPr>
      <t xml:space="preserve">
The documentation provided is either incomplete or does not provide sufficient detail to close the recommendation. Section 1.3.5 of the attachment, as referenced in the transmittal, includes the authorization process for cloud computing services. However, it does not sufficiently describe what controls are in place to properly review security documentation for and authorize cloud systems that are not FedRamp-approved. For example, the System Security Plan for ZLUA as of December 2019 states: (1) controls are implemented by the cloud service provider's management and documented in the SSP dated October 2013; (2) the CSP has not made available a more recent SSP; and (3) ZL Technologies is NOT FedRamp approved. Yet, there is not an ATO issued by NARA CIO to date. In addition, the Security Assessment Report for the system dated March 2020 shows that numerous controls in the areas of security assessments and authorization failed. Therefore, this recommendation remains OPEN.
</t>
    </r>
    <r>
      <rPr>
        <rFont val="Times New Roman"/>
        <b/>
        <color rgb="FF000000"/>
        <sz val="11.0"/>
      </rPr>
      <t>Rejected 9/10/2019</t>
    </r>
    <r>
      <rPr>
        <rFont val="Times New Roman"/>
        <color rgb="FF000000"/>
        <sz val="11.0"/>
      </rPr>
      <t xml:space="preserve">  </t>
    </r>
    <r>
      <rPr>
        <rFont val="Times New Roman"/>
        <b/>
        <color rgb="FF000000"/>
        <sz val="11.0"/>
      </rPr>
      <t xml:space="preserve">- </t>
    </r>
    <r>
      <rPr>
        <rFont val="Times New Roman"/>
        <color rgb="FF000000"/>
        <sz val="11.0"/>
      </rPr>
      <t xml:space="preserve">
The recommendation closure was submitted without the evidence of implementation of the formalized procedures. Therefore, this recommendation remains open.  </t>
    </r>
  </si>
  <si>
    <r>
      <rPr>
        <rFont val="Times New Roman"/>
        <color theme="1"/>
        <sz val="11.0"/>
      </rPr>
      <t xml:space="preserve">Prior Target Date was 3/30/2021
</t>
    </r>
    <r>
      <rPr>
        <rFont val="Times New Roman"/>
        <b/>
        <color theme="1"/>
        <sz val="11.0"/>
      </rPr>
      <t>Status on 04-06-2021:</t>
    </r>
    <r>
      <rPr>
        <rFont val="Times New Roman"/>
        <color rgb="FFFF0000"/>
        <sz val="11.0"/>
      </rPr>
      <t xml:space="preserve">Revised Target Date - </t>
    </r>
    <r>
      <rPr>
        <rFont val="Times New Roman"/>
        <b/>
        <color rgb="FFFF0000"/>
        <sz val="11.0"/>
      </rPr>
      <t>04-16-2021</t>
    </r>
    <r>
      <rPr>
        <rFont val="Times New Roman"/>
        <color theme="1"/>
        <sz val="11.0"/>
      </rPr>
      <t>"</t>
    </r>
    <r>
      <rPr>
        <rFont val="Times New Roman"/>
        <color rgb="FF0000FF"/>
        <sz val="11.0"/>
      </rPr>
      <t>The ISSO for ZL Tech just finished creating POAMs yesterday for the items identified from the security assessment and listed in the risk assessment report.  John coffin was working with the ISSO on this and they just sent over the updated POAMs, as well as updated security stage gate sheet yesterday (April 5).  So, the SSG will happen this week with the subsequent ATO letter going forward to Swarnali for signature after that.  This means it is not completed yet, but should be fully signed off on by next week."</t>
    </r>
  </si>
  <si>
    <t>We recommend that NARA develop, update and implement formalized access control policies and procedures for the B&amp;A, RRS, SCTS and DCU systems.</t>
  </si>
  <si>
    <t>By June 30, 2016, Information Services will ensure that the Access Control (AC) Methodology is updated to fully reflect general procedures that should be followed. The implementation of the controls for the most part will fall to the individual systems, but the implementation statements should be described in their security plan and then the Information System Security Officer/Security Officer for those systems should produce the artifacts (access control review lists, account approval forms, etc.)</t>
  </si>
  <si>
    <r>
      <rPr>
        <rFont val="Times New Roman"/>
        <b/>
        <color rgb="FF000000"/>
        <sz val="11.0"/>
      </rPr>
      <t xml:space="preserve">Rejected 11/22/2021 -
</t>
    </r>
    <r>
      <rPr>
        <rFont val="Times New Roman"/>
        <color rgb="FF000000"/>
        <sz val="11.0"/>
      </rPr>
      <t xml:space="preserve">Based on the documentation provided and the results of the FY2021 FISMA audit this recommendation remains OPEN.No evidence was provided which indicates formalized access control procedures were developed for B&amp;A and RRS.
</t>
    </r>
    <r>
      <rPr>
        <rFont val="Times New Roman"/>
        <b/>
        <color rgb="FF000000"/>
        <sz val="11.0"/>
      </rPr>
      <t xml:space="preserve">Rejected 12/3/2020 - </t>
    </r>
    <r>
      <rPr>
        <rFont val="Times New Roman"/>
        <color rgb="FF000000"/>
        <sz val="11.0"/>
      </rPr>
      <t xml:space="preserve">
The recommendation remains open as the documentation submitted does not fully substantiate the implementation of access control policies and procedures for the systems specified. The updated Access Control Methodology includes references to System Security Plans (SSPs) for individual systems for specific control implementation requirements. However, the SSPs provided do not always include implementation plans and responsible entities for specific access controls. For example, for access controls that are completely inherited, the SSP does not specify where they are inherited from and who is responsible for implementing the inherited controls. In addition, there are controls that are apparently dependent upon NARA's internal policies and procedures; however, the SSP states the control implementation is inherited from the cloud service provider and described in the FedRamp authorization package. Therefore, this recommendation will remain open until further detail is provided to OIG and reflected on all required documents accordingly.</t>
    </r>
  </si>
  <si>
    <t>Omotoso, Olu</t>
  </si>
  <si>
    <t>Noted on 04-02-2021: Transmittal Package submitted to CA on 04-02-2021.  Link to Transmittal Package</t>
  </si>
  <si>
    <t>We recommend that for future agreements, NARA should: 
• require that providers of external information system services comply with NARA information security requirements. 
• define and document government oversight and user roles and responsibilities with regard to external information systems, and. 
• establish a process to monitor security control compliance by external service providers on an ongoing basis.</t>
  </si>
  <si>
    <t>Information Services will ensure that there is a NARA system owner and an Information System Security Officer (ISSO) for all externally hosted systems for which NARA has responsibility. In addition, Information Services will update the System and Services Acquisition (SA) Methodology to ensure that explicit provisions and processes for the independent assessor review of updated Security Assessment and Authorization (SA&amp;A) documentation (held by external provider and/or the FedRAMP program office) are included.</t>
  </si>
  <si>
    <t>14</t>
  </si>
  <si>
    <t>The CIO should add an addendum to current agreements which requires compliance with NARA’s information security requirements.</t>
  </si>
  <si>
    <t>Information Services will provide standard language for compliance with NARA IT Security requirements in contract agreements. In addition, Information Services will identify all contracts requiring compliance with NARA information security requirements; determine which need to have the updated language; and develop a plan (including time frame) for doing so.</t>
  </si>
  <si>
    <t>This has already been submitted, and I assume it is still pending review by the OIG.  That is why there is no date identified, as it has been submitted.</t>
  </si>
  <si>
    <t>We recommend that NARA implement the following corrective actions: 
• complete efforts to implement the Net IQ Sentinel product 
• develop and implement processes and procedures to monitor and at least weekly review user activity and audit logs (in accordance with NARA IT Security Requirements), on the network, RRS, B&amp;A, ENOS-HMS and DCU systems that may indicate potential security violations 
• Ensure the procurement of new IT system hardware and software, which provides user authentication, includes a minimum set of audit logging controls and functionality in accordance with NARA’s IT Security Requirements, AU-2.</t>
  </si>
  <si>
    <t>Information Services will ensure that the servers that comprise NARANET hosted systems (Researcher Registration System (RRS), Expanding NARA Online Services/Holdings Management System (ENOS/HMS), and Document Conversion Utility (DCU) are forwarding log information to Tenable LCE). For the B&amp;A system the review of audit logs would need to be a manual process, which will be documented in their updated System Security Plan (SSP).</t>
  </si>
  <si>
    <r>
      <rPr>
        <rFont val="Times New Roman"/>
        <b/>
        <color rgb="FF000000"/>
        <sz val="11.0"/>
      </rPr>
      <t xml:space="preserve">Rejected 11/22/2021 -
</t>
    </r>
    <r>
      <rPr>
        <rFont val="Times New Roman"/>
        <color rgb="FF000000"/>
        <sz val="11.0"/>
      </rPr>
      <t>Based on the documentation provided and the results of the FY2021 FISMA audit this recommendation remains OPEN.Evidence of audit log reviews were insufficient for 9 of 13 systems provided to address.</t>
    </r>
  </si>
  <si>
    <r>
      <rPr>
        <rFont val="Times New Roman"/>
        <color rgb="FF000000"/>
        <sz val="11.0"/>
      </rPr>
      <t xml:space="preserve">Prior Target Date was 3/31/2021
</t>
    </r>
    <r>
      <rPr>
        <rFont val="Times New Roman"/>
        <b/>
        <color rgb="FF000000"/>
        <sz val="11.0"/>
      </rPr>
      <t>Status on 04-06-2021:</t>
    </r>
    <r>
      <rPr>
        <rFont val="Times New Roman"/>
        <color rgb="FFFF0000"/>
        <sz val="11.0"/>
      </rPr>
      <t xml:space="preserve">  Revised Target Date</t>
    </r>
    <r>
      <rPr>
        <rFont val="Times New Roman"/>
        <b/>
        <color rgb="FFFF0000"/>
        <sz val="11.0"/>
      </rPr>
      <t xml:space="preserve"> - 04-30-2021</t>
    </r>
    <r>
      <rPr>
        <rFont val="Times New Roman"/>
        <color rgb="FFFF0000"/>
        <sz val="11.0"/>
      </rPr>
      <t xml:space="preserve"> </t>
    </r>
    <r>
      <rPr>
        <rFont val="Times New Roman"/>
        <color rgb="FF000000"/>
        <sz val="11.0"/>
      </rPr>
      <t xml:space="preserve"> </t>
    </r>
    <r>
      <rPr>
        <rFont val="Times New Roman"/>
        <color rgb="FF0000FF"/>
        <sz val="11.0"/>
      </rPr>
      <t>" The DCU LCE integration is complete now. We are only updating the SSP (not needed for this Rec) with the AU implementation; and obtaining artifacts that can demonstrate the completion (needed for this Rec). I am scheduling a meeting next week to coordinate this part so we can submit to you. I am expecting that this will all be finalized by the end of the month of April.</t>
    </r>
  </si>
  <si>
    <t>16-05</t>
  </si>
  <si>
    <t>Audit of NARA's Publicly-Accessible Websites</t>
  </si>
  <si>
    <t>We recommend the CIO:
 Document a process to review all security assessments by a qualified official.</t>
  </si>
  <si>
    <t>Information Services will develop and document a process for the review of all security assessments by a qualified official.</t>
  </si>
  <si>
    <t>Submitted</t>
  </si>
  <si>
    <r>
      <rPr>
        <rFont val="Times New Roman"/>
        <b/>
        <color rgb="FF000000"/>
        <sz val="11.0"/>
      </rPr>
      <t>Rejected 8/12/2019</t>
    </r>
    <r>
      <rPr>
        <rFont val="Times New Roman"/>
        <color rgb="FF000000"/>
        <sz val="11.0"/>
      </rPr>
      <t xml:space="preserve"> - 
Based on the documentation provided this recommendation remains OPEN. Please provide additional information showing what documentation is required to be documented and reviewed during the Security and Privacy Stage Gate Review. In addition, how does NARA ensure security assessments for Cloud providers are reviewed by a qualified professional?</t>
    </r>
  </si>
  <si>
    <t>We recommend the CIO:
Ensure Information Services personnel review all cloud hosting security assessments.</t>
  </si>
  <si>
    <t>Information Services will ensure Information Services personnel review all cloud hosting security assessments.</t>
  </si>
  <si>
    <r>
      <rPr>
        <rFont val="Times New Roman"/>
        <b/>
        <color rgb="FF000000"/>
        <sz val="11.0"/>
      </rPr>
      <t>Rejected 8/12/2019</t>
    </r>
    <r>
      <rPr>
        <rFont val="Times New Roman"/>
        <color rgb="FF000000"/>
        <sz val="11.0"/>
      </rPr>
      <t xml:space="preserve"> - 
Based on the documentation provided this recommendation remains OPEN. While the security assessments provided do demonstrate that security scans were performed of NARA websites, they do not demonstrate that NARA reviewed the cloud hosting security assessments. Please provided documentation showing that NARA reviews the security assessments performed on the cloud hosting environment.</t>
    </r>
  </si>
  <si>
    <t>We recommend the CIO:
Ensure Information Services personnel document their review of the IT security assessments.</t>
  </si>
  <si>
    <t>Information Services will ensure Information Services personnel document their review of the IT security assessments.</t>
  </si>
  <si>
    <r>
      <rPr>
        <rFont val="Times New Roman"/>
        <b/>
        <color rgb="FF000000"/>
        <sz val="11.0"/>
      </rPr>
      <t>Rejected 8/12/2019</t>
    </r>
    <r>
      <rPr>
        <rFont val="Times New Roman"/>
        <color rgb="FF000000"/>
        <sz val="11.0"/>
      </rPr>
      <t xml:space="preserve"> - 
Based on the documentation provided this recommendation remains OPEN. While the security assessments provided do demonstrate that security scans of NARA websites were documented, they do not demonstrate that NARA reviewed the cloud hosting security assessments. Please provided documentation showing that NARA reviews the security assessments performed on the cloud hosting environment. </t>
    </r>
  </si>
  <si>
    <t>We recommend the CINO coordinate with the CIO to improve NARA’s management and internal controls surrounding the security of NARA’s publicly-accessible websites. Specifically, we recommend the CIO documents the process conducting a web vulnerability scan on all publicly-accessible websites.</t>
  </si>
  <si>
    <t>Information Services will document the process for conducting vulnerability scans on all publicly accessible websites.</t>
  </si>
  <si>
    <r>
      <rPr>
        <rFont val="Times New Roman"/>
        <b/>
        <color rgb="FF000000"/>
        <sz val="11.0"/>
      </rPr>
      <t xml:space="preserve">Rejected 7/15/2019 - 
</t>
    </r>
    <r>
      <rPr>
        <rFont val="Times New Roman"/>
        <color rgb="FF000000"/>
        <sz val="11.0"/>
      </rPr>
      <t>Based on the documentation provided this recommendation remains OPEN. I have the following questions:
1. If for some reason a website is not developed or updated as part of a formal project, how would an organization know the website needs to have a vulnerability scan prior to releasing the website to production? 
2. How would people involved in the security stage gate know a website vulnerability scan would need to be included in the stage gate? Is there something that documents what needs to be done during the security stage gate? All Attachment 4 says is security scans. Security scans encompass a lot of things.
3. Finally, does NARA have an actual SOP for the individuals conducting the scan?</t>
    </r>
  </si>
  <si>
    <r>
      <rPr>
        <rFont val="Times New Roman"/>
        <b/>
        <color rgb="FF000000"/>
        <sz val="11.0"/>
      </rPr>
      <t>Status on 04-06-2021</t>
    </r>
    <r>
      <rPr>
        <rFont val="Times New Roman"/>
        <color rgb="FF000000"/>
        <sz val="11.0"/>
      </rPr>
      <t xml:space="preserve">: </t>
    </r>
    <r>
      <rPr>
        <rFont val="Times New Roman"/>
        <color rgb="FF0000FF"/>
        <sz val="11.0"/>
      </rPr>
      <t xml:space="preserve">Meeting scheduled on 4-12-2021 with Innovation to discuss status of Rec. Provide </t>
    </r>
    <r>
      <rPr>
        <rFont val="Times New Roman"/>
        <b/>
        <color rgb="FF0000FF"/>
        <sz val="11.0"/>
      </rPr>
      <t>New Target Date.</t>
    </r>
    <r>
      <rPr>
        <rFont val="Times New Roman"/>
        <b/>
        <color rgb="FF000000"/>
        <sz val="11.0"/>
      </rPr>
      <t xml:space="preserve"> </t>
    </r>
  </si>
  <si>
    <t>1g</t>
  </si>
  <si>
    <t>We recommend the CINO coordinate with the CIO to improve NARA’s management and internal controls surrounding the security of NARA’s publicly-accessible websites. Specifically, we recommend the CIO requires all NARA publicly-accessible websites to apply NARA’s password configuration requirements.</t>
  </si>
  <si>
    <t>Information Services will require all NARA publicly-accessible websites to apply NARA’s password configuration requirements. In situations where these requirements will be too restrictive for business needs, Information Services will document business justifications and exceptions for those specific websites.</t>
  </si>
  <si>
    <t>Resource Constraint.</t>
  </si>
  <si>
    <t>Policy - New</t>
  </si>
  <si>
    <r>
      <rPr>
        <rFont val="Times New Roman"/>
        <b/>
        <i val="0"/>
        <color rgb="FF000000"/>
        <sz val="11.0"/>
      </rPr>
      <t xml:space="preserve">Rejected 11/14/2017 - 
</t>
    </r>
    <r>
      <rPr>
        <rFont val="Times New Roman"/>
        <i val="0"/>
        <color rgb="FF000000"/>
        <sz val="11.0"/>
      </rPr>
      <t>Does the Drupal configuration change apply to all NARA websites that utilize passwords including Eservices.archives. gov/orderonline and Estore.archives.gov? Please provide a list of websites that the configuration change applies to and those websites it does not apply to. If there are websites that the Drupal configuration change does not apply to then provide change request documentation showing the password reset change will be applied to those websites or business justification documenting why the change could not be made.</t>
    </r>
  </si>
  <si>
    <t>Brookins, Rodney; 
Heaps, Steve (Policy Lead)</t>
  </si>
  <si>
    <t>1i</t>
  </si>
  <si>
    <t>We recommend the CINO coordinate with the CIO to improve NARA’s management and internal controls surrounding the security of NARA’s publicly-accessible websites. Specifically, we recommend the CIO requires users to change their passwords after a website password reset.</t>
  </si>
  <si>
    <t>Information Services will require users to change their passwords after a website password reset.</t>
  </si>
  <si>
    <r>
      <rPr>
        <rFont val="Times New Roman"/>
        <b/>
        <color theme="1"/>
        <sz val="11.0"/>
      </rPr>
      <t xml:space="preserve">Rejected 11/14/2017 - </t>
    </r>
    <r>
      <rPr>
        <rFont val="Times New Roman"/>
        <color theme="1"/>
        <sz val="11.0"/>
      </rPr>
      <t xml:space="preserve">
Does the Drupal configuration change apply to all NARA websites that utilize passwords including Eservices.archives.gov/orderonline and Estore.archives.gov? Please provide a list of websites that the configuration change applies to and those websites it does not apply to. If there are websites that the Drupal configuration change does not apply to then provide change request documentation showing the password reset change will be applied to those websites or business justification documenting why the change could not be made.</t>
    </r>
  </si>
  <si>
    <t>Omotoso, Olu; 
Boykin, Kimberly (Policy Lead)</t>
  </si>
  <si>
    <t>IS can't do much more on this other than provide the policy which we have.  We can't individually ensure for each website that a user may have changed his or her password after a reset.</t>
  </si>
  <si>
    <t>7-5-2022:  Documentation has been received.  The transmittal package will go out by 7--29-2022.</t>
  </si>
  <si>
    <t>17-04</t>
  </si>
  <si>
    <t>Audit of NARA's Management Control Over Microsoft Access Applications and Databases</t>
  </si>
  <si>
    <t>We recommend the Chief Information Officer, in conjunction with each program office, implement the security assessment process as described in NARA’s Enterprise Architecture to those applications/databases determined critical to carrying out NARA’s or program offices’ missions from Recommendation 1.</t>
  </si>
  <si>
    <t>Concurrent with implementation of the phased plan for evaluating the databases, security assessments will be conducted on applications/databases determined to be mission-critical systems as well as those determined to store PII. The guidance developed for compliance with operational and security SOPs discussed in Recommendation 5 will be used to review the databases. As with Recommendation 1, this work will require additional staff and at least 2 years to accomplish.</t>
  </si>
  <si>
    <t xml:space="preserve">This is dependent on the completion of a broader project that is under IM to consolidate all Access Databases containing PII.
The project is expected to start in 2022. We are therefore estimating the assessment to be around March 31st 2023. When a firm timeline for assessment is in place based on the progress of the dependent Access Database Consolidation project, we will update this date. </t>
  </si>
  <si>
    <t>There is a broader project that is under ID to consolidate all these Access Databases containing PII, and we can't determine a date for when a security assessment would occur and be completed as it is contingent on this project.  NARA did perform a security assessment of the CATS and NPRC application databases recently, but these are subsets of the entire list.</t>
  </si>
  <si>
    <t xml:space="preserve">This 2017 recommendation has never been submitted  </t>
  </si>
  <si>
    <t>We recommend the Chief Information Officer, in conjunction with each program office, develop and implement a comprehensive, systematic process to determine when a MS Access application or database should be recognized as an IT system.</t>
  </si>
  <si>
    <t>Information Services will develop a FISA System Inventory Standard and implement a process for determining when a MS Access application or database should be recognized as an IT system.</t>
  </si>
  <si>
    <t>This item may transition to IM. If transition occurs target date may need to be adjusted. Ed Graham</t>
  </si>
  <si>
    <t>ID</t>
  </si>
  <si>
    <t>Graham, Ed</t>
  </si>
  <si>
    <t>We recommend the Chief Information Officer, in conjunction with each program office, determine all MS Access databases containing PII and ensure they are: (a) encrypted in storage and transmission; and (b) password-protected in accordance with NARA Directive 1608 and the Privacy Act.</t>
  </si>
  <si>
    <t>MS Access databases containing PII will be among the first to be examined in the Phased Plan developed for Recommendation 1 to ensure they are: (a) encrypted in storage and transmission; and (b) password-protected in accordance with NARA Directive 1608 and the Privacy Act.</t>
  </si>
  <si>
    <t>Resource Constraing. Planned to look at this in FY 2022 according to IM Roadmap</t>
  </si>
  <si>
    <t>We recommend the Chief Information Officer, in conjunction with each program office, develop and implement a process for future MS Access applications/databases created by program offices, including notification to and approval from the Office of Information Services for those that are mission-critical and/or contain PII or otherwise sensitive information.</t>
  </si>
  <si>
    <t>Information Services will incorporate database requirements within the IT governance process and directive. When an office identifies a database requirement, it will first develop a business need statement as defined in the IT governance process. That process will determine a solution that is sustainable by the OCIO.</t>
  </si>
  <si>
    <t>N/A</t>
  </si>
  <si>
    <t>17-07</t>
  </si>
  <si>
    <t>NARA's Compliance with Homeland Security Presidential Directive 12</t>
  </si>
  <si>
    <t>Chief of Management and Administration or designee develops a detailed implementation plan with remaining work to be completed, critical tasks, roles and responsibilities of key personnel, milestones for critical tasks, costs, locations, and any other necessary documentation that would allow the agency to successfully implement HSPD-12.</t>
  </si>
  <si>
    <t>The Chief of Management and Administration will give the Executive lead 180 days to develop a detailed implementation plan with remaining work to successfully implement HSPD-12.</t>
  </si>
  <si>
    <t xml:space="preserve">Resource Constraing. NARA has grouped all applications by Use Case, based on their categorization, native capabilities, potential application or platform necessary upgrades, LOE….There are 4 main Use Cases currently being reviewed and finalized:
1.        Kerberos → Application (20 Systems)
2.        PIV → Jumpbox → Application (11 Systems)
3.        SecureAuth → Reverse Web Proxy → Web Server (7 Systems)
4.        PIV → Federation Server (SecureAuth) → Application (4 Systems)
The Applications are currently being analyzed to confirm recommended use case. This review period is estimated to take ~ 2 years
Each application review consists of the following tasks:
•        Engage Application Team
•        Determine Application Capabilities
•        Develop Roadmap / VROM
•        Peer Review
•        Finalize Roadmap / VROM
•        eAuthentication Risk Assessment for applications with external users.
</t>
  </si>
  <si>
    <t>Lang, Adrien</t>
  </si>
  <si>
    <t xml:space="preserve">7-19-2022: K, Day - Those audit recommendations for HSPD-12 Audit 17-07 (Recs 2 - 4) are all tied to the current project looking at HSPD-12 PIV Logical Authentication for NARA's major applications.  Currently under that project, there have been meetings held with individual system stakeholders to discuss their applications and to develop a VROM to identify how PIV authentication can be enabled for those applications, and to identify resources and costs associated with that for each system so that an implementation plan can be developed.  Currently that project team is a little over halfway through the analysis of all the systems.
Those deep dive meetings with individual systems and analysis will run through next fiscal year (FY 23) as well. </t>
  </si>
  <si>
    <t>Chief of Management and Administration or designee uses existing budgetary resources to fully implement HSPD-12.</t>
  </si>
  <si>
    <t>With the Executive, the Chief of Management and Administration will establish a reasonable funding plan to fully implement HSPD-12, and it will be reflected in the implementation plan from Recommendation 2.</t>
  </si>
  <si>
    <t>Resource Constraing. Task B2 is a predecessor: Initial VROM will be established, prior to establishing a firm budget need, based on LOE to implement each use case.</t>
  </si>
  <si>
    <t xml:space="preserve">7-19-2022: Those audit recommendations for HSPD-12 Audit 17-07 (Recs 2 - 4) are all tied to the current project looking at HSPD-12 PIV Logical Authentication for NARA's major applications.  Currently under that project, there have been meetings held with individual system stakeholders to discuss their applications and to develop a VROM to identify how PIV authentication can be enabled for those applications, and to identify resources and costs associated with that for each system so that an implementation plan can be developed.  Currently that project team is a little over halfway through the analysis of all the systems.
Those deep dive meetings with individual systems and analysis will run through next fiscal year (FY 23) as well. </t>
  </si>
  <si>
    <t>Chief of Management and Administration or designee establishes a reasonable date to fully implement HSPD-12.</t>
  </si>
  <si>
    <t>The Chief of Management and Administration will establish a reasonable date to fully implement HSPD-12, and it will be reflected in the implementation plan from Recommendation 2.</t>
  </si>
  <si>
    <t>Resource Contraint. This task has 2 predecessors (B2 and B3). The scheduled will continue to be firmed as we establish and finalize LOE (HR, Hardware, Software needs...), make the funding available, and potentially contract vehicle or Task order.</t>
  </si>
  <si>
    <t>17-08</t>
  </si>
  <si>
    <t>Audit of NARA's Adoption and Management of Cloud Computing</t>
  </si>
  <si>
    <t>The NARA CIO, acting as the centralized authority for NARA’s cloud computing program, should take the lead and collaborate with business areas such as Acquisitions and General Counsel, to develop, approve, and implement comprehensive policies and procedures which will document and coordinate activities and establish key control points for NARA’s cloud computing program.</t>
  </si>
  <si>
    <t>Information Services will implement policies and procedures for acquiring cloud services and Software as a Service (SaaS) offerings, when appropriate.</t>
  </si>
  <si>
    <t>Information was previously submitted to OIG in 09/2018 and rejected.  There is a meeting scheduled for 12/14/2020 to discuss the prior submission and how to move forward.</t>
  </si>
  <si>
    <t>NA</t>
  </si>
  <si>
    <r>
      <rPr>
        <rFont val="Times New Roman"/>
        <b/>
        <color rgb="FF000000"/>
        <sz val="11.0"/>
        <u/>
      </rPr>
      <t>Rejected 9/6/2018</t>
    </r>
    <r>
      <rPr>
        <rFont val="Times New Roman"/>
        <color rgb="FF000000"/>
        <sz val="11.0"/>
        <u/>
      </rPr>
      <t xml:space="preserve"> - 
Below is a comment made by  Sonya   Zacker  regarding audit 17-08   Audit of NARA's Adoption and Management of Cloud Computing Activities ,  Recommendation 1
Finding 1 addressed some of the risks associated to NARA’s lack of a programmatic approach to cloud computing, due to the need for assessment of cloud readiness, increased collaboration, development of governance documents, performance of risk assessments, and better defined roles and responsibilities.
To address Recommendation 1, Information Services submitted an updated temporary CPIC process, an approved business need form, and an approved business case. After our subsequent meeting on August 21, 2018, Wanda Michals provided additional documentation including two cloud Business Cases reviewed and approved by the IRB, associated decision memos signed by the CIO, and the IRB meeting invites. This email addresses our meeting and the additional documentation submitted. This recommendation will remain OPEN with the following comments:
• Though collaboration was demonstrated, Information Services has not yet implemented a requirement for business areas, such as Acquisitions and General Counsel (and others considered in the examples in the report noted in CIO/CAOC Best Practices for Acquiring IT as a Service) to be part of the IRB decision-making control point. As discussed in the meeting, a charter for the IRB has not yet been finalized. There are also other boards/committees involved without charters, for example, the ITSC.
• The documentation submitted did not appear to include a policy/procedure for the decision memo to be completed and signed by the CIO.
• In addition, the CPIC process contains a step for risk assessment by the business area in the pre-select phase. But, does Information Services look at risks at any point during its consideration of a cloud service? Is there an assessment of cloud readiness if a cloud solution is proposed? If so, please point out where I may have missed that in the process.
• Also, the CPIC process was intended as a temporary directive, and states it is still in development, and has been so for 4 years. As such, the Control and Evaluate phases of the directive are still in development.
• Overall, if NARA intends for the CPIC process to contain its comprehensive policies and procedures for the cloud computing program, it is not clear how this is accomplished. NARA’s cloud computing activities would appear to be broader than the CPIC process.  </t>
    </r>
    <r>
      <rPr>
        <rFont val="Times New Roman"/>
        <color rgb="FF1155CC"/>
        <sz val="11.0"/>
        <u/>
      </rPr>
      <t>Rejected/Transmittal Documents</t>
    </r>
    <r>
      <rPr>
        <rFont val="Times New Roman"/>
        <color rgb="FF000000"/>
        <sz val="11.0"/>
        <u/>
      </rPr>
      <t xml:space="preserve">                                                                                                                                                                  </t>
    </r>
  </si>
  <si>
    <t>Information Services accepted the original recommendation. The OIG rejection alters both the finding and the arising recommendation.</t>
  </si>
  <si>
    <t>IG</t>
  </si>
  <si>
    <t>Michals, Wanda</t>
  </si>
  <si>
    <t xml:space="preserve">2/1/2022: SME has provided documents to address the auditor's  Rejection comments. </t>
  </si>
  <si>
    <t>The Transmittal will be submitted 4/7/2022</t>
  </si>
  <si>
    <t>The NARA CIO should coordinate with the Chief Acquisition Officer, and General Counsel to establish a working group to evaluate and monitor recommendations and best practices for cloud computing procurement in order to improve the content and effectiveness of the CPIC Business Case Form.</t>
  </si>
  <si>
    <t>Once NARA addresses other relevant recommendations from this audit – including issuing an updated Cloud Strategy, developing standardized terms, and issuing cloud provisioning guidelines – NARA will review CPIC policies and deliverables to ensure NARA cloud strategy is appropriately addressed in capital planning processes.</t>
  </si>
  <si>
    <r>
      <rPr>
        <rFont val="Times New Roman"/>
        <color theme="1"/>
        <sz val="11.0"/>
      </rPr>
      <t xml:space="preserve">This finding is based on the completion of line #70, 17-08, recommendation 3.  . </t>
    </r>
    <r>
      <rPr>
        <rFont val="Times New Roman"/>
        <color rgb="FF0000FF"/>
        <sz val="11.0"/>
      </rPr>
      <t xml:space="preserve">Note added by Mamta 04-26-2021: - Nothing is ready for submission yet.   This is still in process. </t>
    </r>
  </si>
  <si>
    <t>Michals, Wanda (Maybe Louie and Acqusitions-Jeff Auser )</t>
  </si>
  <si>
    <t>Transfer to IG. Discussed with Sheree and Wanda.</t>
  </si>
  <si>
    <t>The NARA CIO should complete and document a review of existing IT systems for cloud compatibility.</t>
  </si>
  <si>
    <t>Information Services will evaluate existing systems as part of our normal system evolution process or at the end of contract years for suitable replacements to the cloud.</t>
  </si>
  <si>
    <t>Transmittal Ready. Discuss with Mamta and include Wanda to discuss next steps</t>
  </si>
  <si>
    <r>
      <rPr>
        <rFont val="Times New Roman"/>
        <b/>
        <color rgb="FF000000"/>
        <sz val="11.0"/>
      </rPr>
      <t>Meeting on 04-08-2021 - Added by Mamta</t>
    </r>
    <r>
      <rPr>
        <rFont val="Times New Roman"/>
        <color rgb="FF000000"/>
        <sz val="11.0"/>
      </rPr>
      <t xml:space="preserve">:                                                               </t>
    </r>
    <r>
      <rPr>
        <rFont val="Times New Roman"/>
        <b/>
        <color rgb="FF000000"/>
        <sz val="11.0"/>
      </rPr>
      <t xml:space="preserve"> </t>
    </r>
    <r>
      <rPr>
        <rFont val="Times New Roman"/>
        <b/>
        <color rgb="FF0000FF"/>
        <sz val="11.0"/>
      </rPr>
      <t xml:space="preserve">For Rec. #2: </t>
    </r>
    <r>
      <rPr>
        <rFont val="Times New Roman"/>
        <color rgb="FF0000FF"/>
        <sz val="11.0"/>
      </rPr>
      <t xml:space="preserve">Discussion:  Kevin McCarthy mentioned that there is a system evolution plan that is partially completed.  Kevin mentioned if columns can be added to MSL to document whether the system is cloud compatible (Yes/No) or it may already be in cloud. Ed Graham will confirm with Ed Louie and if the information is not already available, then, if possible, to add a column to document this information.  </t>
    </r>
    <r>
      <rPr>
        <rFont val="Times New Roman"/>
        <b/>
        <color rgb="FF0000FF"/>
        <sz val="11.0"/>
      </rPr>
      <t>The following are the steps listed below to complete and provide resulting documentation to close Rec. For Rec. #2: </t>
    </r>
    <r>
      <rPr>
        <rFont val="Times New Roman"/>
        <color rgb="FF0000FF"/>
        <sz val="11.0"/>
      </rPr>
      <t xml:space="preserve"> To provide following information to close recommendation: 1) Add column in current MSL to identify cloud compatibility for systems; 2) Provide a methodology of how step 1) was completed as well as document system evolution; 3) Add ERA 2.0 as it includes 13 other systems to be migrated to cloud. The target date may be revised later from 9/30/21 by Kevin McCarthy but for now to leave it as 9/30/21. 
</t>
    </r>
  </si>
  <si>
    <t>The NARA CIO should update the Enterprise Cloud Strategy with clearly defined roles and responsibilities, and develop and implement a written plan to execute the strategy.</t>
  </si>
  <si>
    <t>NARA is currently revising its Enterprise Cloud Strategy. The updated Strategy will include a written plan and will identify roles and responsibilities to execute the cloud strategy.</t>
  </si>
  <si>
    <t xml:space="preserve">FY 22 - Rec 10 is dependent on completion of Rec 3, this Rec. </t>
  </si>
  <si>
    <t>McCarthy, Kevin/Milton Masud</t>
  </si>
  <si>
    <r>
      <rPr>
        <rFont val="Times New Roman"/>
        <color rgb="FF0000FF"/>
        <sz val="11.0"/>
      </rPr>
      <t xml:space="preserve">4/30/2022 Received the document. Review and submit transmittal. </t>
    </r>
    <r>
      <rPr>
        <rFont val="Times New Roman"/>
        <color rgb="FF000000"/>
        <sz val="11.0"/>
      </rPr>
      <t xml:space="preserve"> Update provided by Milton Masaud 8/16/2021:  
The following link addresses the OIG Report 17-08 Rec 3:
https://docs.google.com/document/d/1iOsjCzk73d7csvOhH2WqV78kTqW8csqkgSUiTqmmkWI/edit#
This document reflects the current and future states of NARA’s Enterprise Cloud Strategy to a Multi-Cloud one with clearly defined roles and responsibilities and a plan to execute the strategySee previous columns.</t>
    </r>
  </si>
  <si>
    <r>
      <rPr>
        <rFont val="Times New Roman"/>
        <b/>
        <color rgb="FF000000"/>
        <sz val="11.0"/>
      </rPr>
      <t xml:space="preserve">Meeting on 04-08-2021:  </t>
    </r>
    <r>
      <rPr>
        <rFont val="Times New Roman"/>
        <color rgb="FF000000"/>
        <sz val="11.0"/>
      </rPr>
      <t xml:space="preserve">                                                              </t>
    </r>
    <r>
      <rPr>
        <rFont val="Times New Roman"/>
        <b/>
        <color rgb="FF000000"/>
        <sz val="11.0"/>
      </rPr>
      <t xml:space="preserve">     </t>
    </r>
    <r>
      <rPr>
        <rFont val="Times New Roman"/>
        <b/>
        <color rgb="FF0000FF"/>
        <sz val="11.0"/>
      </rPr>
      <t>For Rec #3:</t>
    </r>
    <r>
      <rPr>
        <rFont val="Times New Roman"/>
        <color rgb="FF0000FF"/>
        <sz val="11.0"/>
      </rPr>
      <t xml:space="preserve">  Discussion pertained to Cloud Strategy . Kevin has a draft strategy from 2018. Author is Hung. Kevin will review this draft to determine if it is complete or needs additional work.</t>
    </r>
  </si>
  <si>
    <t>The NARA CIO should conduct and document a risk assessment specific to NARA’s implementation of cloud computing in coordination with NARA’s Chief Risk Officer.</t>
  </si>
  <si>
    <t>Information Services will conduct a risk assessment specific to NARA’s implementation of cloud computing.</t>
  </si>
  <si>
    <t>Cloud Computing Implementation Plan needs to be developed prior to the development of the risk assessment</t>
  </si>
  <si>
    <t>IC</t>
  </si>
  <si>
    <t>Kee, Tom</t>
  </si>
  <si>
    <t>On hold</t>
  </si>
  <si>
    <t>Kevin mentioned if columns can be added to MSL to document whether the system is cloud compatible (Yes/No) or it may already be in cloud.</t>
  </si>
  <si>
    <t>The NARA CIO should establish and approve a centralized reporting point for cloud computing inventory and develop, implement and communicate a written mechanism to standardize tracking cloud computing inventory across NARA’s business area lines.</t>
  </si>
  <si>
    <t>NARA will identify a centralized reporting point and written process for tracking cloud systems, system owners and business areas within its system inventory document.</t>
  </si>
  <si>
    <t>FY 21 Resource Constraint.</t>
  </si>
  <si>
    <t>Shakir, Gulam (Kevin McCarthy/ Milton Masud/ Reese Dryer will work with Gulam to close)</t>
  </si>
  <si>
    <t>Recommend Transfer to CTO or discuss. Potential reuse of the list used for Cost reporting or Reserve instance tracking..</t>
  </si>
  <si>
    <t>For Rec. #2:</t>
  </si>
  <si>
    <t>The NARA CIO should coordinate with necessary business areas including Acquisitions and General Counsel to develop, approve, and implement its written cloud provisioning guidelines.</t>
  </si>
  <si>
    <t>NARA will develop cloud provisioning guidelines.</t>
  </si>
  <si>
    <t>Transmittal may be created based on Cloud FAQ, Direct connect and snowball SOP submitted as evidence of provisioning documents.</t>
  </si>
  <si>
    <t>Discussion: Kevin McCarthy mentioned that there is a system evolution plan that is partially completed.</t>
  </si>
  <si>
    <t>The NARA CIO should coordinate with necessary business areas including Acquisitions and General Counsel to develop, approve, and implement its IT Security Contractual Requirements in addition to a method to monitor and enforce the use of the standards.</t>
  </si>
  <si>
    <t>NARA will update its standard contract language to include security requirements for cloud systems.</t>
  </si>
  <si>
    <r>
      <rPr>
        <rFont val="Times New Roman"/>
        <b/>
        <color rgb="FF000000"/>
        <sz val="11.0"/>
      </rPr>
      <t>Rejected 9/18/2020</t>
    </r>
    <r>
      <rPr>
        <rFont val="Times New Roman"/>
        <color rgb="FF000000"/>
        <sz val="11.0"/>
      </rPr>
      <t xml:space="preserve"> - 
The documentation provided is either incomplete or does not provide sufficient detail to close the recommendation. On August 27, 2018, the auditor asked if there were periodic reviews of contracts to ensure the IT security contractual language is added. This question remains unanswered. In addition, as part of the FY 2020 FISMA reporting, we noted that the contract language was not consistently referenced in the contracts for the systems in our sample. Therefore, this recommendation remains OPEN.</t>
    </r>
  </si>
  <si>
    <t>The I Audit team concluded that the Auditor had changed the findings/Recommendations substantially, to the point that the rejections could not be satisfied. The conclusion of the 2019 OIG Forum was that the original submission would be sufficient, along with updated documents.</t>
  </si>
  <si>
    <r>
      <rPr>
        <rFont val="Times New Roman"/>
        <b/>
        <color rgb="FF000000"/>
        <sz val="11.0"/>
      </rPr>
      <t xml:space="preserve">Meeting Minutes 04-26-2021: For Rec. 8,  </t>
    </r>
    <r>
      <rPr>
        <rFont val="Times New Roman"/>
        <color rgb="FF0000FF"/>
        <sz val="11.0"/>
      </rPr>
      <t xml:space="preserve">Olu will confirm the status for this as it is in process and IS team may be working on it. </t>
    </r>
  </si>
  <si>
    <t>9</t>
  </si>
  <si>
    <t>The NARA CIO, in conjunction with Acquisitions and General Counsel should develop, approve, and implement written standards for centralized maintenance and standardized monitoring of service level agreements and formally communicate the requirement to those who need it.</t>
  </si>
  <si>
    <t>NARA will develop appropriate procedures for monitoring Service Level Agreements.</t>
  </si>
  <si>
    <t>FY 21 Resource Constraint. I-Audit Team scheduled a meeting with IO/IT SMEs on 1/4/2021 to discuss the best way of moving forward on this recommendation and determine ownership.</t>
  </si>
  <si>
    <t>IT; ID</t>
  </si>
  <si>
    <r>
      <rPr>
        <rFont val="Times New Roman"/>
        <b/>
        <color rgb="FF000000"/>
        <sz val="11.0"/>
      </rPr>
      <t>Comments based on 12/17 Meeting:</t>
    </r>
    <r>
      <rPr>
        <rFont val="Times New Roman"/>
        <color rgb="FF000000"/>
        <sz val="11.0"/>
      </rPr>
      <t xml:space="preserve">  Per Kevin McCarthy , a decision can be made to move recommendation to either SE or Ops per Sheena /Ed input at January 4, 2021 meeting. (End of comment.)                                                                                       This finding does not belong to IT Operations.  Systems Engineering has the lead on Cloud initiatives -Bernie</t>
    </r>
  </si>
  <si>
    <r>
      <rPr>
        <rFont val="Times New Roman"/>
        <b/>
        <color rgb="FF000000"/>
        <sz val="11.0"/>
      </rPr>
      <t xml:space="preserve">Meeting Minutes 04-26-2021:For Rec. 9,  </t>
    </r>
    <r>
      <rPr>
        <rFont val="Times New Roman"/>
        <b val="0"/>
        <color rgb="FF0000FF"/>
        <sz val="11.0"/>
      </rPr>
      <t xml:space="preserve">Kevin McCarthy mentioned he is not sure who this needs to be assigned to as it may be different divisions who may need to collaborate.  He will research and get back but for now to leave him as the SME. Monitoring SLAs can be Contratual or Obligation related and monitoring SLAs certainly does not fall under Systems Engineering (SE).  </t>
    </r>
  </si>
  <si>
    <t>18-06</t>
  </si>
  <si>
    <t>Audit of NARA's Legacy Systems</t>
  </si>
  <si>
    <t>We recommend the CIO ensure risk assessments and risk assessment reports are completed and/or reviewed annually and updated accordingly for all NARA systems.</t>
  </si>
  <si>
    <t>Information Services will ensure risk assessment reports are completed and/or reviewed annually and updated for all NARA systems.</t>
  </si>
  <si>
    <t>----------------------</t>
  </si>
  <si>
    <r>
      <rPr>
        <rFont val="Times New Roman"/>
        <b/>
        <color rgb="FF000000"/>
        <sz val="11.0"/>
      </rPr>
      <t>Rejected 7/31/2019</t>
    </r>
    <r>
      <rPr>
        <rFont val="Times New Roman"/>
        <color rgb="FF000000"/>
        <sz val="11.0"/>
      </rPr>
      <t xml:space="preserve"> - 
Based on the documentation provided this recommendation remains OPEN. Please provide documentation to show that risk assessments and risk assessment reports are completed and/or reviewed annually and updated accordingly all NARA systems including those that do not have an ATO but are FISMA reportable. </t>
    </r>
  </si>
  <si>
    <t>Coffin, John</t>
  </si>
  <si>
    <r>
      <rPr>
        <rFont val="Times New Roman"/>
        <b/>
        <color rgb="FF0000FF"/>
        <sz val="11.0"/>
      </rPr>
      <t xml:space="preserve">SME Comment 2-7-2022:  
</t>
    </r>
    <r>
      <rPr>
        <rFont val="Times New Roman"/>
        <color rgb="FF0000FF"/>
        <sz val="11.0"/>
      </rPr>
      <t xml:space="preserve">Same as 19-02 Rec, 4)
The IT Security Methodology will be updated to require annual Risk Assessments and RARs for all NARA systems.                                                                                                                                     </t>
    </r>
    <r>
      <rPr>
        <rFont val="Times New Roman"/>
        <color theme="1"/>
        <sz val="11.0"/>
      </rPr>
      <t>2021</t>
    </r>
    <r>
      <rPr>
        <rFont val="Times New Roman"/>
        <color rgb="FF0000FF"/>
        <sz val="11.0"/>
      </rPr>
      <t xml:space="preserve">: </t>
    </r>
    <r>
      <rPr>
        <rFont val="Times New Roman"/>
        <color theme="1"/>
        <sz val="11.0"/>
      </rPr>
      <t>This recommendation can not be closed until the RARs are developed for all systems on the FISMA/Classified System List. By the end of FY2021 we will have RARs delivered for all systems on the FISMA/Classified System List with the exception of the classified systems, TeamMate, ERA EOP, ATK, G-Suite, and ISSON.
The assessment of classified systems require access to the SCIFs where these systems reside.  Due to limited access to NARA facilities because of COVID-19 restrictions the assessments for these systems are on hold.
Previous security assessment of TeamMate have required visits to NASA Headquarters in Washington, DC.  Due to building closures and access limitations because of COVID-19 restrictions the annual assessment for this system is on hold. 
The assessment of ERA EOP is scheduled to be completed in October 2021.  The assessment of ATK, G-Suite and ISSON is planned for the Q1 FY2022.</t>
    </r>
  </si>
  <si>
    <t>2-7-2022: Requested new target date</t>
  </si>
  <si>
    <t>We recommend the CIO in coordination with System Owners ensure all seven systems are adequately tracked, monitored, and the proper security controls are in place until they are subsumed within the ERA 2.0 project or other systems as planned.</t>
  </si>
  <si>
    <t>Information Services will, in coordination with System Owners ensure all seven systems are adequately tracked, monitored, and the proper security controls are in place until subsumed within the ERA 2.0 project or other systems.</t>
  </si>
  <si>
    <t>The planned SCIF consolidation is a dependency for conducting the SA&amp;A work for ADRESS.  It is not anticipated that all classified systems will have ATOs granted until December 2022.</t>
  </si>
  <si>
    <t>Swann, Steven</t>
  </si>
  <si>
    <r>
      <rPr>
        <rFont val="Times New Roman"/>
        <b/>
        <color rgb="FF0000FF"/>
        <sz val="11.0"/>
      </rPr>
      <t>IS Update approved by CISO: 4-29-2022</t>
    </r>
    <r>
      <rPr>
        <rFont val="Times New Roman"/>
        <color rgb="FF0000FF"/>
        <sz val="11.0"/>
      </rPr>
      <t xml:space="preserve"> This recommendation applies to seven systems. The AMIS ATO is currently being finalized and should be signed prior to or by 12/31/2022.. The other six systems (AERIC, APS, PERL, ADDRESS, DAS, URTS) already have ATO in place and ISSOs have been assigned to support the ongoing continuous monitoring activities/documentation. The IS team is on track to address this corrective action prior to or by the Target Completion Date of 12/31/22.</t>
    </r>
  </si>
  <si>
    <t>18-14</t>
  </si>
  <si>
    <t>19</t>
  </si>
  <si>
    <t>NARA's COOP Readiness</t>
  </si>
  <si>
    <t>We recommend the Chief Information Officer, in coordination with the Office of the Federal Register, develop and implement a process to maintain an up-to-date security authorization package for the EFR system, including a system security plan, security assessment report, risk assessment report, plan of action and milestones (POA&amp;M), contingency plan, contingency plan test, and business impact analysis.</t>
  </si>
  <si>
    <t>Information Services will follow the existing RMF process to maintain an up-to-date security authorization package for the EFR system, including a system security plan, security assessment report, risk assessment report, plan of action and milestones</t>
  </si>
  <si>
    <r>
      <rPr>
        <rFont val="Times New Roman"/>
        <b/>
        <color rgb="FF0000FF"/>
        <sz val="11.0"/>
      </rPr>
      <t xml:space="preserve">SME Comment 2-7-2022: Maybe: 
</t>
    </r>
    <r>
      <rPr>
        <rFont val="Times New Roman"/>
        <color rgb="FF0000FF"/>
        <sz val="11.0"/>
      </rPr>
      <t>The OFR office is determining whether they can award a contract to the exsting FRPS vendor to migrate and host the EFR site within the same AWS environemnt that hosts FRPS.  IF so, fudning will also need to be secured by OFR for this.  The site would then become part of the ongoing O&amp;M support contract for this environment.</t>
    </r>
  </si>
  <si>
    <t>Follow up 6/30/2022</t>
  </si>
  <si>
    <t>We recommend the Chief Information Officer:
(a) determine the laptop needs for all current ERG, DERG, and RIT/RPT member employees, in consultation with Executives responsible for executing the PMEFs, MEFS and ESAs for NARA;
(b) conduct a cost-benefit analysis for providing a government-furnished laptop computer to those employees identified from (a); and
(c) provide a government-furnished laptop computer to the ERG, DERG, and RPT/RIT member employees, based on the analyses conducted from (a) and (b) above.</t>
  </si>
  <si>
    <t>Information Services will work with each Executive responsible for executing the PMEFs, MEFs, and ESAs, to develop a needs assessment for remote productivity and to conduct a cost-benefit analysis for all current ERG, DERG, and RIT/RPT member employees. Based on the results of the needs assessment and the cost-benefit analyses, laptops will be provided to ERG, DERG, and RPT/RIT members.</t>
  </si>
  <si>
    <r>
      <rPr>
        <rFont val="Times New Roman"/>
        <b/>
        <color rgb="FF000000"/>
        <sz val="11.0"/>
      </rPr>
      <t xml:space="preserve">Rejected 3/31/2020 </t>
    </r>
    <r>
      <rPr>
        <rFont val="Times New Roman"/>
        <color rgb="FF000000"/>
        <sz val="11.0"/>
      </rPr>
      <t>- 
The recommendation cannot be closed until the following questions are addressed.
1. The attached new Laptop Issuance Policy does not include a date and signature of the individual approving the policy or a NARA policy number. If it was included in a bigger policy document, please provide an authoritative source.
2. The attached new Laptop Issuance Policy states "[d]designated COOP members can opt to receive a desktop only," but the transmittal states "[t]he COOP members were all provided the government-furnished laptop." The examples of the communication (Attachments 3 and 4) do not substantiate Information Services' statement that COOP members were ALL provided the government-furnished laptop. Is there a list of all COOP members indicating whether they have received a government-furnished laptop and documenting justification for those who did not receive one (e.g., the COOP member opted to receive a desktop only)?</t>
    </r>
  </si>
  <si>
    <t>IO; II</t>
  </si>
  <si>
    <t>Jose Mena</t>
  </si>
  <si>
    <t>This has been overcome by events.  See NARA Notices 2020-148, 2020-099, and 2020-183</t>
  </si>
  <si>
    <r>
      <rPr>
        <rFont val="Times New Roman"/>
        <b/>
        <color rgb="FF0000FF"/>
        <sz val="11.0"/>
      </rPr>
      <t>OIG Auditor Meeting March 9, 2021 Discussion/Notes:</t>
    </r>
    <r>
      <rPr>
        <rFont val="Times New Roman"/>
        <color rgb="FF0000FF"/>
        <sz val="11.0"/>
      </rPr>
      <t xml:space="preserve">
Mamta explained the background for the meeting.  Three notices were issued between April 2, 2020 and September 2020.   The key reasons that impact the recommendation closure are that the notices provided funding per “CARES Act” for acquiring laptops for NARA employees and make it Mandatory to have a laptop.  
The Rejection comment was related to “c” only as a and b had been accepted in the prior submission in FY 2020.  The auditor agreed to the actions listed in steps 3 and 4 under “Action Items” and mentioned that the lists have to be current COOP names and not the ones that were provided in 2017-2018 timeframe when the audit was conducted/completed.  The auditor would also need to consult with the manager on the information provided per Action Items, prior to IC’s submission of transmittal.   This Rec. has been overcome by events (OBE).  See NARA Notices 2020-148, 2020-099, and 2020-183.
</t>
    </r>
  </si>
  <si>
    <t>We recommend the Chief Information Officer develop and implement a process to update the contingency plan, contingency plan test results, and business impact analysis on an annual basis for all information systems with a FIPS PUB 199 security categorization of moderate or high.</t>
  </si>
  <si>
    <t>Information Services will follow the existing RMF process to update the contingency plan, contingency plan test results, and business impact analysis on an annual basis for all information systems with a FIPS PUB 199 security categorization of moderate or high. The CIO will award an ISSO contract to perform this work.</t>
  </si>
  <si>
    <t>Resource Constraint. Yes, same as Rec 26-27, Audit 19-02 that closed</t>
  </si>
  <si>
    <r>
      <rPr>
        <rFont val="Times New Roman"/>
        <b/>
        <color rgb="FF000000"/>
        <sz val="11.0"/>
      </rPr>
      <t xml:space="preserve">Rejected 9/28/2021 - 
</t>
    </r>
    <r>
      <rPr>
        <rFont val="Times New Roman"/>
        <color rgb="FF000000"/>
        <sz val="11.0"/>
      </rPr>
      <t>This recommendation will remain open based upon results noted during the FY 21 Financial Statement and FISMA Audits and communicated in NFR FY21-03, Contingency Planning.</t>
    </r>
  </si>
  <si>
    <t xml:space="preserve">3-25-2022: Requested new target date </t>
  </si>
  <si>
    <t>19-01</t>
  </si>
  <si>
    <t>1a</t>
  </si>
  <si>
    <t>Audit of NARA's Fiscal Year 2018 Consolidated Financial Statements</t>
  </si>
  <si>
    <t>We recommend that the NARA Chief Information Officer continue to analyze and prioritize remediation efforts to accomplish security and control objectives. Key tasks should include, but are not limited to: 
Ensure user accounts are reviewed and disabled in accordance with NARA’s information technology policies and requirements (repeat recommendation).</t>
  </si>
  <si>
    <t>Information Services will assign an Information System Security Officer (ISSO) for each information system and ensure user system accounts for all systems are periodically reviewed and automatically disabled in accordance with NARA policy.</t>
  </si>
  <si>
    <t>Repeated in the FY20 audit.  This will be reassessed in the FY21 audit.  We have an open audit item with a response that includes the migration away from Novell eDirectory to Active Directory and MIM.  This work should be complete by 10/31/2021</t>
  </si>
  <si>
    <t>1f</t>
  </si>
  <si>
    <t>Ensure plans of actions and milestones are created, updated and remediated, for each system, in accordance with NARA policies, guidance and directives (repeat recommendation).</t>
  </si>
  <si>
    <t>Information Services will assign an ISSO for each NARA information system. The ISSOs will ensure all systems have POA&amp;Ms created when weaknesses are identified, to include completion dates; are remediated in a timely manner; and are updated to include detailed information on the status of the corrective actions.</t>
  </si>
  <si>
    <t>Implement remediation efforts to address security deficiencies identified during our assessments of NARA’s database platforms and network infrastructure (repeat recommendation).</t>
  </si>
  <si>
    <t>Information Services will continue its efforts to accomplish security and control objectives. Information Services will work with system owners and ISSOs to coordinate remediation efforts to address security deficiencies.</t>
  </si>
  <si>
    <t>Coordination</t>
  </si>
  <si>
    <t>1h</t>
  </si>
  <si>
    <t>Fully complete the migration of applications to vendor supported operating systems (repeat recommendation).</t>
  </si>
  <si>
    <t>Information Services will ensure all information systems migrate away from 
to vendor supported operating systems.</t>
  </si>
  <si>
    <t>Resource Constraint</t>
  </si>
  <si>
    <t>This is contingent on work (and funding) from other offices to update systems with unsupported operating systems.</t>
  </si>
  <si>
    <t>19-02</t>
  </si>
  <si>
    <t>Audit of NARA's Compliance with the FISMA</t>
  </si>
  <si>
    <t>To assist NARA with strengthening its vulnerability management controls, CLA recommends the CIO: 
 Implement improved processes to remediate security deficiencies on NARA’s network infrastructure, to include enhancing its patch and vulnerability management program to address security deficiencies identified during our assessments of NARA’s applications and network infrastructure.</t>
  </si>
  <si>
    <t>Information Services will update its patch and vulnerability management process to ensure consistent and timely remediation of security deficiencies and will continue to remediate issues as they arise.</t>
  </si>
  <si>
    <t>This needs to be assigned to another unit. The auditor understands there is more than NITTSS-supported systems and is looking for what those systems are doing. - Bernie</t>
  </si>
  <si>
    <r>
      <rPr>
        <rFont val="Times New Roman"/>
        <b/>
        <color rgb="FF000000"/>
        <sz val="11.0"/>
      </rPr>
      <t>Rejected 12/17/2019</t>
    </r>
    <r>
      <rPr>
        <rFont val="Times New Roman"/>
        <color rgb="FF000000"/>
        <sz val="11.0"/>
      </rPr>
      <t xml:space="preserve"> -  
The documentation provided only addresses patching current software. However, the recommendation also includes remediating software no longer supported by their vendors. Please provide documentation showing the no longer supported software has been remediated. Unfortunately, we cannot accept a plan to remediate that software because there has been a plan in place to remediate the Windows 2003 servers for a while now but they are still on the network. In addition, the SOP provided only applies to systems that are supported by the NITTSS contract. It does not apply to the other systems not supported by NITTSS. Please provide documentation that NARA has implemented a consistent patch and vulnerability management system across NARA.</t>
    </r>
  </si>
  <si>
    <t>IO, IS</t>
  </si>
  <si>
    <t>Kimble, Sam
Coletta, Bernie
Brookins, Rodney</t>
  </si>
  <si>
    <t>Ensure all information systems are migrated away from unsupported operating systems to operating systems that are vendor-supported.</t>
  </si>
  <si>
    <t>Information Services will ensure all information systems migrate away from unsupported operating systems, including Windows Server 2003, to vendor - supported operating systems.</t>
  </si>
  <si>
    <t>Resource Constraint. Kimm Richards, CA, sent comments to Mamta, I-Audit, on 7/01/2020. Information Services is working with the I-SME to provide supporting documentation.</t>
  </si>
  <si>
    <r>
      <rPr>
        <rFont val="Times New Roman"/>
        <b/>
        <color rgb="FF000000"/>
        <sz val="11.0"/>
      </rPr>
      <t xml:space="preserve">Rejected 11/22/2021 - 
</t>
    </r>
    <r>
      <rPr>
        <rFont val="Times New Roman"/>
        <color rgb="FF000000"/>
        <sz val="11.0"/>
      </rPr>
      <t>Based on the documentation provided and the results of the FY2021 FISMA audit this recommendation remains OPEN.Based upon findings noted during internal/external VAPT this year. Refer to NFR 2021-10.</t>
    </r>
  </si>
  <si>
    <t>To assist NARA in continuing to strengthen the identification and authorization controls, CLA recommends the CIO ensure user access request forms are retained for each user account on all systems.</t>
  </si>
  <si>
    <t>Information Services will retain user account request forms on all systems.</t>
  </si>
  <si>
    <t>See response to FY20 FMFIA audit recommendation 4</t>
  </si>
  <si>
    <r>
      <rPr>
        <rFont val="Times New Roman"/>
        <b/>
        <color rgb="FF000000"/>
        <sz val="11.0"/>
      </rPr>
      <t xml:space="preserve">Rejected 11/22/2021 - 
</t>
    </r>
    <r>
      <rPr>
        <rFont val="Times New Roman"/>
        <color rgb="FF000000"/>
        <sz val="11.0"/>
      </rPr>
      <t>Based on the documentation provided and the results of the FY2021 FISMA audit this recommendation remains OPEN.Based upon information provided, evidence was only provided for one system, thus insufficient to support closure of thisrecommendation.</t>
    </r>
  </si>
  <si>
    <t>Coletta, Bernie (NARAnet); Swann, Steven (other non-NARAnet systems)</t>
  </si>
  <si>
    <t>This applies to more systems than those supported by NITSS. -Bernie</t>
  </si>
  <si>
    <t>To assist NARA in strengthening its agency-wide information security program, CLA recommends the CIO ensure complete security authorization packages for each major application and general support system are completed prior to deployment into production.</t>
  </si>
  <si>
    <t>Information Services will revise NARA 804, IT Systems Security, and NARA 805, Systems Development Life Cycle, to establish additional controls to ensure each new major application and general support system (GSS) has a completed security authorization package before deployment to production. Information Services will complete authorization packages and re-authorize systems that are currently operating without security authorization.</t>
  </si>
  <si>
    <t>This can be completed for unclassified systems which are in scope of FISMA.  NARA has a longer range plan for classified systems, but FISMA should only be covering the unclassified environment.</t>
  </si>
  <si>
    <t>To assist NARA in continuing to strengthen the identification and authorization controls, CLA recommends the CIO ensure user system accounts for all systems are periodically reviewed and automatically disabled in accordance with NARA policy.</t>
  </si>
  <si>
    <t>Information Services will ensure that ISSOs are periodically reviewing accounts to ensure timely disabling of accounts when required. NARA is in the process of implementing Privileged Management (PRIVMGMT) as part of the DHS CDM initiative.  The capability for automated disabling of privileged accounts will then be implemented.</t>
  </si>
  <si>
    <t>Unless NARA modifies the ISSO contract deliverables for more frequent review of regular user accounts, the automatic disabling cannot be ensured for all systems.  Some systems have automated technical means to automatically disable an account after 90 days of inactivity.  Other systems require manual review and disabling.   A date cannot be provided to cover "all systems" without these other issues being resolved in regards to more frequent account reviews by ISSOs.</t>
  </si>
  <si>
    <t>16</t>
  </si>
  <si>
    <t>To assist NARA in continuing to strengthen the identification and authorization controls, CLA recommends the CIO ensure upon termination of employment, all system access is disabled in accordance with the applicable system security plan defined period, as described under control PS-4 “Personnel Termination.”</t>
  </si>
  <si>
    <t>NARA will update NARA Directive 215, Exit Clearance Procedures, to
ensure that Information Services receives timely notification of employee separations
and reassignments. Information Services will work with the Office of Human Capital to
ensure, upon termination of employment, all system access is disabled in accordance
with the applicable system security plan defined period, as described under control PS-4
“Personnel Termination”.</t>
  </si>
  <si>
    <t>Upon separation/termination employees, their NARANet accounts or other system access are removed by the respective system administrator for those systems. IT Security does not control the flow of information/paperwork between the different offices to have this done.  We define the policy and procedures that should be followed, but we can't control persons actually doing this. There is an annual review of accounts that is done that would catch accounts that should have been disabled, but we don't have control of the process at each system level for an administrator disabling the account when a person leaves.</t>
  </si>
  <si>
    <t>Upon separation/Termination of an employee, their NARANet accounts or other system access are removed by the respective system administrator for those systems. IT Security does not control the flow of information/paperwork between the different offices to have this done.</t>
  </si>
  <si>
    <t>To assist NARA in continuing to strengthen the elevated privileged user training controls, CLA recommends the CIO ensure individuals assigned elevated privileges have their user accounts disabled if they have not completed their security awareness training by their scheduled completion date.</t>
  </si>
  <si>
    <t>Information Services will update NARA 804, IT Systems Security , to require that user accounts with elevated privileges are disabled if the account holder has not completed their security awareness training by their scheduled completion date.</t>
  </si>
  <si>
    <t>Added by Audit Team:  Policy Related</t>
  </si>
  <si>
    <r>
      <rPr>
        <rFont val="Times New Roman"/>
        <b val="0"/>
        <color rgb="FF000000"/>
        <sz val="11.0"/>
      </rPr>
      <t xml:space="preserve">Prior Target Date was 1/31/2021
</t>
    </r>
    <r>
      <rPr>
        <rFont val="Times New Roman"/>
        <b/>
        <color rgb="FF000000"/>
        <sz val="11.0"/>
      </rPr>
      <t>Status on 04-06-2021:</t>
    </r>
    <r>
      <rPr>
        <rFont val="Times New Roman"/>
        <b val="0"/>
        <color rgb="FF0000FF"/>
        <sz val="11.0"/>
      </rPr>
      <t>Related to Policy 804.  The target date needs to be revised to after FY 21.  Please provide New Target Date.</t>
    </r>
  </si>
  <si>
    <t>Ensure SSPs are developed for all NARA systems in accordance with NARA policy.</t>
  </si>
  <si>
    <t>Information Services will develop System Security Plans (SSP) for all systems that are currently lacking them. This action depends on contracted Information Systems Security Officer (ISSO) resources that were acquired in 1Q FY 2019; the target completion date reflects time necessary for ISSOs to organize and learn NARA systems, before performing the work associated with this action.</t>
  </si>
  <si>
    <t>We have a targeted date already for the end of calendar year 2021, but it is not anticipated to be completed by 9/31/2021.</t>
  </si>
  <si>
    <r>
      <rPr>
        <rFont val="Times New Roman"/>
        <b/>
        <color rgb="FF000000"/>
        <sz val="11.0"/>
      </rPr>
      <t xml:space="preserve">Rejected 11/22/2021 - 
</t>
    </r>
    <r>
      <rPr>
        <rFont val="Times New Roman"/>
        <color rgb="FF000000"/>
        <sz val="11.0"/>
      </rPr>
      <t>Based on the documentation provided and the results of the FY2021 FISMA audit this recommendation remains OPEN.Although several SSPs were provided they were not included or evidence provided that they exist for ARCIS and CMRS.</t>
    </r>
  </si>
  <si>
    <t>Ensure audit logging is enabled for each major information system.</t>
  </si>
  <si>
    <t>Information Services will ensure audit logging is enabled for each
major information system.</t>
  </si>
  <si>
    <r>
      <rPr>
        <rFont val="Times New Roman"/>
        <b/>
        <color rgb="FF000000"/>
        <sz val="11.0"/>
      </rPr>
      <t xml:space="preserve">Rejected 11/22/2021 -
</t>
    </r>
    <r>
      <rPr>
        <rFont val="Times New Roman"/>
        <color rgb="FF000000"/>
        <sz val="11.0"/>
      </rPr>
      <t xml:space="preserve">Based on the documentation provided and the results of the FY2021 FISMA audit this recommendation remains OPEN.Evidence that audit logging was enabled was insufficient for 7 of 16 systems tested.
</t>
    </r>
    <r>
      <rPr>
        <rFont val="Times New Roman"/>
        <b/>
        <color rgb="FF000000"/>
        <sz val="11.0"/>
      </rPr>
      <t>Rejected 9/16/2020</t>
    </r>
    <r>
      <rPr>
        <rFont val="Times New Roman"/>
        <color rgb="FF000000"/>
        <sz val="11.0"/>
      </rPr>
      <t xml:space="preserve"> - 
The documentation provided is either incomplete or does not provide sufficient detail to close the recommendation. In some cases we only received a copy of the and not system documentation/screenprints showing what events are being log. This is true for MAXIMO, which was identified in the audit. We only received a copy of the log and not what events are logged.</t>
    </r>
  </si>
  <si>
    <t>We provided a package with extracts from audit logs previously for the requested systems.  We will have to go back based on the rejected notes and get a screenshot/evidence of audit logs events being captured.</t>
  </si>
  <si>
    <t>21</t>
  </si>
  <si>
    <t>Ensure periodic reviews of generated audit logs are performed for each major information system.</t>
  </si>
  <si>
    <t>Information Services will assign an ISSO for each major information
system and ensure ISSOs perform weekly audit log reviews. This action depends on
contracted ISSOs that were acquired in 1Q FY 2019; the target completion date reflects
time necessary to organize and learn NARA systems, before performing the work
associated with this action.</t>
  </si>
  <si>
    <r>
      <rPr>
        <rFont val="Times New Roman"/>
        <b/>
        <color rgb="FF000000"/>
        <sz val="11.0"/>
      </rPr>
      <t xml:space="preserve">Rejected 11/22/2021 - 
</t>
    </r>
    <r>
      <rPr>
        <rFont val="Times New Roman"/>
        <color rgb="FF000000"/>
        <sz val="11.0"/>
      </rPr>
      <t xml:space="preserve">Based on the documentation provided and the results of the FY2021 FISMA audit this recommendation remains OPEN.Evidence of audit log reviews were insufficient for 9 of 13 systems tested.
</t>
    </r>
    <r>
      <rPr>
        <rFont val="Times New Roman"/>
        <b/>
        <color rgb="FF000000"/>
        <sz val="11.0"/>
      </rPr>
      <t>Rejected 9/16/2020</t>
    </r>
    <r>
      <rPr>
        <rFont val="Times New Roman"/>
        <color rgb="FF000000"/>
        <sz val="11.0"/>
      </rPr>
      <t xml:space="preserve"> - 
The documentation provided is either incomplete or does not provide sufficient detail to close the recommendation. In some case we received copy of the logs but that does not demonstrate the logs were reviewed as required by the recommendation. Please provide documentation showing the audit logs are reviewed.</t>
    </r>
  </si>
  <si>
    <t>We will have to go back and find which sample systems did not have sufficient evidence of log reviews and gather that evidence so an updated package can be provided.</t>
  </si>
  <si>
    <t>22</t>
  </si>
  <si>
    <t>To assist NARA in strengthening its user authentication controls, CLA recommends the CIO ensure password configuration settings for all major information systems are in accordance with NARA IT Security Requirements.</t>
  </si>
  <si>
    <t>Information Services will ensure password configuration settings for all major information systems, including RRS and Maximo, are in accordance with NARA
IT Security Requirements.</t>
  </si>
  <si>
    <r>
      <rPr>
        <rFont val="Times New Roman"/>
        <b/>
        <color rgb="FF000000"/>
        <sz val="11.0"/>
      </rPr>
      <t xml:space="preserve">Rejected 11/22/2021 - 
</t>
    </r>
    <r>
      <rPr>
        <rFont val="Times New Roman"/>
        <color rgb="FF000000"/>
        <sz val="11.0"/>
      </rPr>
      <t xml:space="preserve">Based on the documentation provided and the results of the FY2021 FISMA audit this recommendation remains OPEN.Evidence of password settings in compliance with requirements were insufficient for 4 of 13 systems.
</t>
    </r>
    <r>
      <rPr>
        <rFont val="Times New Roman"/>
        <b/>
        <color rgb="FF000000"/>
        <sz val="11.0"/>
      </rPr>
      <t>Rejected 9/16/2020</t>
    </r>
    <r>
      <rPr>
        <rFont val="Times New Roman"/>
        <color rgb="FF000000"/>
        <sz val="11.0"/>
      </rPr>
      <t xml:space="preserve"> - 
The documentation provided is either incomplete or does not provide sufficient detail to close the recommendation. Please ensure screen prints from the systems are provided documenting the password configuration requirements. If that is not possible to have password configurations for the system then provide the compensating control to ensure the password configurations are met. In addition, if a system relies on NARANet for authentication please state that.
Finally, for ECRM/RRS please provide the password configurations that are put in place. ECRM/RRS was a major part of this recommendation. As a result, it is not sufficient to include a statement that implementation of this recommendation is in the development phase.</t>
    </r>
  </si>
  <si>
    <t>We will have to go back and find which sample systems did not have sufficient evidence of password configuration and updated package can be provided.</t>
  </si>
  <si>
    <t>23</t>
  </si>
  <si>
    <t>Ensure the use of shared/group accounts is restricted to only those users with a valid business justification, by enhancing user account review procedures to incorporate reviews of shared/group account membership and reasonableness.</t>
  </si>
  <si>
    <t>Information Services will work with the System Owner to ensure the
use of shared/group accounts is restricted to only those users with a valid business
justification and will review shared user accounts at least annually.</t>
  </si>
  <si>
    <r>
      <rPr>
        <rFont val="Times New Roman"/>
        <b/>
        <color rgb="FF000000"/>
        <sz val="11.0"/>
      </rPr>
      <t xml:space="preserve">Rejected 11/22/2021 - 
</t>
    </r>
    <r>
      <rPr>
        <rFont val="Times New Roman"/>
        <color rgb="FF000000"/>
        <sz val="11.0"/>
      </rPr>
      <t xml:space="preserve">Based on the documentation provided and the results of the FY2021 FISMA audit this recommendation remains OPEN.Based upon findings in NARA’s user account recertification process noted during FISMA audit, the user account reviewprocess is not effective. Refer to NFR 2021-07.
</t>
    </r>
    <r>
      <rPr>
        <rFont val="Times New Roman"/>
        <b/>
        <color rgb="FF000000"/>
        <sz val="11.0"/>
      </rPr>
      <t xml:space="preserve">Rejected 9/16/2020 - 
</t>
    </r>
    <r>
      <rPr>
        <rFont val="Times New Roman"/>
        <color rgb="FF000000"/>
        <sz val="11.0"/>
      </rPr>
      <t xml:space="preserve">The documentation provided is either incomplete or does not provide sufficient detail to close the recommendation. Please ensure that the procedures for shared/group account membership and reasonableness reviews are included with each system that has a shared account. Then provide documentation showing those reviews are implemented.
In addition, for ECRM/RRS please provide documentation showing this recommendation was implemented. ECRM/RRS was a major part of this recommendation and it is not sufficient to include a statement that implementation of this recommendation is in the development phase. </t>
    </r>
  </si>
  <si>
    <t>This item has already been submitted.</t>
  </si>
  <si>
    <t>24</t>
  </si>
  <si>
    <t>To assist NARA in strengthening its user authentication controls, CLA recommends the CIO ensure a process is developed, documented and implemented to change passwords whenever users within shared/group accounts change.</t>
  </si>
  <si>
    <t>The System ISSO/Owner will develop, document, and implement a
process to change passwords within shared/group accounts, when users change.</t>
  </si>
  <si>
    <r>
      <rPr>
        <rFont val="Times New Roman"/>
        <b/>
        <color rgb="FF000000"/>
        <sz val="11.0"/>
      </rPr>
      <t xml:space="preserve">Rejected 11/22/2021 - 
</t>
    </r>
    <r>
      <rPr>
        <rFont val="Times New Roman"/>
        <color rgb="FF000000"/>
        <sz val="11.0"/>
      </rPr>
      <t xml:space="preserve">Based on the documentation provided and the results of the FY2021 FISMA audit this recommendation remains OPEN.For 6 of the 13 systems which used shared accounts, no evidence of password change processes for shared accountswas provided or indicated.
</t>
    </r>
    <r>
      <rPr>
        <rFont val="Times New Roman"/>
        <b/>
        <color rgb="FF000000"/>
        <sz val="11.0"/>
      </rPr>
      <t>Rejected 9/16/2020</t>
    </r>
    <r>
      <rPr>
        <rFont val="Times New Roman"/>
        <color rgb="FF000000"/>
        <sz val="11.0"/>
      </rPr>
      <t xml:space="preserve"> - 
The documentation provided is either incomplete or does not provide sufficient detail to close the recommendation. Please ensure all components (develop, document and implement) mentioned in this recommendation are included in order to close this recommendations. As a result, this recommendation remains OPEN.</t>
    </r>
  </si>
  <si>
    <t>27</t>
  </si>
  <si>
    <t>Test the contingency plans for all NARA systems to include documentation of test plans, results and any needed updates to the contingency plan, and establish controls to ensure annual testing of contingency plans.</t>
  </si>
  <si>
    <t>Information Services will assign an ISSO for each information system who will ensure the ISCP for each information system includes documentation of test plans, as well as results and any needed updates to the contingency plan. Information Services will also establish additional controls to ensure annual testing of contingency plans. This action depends on contracted ISSOs that were acquired in 1Q FY 2019; the target completion date reflects time necessary to organize and learn NARA systems, before performing the work associated with this action.</t>
  </si>
  <si>
    <r>
      <rPr>
        <rFont val="Times New Roman"/>
        <b/>
        <color rgb="FF000000"/>
        <sz val="11.0"/>
      </rPr>
      <t xml:space="preserve">Rejected 11/22/2021 - 
</t>
    </r>
    <r>
      <rPr>
        <rFont val="Times New Roman"/>
        <color rgb="FF000000"/>
        <sz val="11.0"/>
      </rPr>
      <t xml:space="preserve">Based on the documentation provided and the results of the FY2021 FISMA audit this recommendation remains OPEN.Based upon NFR FY21-03, and package provided indicated 2 missing CP test results for ARCIS and CMRS.
</t>
    </r>
    <r>
      <rPr>
        <rFont val="Times New Roman"/>
        <b/>
        <color rgb="FF000000"/>
        <sz val="11.0"/>
      </rPr>
      <t>Rejected 9/18/2020</t>
    </r>
    <r>
      <rPr>
        <rFont val="Times New Roman"/>
        <color rgb="FF000000"/>
        <sz val="11.0"/>
      </rPr>
      <t xml:space="preserve"> - 
The documentation provided is either incomplete or does not provide sufficient detail to close the recommendation. A contingency plan test for MAXIMO was not provided, stating it is a new ATO and ISCP test will be done within a year. This system was already in operation in 2018, included in the FY 2018 FISMA sample, and authorized in September 2019. This recommendation cannot be closed without the evidence of a contingency plan test for a system that was in the sample. In addition, the contingency plan test provided for NARANet was dated March 28, 2019. According to the NARA IT Security Requirements, contingency plan tests should be conducted at least annually. Therefore, this recommendation remains OPEN.</t>
    </r>
  </si>
  <si>
    <t>Ensure SSPs are reviewed and updated for all NARA systems in accordance with NARA policy to ensure any missing control implementation details are completed, and missing privacy controls added.</t>
  </si>
  <si>
    <t>Information Services will conduct a comprehensive review of SSPs for all NARA systems and update, correct, or complete missing data, as needed. This action depends on contracted ISSOs that were acquired in 1Q FY 2019; the target completion date reflects time necessary to organize and learn NARA systems, before performing the work associated with this action.</t>
  </si>
  <si>
    <t>I-Audit team submitted this rec. first time on 3-4-2022. CA sent it back to label the 98 attachments.  After labeling it was resent to CA on 3-24-2022</t>
  </si>
  <si>
    <t>Conduct risk assessments for each system in operation and establish policies or procedures to ensure that risk assessments are conducted at least annually.</t>
  </si>
  <si>
    <t>Information Services will revise NARA 804, IT Systems Security, to establish additional controls to ensure that system risk assessments are conducted at least annually. Information Services, with ISSO support, will conduct risk assessments for all systems at least annually.</t>
  </si>
  <si>
    <t>---------------------------------------------------------</t>
  </si>
  <si>
    <r>
      <rPr>
        <rFont val="Times New Roman"/>
        <b/>
        <color rgb="FF0000FF"/>
        <sz val="11.0"/>
      </rPr>
      <t>SME Comment  2-7-2022</t>
    </r>
    <r>
      <rPr>
        <rFont val="Times New Roman"/>
        <color rgb="FF0000FF"/>
        <sz val="11.0"/>
      </rPr>
      <t xml:space="preserve">:  Same as Rec 10, 18-06 Audit.  </t>
    </r>
    <r>
      <rPr>
        <rFont val="Times New Roman"/>
        <color theme="1"/>
        <sz val="11.0"/>
      </rPr>
      <t xml:space="preserve">                                                                                                                                                                                                                                                                                                    This recommendation can not be closed until the RARs are developed for all systems on the FISMA/Classified System List.
By the end of FY2021 we will have RARs delivered for all systems on the FISMA/Classified System List with the exception of the classified systems, TeamMate, ERA EOP, ATK, G-Suite, and ISSON.
The assessment of classified systems require access to the SCIFs where these systems reside.  Due to limited access to NARA facilities because of COVID-19 restrictions the assessments for these systems are on hold.
Previous security assessment of TeamMate have required visits to NASA Headquarters in Washington, DC.  Due to building closures and access limitations because of COVID-19 restrictions the annual assessment for this system is on hold. 
The assessment of ERA EOP is scheduled to be completed in October 2021.  The assessment of ATK, G-Suite and ISSON is planned for the Q1 FY2022.
Also, I believe the main recommendation is to update NARA 804 which I believe Information Services has completed and sent to the Management and Administration Chief for review and approval.</t>
    </r>
  </si>
  <si>
    <t xml:space="preserve">This 2019 recommendation has never been submitted  </t>
  </si>
  <si>
    <t>Ensure all systems have POA&amp;Ms created when weaknesses are identified, to include completion dates; are remediated timely; and are updated to include detailed information on the status of the corrective actions.</t>
  </si>
  <si>
    <t>Information Services will work with information system owners to review all system POA&amp;Ms and update as needed to ensure they include target completion dates; are remediated in a timely manner; and include detailed information on the status of the corrective actions. This action depends on contracted ISSOs that were acquired in 1Q FY 2019; the target completion date reflects time necessary to organize and learn NARA systems, before performing the work associated with this action.</t>
  </si>
  <si>
    <r>
      <rPr>
        <rFont val="Times New Roman"/>
        <b/>
        <color rgb="FF000000"/>
        <sz val="11.0"/>
      </rPr>
      <t xml:space="preserve">Rejected 11/22/2021 - 
</t>
    </r>
    <r>
      <rPr>
        <rFont val="Times New Roman"/>
        <color rgb="FF000000"/>
        <sz val="11.0"/>
      </rPr>
      <t>Based on the documentation provided and the results of the FY2021 FISMA audit this recommendation remains OPEN.Based upon POAM finding details already communicated this year related to milestone dates, not created and closureprocess. Refer to NFR 2021-05.</t>
    </r>
  </si>
  <si>
    <t>Ensure IT policies, procedures, methodologies and supplements are reviewed and approved in accordance with NARA Directive 111.</t>
  </si>
  <si>
    <t>In coordination with Strategy and Performance, Information Services will update NARA Directive 804 and its associated supplements, in accordance with NARA Directive 111</t>
  </si>
  <si>
    <t>The updated 804 policy is being reviewed by senior management currently.  We do not have a target date for when it will be approved.</t>
  </si>
  <si>
    <t>Paul-Blanc, Sandra</t>
  </si>
  <si>
    <t>To assist NARA with strengthening its ISSO management controls, CLA recommends the CIO:
Assign ISSO’s for all major applications and general support systems.</t>
  </si>
  <si>
    <t>Information Services will assign an ISSO for all major applications and general support systems.</t>
  </si>
  <si>
    <r>
      <rPr>
        <rFont val="Times New Roman"/>
        <b/>
        <color rgb="FF000000"/>
        <sz val="11.0"/>
      </rPr>
      <t xml:space="preserve">Rejected 11/22/2021 - 
</t>
    </r>
    <r>
      <rPr>
        <rFont val="Times New Roman"/>
        <color rgb="FF000000"/>
        <sz val="11.0"/>
      </rPr>
      <t>Based on the documentation provided and the results of the FY2021 FISMA audit this recommendation remains OPEN.Although most systems have assigned ISSOs, for 2 systems slated for migration, ISSOs have not been assigned in theinterim.</t>
    </r>
  </si>
  <si>
    <r>
      <rPr>
        <rFont val="Times New Roman"/>
        <color rgb="FF000000"/>
        <sz val="11.0"/>
      </rPr>
      <t xml:space="preserve">Prior Target Date was 3/30/2021
</t>
    </r>
    <r>
      <rPr>
        <rFont val="Times New Roman"/>
        <b/>
        <color rgb="FF000000"/>
        <sz val="11.0"/>
      </rPr>
      <t>Status on 04-06-2021</t>
    </r>
    <r>
      <rPr>
        <rFont val="Times New Roman"/>
        <color rgb="FF0000FF"/>
        <sz val="11.0"/>
      </rPr>
      <t>: SME provided following "This is the current state for this item. There are not currently plans in place to assign ISSO's to the following systems: CATS: (the remaining DB's are slated for migration into CMRS) (</t>
    </r>
    <r>
      <rPr>
        <rFont val="Times New Roman"/>
        <color rgb="FF45818E"/>
        <sz val="11.0"/>
      </rPr>
      <t>Has the migration to CMRS started already?</t>
    </r>
    <r>
      <rPr>
        <rFont val="Times New Roman"/>
        <color rgb="FF0000FF"/>
        <sz val="11.0"/>
      </rPr>
      <t>) NPRC Applications: (the remaining DB (XRAY) is slated for migration into ARCIS) (</t>
    </r>
    <r>
      <rPr>
        <rFont val="Times New Roman"/>
        <color rgb="FF38761D"/>
        <sz val="11.0"/>
      </rPr>
      <t>Has the migration for DB to ARCIS started?</t>
    </r>
    <r>
      <rPr>
        <rFont val="Times New Roman"/>
        <color rgb="FF0000FF"/>
        <sz val="11.0"/>
      </rPr>
      <t>) TeamMate: (NASA Hosted Cloud Service) CATS and NPRC will eventually be removed from our system inventory (</t>
    </r>
    <r>
      <rPr>
        <rFont val="Times New Roman"/>
        <color rgb="FF38761D"/>
        <sz val="11.0"/>
      </rPr>
      <t>will they be removed after migration into CMRS and ARCIS?</t>
    </r>
    <r>
      <rPr>
        <rFont val="Times New Roman"/>
        <color rgb="FF0000FF"/>
        <sz val="11.0"/>
      </rPr>
      <t>)and TeamMate is hosted by NASA. IT Security has decided not to assign resources to these systems. (</t>
    </r>
    <r>
      <rPr>
        <rFont val="Times New Roman"/>
        <color rgb="FF38761D"/>
        <sz val="11.0"/>
      </rPr>
      <t>Does this statement "not assign resources..." apply to TeamMate only?)."</t>
    </r>
  </si>
  <si>
    <t>20-03</t>
  </si>
  <si>
    <t xml:space="preserve">Audit of NARA's Classified Information Systems </t>
  </si>
  <si>
    <t>We recommend the Chief Information Officer review Authorizations-to-Operated (ATOs) for all classified systems at NARA that are currently in production to identify the ones that are missing, expired, or outdated, and take steps to either issue or update the ATOs for non-Sensitive Compartmented Information (SCI) systems or work with Central Intelligence Agency (CIA) to authorize SCI systems, as appropriate.</t>
  </si>
  <si>
    <t>IT Cyber Security (IS) will perform the following actions: 
- Conduct a gap analysis of all classified systems in production to identify resources necessary for the Assessment and Authorization (A&amp;A) effort, as well as security documentation to be developed or updated prior to the security assessment and the ATO decision. (December 31, 2020)
- Prepare a schedule, for SCI systems , for A&amp;A efforts in coordination with the CIA. (December 31, 2020)
- Complete all authorization documentation needed for security testing of non-SCI and SCI systems (December 31, 2021)
- Completed security assessment and issue ATO for all non-SCI systems and, to the extent possible, all SCI systems (December 31, 2022)</t>
  </si>
  <si>
    <t>The planned SCIF consolidation is a dependency for conducting the SA&amp;A work.  It is not anticipated that all classified systems, including those authorized by the CIA, will have ATOs granted until December 2022.</t>
  </si>
  <si>
    <t>We recommend the Chief Information Officer to develop and implement a continuous monitoring strategy for all classified systems in productions to effectively support ongoing authorization of the systems and to ensure security documentation for the systems always remain up-to-date.</t>
  </si>
  <si>
    <t>IS will perform the following actions:
- NARA is conducting a phased (facility-by-facility) SCIF consolidation with an expected completion date of October 30, 2020.  Within 30 days after the conclusion of each move/consolidation, IS will conduct an inventory of relocated classified systems. (November 30, 2020)
- Determine which of the consolidated systems will continue to be categorized as "systems" and complete a master inventory of classified systems. (December 31, 2020)
- Implement the continuous monitoring strategy.  Full implementation to cover all classified systems is contingent upon the completions of the SCIF consolidation effort.  (December 31, 2021)</t>
  </si>
  <si>
    <t>Classified</t>
  </si>
  <si>
    <t>We recommend the Chief Information Officer ensure Information System Contingency Plans (ISCPs) for all classified systems are reviewed for accuracy and completeness and updated as necessary, at least on an annual basis.</t>
  </si>
  <si>
    <t>IS will perform the following actions:
- NARA is conducting a phased (facility-by-facility) SCIF consolidation with an expected completion date of October 30, 2020.  Within 30 days after the conclusion of each move/consolidation, IS will conduct an inventory of relocated classified systems. (November 30, 2020)
- Determine which of the consolidated systems will continue to be categorized as "systems" and complete a master inventory of classified systems. (December 31, 2020)
- Conduct a gap analysis to determine the status of all ISCPs, and identify resources needed to support the creation of the plans or updates to the plans. (December 31, 2021)
- Create or update the ISCPs. (December 31, 2022)</t>
  </si>
  <si>
    <t>We recommend the Chief Information Officer ensure contingency training and contingency plan testing are conducted for all classified systems in accordance with federal requirements and NARA policy, at least on an annual basis.</t>
  </si>
  <si>
    <t>IS will perform the following actions:
- NARA is conducting a phased (facility-by-facility) SCIF consolidation with an expected completion date of October 30, 2020.  Within 30 days after the conclusion of each move/consolidation, IS will conduct an inventory of relocated classified systems. (November 30, 2020)
- Determine which of the consolidated systems will continue to be categorized as "systems" and complete a master inventory of classified systems. (December 31, 2020)
- Conduct a gap analysis to determine the status of all ISCPs, and identify resources needed to support the creation of the plans or updates to the plans. (December 31, 2021)
- Create or update ISCPs per recommendation 3. (December 31, 2022)
- Conduct annual ISCP training and contingency plan testing for all classified systems. (December 31, 2023)</t>
  </si>
  <si>
    <t>We recommend the Chief Information ensure backup and backup testing procedures are developed, formally documented, and implemented for all classified systems.</t>
  </si>
  <si>
    <t>IS will perform the following actions:
- NARA is conducting a phased (facility-by-facility) SCIF consolidation with an expected completion date of October 30, 2020.  Within 30 days after the conclusion of each move/consolidation, IS will conduct an inventory of relocated classified systems. (November 30, 2020)
- Determine which of the consolidated systems will continue to be categorized as "systems" and complete a master inventory of classified systems relocated by the SCIF consolidation. (December 31, 2020)
- Conduct a gap analysis to identify information backup needs, as well as resources to support backups and backup testing for the classified systems. (December 31, 2021)
- Develop system-specific backup plans and test procedures for each classified system. (December 31, 2022)
- Conduct backup testing for each classified system. (December 31, 2022)</t>
  </si>
  <si>
    <t>We recommend the Chief Information Officer ensure need analyses are conducted for alternate storage and processing sites, based on the Federal Information Processing Standard Publication-199 categorization and results of the Business Impact Analysis, for all classified systems.</t>
  </si>
  <si>
    <t>IS will perform the following actions:
- NARA is conducting a phased (facility-by-facility) SCIF consolidation with an expected completion date of October 30, 2020.  Within 30 days after the conclusion of each move/consolidation, IS will conduct an inventory of relocated classified systems. (November 30, 2020)
- Determine which of the consolidated systems will continue to be categorized as "systems" and complete a master inventory of classified systems relocated by the SCIF consolidation. (December 31, 2020)
- Conduct a gap analysis of the classified systems FIPS 199 and BIA documents status and identify resources to update and create them as needed. (December 31, 2021)
- Create or update ISCPs per recommendation 3 and backup plans per recommendation 5. (December 31, 2022)
- Create or update FIPS 199 and BIA based on the approved schedule. (December 31, 2022)
- Conduct an alternate storage/processing needs analysis of the classified systems, based on FIPS 199, BIA and SCIF consolidation. (March 31, 2023)</t>
  </si>
  <si>
    <t>We recommend the Chief Information Officer ensure all necessary agreements and resources are established for alternate storage and processing sites that are not susceptible to the same hazards as the primary sites, based on the results of the need analyses conducted from Recommendation 6.</t>
  </si>
  <si>
    <t>In conjunction with the planned action to address Recommendation 6, IS will work with individual system stakeholders to determine the requirements for alternate processing and backup storage sites for their respective systems, and to develop solutions and any necessary agreements for the establishment of those sites.</t>
  </si>
  <si>
    <t>The planned SCIF consolidation is also a dependency for conducting the SA&amp;A work.  It is not anticipated that all classified systems, including those authorized by the CIA, will have ATOs granted until December 2022.</t>
  </si>
  <si>
    <t>We recommend the Chief Information Officer, in coordination with Business Support Services, develop and implement a process to ensure all computing resources storing or processing classified date at NARA are reported to and accurately accounted for by the Office of Information Services, including standalone workstations that are not officially categorized as a system, to ensure adequate security controls are implemented base on the classification level of the data handled by them.</t>
  </si>
  <si>
    <t>The Capital Planning and Investment Control team will conduct a gap analysis using individual classified system inventory lists provided by Business Support Services and IS.  These lists will be reconciled and used to update the Master Systems List (MSL).  IS and Business Support Services will establish a repeatable process to track, review, and account for all computing resources/systems in classified work areas.</t>
  </si>
  <si>
    <t>The planned SCIF consolidation is also a dependency for documenting classified systems inventory.  It is not anticipated that all classified systems, including those authorized by the CIA, would have been documented in an inventory until December 2022.</t>
  </si>
  <si>
    <t>We recommend the Chief Information Officer, in coordination with Business Support Services, develop and implement a process to accurately record, track and review physical locations of computing resources handling classified information.</t>
  </si>
  <si>
    <t>I and Business Support Services will collaborate to develop a process to record, track and review physical locations of all computing resources used in classified areas.  Business Support Services will provide information on classified computing resources to IS.  IS will reconcile the list and update the MSL as necessary.</t>
  </si>
  <si>
    <t>We recommend the Chief Information Officer, in coordination with Business Support Services, ensure physical and environmental protection controls for the facilities housing classified computing resources are assessed in accordance with NARA policy and federal requirements.</t>
  </si>
  <si>
    <t>IS will coordinate with Business Support Services to:
- NARA is conducting a phased (facility-by-facility) SCIF consolidation with an expected completion date of October 30, 2020.  Within 30 days after the conclusion of each move/consolidation, IS will conduct an inventory of relocated classified systems. (November 30, 2020)
- Determine which of the consolidated systems will continue to be categorized as "systems" and complete a master inventory of classified systems relocated by the SCIF consolidation. (December 31, 2020)
- Perform a gap analysis of the Physical and Environmental Protection (PE) controls based on CNSSI 1253, NIST, and NARA policy. (March 31, 2021)
- Develop a PE controls assessment checklist tailored for the classified facilities. (March 31, 2021)
- Conduct assessments of classified facilities using the checklist. (December 31, 2022)</t>
  </si>
  <si>
    <t>Day, Keith; 
Heaps, Steve (Policy Lead)</t>
  </si>
  <si>
    <t>We recommend the Chief Information Officer, in coordination with Business Support Services, take corrective action on the physical and environmental protection controls found to be in nonconformity with National Institute of Standards and Technology and NARA Enterprise Architecture, from the assessments conducted from Recommendation 11.</t>
  </si>
  <si>
    <t>After completion of the planned actions to address Recommendation 11, IS will coordinate with Business Support Services to develop a Plan of Action and Milestones for corrective action for any PE control weaknesses identified in the PE control PE controls assessments conducted for classified facilities.</t>
  </si>
  <si>
    <t>20-08</t>
  </si>
  <si>
    <t>Audit of NARA's Financial Statements for FY2019</t>
  </si>
  <si>
    <t>Ensure NARANet user accounts are reviewed and disabled in accordance with NARA’s information technology policies and requirements (repeat recommendation).</t>
  </si>
  <si>
    <t xml:space="preserve">Information Services will perform the following actions: 
1. Receive monthly reports from HR for exiting staff.  
a. Names will be submitted to IT Support for immediate employee account  removals. 
b. Flag accounts that show no activity for 60 days. Delete accounts with no activity  for 90 days. 
c. Provide ISSO monthly account status to ensure account management is being  followed.  
2. Implement automated user account management capability within Microsoft Identity  Manager.  
a. Enforce 30-day account non-activity disable. 
b. Enforce 90-day account non-activity removal.  
Target Completion Date: September 30, 2020 
</t>
  </si>
  <si>
    <r>
      <rPr>
        <rFont val="Times New Roman"/>
        <color theme="1"/>
        <sz val="11.0"/>
      </rPr>
      <t xml:space="preserve">See audit action plan for 20-08 recommendation 1 </t>
    </r>
    <r>
      <rPr>
        <rFont val="Times New Roman"/>
        <b/>
        <color theme="1"/>
        <sz val="11.0"/>
      </rPr>
      <t xml:space="preserve"> Added by Audit Team:</t>
    </r>
    <r>
      <rPr>
        <rFont val="Times New Roman"/>
        <color theme="1"/>
        <sz val="11.0"/>
      </rPr>
      <t xml:space="preserve"> Per Bernie, " I think you meant action plan for 19-01, Rec 1a "  This will be reassessed in the FY21 audit.  We have an open audit item with a response that includes the migration away from Novell eDirectory to Active Directory and MIM.  This work should be complete by 10/31/2021"</t>
    </r>
  </si>
  <si>
    <r>
      <rPr>
        <rFont val="Times New Roman"/>
        <color rgb="FF000000"/>
        <sz val="11.0"/>
      </rPr>
      <t xml:space="preserve">This action should be assigned to IO and not IS. See and </t>
    </r>
    <r>
      <rPr>
        <rFont val="Times New Roman"/>
        <color rgb="FFFF0000"/>
        <sz val="11.0"/>
      </rPr>
      <t>Same as AUD 19-01, Rec 1a</t>
    </r>
  </si>
  <si>
    <t>Same as AUD 19-01, Rec 1a</t>
  </si>
  <si>
    <t>Coordinate with other departments as necessary, to implement an authoritative data source, which provides the current status of NARA contractors and volunteers at the enterprise level.</t>
  </si>
  <si>
    <t>Information Services will procure and implement a contractor management module to onboard and offboard contractors (e.g., the Affiliate Workforce Tracking System - AWTS- available through the DOI/IBC and their Human Resources Management Suite).Target Completion Date: December 31, 2021</t>
  </si>
  <si>
    <t>I think I made a similar comment. The IM can provide support/technology to Human Capital to establish the authoritative data source, but it has to be Human capital that has to set up that data source.</t>
  </si>
  <si>
    <t>This action should be assigned to IM and not IS. See AUD 15-13, Rec 11</t>
  </si>
  <si>
    <t>Same as  #19-01, Rec 1a</t>
  </si>
  <si>
    <t>Ensure plans of actions and milestones for the NARANet and OFAS systems are created, updated and remediated, for each system, in accordance with NARA policies, guidance and directives (repeat recommendation).</t>
  </si>
  <si>
    <t>System ISSOs will ensure NARANet and OFAS POA&amp;Ms are created; reviewed to keep current; and remediated by the scheduled completion dates. Additionally, IS has introduced a new process to review POA&amp;Ms on a monthly basis as part of the ISSO program management.</t>
  </si>
  <si>
    <t>This will be a repeat recommendation in the new financial statement of the audit report.</t>
  </si>
  <si>
    <t>Document and implement a process to track and remediate persistent configuration vulnerabilities, or document acceptance of the associated risks.</t>
  </si>
  <si>
    <t>Information Services will develop and implement a process to ensure that new and existing systems are scanned and the security configuration deviations are consistently addressed and documented for each system.Target Completion Date: December 31, 2020</t>
  </si>
  <si>
    <t>---------------------------------------------</t>
  </si>
  <si>
    <t>Implement remediation efforts to address security deficiencies on affected systems identified, to include enhancing its patch and vulnerability management program as appropriate, or document acceptance of the associated risks (repeat recommendation).</t>
  </si>
  <si>
    <t>Information Services will perform the following actions:1. Implement new patch management software to improve the remediation of system security deficiencies.Target Completion Date: December 31, 2020</t>
  </si>
  <si>
    <r>
      <rPr>
        <rFont val="Times New Roman"/>
        <b/>
        <color rgb="FF0000FF"/>
        <sz val="11.0"/>
      </rPr>
      <t xml:space="preserve">SME Comment 2-7-2022: Maybe:
</t>
    </r>
    <r>
      <rPr>
        <rFont val="Times New Roman"/>
        <color rgb="FF0000FF"/>
        <sz val="11.0"/>
      </rPr>
      <t>IS has processes establsihed for regular scanning of vulenrabiliteis for NARA systems, and provideding those reuslts to system ISSOs for tracking and remediation on a monthly basis.  That part IS controls.  However, the action to be taken for this recommendaion now lists NARA will update it patch management tool (i.e., SCCM) which is not an IS function.</t>
    </r>
  </si>
  <si>
    <t>Maybe:
IS has processes establsihed for regular scanning of vulenrabiliteis for NARA systems, and provideding those reuslts to system ISSOs for tracking and remediation on a monthly basis.  That part IS controls.  However, the action to be taken for this recommendaion now lists NARA will update it patch management tool (i.e., SCCM) which is not an IS function.</t>
  </si>
  <si>
    <t xml:space="preserve">Information Services will perform the following actions:1. IT infrastructure and application teams will continue to assess applications residing on  unsupported platforms to identify a list of applications, all servers associated to each  application, and the grouping and schedule of applications to be migrated. 
2. Complete the migration of applications from unsupported to vendor-supported  platforms.  Target Completion Date: December 31, 2021  
</t>
  </si>
  <si>
    <t>21-03</t>
  </si>
  <si>
    <t>Audit of National Archives and Records Administration’s Fiscal Year 2020 Financial Statements</t>
  </si>
  <si>
    <t>We recommend that the NARA Chief Information Officer (CIO) ensure NARANet user accounts are reviewed and disabled in accordance with NARA’s
information technology policies and requirements (Repeat recommendation related to 19-AUD-01 Rec 1a and 20-AUD-08 Rec 1).</t>
  </si>
  <si>
    <t>1. Information Services currently receives bi-weekly HR reports for separated federal employees. These user accounts are disabled immediately, but not removed. For those accounts that were disabled, Information Services deletes those accounts after 90 days. Information Services will perform a monthly quality review process to determine if user accounts were properly removed.
Information Services will provide the Information System Security Officer (ISSO) with monthly account status to ensure account management is followed.
2. Information Services will complete migration from eDirectory to Active Directory. Information Services will also implement automated user account management capability within Microsoft Identity Manager and enforcement 30-day account non-activity disable and 90-day account non-activity removal.
Note: Due to COVID-19, there are many inactive federal employee accounts that cannot be removed immediately. These users are still employed by NARA but are on extended weather &amp; safety leave. Information Services receives supervisor notifications and maintains these accounts in a disabled status until the employee can return to work.
3. Information Services rarely receives notification for contractor employees that have separated from the agency. Working with NARA Acquisitions, Information Services will obtain contract COR information and request monthly contractor staff status information to complete immediate removal of separated contractor accounts.
4. Information Services will continue to automatically disable all accounts that have no login activity within 30 days.
5. Accounts cannot be immediately deleted/removed due to CRM requirements. Each account is placed in a "disabled" status to allow the records management capture of all records for the employee before the account is deleted. This required timeframe is 90 days after the employee has left the agency.</t>
  </si>
  <si>
    <t>IO, ID</t>
  </si>
  <si>
    <t>Jose Mena/Samuel Kimble/Bernarr Coletta/Ed Graham</t>
  </si>
  <si>
    <t>9/9/21 - Mamta submitted
9/10/21 - Accountability sent to the OIG on 9/10/21 and we have no update</t>
  </si>
  <si>
    <t>We recommend the CIO coordinate with other departments as necessary, to implement an authoritative data source which provides the current status
of NARA contractors and volunteers at the enterprise level (repeat recommendation).</t>
  </si>
  <si>
    <t>Information Services will procure and implement a contractor management module to onboard and offboard contractors (for example, the Affiliate Workforce Tracking System (AWTS) available through the DOI/IBC and their Human Resources Management Suite).</t>
  </si>
  <si>
    <t>IO, HC</t>
  </si>
  <si>
    <t>Jose Mena , Susan Ashtiane (HC)</t>
  </si>
  <si>
    <t>We recommend the CIO ensure system access requests are completed and retained for the duration of a users’ system access (new recommendation).</t>
  </si>
  <si>
    <t>Information Services will simplify the directory infrastructure by completing the migration to Microsoft Active Directory and implementing Microsoft Identity Manager; and decommissioning the old Novell eDirectory infrastructure.
Information Services will retain the access requests through the ticketing system for the life of the system and the historical information of that system will be maintained based on the records schedule.</t>
  </si>
  <si>
    <t>Jose Mena/Ed Graham</t>
  </si>
  <si>
    <t>9/16/21 - Mamta submitted transmittal package 
9/16/21 - Accountability sent to the OIG on 9/16/21 and we have no update</t>
  </si>
  <si>
    <t>We recommend the CIO ensure the completion and retention of exit clearance forms and requests for all separated employees, in accordance with
NARA’s record retention requirements (new recommendation).</t>
  </si>
  <si>
    <t>​The Office of Human Capital has established a Google
Form process for Exit Clearance. Information Services receives an alert through this
process, as well as a bi-weekly HR report for separated federal employees. Information
Services establishes a ticket for each of the accounts requesting to be
disabled/removed. All requests for account deletion are maintained through our
ticketing system.
Information Services will retain the ticketing requests for account removal for the life of
the system. Once the system is decommissioned, the historical information of that
system will be maintained based on the records schedule.</t>
  </si>
  <si>
    <t>Jose Mena/Joe Falcione/Brian Connor</t>
  </si>
  <si>
    <t>9/17/21 - Mamta submitted transmittal package and we have no update</t>
  </si>
  <si>
    <t>We recommend the CIO ensure account reviews are completed in accordance with Access Control IT Methodology requirements (new
recommendation).</t>
  </si>
  <si>
    <t>​Information services will continue to implement and expand the newly established automated Annual User Account Recertification process using the NARA Annual User Account Google Form to recertify users on an annual basis.
Information Services will also ensure that this activity is completed within the Fiscal Year.</t>
  </si>
  <si>
    <t>Keith Day/Kwame Boake Gyan</t>
  </si>
  <si>
    <t>We recommend the CIO ensure plan of action and milestones
for the NARANet and OFAS systems are created, updated and remediated, for each
system, in accordance with NARA policies, guidance and directives, to include enhanced
POA&amp;amp;M closure procedures (modified repeat recommendation).</t>
  </si>
  <si>
    <t>​Information Services will review and update the ​P​OA&amp;M management process to clearly state conditions for closure; System ISSOs will ensure NARANet and OFAS POA&amp;Ms are created for valid findings; reviewed to keep current; and remediated by the scheduled completion dates or milestones updated with new completion dates.  Additionally, the Cyber Security and Information Assurance Division (IS) will continue to review POA&amp;Ms on a monthly basis as part of the ISSO program management.</t>
  </si>
  <si>
    <t>Keith Day</t>
  </si>
  <si>
    <t>We recommend the CIO develop oversight mechanisms to
ensure system security plans reflect current operational environments, include an
accurate status of the implementation of system security controls, and all applicable
security controls are properly evaluated prior to including in the plan (new
recommendation).</t>
  </si>
  <si>
    <t>ISSOs will ensure that System Security Plans (SSPs) are reviewed and updated as needed (at the minimum annually) to reflect current operational environments. Additionally, as part of the annual assessments, the security control assessment team will continue to review and ensure that all security control implementation statements are documented in the SSP.</t>
  </si>
  <si>
    <t>Keith Day/Steven Swann</t>
  </si>
  <si>
    <t>We recommend the CIO document and implement a process to
track and remediate persistent configuration vulnerabilities, or document acceptance of
the associated risks (repeat recommendation).</t>
  </si>
  <si>
    <t>Action: ​Information Services will continue to implement its risk assessment methodology to ensure that new and existing systems are scanned and the security configuration deviations are consistently addressed and documented for each system. For configuration vulnerabilities that need to be mitigated, IS will work with system ISSOs to ensure that the appropriate configuration settings are applied.
Additionally, ISSOs will continue to review vulnerability scans and provide vulnerability scan reports to System Owners and Technical POCs on a monthly basis. A process to identify and flag system documented accepted configuration deviations within Tenable Security Center, as well as any false-positive findings, will also be implemented in FY2021 so that these configuration settings are re-cast as accepted configuration deviations within Tenable.</t>
  </si>
  <si>
    <t>We recommend the CIO implement remediation efforts to
address security deficiencies on affected systems identified, to include enhancing its
patch and vulnerability management program as appropriate, or document acceptance
of the associated risks (repeat recommendation).</t>
  </si>
  <si>
    <t>​Information Services is in the process of ​implementing a new ​patch management system that will improve the process. In addition, system ISSOs review vulnerability scan results to address detected deficiencies. System ISSOs ​will implement the patch management system; ensure that SLAs for patching are adequately covered in system support contracts; and ensure risk acceptance is appropriately documented in system security plans.</t>
  </si>
  <si>
    <t>We recommend the CIO fully complete the migration of
applications to vendor supported operating systems (repeat recommendation).</t>
  </si>
  <si>
    <t>Action:​ ​The Service Operations Delivery Division (IO) and the Development &amp; Tools Management Division (ID) will continue to perform reviews to assess applications, operating systems, and hardware on an annual and also, as needed, basis. Unsupported applications, operating systems, and hardware are tracked on risk registers and POA&amp;M lists and reported to senior leadership regularly. Roadmaps for system modernization have been developed and will be adjusted based on funding and other impacts. System upgrades and technical refreshes are planned, scheduled, and added to the unfunded list when funding is not available. ​Information Services will complete the migration of applications from unsupported to vendor-supported platforms, based on the availability of funding.</t>
  </si>
  <si>
    <t>Jose Mena / Ed Graham</t>
  </si>
  <si>
    <t>4/13/2021 - The Target Date, 9/30/2022, is based on funding.</t>
  </si>
  <si>
    <t>We recommend that the CIO ensure that records of configuration-controlled changes are retained within those systems (e.g.Remedy/ServiceNow) which retain those records, in accordance with the NARA records schedule (new recommendation).</t>
  </si>
  <si>
    <t xml:space="preserve">The Request for Change (RFC) records from Remedy are maintained on a Windows server for searching, however not all artifacts may be available. All asset management data from Remedy have been migrated to ServiceNOW as well as the Change Management Database, Asset Management module as of September 2020.                                  Information Services will retain the configuration controlled changes through our ticketing system for the life of the system and the historical information of that system will be maintained based on the records schedule.                                             </t>
  </si>
  <si>
    <r>
      <rPr>
        <rFont val="Times New Roman"/>
        <b/>
        <color theme="1"/>
        <sz val="11.0"/>
      </rPr>
      <t>Prior Target Date was 3/30/2021
On 4/21/2021:</t>
    </r>
    <r>
      <rPr>
        <rFont val="Times New Roman"/>
        <color rgb="FF0000FF"/>
        <sz val="11.0"/>
      </rPr>
      <t xml:space="preserve">  Mamta updated SME from Keith Day to Bernie Coletta. </t>
    </r>
    <r>
      <rPr>
        <rFont val="Times New Roman"/>
        <color theme="1"/>
        <sz val="11.0"/>
      </rPr>
      <t xml:space="preserve">Bernie provided some examples of RFC from SNOW on April 16. 2021 to Mamta.  This information is under review and will be provided as a transmittal and sent for review to Audit team, by end of this week.  Audit Team still needs to follow up with SME, therefore no new target date is </t>
    </r>
    <r>
      <rPr>
        <rFont val="Times New Roman"/>
        <color rgb="FFFF0000"/>
        <sz val="11.0"/>
      </rPr>
      <t>04/16/2021</t>
    </r>
  </si>
  <si>
    <t>21-08</t>
  </si>
  <si>
    <t>Audit of NARA’s Controls over the Use of Information Technology Equipment
and Resources</t>
  </si>
  <si>
    <t>We recommend the Chief Information Officer retain a complete and centralized work history of technical actions
taken when malware or other compromise is the suspected cause of indicators of inappropriate use.</t>
  </si>
  <si>
    <t>The Cyber Security &amp; Information Assurance Division and Service Operations Delivery Division use an incident handling process for managing security tickets and open investigations. This process creates and stores the work history of technical actions in the ServiceNow system. As evidence of implementation, Information Services will provide work history reports of technical actions taken when malware or other compromise is the suspected cause of indicators of inappropriate use.</t>
  </si>
  <si>
    <t>Bernarr Coletta/Samuel Kimble</t>
  </si>
  <si>
    <t>We recommend the Chief Information Officer strengthen contract oversight controls to ensure all contract deliverables are completed in a complete, accurate, and timely manner, as it relates to the analyzing and monitoring of inappropriate Internet use on NARA IT resources.</t>
  </si>
  <si>
    <t>Information Services will ensure there is an assigned Government Technical Monitor for contract task orders to conduct performance monitoring. The Contracting Officer’s Representative will ensure compliance in service delivery. The NARA Information Technology and Telecommunication and Support Services (NITTSS) contract will be updated to expand the language on monitoring of inappropriate use and responsibilities of NARA IT resources.</t>
  </si>
  <si>
    <t>Jose Mena/Stewart Schwartz</t>
  </si>
  <si>
    <t>We recommend the Chief Information Officer increase the Analytics log retention period in FortiAnalyzer to one year in accordance with NARA Enterprise Architecture.</t>
  </si>
  <si>
    <t>Information Services has increased the Analytics log retention period to 12 months in FortiAnalyzer and will retain audit records as required by NARA Enterprise Architecture.</t>
  </si>
  <si>
    <t>Y</t>
  </si>
  <si>
    <t xml:space="preserve">Jose Mena/Bernarr </t>
  </si>
  <si>
    <t>We recommend the Chief Information Officer ensure a process is to retrieve IT devices and review user Internet activity on NARA-issued IT devices when they were not connected to NARANet, when other indicators of inappropriate use are detected.</t>
  </si>
  <si>
    <t>Information Services’ Cybersecurity and Information Assurance Division will update the incident handling procedures to ensure a review of Internet activity when a possible security compromise or malicious activity is detected.</t>
  </si>
  <si>
    <t>Keith Day/Olu</t>
  </si>
  <si>
    <t>We recommend the Chief Information Officer implement a user consent banner in accordance with NARA Directive 802 on all NARA mobile devices.</t>
  </si>
  <si>
    <t>Information Services is not aware of a technical solution for deploying and displaying an electronic user consent banner within the current MDM environment. Information Services will update the User Consent Form and place a user consent banner sticker on all newly issued mobile devices. In addition, as current devices become eligible for an upgrade, Information Services will apply the sticker to new devices and have the users sign the updated User Consent Form.</t>
  </si>
  <si>
    <t>Joe Falcione/Jose Mena</t>
  </si>
  <si>
    <t>We recommend the Chief Information Officer disable private browsing on all NARA mobile devices.</t>
  </si>
  <si>
    <t>Information Services is working with SAIC to disable private browsing on all mobile devices.</t>
  </si>
  <si>
    <t>21-11</t>
  </si>
  <si>
    <t>Audit of NARA's High Value Assets</t>
  </si>
  <si>
    <t xml:space="preserve">We recommend the Chief Information Officer develop, document, and implement policies and procedures for designating a system as a High Value Asset.
</t>
  </si>
  <si>
    <t>The High Value Assets (HVA) Governance Board will develop, document, and implement policies and procedures for designating a system as a HVA.</t>
  </si>
  <si>
    <r>
      <rPr>
        <rFont val="Times New Roman"/>
        <b/>
        <color rgb="FF0000FF"/>
        <sz val="12.0"/>
      </rPr>
      <t xml:space="preserve">SME Comment 2-7-2022: </t>
    </r>
    <r>
      <rPr>
        <rFont val="Libre Franklin"/>
        <color rgb="FF0000FF"/>
        <sz val="11.0"/>
      </rPr>
      <t xml:space="preserve"> Maybe: IS plays a role and not solely responsible for the HVA Governance Board which will determine these policies and procedures for designating a system as a HVA.</t>
    </r>
  </si>
  <si>
    <t>IS, CTO, HVA Board</t>
  </si>
  <si>
    <t>Paul-Blanc, Sandra; Day, Keith; Gyan, Kwame; Omotoso, Olu; Nguyen, Hung;</t>
  </si>
  <si>
    <r>
      <rPr>
        <rFont val="Times New Roman"/>
        <color rgb="FF0000FF"/>
        <sz val="12.0"/>
      </rPr>
      <t>Per meeting on 8-4-2022, the SMEs have been updated  and HVA Board has been added.</t>
    </r>
    <r>
      <rPr>
        <rFont val="Times New Roman"/>
        <b/>
        <color rgb="FF0000FF"/>
        <sz val="12.0"/>
      </rPr>
      <t xml:space="preserve">                                                   </t>
    </r>
    <r>
      <rPr>
        <rFont val="Times New Roman"/>
        <b/>
        <color rgb="FF000000"/>
        <sz val="12.0"/>
      </rPr>
      <t>SME Comment 2-7-2022</t>
    </r>
    <r>
      <rPr>
        <rFont val="Times New Roman"/>
        <color rgb="FF000000"/>
        <sz val="12.0"/>
      </rPr>
      <t>: Maybe: IS plays a role and not solely responsible for the HVA Governance Board which will determine these policies and procedures for designating a system as a HVA.</t>
    </r>
  </si>
  <si>
    <r>
      <rPr>
        <rFont val="Times New Roman"/>
        <b val="0"/>
        <color rgb="FF0000FF"/>
        <sz val="11.0"/>
      </rPr>
      <t xml:space="preserve">Followed up on 8-4-2022 for OIG Updates.   </t>
    </r>
    <r>
      <rPr>
        <rFont val="Times New Roman"/>
        <b/>
        <color rgb="FF0000FF"/>
        <sz val="11.0"/>
      </rPr>
      <t xml:space="preserve">                  </t>
    </r>
    <r>
      <rPr>
        <rFont val="Times New Roman"/>
        <b/>
        <color rgb="FF000000"/>
        <sz val="11.0"/>
      </rPr>
      <t>Follow up 6/30/2022</t>
    </r>
  </si>
  <si>
    <t>We recommend the Chief Information Officer review all NARA FISMA reportable systems based on the most recent definition of a High Value Asset to determine if there are additional High Value Assets.</t>
  </si>
  <si>
    <t>After actions taken to address Recommendation 1 have been accepted, Information Services will review FISMA reportable systems based on the most recent definition of a HVA to determine if there are additional HVAs.</t>
  </si>
  <si>
    <r>
      <rPr>
        <rFont val="Times New Roman"/>
        <b/>
        <color rgb="FF0000FF"/>
        <sz val="12.0"/>
      </rPr>
      <t xml:space="preserve">SME Comment 2-7-2022: </t>
    </r>
    <r>
      <rPr>
        <rFont val="Times New Roman"/>
        <color rgb="FF0000FF"/>
        <sz val="12.0"/>
      </rPr>
      <t>Maybe: IS plays a role and not solely responsible for the HVA Governance Board which will determine these policies and procedures for designating a system as a HVA.</t>
    </r>
  </si>
  <si>
    <t xml:space="preserve">Paul-Blanc, Sandra; Day, Keith; Gyan, Kwame; Omotoso, Olu; Nguyen, Hung; </t>
  </si>
  <si>
    <r>
      <rPr>
        <rFont val="Calibri"/>
        <color rgb="FF0000FF"/>
        <sz val="11.0"/>
      </rPr>
      <t xml:space="preserve">Per meeting on 8-4-2022, the SMEs have been updated  and HVA Board has been added.          </t>
    </r>
    <r>
      <rPr>
        <rFont val="Calibri"/>
        <b/>
        <color rgb="FF0000FF"/>
        <sz val="11.0"/>
      </rPr>
      <t xml:space="preserve">                                                               </t>
    </r>
    <r>
      <rPr>
        <rFont val="Calibri"/>
        <b/>
        <color rgb="FF000000"/>
        <sz val="11.0"/>
      </rPr>
      <t xml:space="preserve">SME Comment 2-7-2022: </t>
    </r>
    <r>
      <rPr>
        <rFont val="Calibri"/>
        <color rgb="FF000000"/>
        <sz val="11.0"/>
      </rPr>
      <t>Maybe: IS plays a role and not solely responsible for the HVA Governance Board which will determine these policies and procedures for designating a system as a HVA.</t>
    </r>
  </si>
  <si>
    <r>
      <rPr>
        <rFont val="&quot;Times New Roman&quot;"/>
        <b/>
        <color rgb="FF0000FF"/>
        <sz val="11.0"/>
      </rPr>
      <t>Followed up on 8-4-2022 for OIG Updates</t>
    </r>
    <r>
      <rPr>
        <rFont val="&quot;Times New Roman&quot;"/>
        <b/>
        <color rgb="FF000000"/>
        <sz val="11.0"/>
      </rPr>
      <t>.  Follow up 6/30/2022</t>
    </r>
  </si>
  <si>
    <t>We recommend the Chief Information Officer review, update, and implement a revised NARA 805, Systems Development Life Cycle (SDLC), and NARA 805, Supplement 1, System Development Life Cycle (SDLC) Methodology.</t>
  </si>
  <si>
    <t>The CIO will review, update, and implement a revised NARA 805, Systems Development Life Cycle (SDLC) and NARA 805, Supplement 1, System Development Life Cycle (SDLC) Methodology. In FY22 Q1, the Project Management Division (IJ) will meet with individual Stage Gate Owners, review corresponding sections of NARA 805, solicit input on the process flow for agile and waterfall project management development methodologies, then incorporate feedback. In FY22 Q2-4, we will review the revised NARA 805, then provide it to the required officials, subject to management review and approval. Once 805 is posted on NARA@Work, the Audit Team will prepare the transmittal package for submission.</t>
  </si>
  <si>
    <r>
      <rPr>
        <rFont val="Times New Roman"/>
        <b/>
        <color rgb="FF000000"/>
        <sz val="11.0"/>
      </rPr>
      <t xml:space="preserve">9/29/21 - Draft Action Plan Comment (OIG - Andrew C.) </t>
    </r>
    <r>
      <rPr>
        <rFont val="Times New Roman"/>
        <color rgb="FF000000"/>
        <sz val="11.0"/>
      </rPr>
      <t xml:space="preserve">- Please update with a target completion date within 12 months. When the action is due, if an extension is needed, the agency can request an extension and provide information on progress made.
</t>
    </r>
    <r>
      <rPr>
        <rFont val="Times New Roman"/>
        <b/>
        <color rgb="FF000000"/>
        <sz val="11.0"/>
      </rPr>
      <t xml:space="preserve">9/29/21 - Draft Action Plan Comment (CA - Kimm R.) </t>
    </r>
    <r>
      <rPr>
        <rFont val="Times New Roman"/>
        <color rgb="FF000000"/>
        <sz val="11.0"/>
      </rPr>
      <t>- Date will be changed to October 31, 2022</t>
    </r>
  </si>
  <si>
    <t>IS, IJ, CTO, IM, ID</t>
  </si>
  <si>
    <t>Paul-Blanc, Sandra; Day, Keith; Gyan, Kwame; Omotoso, Olu; Bailey, Alpha, Ellis,Tamika, Nguyen, Hung;Tan, Ronnie,  Haines, Mike; Ed Graham;</t>
  </si>
  <si>
    <r>
      <rPr>
        <rFont val="&quot;Times New Roman&quot;"/>
        <b/>
        <color rgb="FF0000FF"/>
        <sz val="11.0"/>
      </rPr>
      <t>Followed up on 8-4-2022 for OIG Updates</t>
    </r>
    <r>
      <rPr>
        <rFont val="&quot;Times New Roman&quot;"/>
        <b/>
        <color rgb="FF000000"/>
        <sz val="11.0"/>
      </rPr>
      <t>.  Follow up 6/30/2022</t>
    </r>
  </si>
  <si>
    <t>We recommend the Chief Information Officer ensure the current authorizing official reviews the current authorization package and signs a new Authorization to Operate for each High Value Asset.</t>
  </si>
  <si>
    <t>In September 2021, the Chief Information Officer ensured the current authorizing officials for CMRS and ARCIS reviewed the current authorization package and signed a new Authorization to Operate for each High Value Asset.</t>
  </si>
  <si>
    <r>
      <rPr>
        <rFont val="Times New Roman"/>
        <b/>
        <color rgb="FF000000"/>
        <sz val="11.0"/>
      </rPr>
      <t xml:space="preserve">9/14/21 - Draft Action Plan Comment (CA - Kimm) - </t>
    </r>
    <r>
      <rPr>
        <rFont val="Times New Roman"/>
        <color rgb="FF000000"/>
        <sz val="11.0"/>
      </rPr>
      <t xml:space="preserve">Information Services has provided new Authorizations to Operate for CMRS and ARCIS for the OIG’s review. 
We’ll include this date in the draft Action Plan.  However, if the OIG does not agree with documentation provided, the date will be adjusted.
</t>
    </r>
    <r>
      <rPr>
        <rFont val="Times New Roman"/>
        <b/>
        <color rgb="FF000000"/>
        <sz val="11.0"/>
      </rPr>
      <t>9/14/21 - Draft Action Plan Comment (OIG - Andrew) -</t>
    </r>
    <r>
      <rPr>
        <rFont val="Times New Roman"/>
        <color rgb="FF000000"/>
        <sz val="11.0"/>
      </rPr>
      <t xml:space="preserve"> Based on the review of the documentation provided this recommendation would be closed.</t>
    </r>
  </si>
  <si>
    <t>Andrew Clements</t>
  </si>
  <si>
    <t>IS, ID, IJ, CTO</t>
  </si>
  <si>
    <t>Paul-Blanc, Sandra; Day, Keith; Gyan, Kwame; Haines, Mike; Omotoso, Olu; Nguyen, Hung; Ellis, Tamika</t>
  </si>
  <si>
    <t>We recommend the Chief Information Officer update NARA’s response to the Binding Operational Directive 18-02 data call to incorporate all of the information maintained for its High Value Assets.</t>
  </si>
  <si>
    <t>The Chief Information Officer will update NARA’s response to the Binding Operational Directive 18-02 data call to incorporate all of the information maintained for its High Value Assets.</t>
  </si>
  <si>
    <r>
      <rPr>
        <rFont val="Times New Roman"/>
        <b/>
        <color rgb="FF000000"/>
        <sz val="11.0"/>
      </rPr>
      <t>9/14/21 - Draft Action Plan Comment (CA - Kimm)</t>
    </r>
    <r>
      <rPr>
        <rFont val="Times New Roman"/>
        <color rgb="FF000000"/>
        <sz val="11.0"/>
      </rPr>
      <t xml:space="preserve"> - Information Services has provided the updated Binding Operational Directive 18-02 for the OIG’s review. 
We’ll include this date in the draft Action Plan.  However, if the OIG does not agree with documentation provided, the date will be adjusted.
</t>
    </r>
    <r>
      <rPr>
        <rFont val="Times New Roman"/>
        <b/>
        <color rgb="FF000000"/>
        <sz val="11.0"/>
      </rPr>
      <t>9/14/21 - Draft Action Plan Comment (OIG - Andrew)</t>
    </r>
    <r>
      <rPr>
        <rFont val="Times New Roman"/>
        <color rgb="FF000000"/>
        <sz val="11.0"/>
      </rPr>
      <t xml:space="preserve"> - Based on my review of the documentation provided for recommendation 5 I do not see what was changed or updated to address the recommendation. The documentation still indicated that both systems do not store PHI, which is not accurate. Please explain what was updated in NARA's response to the BOD to address this recommendation.</t>
    </r>
  </si>
  <si>
    <t>Clements, Andrew</t>
  </si>
  <si>
    <t>1/27-1/28/22 - Janice received confirmation from SMEs
2/2/22 - Janice resubmitted transmittal package
2/3/22 - Accountability sent transmittal package to the OIG</t>
  </si>
  <si>
    <t>We recommend the Executive for Agency Services in coordination with the Chief Information Officer review and update the systems security plans for Case Management and Reporting System (CMRS) and Archival Records Center Information System (ARCIS) to ensure the most current and accurate information is documented.</t>
  </si>
  <si>
    <t>The Executive for Agency Services in coordination with the Chief Information Officer will review and update the systems security plans for Case Management and Reporting System and Archival Records Center Information System to ensure the most current and accurate information is documented.</t>
  </si>
  <si>
    <r>
      <rPr>
        <rFont val="Times New Roman"/>
        <b/>
        <color rgb="FF000000"/>
        <sz val="11.0"/>
      </rPr>
      <t xml:space="preserve">9/14/21 - Draft Action Plan Comment (CA - Kimm R.) </t>
    </r>
    <r>
      <rPr>
        <rFont val="Times New Roman"/>
        <color rgb="FF000000"/>
        <sz val="11.0"/>
      </rPr>
      <t xml:space="preserve">- Information Services has provided updated System Security Plans for ARCIS and CMRS for the OIG’s review. 
We’ll include this date in the draft Action Plan.  However, if the OIG does not agree with documentation provided, the date will be adjusted.
</t>
    </r>
    <r>
      <rPr>
        <rFont val="Times New Roman"/>
        <b/>
        <color rgb="FF000000"/>
        <sz val="11.0"/>
      </rPr>
      <t>9/14/21 - Draft Action Plan Comment (OIG - Andrew C.)</t>
    </r>
    <r>
      <rPr>
        <rFont val="Times New Roman"/>
        <color rgb="FF000000"/>
        <sz val="11.0"/>
      </rPr>
      <t xml:space="preserve"> - While I saw some of the SSP was updated, not all of it was updated. For example, I saw the Enterprise Architecture control (PM-7) was updated. However, the Rules of Behavior Control (PL-4) still references the old rules of behavior, not the most recent one in the security awareness training. In addition, the Alternate processing site still references ABL as the hot site but we documented in our report that both CMRS and ARCIS do not have hot sites. Finally, I was looking through the SSPs and noticed at least one website link is out of date. As a result, NARA has not met the intent of the recommendation to review the whole SSP to ensure they are both up to date.</t>
    </r>
  </si>
  <si>
    <t>1/27-1/28/22 - Janice received confirmation from SMEs
2/4/22 - Janice received review confirmation from Agency Services
2/4/22 - Janice resubmitted transmittal package</t>
  </si>
  <si>
    <t>We recommend the Executive for Agency Services in coordination with the Chief Information Officer review and update the Federal Information Processing Standard Publication 199 for both Case Management and Reporting System (CMRS) and Archival Records Center Information System (ARCIS) to clearly document the information stored within the system boundaries.</t>
  </si>
  <si>
    <t>We recommend the Executive for Agency Services in coordination with the Chief Information Officer review and update the Federal Information Processing Standard Publication 199 for both Case Management and Reporting System (CMRS) and Archival Records Center Information System (ARCIS) to clearly document the information stored within the system boundaries</t>
  </si>
  <si>
    <r>
      <rPr>
        <rFont val="Times New Roman"/>
        <b/>
        <color rgb="FF000000"/>
        <sz val="11.0"/>
      </rPr>
      <t xml:space="preserve">9/14/21 - Draft Action Plan Comment (CA - Kimm R.) </t>
    </r>
    <r>
      <rPr>
        <rFont val="Times New Roman"/>
        <color rgb="FF000000"/>
        <sz val="11.0"/>
      </rPr>
      <t xml:space="preserve">-  Information Services has provided updated FIPS 199 for ARCIS and CMRS for the OIG’s review. 
We’ll include this date in the draft Action Plan.  However, if the OIG does not agree with documentation provided, the date will be adjusted.
</t>
    </r>
    <r>
      <rPr>
        <rFont val="Times New Roman"/>
        <b/>
        <color rgb="FF000000"/>
        <sz val="11.0"/>
      </rPr>
      <t xml:space="preserve">9/14/21 - Draft Action Plan Comment (OIG - Andrew C.) </t>
    </r>
    <r>
      <rPr>
        <rFont val="Times New Roman"/>
        <color rgb="FF000000"/>
        <sz val="11.0"/>
      </rPr>
      <t>- Based on the review of the documentation provided this recommendation would be closed.</t>
    </r>
  </si>
  <si>
    <t>22-02</t>
  </si>
  <si>
    <t>Audit of NARA's FY2021 Financial Statements</t>
  </si>
  <si>
    <t>The Service Operations Delivery Division (IO) is currently deploying a
new system that automates the user account management processes. This new identity
manager tool will provide an automated user account management capability to ensure
user accounts are disabled in accordance with NARA’s information technology policies
and requirements. The tool will give us the capability to automate the process of
disabling NARANet accounts based on feed from Human Capital. This will also be
validated against the exit form.</t>
  </si>
  <si>
    <t>submitted</t>
  </si>
  <si>
    <t>12/23/2021 (Cobb) - Repeat of 20-08 Rec 1</t>
  </si>
  <si>
    <t>Coordinate with other departments as necessary, to implement an authoritative data source, which provides the current status of NARA contractors and volunteers at the enterprise level. (repeat recommendation)</t>
  </si>
  <si>
    <t>The NARA CIO will partner with Human Capital and Acquisitions to
utilize an existing system that tracks employees, volunteers, and contractors with
Personal Identification Verification (PIV) access. We will implement an authoritative
data source to provide the current status of NARA contractors and volunteers at the
enterprise level, which includes PIV and non-PIV users.</t>
  </si>
  <si>
    <t>12/23/2021 (Cobb) - Repeat of 20-08 Rec 2</t>
  </si>
  <si>
    <t>Ensure system access requests are completed and retained for the duration of a users' system access. (repeat recommendation)</t>
  </si>
  <si>
    <t>IO currently utilizes its help desk ticketing system to document
NARANet system requests. We retain and maintain those records. We currently
manually match the service requests to the active user accounts to ensure that every
user account has a matching service request. We will develop and implement a SOP
and provide supporting documentation of requests being completed and maintained.
For other systems, Information Services will work with system owners to ensure
appropriate system access requests are completed and retained.</t>
  </si>
  <si>
    <t>12/23/2021 (Cobb) - Repeat of 21-03 Rec 3</t>
  </si>
  <si>
    <t xml:space="preserve">We recommend that the NARA Chief Information Officer
continue to analyze and prioritize remediation efforts to accomplish security and control
objectives. Key tasks should include but are not limited to ensuring the completion and
retention of exit clearance forms and requests for all separated employees, in
accordance with NARA’s record retention requirements (repeat recommendation). </t>
  </si>
  <si>
    <t xml:space="preserve">Once an employee completes an exit clearance form, Human Capital
sends an email to Information Services for each exit clearance instance, along with a
monthly exit report for all exiting employees. Information Services establishes a ticket
for each of the accounts requesting to be disabled/removed. All ticket requests for
account deletion/removal are maintained in our ticketing system. Ticketing system
records are maintained based on the records schedule.
The End User Services Branch (IOS) will update and consolidate SOPs (by March 2022)
to ensure steps are addressed at each level of the exit clearance process. </t>
  </si>
  <si>
    <t xml:space="preserve">We recommend that the NARA Chief Information Officer
continue to analyze and prioritize remediation efforts to accomplish security and control
objectives. Key tasks should include but are not limited to ensuring account reviews are
completed in accordance with Access Control IT Methodology requirements (repeat
recommendation). </t>
  </si>
  <si>
    <t>The system Information System Security Officers (ISSO) will conduct
account reviews per the access control methodology under NARA Directive 804 in
accordance with the Access Control IT Methodology requirements. The Cyber Security
and Information Assurance Division (IS) has implemented a new automated form for
user account recertification to streamline and automate the process. This was piloted
with some systems in FY21 and will be expanded to cover all FISMA systems in FY22.</t>
  </si>
  <si>
    <t>--------------------------</t>
  </si>
  <si>
    <t xml:space="preserve">3-25-2022: The action plans for #5, #12 and #13 are identical and all in progress.
We are requesting an extension to target date for #12. 
We are working to complete soon but will prefer a 9/30 date to match other similar Recs.
</t>
  </si>
  <si>
    <t>On track for Completion by 9/30/22</t>
  </si>
  <si>
    <t xml:space="preserve">We recommend that the NARA Chief Information Officer
continue to analyze and prioritize remediation efforts to accomplish security and control
objectives. Key tasks should include but are not limited to enforcing mandatory
Personal Identify Verification (PIV) card authentication for all NARANet users, in
accordance with OMB requirements (new recommendation). </t>
  </si>
  <si>
    <t>Due to the pandemic, substantially higher numbers of NARA
employees are working remotely and, due to local public health conditions, may not be
able to access their facility when needed. When staff cannot authenticate onto
NARANet with their PIV card because they cannot access their facility for necessary
services to their laptops, PIV cards, or PIV card readers, IO has granted temporary
access to NARANet without mandatory PIV card authentication. When IO has granted
temporary access, Information Services works with other NARA divisions to resolve the
underlying issue and restore PIV authentication requirements as soon as possible. In
addition, IO continues to deploy new laptops with integrated PIV card readers to users
who do not have them. As new PIV-enabled laptops are deployed, PIV authentication
requirements will be enabled for those users as well. Enforcing PIV mandatory access is
an ongoing effort. Information Services will work closely with the Business Support
Services Security Management Division (BX) to address any PIV issues users may
experience</t>
  </si>
  <si>
    <t>We recommend that the NARA Chief Information Officer
continue to analyze and prioritize remediation efforts to accomplish security and control
objectives. Key tasks should include but are not limited to ensuring system owners and
Information System Security Officers (ISSO) have completed E-Authentication
Threshold Analysis (ETA) for all information systems with a signed E-Authentication Risk
Assessment (if required) (new recommendation).</t>
  </si>
  <si>
    <t xml:space="preserve">: IS will review the National Institute of Standards and Technology
(NIST) Special Publication 800-63-3 Digital Identity Guidelines and integrate Digital
Identity Risk Assessment (DIRA) into the agency Risk Management Framework (RMF)
by September 2022.
IS will then update the IT Security Requirements to include a process to determine if an
application or a system requires a DIRA and the process and standard templates
needed to document the DIRA for applicable systems to ensure that system ISSOs
document DIRA for applicable systems by September 2023. This will ensure system
owners and ISSOs have completed E-Authentication Threshold Analysis (ETA) for all
information systems with a signed E-Authentication Risk Assessment. </t>
  </si>
  <si>
    <t xml:space="preserve">We recommend that the NARA Chief Information Officer continue
to analyze and prioritize remediation efforts to accomplish security and control
objectives. Key tasks should include but are not limited to reviewing and reducing the
number of NARA users assigned to the PIV debarment group and moved to the PIV
mandatory group, using a risk-based decision process (new recommendation). 
</t>
  </si>
  <si>
    <t xml:space="preserve">Due to the pandemic, substantially higher numbers of NARA
employees are working remotely and, due to local public health conditions, may not be
able to access their facility when needed. When staff cannot authenticate onto
NARANet with their PIV card because they cannot access their facility for necessary
services to their laptops, PIV cards, or PIV card readers, IO has granted temporary
access to NARANet without mandatory PIV card authentication. When IO has granted
temporary access, Information Services works with other NARA divisions to resolve the
underlying issue and restore PIV authentication requirements as soon as possible. In
addition, IO continues to deploy new laptops with integrated PIV card readers to users
who do not have them. As new PIV-enabled laptops are deployed, PIV authentication
requirements will be enabled for those users as well. As PIV authentication is enabled,
those users will be removed from the debarment group. Removal of users from the
debarment group to enforce PIV mandatory access is an ongoing effort. Information
Services will work closely with BX to address any PIV issues users may experience. </t>
  </si>
  <si>
    <t>We recommend that the NARA Chief Information Officer
continue to analyze and prioritize remediation efforts to accomplish security and control
objectives. Key tasks should include but are not limited to continuing and completing
efforts to require PIV authentication for all privileged users, servers, and applications,
through NARA’s CyberArk authentication project and other efforts (new
recommendation)</t>
  </si>
  <si>
    <t xml:space="preserve">NARA will need to complete the migration of CyberArk to O&amp;M to
continue and complete efforts to require PIV authentication for all privileged users,
servers, and applications. </t>
  </si>
  <si>
    <t xml:space="preserve">We recommend that the NARA Chief Information Officer
continue to analyze and prioritize remediation efforts to accomplish security and control
objectives. Key tasks should include but are not limited to ensuring a comprehensive
identity, credential, and access management (ICAM) policy or strategy, which includes
the establishment of related standard operation procedures, identification of
stakeholders, communicating relevant goals, task assignments, and measure and
reporting progress is developed and implemented (new recommendation). </t>
  </si>
  <si>
    <t xml:space="preserve">IS will partner with agency stakeholders to ensure a comprehensive
ICAM policy or strategy, which includes the establishment of related standard operating
procedures, identification of stakeholders, communicating relevant goals, task
assignments, and measure and reporting progress is developed and implemented. To
do this, Information Services will follow the requirements of OMB M-19-17 and work
with agency stakeholders to designate an integrated agency-wide ICAM office, team, or
other governance structure in support of the agency-wide Enterprise Risk Management
strategy to effectively govern and enforce ICAM efforts by September 2022.
IS will partner with the Executives (such as the Chief of Management and
Administration) to establish an ICAM governance board by the end of FY22. Once the
board is established, IS will participate in and provide guidance to the established ICAM
office, team, or other governance structure to define and communicate its operational
goals, establish and implement operational SOPs, assign tasks to achieve stated goals,
and define the means to measure and report on the progress of ICAM by September
2023. </t>
  </si>
  <si>
    <t xml:space="preserve">We recommend that the NARA Chief Information Officer
continue to analyze and prioritize remediation efforts to accomplish security and control
objectives. Key tasks should include but are not limited to ensuring POA&amp;Ms for the
NARANet, RCPBS, and OFAS systems are created, updated, and remediated, for each
system, in accordance with NARA policies, guidance, and directives, to include
enhanced POA&amp;M closure procedures (modified repeat recommendation). </t>
  </si>
  <si>
    <t xml:space="preserve">IS will review policies and guidance to address any discrepancies and
ensure system ISSOs create, update, and remediate POA&amp;Ms for NARANet, RCPBS, and
OFAS in accordance with updated policies, guidance, and directives, to include
enhanced POA&amp;M closure procedures. </t>
  </si>
  <si>
    <t>3-25-2022: Already submitted (as of 02/22/22) updated POA&amp;M Reports to close similar Rec (20-08 Rec#3) Updated POA&amp;M process will be submitted once completed. This is on track for completion by 9/30</t>
  </si>
  <si>
    <t xml:space="preserve">Mamta comments: 3-31-2021:  This Rec. has not been submitted as RCPBS POAM is needed in addition to OFAS and NARANet (20-08 Rec was submitted). SME provided update that RCPBS POAM is in process and will be provided once completed. </t>
  </si>
  <si>
    <t xml:space="preserve">We recommend that the NARA Chief Information Officer
continue to analyze and prioritize remediation efforts to accomplish security and control
objectives. Key tasks should include but are not limited to those systems identified in
which the Authorizing Official (AO) listed in the Authorization to Operate (ATO) has
changed, NARA should follow the NARA Security Methodology for Certification and
Accreditation (C&amp;A) and Security Assessment in regard to requirements upon changes
in authorizing officials. This is a separate activity from the ongoing authorization
process (new recommendation). </t>
  </si>
  <si>
    <t>: IS will review and update its policies and procedures related to the
SA&amp;A process and any actions that are undertaken when there is a change in
authorizing officials. IS will review and update requirements and documented policies to
more clearly identify when an ATO letter would be updated and signed by the AO. The
revised requirements and policies will quite possibly not indicate that a change in AO
requires that all existing ATO letters be revised and signed by the new AO.</t>
  </si>
  <si>
    <t>3-25-2022:  New Target Date 9/30/2022. check status by 6/30/2022</t>
  </si>
  <si>
    <t xml:space="preserve">We recommend that the NARA Chief Information Officer
continue to analyze and prioritize remediation efforts to accomplish security and control
objectives. Key tasks should include but are not limited to updating NARA’s Cyber
Security Framework Methodology Processes &amp; Procedures, for ongoing authorizations,
to include examples of situations where a change in status could prompt the
independent security control assessor to recommend re-certification of a system (new
recommendation). </t>
  </si>
  <si>
    <t>IS will review the C&amp;A and Cyber Security Framework Methodologies
Processes &amp; Procedures and ensure examples of situations where a change in status
could prompt the recommendation of re-certification of a system are included.</t>
  </si>
  <si>
    <t xml:space="preserve">3-25-2022: The action plans for #5, #12 and #13 are identical and all in progress.
We are requesting an extension to target date for #13. 
We are working to complete soon but will prefer a 9/30 date to match other similar Recs.
</t>
  </si>
  <si>
    <t>3-25-2022:  New Target Date 9/30/2022. Check status by 6/30/2022</t>
  </si>
  <si>
    <t xml:space="preserve">We recommend that the NARA Chief Information Officer
continue to analyze and prioritize remediation efforts to accomplish security and control
objectives. Key tasks should include but are not limited to developing oversight
mechanisms to ensure system security plans reflect current operational environments,
include an accurate status of the implementation of system security controls, and all
applicable security controls are properly evaluated prior to including in the plan (repeat
recommendation). </t>
  </si>
  <si>
    <t xml:space="preserve">System ISSOs review and update system security plans (SSPs) on an
annual basis. This is a defined deliverable and is also identified as a recurring process in
the NARA ISSO Guide. IS will ensure all system security plans are reviewed to reflect
accurate control implementation descriptions as well as the current operational
environment of the system by the end of FY22.
IS will conduct ISSO reviews to ensure that all controls are documented within the plan,
and separate reviews of the SSPs before those are provided back to auditors for
recommendation closure. IS will perform automated searches for any missing security
control implementation statements within the plans. </t>
  </si>
  <si>
    <t>-------------------------------------------</t>
  </si>
  <si>
    <t>3-25-2022: On track for Completion by 9/30/22</t>
  </si>
  <si>
    <t xml:space="preserve">We recommend that the NARA Chief Information Officer
continue to analyze and prioritize remediation efforts to accomplish security and control
objectives. Key tasks should include but are not limited to documenting and
implementing a process to track and remediate persistent configuration vulnerabilities
or document acceptance of the associated risks (repeat recommendation). </t>
  </si>
  <si>
    <t>: IS will implement the Configuration Deviation Procedure, as part of
the system Configuration Management Plan being documented by IS and the Quality
Assurance Division (IQ), which includes a process to track and remediate persistent
configuration vulnerabilities</t>
  </si>
  <si>
    <t>-----------------------------------------------------</t>
  </si>
  <si>
    <t>Check status on 8/30/2022. OIG Cut off date for FY 22 Submissions is 9/10/2022.</t>
  </si>
  <si>
    <t xml:space="preserve">We recommend that the NARA Chief Information Officer
continue to analyze and prioritize remediation efforts to accomplish security and control
objectives. Key tasks should include but are not limited to implementing remediation
efforts to address security deficiencies on affected systems identified, to include
enhancing its patch and vulnerabilities management program as appropriate or
documenting acceptance of the associated risks (repeat recommendation). </t>
  </si>
  <si>
    <t>Information Services is in the process of implementing a new patch
management system that will improve the process. In addition, system ISSOs review
vulnerability scan results to address detected deficiencies and will ensure that any risk
acceptance of vulnerabilities is appropriately documented in system security plans.
Information services will work with Acquisitions to ensure that Service Level
Agreements for patching are adequately covered in system support contracts</t>
  </si>
  <si>
    <t xml:space="preserve">We recommend that the NARA Chief Information Officer
continue to analyze and prioritize remediation efforts to accomplish security and control
objectives. Key tasks should include but are not limited to fully completing the migration
of applications to vendor-supported operating systems (repeat recommendation). </t>
  </si>
  <si>
    <t xml:space="preserve">IO and the Development &amp; Tools Management Division will continue
to perform reviews to assess applications, operating systems, and hardware on an
annual basis and will conduct intermittent reviews, as needed. Unsupported
applications, operating systems, and hardware are tracked on risk registers and POA&amp;M
lists and reported to senior leadership regularly. Roadmaps for system modernization
have been developed and will be adjusted based on funding and other impacts. System
upgrades and technical refreshes are planned, scheduled, and added to the unfunded
list when funding is not available. Information Services will complete the migration of
applications from unsupported to vendor-supported platforms, based on the availability
of funding. </t>
  </si>
  <si>
    <r>
      <rPr>
        <rFont val="Times New Roman"/>
        <b/>
        <color rgb="FF0000FF"/>
        <sz val="11.0"/>
      </rPr>
      <t xml:space="preserve">Bernarr Coletta Comment dated 3/17/2022: </t>
    </r>
    <r>
      <rPr>
        <rFont val="Times New Roman"/>
        <color rgb="FF0000FF"/>
        <sz val="11.0"/>
      </rPr>
      <t xml:space="preserve"> "For NARANet, we don't think we can make this deadline. The phone system, running Windows 2008, requires new hardware which has been ordered, but delayed due to supply chain issues. It also requires funding for ATOS to build out and install the servers.  We also have a large number of Windows 7 workstations (smaller than last year though) stil out there.  Most of them are public access PCs whose replacement has to be coordinated with Research Services.  We have the one SMTP server that needs to be replaced.  We're waiting for new hardware, which is coming with the servers for the phone system.  To compound the issue, we will be transitioning to a new support contract this year.  I spoke to Sam and we think 12/31/23 might be a better date. Having said that, we did decommission almost 100 obsolete Linux servers in the last 18 months."                                                                                                                                                                                                                                                                          Mamta Rai Questions:  "What is Atos (please spell it if its an acronym)?                                                                                                                                                                                                                                                                                 
 Who is the current support contract with ?
Who is the new support contract with (if you have that information?) "                                                                                                                                                                                                                                                                                     Bernie Reply 3/18/2022:  "                                                                                           
We don't have a support contract.  I don't know the exact plan for the future.  I think, ultimately, that the plan is to move to a Voice Over Internet Protocol -based phone system, but that won't be until the rest of the EIS contract is complete.  I think the plan is to issue a short-term contract to Atos to upgrade the system and then do the transition to a VOIP system.  All this is subject to management.'s decision."                                                                                                                                                                                                                    
The previous contract was with Atos.  We have no current contract.  We're hoping to issue a short-term contract with Atos to upgrade the servers, and then hopefully moving to VOIP under the new EIS contract.  We have a couple of other projects on the plate before we can get to VOIP.</t>
    </r>
  </si>
  <si>
    <t>Bernarr Coletta</t>
  </si>
  <si>
    <t>New Target Date: 12/31/2023</t>
  </si>
  <si>
    <t xml:space="preserve">We recommend that the NARA Chief Information Officer
continue to analyze and prioritize remediation efforts to accomplish security and control
objectives. Key tasks should include but are not limited to documenting,
communicating, and implementing NARA’s configuration management processes
applicable to all NARA systems, not just those under Information Services Enterprise
Change Advisory Board (ECAB) control, for example, NARA’s Configuration Management
(CM) program management plan or other NARA methodology (new recommendation). </t>
  </si>
  <si>
    <t xml:space="preserve">: Information Services continues to analyze and prioritize intake of
non-Information Services systems into Configuration Management (CM). NARA has
incorporated ERA, NISP systems (ARCIS, CMRS, HMS, etc.,) ERA 2.0, Cloud initiatives
into CM over the course of the last few years. The CM team maintains a project matrix
which is a living document that reflects the CM support provided to the systems within
a given year. A copy of the project matrix will be provided. </t>
  </si>
  <si>
    <t>We recommend that the NARA Chief Information Officer
continue to analyze and prioritize remediation efforts to accomplish security and control
objectives. Key tasks should include but are not limited to finalizing and implementing
system configuration baseline management procedures, which encompass at a
minimum, the request, documentation, and approval of deviations from baseline
settings for all NARA systems (new recommendation)</t>
  </si>
  <si>
    <t>IS will implement the Configuration Deviation Procedure as part of
the system Configuration Management Plan being documented by IQ and IS to finalize
and implement system configuration baseline management procedures.</t>
  </si>
  <si>
    <t>We recommend that the NARA Chief Information Officer continue to analyze and prioritize remediation efforts to accomplish security and control objectives. Key tasks should include but are not limited to ensuring that records of configuration-controlled changes are retained within those systems (e.g. Remedy/ServiceNow) which retain those records, in accordance with the NARA records schedule (repeat recommendation).</t>
  </si>
  <si>
    <t>For NARANet and systems that use the ECAB, we will provide the records of configuration-controlled changes, which are held in NARA’s help desk ticketing system. For systems that do not use the ECAB, Information Services will require system owners track and maintain configuration change records along with the associated SOP.</t>
  </si>
  <si>
    <t xml:space="preserve">We recommend that the NARA Chief Information Officer, in coordination with system owners and ISSOs, identify and remediate inconsistencies in contingency plan testing requirements between the NARA Cyber Security Framework Methodology: Processes and Procedures and the NARA IT Security Methodology for Contingency Planning, to ensure requirements are more clearly defined and consistently communicated. As needed, NARA will then update contingency plan testing to be commensurate with the availability risk level assigned (new recommendation). </t>
  </si>
  <si>
    <t xml:space="preserve">IS will plan to review all Contingency Plan and Cyber Security Framework Methodologies and ensure requirements are more clearly defined and consistently communicated. We will update the corresponding policies as necessary and conduct contingency plan testing for systems in accordance with those policies. 
</t>
  </si>
  <si>
    <t>22-04</t>
  </si>
  <si>
    <t>NARA's FY2021 FISMA Audit</t>
  </si>
  <si>
    <t xml:space="preserve">We recommend that the NARA CIO take the following actions, which include the prior unimplemented recommendations related to the weaknesses noted for the Risk Management domain: ensure all systems have POA&amp;Ms created when weaknesses are identified, to include completion dates; are remediated timely; and are updated to include detailed information on the status of corrective actions. (Recommendation #6, FY 2018 FISMA Audit Report #19-AUD-02)
</t>
  </si>
  <si>
    <t xml:space="preserve">Planned Action: Information Services will work with information system owners to review all system POA&amp;Ms and update as needed to ensure they include target completion dates; are remediated in a timely manner; and include detailed information on the status of the corrective actions.
</t>
  </si>
  <si>
    <t>Keith Day,Steven Swann, John Coffin, Olu Omotoso</t>
  </si>
  <si>
    <t>We recommend that the NARA CIO take the following actions, which include the prior unimplemented recommendations related to the weaknesses noted for the Risk Management domain: ensure plans of actions and milestones are created, updated, remediated, and closed, for each system (including for "failed" controls identified in Security Assessment Reports), in accordance with NARA policies, guidance and directives. (New Recommendation)</t>
  </si>
  <si>
    <t>Planned Action: Information Services will work with ISSOs and system owners to ensure that POA&amp;Ms are created, updated, remediated, and closed, for each system and that all failed controls from the SARs are included within POA&amp;Ms for each system.</t>
  </si>
  <si>
    <t xml:space="preserve">Recommendation 3: We recommend that the NARA CIO take the following actions, which include the prior unimplemented recommendations related to the weaknesses noted for the Risk Management domain: ensure plans of actions and milestones for the NARANet and OFAS systems are created, updated and remediated, for each system, in accordance with NARA policies, guidance and directives, to include enhanced POA&amp;M closure procedures. (Recommendation #6, FY 2020 Financial Audit Report #21-AUD-03)
</t>
  </si>
  <si>
    <t xml:space="preserve">Planned Action: The Cyber Security and Information Assurance Division (IS) will review policies and guidance to address any discrepancies and ensure system ISSOs create, update, and remediate POA&amp;Ms for NARANet and OFAS in accordance with updated policies, guidance, and directives, to include enhanced POA&amp;M closure procedures. 
</t>
  </si>
  <si>
    <t>We recommend that the NARA CIO take the following actions, which include the prior unimplemented recommendations related to the weaknesses noted for the Risk Management domain: ensure inconsistencies described regarding the POA&amp;M closure process stated within and between the CFM, NARA IT Security Methodology for Certification and Accreditation (CA) and Security Assessments, and the NARA ISSO Guide are identified and resolved. (New Recommendation)</t>
  </si>
  <si>
    <t xml:space="preserve">IS will rewrite the NARA IT security policy, create an ISSM role and guide at NARA, and update the NARA ISSO Guide that accurately describes the POA&amp;M requirements and workflow. Once approved by the NARA CIO, guidance will be posted on NARA@work and disseminated to the ISSOs, and System Owners. 
</t>
  </si>
  <si>
    <t xml:space="preserve">We recommend that the NARA CIO take the following actions, which include the prior unimplemented recommendations related to the weaknesses noted for the Risk Management domain: identify all FISMA reportable systems in which the Authorizing Official (AO) listed within the Authorization to Operate (ATO), has subsequently changed. (New Recommendation)
</t>
  </si>
  <si>
    <t xml:space="preserve">IS will prepare a list of all FISMA reportable systems where the AO listed in the ATO has changed.  
</t>
  </si>
  <si>
    <t xml:space="preserve">We recommend that the NARA CIO take the following actions, which include the prior unimplemented recommendations related to the weaknesses noted for the Risk Management domain: for those systems identified in which the AO listed in the ATO has changed, NARA should follow the NARA Security Methodology for Certification and Accreditation and Security Assessment in regards to requirements upon changes in AO. This is a separate activity from the ongoing authorization process. (New Recommendation)
</t>
  </si>
  <si>
    <t xml:space="preserve">IS will review and update its policies and procedures related to the SA&amp;A process and any actions that are undertaken when there is a change in authorizing officials. IS will review and update requirements and documented policies to more clearly identify when an ATO letter would be updated and signed by the AO. The revised requirements and policies will quite possibly not indicate that a change in AO requires that all existing ATO letters be revised and signed by the new AO. 
</t>
  </si>
  <si>
    <t xml:space="preserve">We recommend that the NARA CIO take the following actions, which include the prior unimplemented recommendations related to the weaknesses noted for the Risk Management domain: update the CFM for ongoing authorizations, to include examples of situations where a change in status could prompt the independent security control assessor to recommend re-certification of a system. (New Recommendation)
</t>
  </si>
  <si>
    <t xml:space="preserve">IS will review the C&amp;A and Cyber Security Framework Methodologies Processes &amp; Procedures and ensure examples of situations where a change in status could prompt the recommendation of re-certification of a system are included.
</t>
  </si>
  <si>
    <t xml:space="preserve">We recommend that the NARA CIO take the following actions, which include the prior unimplemented recommendations related to the weaknesses noted for the Risk Management domain: identify all system security plans, which are missing attributes, then update so these values are populated. (New Recommendation)
</t>
  </si>
  <si>
    <t xml:space="preserve">Information Services will identify and update all system security plans that are missing attributes.  
</t>
  </si>
  <si>
    <t xml:space="preserve">We recommend that the NARA CIO take the following actions, which include the prior unimplemented recommendations related to the weaknesses noted for the Risk Management domain: conduct a security control assessment of the AERIC Title 13 system, with results documented within a SAR. (New Recommendation)
</t>
  </si>
  <si>
    <t xml:space="preserve">NARA will provide OIG with a written assessment for AERIC Title-13 and an updated SAR.
</t>
  </si>
  <si>
    <t>------------------------------------------------</t>
  </si>
  <si>
    <t>N</t>
  </si>
  <si>
    <t xml:space="preserve">We recommend that the NARA CIO take the following actions, which include the prior unimplemented recommendations related to the weaknesses noted for the Risk Management domain: ensure individual system security plans are revised (as needed) to reflect the changes made to the standard data elements/taxonomy for hardware inventories, within the CFM. (New Recommendation)
</t>
  </si>
  <si>
    <t xml:space="preserve">Information Services will will review and update the standard data elements/taxonomy for hardware inventory within its Cybersecurity policies and procedures and will review and update individual system hardware inventories in SSPs as necessary to ensure they follow this taxonomy. 
</t>
  </si>
  <si>
    <t>We recommend that the NARA CIO take the following actions, which include the prior unimplemented recommendations related to the weaknesses noted for the Risk Management domain: perform a reconciliation of all NARA hardware asset inventories to ensure all data such as assignments and status are accurately and completely stated, investigating any unusual or potentially duplicate entries, and making revisions as needed. (New Recommendation)</t>
  </si>
  <si>
    <t xml:space="preserve">Information Services requires additional time to determine the LOE (Level of Effort) for this recommendation because the annual inventory was not conducted due to COVID-19 impact. The LOE and risks will be determined by May 2022.  Once the LOE is defined, a plan to complete this work within a certain timeframe can be prepared
</t>
  </si>
  <si>
    <t xml:space="preserve">We recommend that the NARA CIO take the following actions, which include the prior unimplemented recommendations related to the weaknesses noted for the Risk Management domain: upon completion of the FY 2021 annual laptop asset inventory and the reconciliation of any discrepancies, update NARA asset management policies and procedures to reflect lessons learned to improve the accuracy, completeness, and timeliness of NARA’s asset inventory process. (New Recommendation)
</t>
  </si>
  <si>
    <t xml:space="preserve">NARA was not able to complete the FY 2021 asset inventory due to COVID-19 restrictions. Information Services is currently working with the contractor to complete the annual laptop/desktop/printer physical inventory.  Due to contractor resource issues and a planned transition for a new support contractor, the estimated time for completion is Q423. SOP’s will be updated by August 2022 to reflect lessons learned for the next yearly physical inventory to be conducted in 2023.
</t>
  </si>
  <si>
    <t xml:space="preserve">We recommend that the NARA CIO take the following actions, which include the prior unimplemented recommendations related to the weaknesses noted for the Risk Management domain: reconcile departure reports received from Human Capital to the asset management inventory system, on a regular basis (e.g. monthly, quarterly, etc.) to ensure updates are being made in a timely manner and are accurate to reflect separated or transferred employees and contractors. (New Recommendation)
</t>
  </si>
  <si>
    <t xml:space="preserve">This was implemented in 3/21 where Human Capital added IT and IT Support to all exiting employees and equipment is returned accordingly to the Service Desk, Supervisor or PAO for asset management reconciliation. Refer to recommendation 11 &amp; 12 for asset management reconciliation.   SOPs will be updated by August 2022 to reflect lessons learned.
</t>
  </si>
  <si>
    <t xml:space="preserve">We recommend that the NARA CIO take the following actions noted for the Supply Chain Risk Management domain: develop and communicate an organization wide Supply Chain Risk Management strategy and implementation plan to guide and govern supply chain risks. (New Recommendation)
</t>
  </si>
  <si>
    <t xml:space="preserve">Information Services will develop a SCRM strategy and implementation plan once NIST releases their final version of the updated version of NIST 800-161, Cybersecurity Supply Chain Risk Management Practices for Systems and Organizations, in quarter 3 of FY 2022.  This revised guidance document is being updated based on Executive Order 14028 (Executive Order on Improving the Nation’s Cybersecurity)
</t>
  </si>
  <si>
    <t xml:space="preserve">We recommend that the NARA CIO take the following actions, which include the prior unimplemented recommendations related to the weaknesses noted for the Configuration Management domain: document and implement a process to track and remediate persistent configuration vulnerabilities or document acceptance of the associated risks. (Recommendation #8, FY2020 Financial Audit Report # 21-AUD-03)
</t>
  </si>
  <si>
    <t>IS will implement the Configuration Deviation Procedure as part of the system Configuration Management Plan being documented by IS and the Quality Assurance Division (IQ), which includes a process to track and remediate persistent configuration vulnerabilities.</t>
  </si>
  <si>
    <t>We recommend that the NARA CIO take the following actions, which include the prior unimplemented recommendations related to the weaknesses noted for the Configuration Management domain: implement remediation efforts to address security deficiencies on affected systems identified, to include enhancing its patch and vulnerability management program as appropriate, or document acceptance of the associated risks. (Recommendation #9, FY2020 Financial Audit Report #21-AUD-03)</t>
  </si>
  <si>
    <t>​Information Services is in the process of ​implementing a new ​patch management system that will improve the process. In addition, system ISSOs review vulnerability scan results to address detected deficiencies and will ensure that any risk acceptance of vulnerabilities is appropriately documented in system security plans. Information services will work with Acquisitions to ensure that Service Level Agreements for patching are adequately covered in system support contracts.</t>
  </si>
  <si>
    <t xml:space="preserve">We recommend that the NARA CIO take the following actions, which include the prior unimplemented recommendations related to the weaknesses noted for the Configuration Management domain: assess applications residing on unsupported platforms to identify a list of applications, all servers associated to each application, and the grouping and schedule of applications to be migrated, with the resulting migration of applications to vendor-supported platforms. (New Recommendation)
</t>
  </si>
  <si>
    <t xml:space="preserve">Information Services will prepare a list of all applications residing on unsupported platforms and a schedule or timeline for modernization or migration of systems, when migration or modernization is funded.  Information Services will continue to perform reviews to assess applications, operating systems, and hardware on an annual and, as needed, basis. Unsupported applications, operating systems, and hardware are tracked on risk registers and POA&amp;M lists and reported to senior leadership regularly. Roadmaps for system modernization have been developed and will be adjusted based on funding and other impacts. System upgrades and technical refreshes are planned, scheduled, and added to the unfunded list when funding is not available. Information Services will complete the migration of applications from unsupported to vendor-supported platforms, based on the availability of funding.
</t>
  </si>
  <si>
    <t xml:space="preserve">We recommend that the NARA CIO take the following actions, which include the prior unimplemented recommendations related to the weaknesses noted for the Configuration Management domain: fully complete the migration of applications to vendor supported operating systems. (Recommendation #10, FY2020 Financial Audit Report #21-AUD-03)
</t>
  </si>
  <si>
    <t xml:space="preserve">The Service Operations Delivery Division (IO) and the Development &amp; Tools Management Division (ID) will continue to perform reviews to assess applications, operating systems, and hardware on an annual basis and will conduct intermittent reviews, as needed. Unsupported applications, operating systems, and hardware are tracked on risk registers and POA&amp;M lists and reported to senior leadership regularly. Roadmaps for system modernization have been developed and will be adjusted based on funding and other impacts. System upgrades and technical refreshes are planned, scheduled, and added to the unfunded list when funding is not available. Information Services will complete the migration of applications from unsupported to vendor-supported platforms, based on the availability of funding.
</t>
  </si>
  <si>
    <t xml:space="preserve">Recommendation 19:  We recommend that the NARA CIO take the following actions, which include the prior unimplemented recommendations related to the weaknesses noted for the Configuration Management domain: implement improved processes to remediate security deficiencies on NARA’s network infrastructure, to include enhancing its patch and vulnerability management program to address security deficiencies identified during our assessments of NARA’s applications and network infrastructure. (Recommendation #12, FY2018 FISMA Audit Report #19-AUD-02)
</t>
  </si>
  <si>
    <t>: Information Services will update its patch and vulnerability management process to ensure consistent and timely remediation of security deficiencies and will continue to remediate issues as they arise. IS will have to update the methodologies regarding vulnerabilities and patch management to reflect the mandates of BOD 22-01 and E.O. 14028.  Once the methodologies have been updated, the SOPs will be updated.</t>
  </si>
  <si>
    <t xml:space="preserve">We recommend that the NARA CIO take the following actions, which include the prior unimplemented recommendations related to the weaknesses noted for the Configuration Management domain: ensure all information systems are migrated away from unsupported operating systems to operating systems that are vendor-supported. (Recommendation #13, FY2018 FISMA Audit Report #19-AUD-02)
</t>
  </si>
  <si>
    <t xml:space="preserve">Information Services will continue to perform reviews to assess applications, operating systems, and hardware on an annual and, as needed, basis. Unsupported applications, operating systems, and hardware are tracked on risk registers and POA&amp;M lists and reported to senior leadership regularly. Roadmaps for system modernization have been developed and will be adjusted based on funding and other impacts. System upgrades and technical refreshes are planned, scheduled, and added to the unfunded list when funding is not available. Information Services will complete the migration of applications from unsupported to vendor-supported platforms, based on the availability of funding.
</t>
  </si>
  <si>
    <t xml:space="preserve">We recommend that the NARA CIO take the following actions, which include the prior unimplemented recommendations related to the weaknesses noted for the Configuration Management domain: document, communicate and implement NARA’s configuration management processes applicable to all NARA systems, not just those under ECAB control, within NARA’s CM program management plan or other NARA methodology. (New Recommendation)
</t>
  </si>
  <si>
    <t xml:space="preserve">Information Services continues to analyze and prioritize intake of non-Information Services systems into Configuration Management (CM). NARA has incorporated ERA, NISP systems (ARCIS, CMRS, HMS, etc.,) ERA 2.0, Cloud initiatives into CM over the course of the last few years. The CM team maintains a project matrix which is a living document that reflects the CM support provided to the systems within a given year. A copy of the project matrix will be provided.
</t>
  </si>
  <si>
    <t>---------------------------------</t>
  </si>
  <si>
    <t xml:space="preserve">We recommend that the NARA CIO take the following actions, which include the prior unimplemented recommendations related to the weaknesses noted for the Configuration Management domain: finalize and implement system configuration baseline management procedures, which encompass at a minimum, the request, documentation, and approval of deviations from baseline settings for all NARA systems. (New Recommendation)
</t>
  </si>
  <si>
    <t xml:space="preserve">IS will implement the Configuration Deviation Procedure as part of the system Configuration Management Plan being documented by IQ and IS to finalize and implement system configuration baseline management procedures.
</t>
  </si>
  <si>
    <t xml:space="preserve">We recommend that the NARA CIO take the following actions, which include the prior unimplemented recommendations related to the weaknesses noted for the Configuration Management domain: develop and implement a configuration management plan for the WTC system in accordance with NARA’s configuration management plan templates, policies, and procedures. (New Recommendation)
</t>
  </si>
  <si>
    <t xml:space="preserve">Information Services will assess WTC and determine how O&amp;M will be managed post-deployment. The Division responsible for O&amp;M will be identified and will then coordinate with IQ to develop and implement the CMP.
</t>
  </si>
  <si>
    <t>IS, IQ</t>
  </si>
  <si>
    <t>Keith Day,Steven Swann, John Coffin, Olu Omotoso, Seema Dheman</t>
  </si>
  <si>
    <t xml:space="preserve">We recommend that the NARA CIO take the following actions, in addition to addressing the prior unimplemented recommendations related to the weaknesses noted for the Identity and Access Management domain: ensure system owners and ISSOs have completed an E-Authentication Threshold Analysis (ETA) for all information systems, with a signed E-Authentication Risk Assessment (if required). (New Recommendation)
</t>
  </si>
  <si>
    <t xml:space="preserve">IS will review the National Institute of Standards and Technology (NIST) Special Publication 800-63-3 Digital Identity Guidelines and integrate Digital Identity Risk Assessment (DIRA) into the agency Risk Management Framework (RMF) by September 2022.
IS will then update the IT Security Requirements to include a process to determine if an application or a system requires a DIRA and the process and standard templates needed to document the DIRA for applicable systems to ensure that system ISSOs document DIRA for applicable systems by September 2023. This will ensure system owners and ISSOs have completed E-Authentication Threshold Analysis (ETA) for all information systems with a signed E-Authentication Risk Assessment.
</t>
  </si>
  <si>
    <t xml:space="preserve">We recommend that the NARA CIO take the following actions, in addition to addressing the prior unimplemented recommendations related to the weaknesses noted for the Identity and Access Management domain: review and reduce the number of NARA users assigned to the PIV debarment group and move to the PIV Mandatory group, using a risk-based decision process. (New Recommendation)
</t>
  </si>
  <si>
    <t xml:space="preserve">Due to the pandemic, substantially higher numbers of NARA employees are working remotely and, due to local public health conditions, may not be able to access their facility when needed. When staff cannot authenticate onto NARANet with their PIV card because they cannot access their facility for necessary services to their laptops, PIV cards, or PIV card readers, IO has granted temporary access to NARANet without mandatory PIV card authentication. When IO has granted temporary access, Information Services works with other NARA divisions to resolve the underlying issue and restore PIV authentication requirements as soon as possible. In addition, IO continues to deploy new laptops with integrated PIV card readers to users who do not have them. As new PIV-enabled laptops are deployed, PIV authentication requirements will be enabled for those users as well. As PIV authentication is enabled, those users will be removed from the debarment group. Removal of users from the debarment group to enforce PIV mandatory access is an ongoing effort. Information Services will work closely with the Business Support Services Security Management Division (BX) to address any PIV issues users may experience.
</t>
  </si>
  <si>
    <t xml:space="preserve">We recommend that the NARA CIO take the following actions, in addition to addressing the prior unimplemented recommendations related to the weaknesses noted for the Identity and Access Management domain: continue and complete efforts to require PIV authentication for all privileged users, servers and applications, through NARA’s Privileged Access Management authentication project and other efforts. (New Recommendation)
</t>
  </si>
  <si>
    <t xml:space="preserve">NARA will need to complete the migration of CyberArk to O&amp;M to continue and complete efforts to require PIV authentication for all privileged users, servers, and applications. 
</t>
  </si>
  <si>
    <t xml:space="preserve">We recommend that the NARA CIO take the following actions, in addition to addressing the prior unimplemented recommendations related to the weaknesses noted for the Identity and Access Management domain: enforce mandatory PIV card authentication for all NARANet users, in accordance with OMB requirements. (New Recommendation)
</t>
  </si>
  <si>
    <t xml:space="preserve">Due to the pandemic, substantially higher numbers of NARA employees are working remotely and, due to local public health conditions, may not be able to access their facility when needed.  When staff cannot authenticate onto NARANet with their PIV card because they cannot access their facility for necessary services to their laptops, PIV cards, or PIV card readers, IO has granted temporary access to NARANet without mandatory PIV card authentication.  When IO has granted temporary access, Information Services works with other NARA divisions to resolve the underlying issue and restore PIV authentication requirements as soon as possible. In addition, IO continues to deploy new laptops with integrated PIV card readers to users who do not have them. As new PIV-enabled laptops are deployed, PIV authentication requirements will be enabled for those users as well. Enforcing PIV mandatory access is an ongoing effort. Information Services will work closely with BX to address any PIV issues users may experience.  </t>
  </si>
  <si>
    <t xml:space="preserve">We recommend that the NARA CIO take the following actions, in addition to addressing the prior unimplemented recommendations related to the weaknesses noted for the Identity and Access Management domain: ensure a comprehensive ICAM policy or strategy, which includes the establishment of related SOPs, identification of stakeholders, communicating relevant goals, task assignments and measure and reporting progress, is developed and implemented. (New Recommendation)
</t>
  </si>
  <si>
    <t xml:space="preserve">IS will partner with agency stakeholders to ensure a comprehensive ICAM policy or strategy, which includes the establishment of related standard operating procedures, identification of stakeholders, communicating relevant goals, task assignments, and measure and reporting progress is developed and implemented. To do this, Information Services will follow the requirements of OMB M-19-17 and work with agency stakeholders to designate an integrated agency-wide ICAM office, team, or other governance structure in support of the agency-wide Enterprise Risk Management strategy to effectively govern and enforce ICAM efforts by September 2022.
IS will partner with the Executives (such as the Chief of Management and Administration) to establish an ICAM governance board by the end of FY22. Once the board is established, IS will participate in and provide guidance to the established ICAM office, team, or other governance structure to define and communicate its operational goals, establish and implement operational SOPs, assign tasks to achieve stated goals, and define the means to measure and report on the progress of ICAM by September 2023.
</t>
  </si>
  <si>
    <t xml:space="preserve">We recommend that the NARA CIO take the following actions, in addition to addressing the prior unimplemented recommendations related to the weaknesses noted for the Identity and Access Management domain: ensure NARANet user accounts are reviewed and disabled in accordance with NARA’s information technology policies and requirements. (Recommendation #1, FY 2020 Financial Audit Report #21-AUD-03)
</t>
  </si>
  <si>
    <t xml:space="preserve">The Service Operations Delivery Division (IO) is currently deploying a new system that automates the user account management processes. This new identity manager tool will provide an automated user account management capability to ensure user accounts are disabled in accordance with NARA’s information technology policies and requirements. The tool will give us the capability to automate the process of disabling NARANet accounts based on feed from Human Capital. This will also be validated against the exit form. 
</t>
  </si>
  <si>
    <t xml:space="preserve">We recommend that the NARA CIO take the following actions, in addition to addressing the prior unimplemented recommendations related to the weaknesses noted for the Identity and Access Management domain: ensure account reviews are completed in accordance with Access Control IT Methodology requirements. (Recommendation #5, FY 2020 Financial Audit Report #21-AUD-03)
</t>
  </si>
  <si>
    <t xml:space="preserve">The system Information System Security Officers (ISSO) will conduct account reviews per the access control methodology under NARA Directive 804 in accordance with the Access Control IT Methodology requirements. IS has implemented a new automated form for user account recertification to streamline and automate the process. This was piloted with some systems in FY21 and will be expanded to cover all FISMA systems in FY22.
</t>
  </si>
  <si>
    <t>We recommend that the NARA CIO take the following actions, in addition to addressing the prior unimplemented recommendations related to the weaknesses noted for the Identity and Access Management domain: ensure user system accounts for all systems are periodically reviewed and automatically disabled in accordance with NARA policy. (Recommendation #15, FY 2018 FISMA Audit Report #19-AUD-02)</t>
  </si>
  <si>
    <t xml:space="preserve">IS will identify a list of systems whereby user accounts are unable to be automatically disabled based on inactivity for a period of 90 days, and work with ID to establish processes for those systems whereby more frequent reviews are done of system user accounts to ensure they are disabled in accordance with NARA policy and requirements.
ID will ensure user system accounts for all systems are periodically reviewed and automatically disabled (or set to system equivalent account status when disabled is not an option) in accordance with NARA policy. Information Services will work with System Owners to review users accounts on a regular basis.
</t>
  </si>
  <si>
    <t xml:space="preserve">We recommend that the NARA CIO take the following actions, in addition to addressing the prior unimplemented recommendations related to the weaknesses noted for the Identity and Access Management domain: ensure upon termination of employment, all system access is disabled in accordance with the applicable system security plan defined period, as described under control PS-4 “Personnel Termination.” (Recommendation #16, FY 18 FISMA Audit #19-AUD-02)
</t>
  </si>
  <si>
    <t xml:space="preserve">Information Services will coordinate with System Owners are receiving separation and reassignment notifications through the exit clearance system and will ensure System Owners have SOPs for actions to take to reconcile notices against system access rosters.  
</t>
  </si>
  <si>
    <t>Brian Connor, Bernarr Coletta</t>
  </si>
  <si>
    <t xml:space="preserve">We recommend that the NARA CIO with the Senior Agency Official for Privacy (SAOP) take the following actions, in addition to addressing the prior unimplemented recommendations related to the weaknesses noted for the Data Protection and Privacy domain: the SAOP review and update the “NARA 1609 Initial Privacy Reviews and Privacy Impact Assessments” privacy policies and procedures to reflect NARA’s current processes and controls. (New Recommendation)
</t>
  </si>
  <si>
    <t xml:space="preserve">The SAOP will review and update the “NARA 1609 Initial Privacy Reviews and Privacy Impact Assessments” privacy policies and procedures to reflect NARA’s current processes and controls.
</t>
  </si>
  <si>
    <t xml:space="preserve">We recommend that the NARA CIO with the Senior Agency Official for Privacy (SAOP) take the following actions, in addition to addressing the prior unimplemented recommendations related to the weaknesses noted for the Data Protection and Privacy domain: the CIO and SAOP implement a process to ensure role-based privacy training is completed by all personnel having responsibility for PII or for activities that involve PII, and content includes, as appropriate: responsibilities under the Privacy Act of 1974 and E-Government Act of 2002, consequences for failing to carry out responsibilities, identifying privacy risks, mitigating privacy risks, and reporting privacy incidents, data collections and use requirements. (New Recommendation)
</t>
  </si>
  <si>
    <t xml:space="preserve">The CIO and SAOP will implement a process to ensure role-based privacy training is completed by all personnel having responsibility for PII or for activities that involve PII. Training will include responsibilities under the Privacy Act of 1974 and E-Government Act of 2002, consequences for failing to carry out responsibilities, identifying privacy risks, mitigating privacy risks, and reporting privacy incidents, data collections and use requirements.
</t>
  </si>
  <si>
    <t xml:space="preserve">We recommend that the NARA CIO take the following actions related to the weaknesses noted for the Contingency Planning domain: coordinate with system owners and ISSOs, identify and remediate inconsistencies in contingency plan testing requirements between the CFM and the NARA IT Security Methodology for Contingency Planning, to ensure requirements are more clearly defined and consistently communicated. As needed, NARA will then update contingency plan testing, so commensurate with the availability risk level assigned. (New Recommendation)
 IS will plan to review all Contingency Plan and Cyber Security Framework Methodologies and ensure requirements are more clearly defined and consistently communicated. We will update the corresponding policies as necessary and conduct contingency plan testing for systems in accordance with those policies. 
</t>
  </si>
  <si>
    <t>Information Services Audit Status</t>
  </si>
  <si>
    <t>As of:</t>
  </si>
  <si>
    <t>Recommendations</t>
  </si>
  <si>
    <t>Backlog
(#)</t>
  </si>
  <si>
    <t>Backlog (%)</t>
  </si>
  <si>
    <t>New
(#)</t>
  </si>
  <si>
    <t>New
(%)</t>
  </si>
  <si>
    <t>Total
(#)</t>
  </si>
  <si>
    <t>Total
(%)</t>
  </si>
  <si>
    <t>Beginning Balance as of 10/01/2021</t>
  </si>
  <si>
    <t>New Recommendations Issued this FY</t>
  </si>
  <si>
    <t>Recommendation Submission Target</t>
  </si>
  <si>
    <t>Recommendations Submitted</t>
  </si>
  <si>
    <t>Recommendations closed</t>
  </si>
  <si>
    <t>Total Open Recommendations</t>
  </si>
  <si>
    <t>Notes:</t>
  </si>
  <si>
    <t>PBC Status</t>
  </si>
  <si>
    <t>FISMA / IT Financial</t>
  </si>
  <si>
    <t>Total PBC Items</t>
  </si>
  <si>
    <t>PBCs Provided</t>
  </si>
  <si>
    <t>Under Review</t>
  </si>
  <si>
    <t>Follow-up</t>
  </si>
  <si>
    <t>PBCs to be Provided by Other Office</t>
  </si>
  <si>
    <t>PBCs - No Documentation Exists</t>
  </si>
  <si>
    <t>Pending PBCs</t>
  </si>
  <si>
    <t>New Request</t>
  </si>
  <si>
    <t>Overdue</t>
  </si>
  <si>
    <t>PBCs Available After Training Is Completed (August 2022)</t>
  </si>
  <si>
    <t>SA&amp;A packages in process and will be provided as they are completed during the year</t>
  </si>
  <si>
    <t>We recommend the Executive for Agency Services in coordination with the Chief Information Officer ensure all necessary agreements and resources are established for the Case Management and Reporting System (CMRS) and Archival Records Center Information System (ARCIS) to address alternate processing site requirements.</t>
  </si>
  <si>
    <t>The Case Management and Reporting System and Archival Records Center Information System have an approved roadmap for modernization. Both applications are moving to the Cloud which has built-in redundancy. This will support continuity requirements and allow the agency to maintain agency operations with increased routine use of alternate locations.</t>
  </si>
  <si>
    <t xml:space="preserve">This is a collaborative Rec. assigned to Agency Services. </t>
  </si>
  <si>
    <r>
      <rPr>
        <rFont val="Times New Roman"/>
        <b/>
        <color rgb="FF000000"/>
        <sz val="11.0"/>
      </rPr>
      <t>9/29/21 - Draft Action Plan Comment (OIG - Andrew C.) -</t>
    </r>
    <r>
      <rPr>
        <rFont val="Times New Roman"/>
        <color rgb="FF000000"/>
        <sz val="11.0"/>
      </rPr>
      <t xml:space="preserve"> Please update with a target completion date within 12 months. When the action is due, if an extension is needed, the agency can request an extension and provide information on progress made.
</t>
    </r>
    <r>
      <rPr>
        <rFont val="Times New Roman"/>
        <b/>
        <color rgb="FF000000"/>
        <sz val="11.0"/>
      </rPr>
      <t>9/29/21 - Draft Action Plan Comment (CA - Kimm R.) -</t>
    </r>
    <r>
      <rPr>
        <rFont val="Times New Roman"/>
        <color rgb="FF000000"/>
        <sz val="11.0"/>
      </rPr>
      <t xml:space="preserve"> Date will be changed to October 31, 2022</t>
    </r>
  </si>
  <si>
    <t>Collaborative Recommendations to Count for Credit
(Y)</t>
  </si>
  <si>
    <t>New or Update Existing Documentation</t>
  </si>
  <si>
    <t>Date Issued</t>
  </si>
  <si>
    <t>Days Passed (since issued)</t>
  </si>
  <si>
    <t>I-Audit Team Lead</t>
  </si>
  <si>
    <t>It is feasible to submit in FY21?</t>
  </si>
  <si>
    <t>If not feasible to submit in FY21, please explain why</t>
  </si>
  <si>
    <t>Challenges 
(for items 2017 and older) - as of 01/2021</t>
  </si>
  <si>
    <t>PAST - Work Previously Performed - as of 01/2021</t>
  </si>
  <si>
    <t>PAST - Work Previously Performed - as of 08/2021</t>
  </si>
  <si>
    <t>CURRENT 
Work In Progress - as of 01/2021</t>
  </si>
  <si>
    <t>FUTURE 
Work Planned to Perform (identify documentation needed to close) - as of 01/2021</t>
  </si>
  <si>
    <t>FUTURE 
Work Planned to Perform (identify documentation needed to close) - as of 08/2021</t>
  </si>
  <si>
    <t>Funds to Be Put to Better Use</t>
  </si>
  <si>
    <t>Date Transmittal Sent (from I to CA)</t>
  </si>
  <si>
    <t>Date Transmittal Sent (from CA to OIG)</t>
  </si>
  <si>
    <t>Date Transmittal was Rejected (from OIG to CA)</t>
  </si>
  <si>
    <t>FY21 Plan Forward - Rec Analysis</t>
  </si>
  <si>
    <t>Date OIG Closed Transmittal</t>
  </si>
  <si>
    <t>Policy-Related (Y/N)</t>
  </si>
  <si>
    <t xml:space="preserve"> FY18-20 Meeting Notes</t>
  </si>
  <si>
    <t>9-15</t>
  </si>
  <si>
    <t>ATO/SSP/SAR/RAR</t>
  </si>
  <si>
    <t>New</t>
  </si>
  <si>
    <t>Cobb, Janice</t>
  </si>
  <si>
    <t xml:space="preserve">Other priority work requiring Security Stage Gate (SSG) decision took precedence over WAHS. </t>
  </si>
  <si>
    <t xml:space="preserve">SSG was previously held with updates required to POAMs before it would be approved through SSG.  This required actions to be taken and POAMs to be subsequently updated for NARANET. </t>
  </si>
  <si>
    <t>The updates were made and re-submssion of package for SSG is expected to occur by 2/12/2021.</t>
  </si>
  <si>
    <t>The updates were made and re-submssion of package for SSG is expected to occur by 2/12/2021, with ATO to be issued shortly thereafter.</t>
  </si>
  <si>
    <t>NARANET SA&amp;A Documents to be re-published for inclusion with SSG documents for SSG and ATO decision</t>
  </si>
  <si>
    <r>
      <rPr>
        <rFont val="Times New Roman"/>
        <color rgb="FF000000"/>
        <sz val="11.0"/>
      </rPr>
      <t>Div. Meeting 02-22-2021</t>
    </r>
    <r>
      <rPr>
        <rFont val="Times New Roman"/>
        <b/>
        <color rgb="FF000000"/>
        <sz val="11.0"/>
      </rPr>
      <t>:</t>
    </r>
    <r>
      <rPr>
        <rFont val="Times New Roman"/>
        <color rgb="FF000000"/>
        <sz val="11.0"/>
      </rPr>
      <t xml:space="preserve"> </t>
    </r>
    <r>
      <rPr>
        <rFont val="Times New Roman"/>
        <color rgb="FF0000FF"/>
        <sz val="11.0"/>
      </rPr>
      <t xml:space="preserve">SSG docs have been prepared and will be sent forward on 2/22/2021.  Once SSG is signed off by security and privacy that ATO letter will go froward to the CIO.  </t>
    </r>
  </si>
  <si>
    <r>
      <rPr>
        <rFont val="Times New Roman"/>
        <color rgb="FFFF0000"/>
        <sz val="11.0"/>
      </rPr>
      <t>(Same as 14-10, #1e)</t>
    </r>
    <r>
      <rPr>
        <rFont val="Times New Roman"/>
        <color rgb="FF000000"/>
        <sz val="11.0"/>
      </rPr>
      <t xml:space="preserve">
Prior Target Date was 2/21/2021.
4/27/21 - Janice sent email to Keith asking for status of NARANET POA&amp;Ms going to NARANET SSG.
3/2/21 - Reached out to Keith Day, and during the IS meeting, he is aware and stated he will notify me when it's ready to submit.  There is no new target date.
Audit team has been in correspondence with the SME, Keith Day, on the following 8 dates: 3/26, 4/20, 6/17, 6/30, 8/24, 9/01, 9/21, 9/29/20. Per the SME, due to priority work requiring approval of the Security Stage Gate (SSG) for the past couple of months, the NARANET ATO letter has not been reviewed for approval. As of now the ATO may go through the SSG for review and approval before 10/09/20. We will follow up with the SME prior, on 10/06/20 to determine status. 
</t>
    </r>
  </si>
  <si>
    <t>ACTION COMPLETED:
6/28/2021 - Janice emailed Adrien Lang asking a status of NARANET POAMS and the next steps to getting a new NARANET ATO.
6/30/2021 - Janice emailed SMEs (Keith, Adrien and Olu) asking for the next steps to getting a new NARANET authorization letter.  She forwarded the transmittal package from 2017 stating a new letter would be provided.  Asking for a response from SMEs NLT 7/5/2021.
NEXT STEPS:
Receive a timeline for the next steps to getting a NARANET ATO.</t>
  </si>
  <si>
    <t>This re-authorization of NARANET will occur once the existing wireless infrastructure is assessed. That assessment is scheduled to be completed by 12/31/2018. As there are two open audit recommendations pertaining to the re-authorizaiton of NARANET based on an updated assessment of two sub-components of NARANET (the remote access solution (Citrix) and the wireless infrastructure), both of these will be incorporated into the updated NARANET ATO letter.
The assessment and resulting documentation has been completed for remote access solution. The wireless assessment is scheduled in December 2018.  "Resubmit - I will provide a current ATO, which is in process and once approved it will be provided for resolution of recommendation
11/20/19 - Another Stage Gate Review is needed prior to approval.  ""Resubmit - I will provide a current ATO, which is in process and once approved it will be provided for resolution of recommendation
11/20/19 - Another Stage Gate Review is needed prior to approval."""</t>
  </si>
  <si>
    <t>2b</t>
  </si>
  <si>
    <t>We recommend NARA management implement the following corrective actions on the affected
machines: Purchase or generate new SSL certificates to replace existing expired ones.</t>
  </si>
  <si>
    <t>Action updated on date 01/09/2017 "Information Services proposes to run a targeted vulnerability scan across the environment that will specifically look for any expired certificates. If any current expired SSL certs are found NARA will address and re-scan to show that the certs have been updated and are current."
Original action dated 02/04/2011 "System owners will be contacted and a mitigation plan developed".</t>
  </si>
  <si>
    <t>Scans</t>
  </si>
  <si>
    <t>Day, Keith
Brookins, Rodney
Roberts, Shelton
Sandbothe, Bryan</t>
  </si>
  <si>
    <t>Manual management of SSL certificates for over 100 public-facing websites that have various domain administrators on a weekly basis.</t>
  </si>
  <si>
    <t xml:space="preserve">SSL certificates would expire and domains would go down or no longer securely transmit data (HTTP instead of HTTPS). Usually discovered by an NARA employee or the public, it would be reported to the IT Helpdesk and the Web Program Team or IT Operations. At that point, either of those teams would issue a SSL certificate and have the respective domain administrator install the new SSL certificate. </t>
  </si>
  <si>
    <t xml:space="preserve">NARA receives weekly SSL certificate status reports from DHS and the Entrust SSL console managed by IT Operations. Based on these reports and alerts, NARA has manages the SSL certificate lifecycle for all public-facing domains. </t>
  </si>
  <si>
    <t>The Web Program &amp; SSL Team is informed by ISM (weekly) of what certificates need to be updated in the next 100 days. The DHS report shared with IT Operations, and the Web Program Team is based on weekly scans from CISA to reissue new SSL certificates before the previous expires.</t>
  </si>
  <si>
    <t>Recommend Automated Entrust SSL Management Tool to install and remove SSL certificates.
The Web Program Team and SSL IT Operations group that manages Entrust SSL certificates can provide email artifacts and CSR documentation as evidence that system owners are contacted as soon as possible to prevent a domain outage or drop in IT Security compliance.</t>
  </si>
  <si>
    <t xml:space="preserve">IC is preparing a transmittal package to close 11-02(2b). The updated SSL documentation is under ECAB review for approval. </t>
  </si>
  <si>
    <t>There are a significant number of SSL certs that need to be continously updated.  It is more than a few as listed in the comments column.  Each individual affected system will have to be involved to update their SSL certs.</t>
  </si>
  <si>
    <r>
      <rPr>
        <rFont val="Times New Roman"/>
        <b/>
        <color rgb="FF000000"/>
        <sz val="11.0"/>
      </rPr>
      <t>Div Meeting 02-22-2021</t>
    </r>
    <r>
      <rPr>
        <rFont val="Times New Roman"/>
        <color rgb="FF000000"/>
        <sz val="11.0"/>
      </rPr>
      <t xml:space="preserve"> - </t>
    </r>
    <r>
      <rPr>
        <rFont val="Times New Roman"/>
        <color rgb="FF0000FF"/>
        <sz val="11.0"/>
      </rPr>
      <t xml:space="preserve">Obtain further clarification from OIG, on what is needed to close Rec. (Audit team to schedule meeting with OIG Auditor)   </t>
    </r>
    <r>
      <rPr>
        <rFont val="Times New Roman"/>
        <color rgb="FF000000"/>
        <sz val="11.0"/>
      </rPr>
      <t xml:space="preserve">                                                                                                                                                                                                                                              Audit Team Setup a Meeting to Obtain O&amp;M Process Artifacts from IT Security, Web Program Team (Sarah Araghi, Weikai Zhang) and SSL Team (Shelton Roberts, Bryan Sandbothe)</t>
    </r>
  </si>
  <si>
    <r>
      <rPr>
        <rFont val="Times New Roman"/>
        <b/>
        <color rgb="FF000000"/>
        <sz val="11.0"/>
      </rPr>
      <t xml:space="preserve">Rejected 9/7/2021 - 
</t>
    </r>
    <r>
      <rPr>
        <rFont val="Times New Roman"/>
        <color rgb="FF000000"/>
        <sz val="11.0"/>
      </rPr>
      <t>"Based on the documentation provided this recommendation remains OPEN. Please provide documentation demonstrating that the Domain POCs have been informed of the new process documented in the SOP - SSL Certficates Notification &amp; Renewal Process. Thanks."</t>
    </r>
    <r>
      <rPr>
        <rFont val="Times New Roman"/>
        <b/>
        <color rgb="FF000000"/>
        <sz val="11.0"/>
      </rPr>
      <t xml:space="preserve">
Rejected 7/21/21 - 
</t>
    </r>
    <r>
      <rPr>
        <rFont val="Times New Roman"/>
        <color rgb="FF000000"/>
        <sz val="11.0"/>
      </rPr>
      <t>"Based on the documentation provide this recommendation remains OPEN. While I do see how Attachment 3 notifies System Owners/users of the new HSTS process, we were not provided the attachment (SSLTechnicalGuiderev2.pdf) within attachment 3 to determine if it documents the SSL certificate process described when closing this recommendation. 
Does SSLTechnicalGuiderev2.pdf within attachment 3 describe how the user would receive email notifications when an SSL certificate is going to expire? In addition, does the SSLTechnicalGuiderev2.pdf walk the user through the process of first going to NARA’s website to request the SSL certificate then going to the Entrust website and entering the CSR? 
If the SSLTechnicalGuiderev2.pdf does not include this information please provide a document that describes the step by step process for requesting a new SSL certificate and a document that notifies users of this process."</t>
    </r>
    <r>
      <rPr>
        <rFont val="Times New Roman"/>
        <b/>
        <color rgb="FF000000"/>
        <sz val="11.0"/>
      </rPr>
      <t xml:space="preserve">
Rejected 8/27/18 - </t>
    </r>
    <r>
      <rPr>
        <rFont val="Times New Roman"/>
        <color rgb="FF000000"/>
        <sz val="11.0"/>
      </rPr>
      <t xml:space="preserve">
"Please provide us with the following documentation to help support the process described in the transmittal letter:
1. Documentation showing that System Owners are emailed 30 and 10 days prior to certificates expiring.
2. A copy of the new Certificate Signing Request (blank one and ones that have been completed).
In addition, have System Owners been notified of this new process? If so please provide a copy of this notification. If not how would a System Owner know that this is the new process."</t>
    </r>
  </si>
  <si>
    <t xml:space="preserve">To address OIG Rejection Comments, SME to provide 5 documents:
1. Documentation  stipulating expiration reminders 30 days and 10 days prior to expiration
2. examplar of 30 day email
3. examplar of 10 day email. 
4. Blank Certificate Request
5. Example of a Completed Certificate Request 
6. Add email from Bryan or SO, mentioning implementation of New Entrust Maangement Tool.  </t>
  </si>
  <si>
    <t xml:space="preserve">ACTIONS COMPLETED:
- Jeff/Theresa updated the "Corrective Action Plan" column to include the updated/alternate action provided on 01/09/2017. We added Shelton Roberts to the SME column.
- Jeff and Theresa determined that on 8/27/2018 the SME sent Janice 3 attachments based on the OIG rejection comments. Theresa sent Janice an email on 6/16/20121 to obtain these attachments, determine if they were submitted in a revised/2nd Transmittal, and determine if they addressed the OIG rejection request for 5 documents. 
- Janice added Bryan Sandbothe to the SME column.
- Janice obtained documentation from Shelton and Byran.
- Janice drafted Transmittal Memo (revised) and obtained 4 of 5 documents.
- The audit team met with Bryan on 6/23/2021 and he informed us Entrust has been in place for several years.   
- The audit team met with Shelton on 6/23/2021 to obtain the notice sent to system owners but users were using Entrust prior to his involvement. 
7/21/2021 - Received 2nd rejected comments from Andrew.
7/22/2021- Janice received comments on the transmittal memo from CA.
7/28/2021 - Janice sent CA comments and the transmittal package to Bryan Sandbothe for his review prior to meeting with him.
9/7/2021 - Sent auditor's comment to SME asking for email notice sent to users.  
NEXT STEPS:
- Janice will forward implementation notice to auditor to close recommendation.
</t>
  </si>
  <si>
    <t>A new query was run in Tenable Security Center (Vulnerability data resides in Tenable) to identify expired SSL certificates. Each of the identified endpoints (of which there are only a few) will have to be handled individually to update the SSL certificates with new valid ones.</t>
  </si>
  <si>
    <t>System List (SL)/CPIC</t>
  </si>
  <si>
    <t>Update Existing</t>
  </si>
  <si>
    <t>MISSING CONTENT</t>
  </si>
  <si>
    <r>
      <rPr>
        <rFont val="Times New Roman"/>
        <b/>
        <color rgb="FF000000"/>
        <sz val="11.0"/>
      </rPr>
      <t xml:space="preserve">8/2021 - NEW COMMENT
</t>
    </r>
    <r>
      <rPr>
        <rFont val="Times New Roman"/>
        <color rgb="FF000000"/>
        <sz val="11.0"/>
      </rPr>
      <t xml:space="preserve">Identifed resources and tools available from Center of Expertise for Energy Efficiency in Data Centers (CoE). However, NARA does not currenly have the expertise to complete the Data Center energy usage assessment using the CoE tools. NARA will have to send personnel through the COE training. Then after training is complete, the on site assessment must be completed to measure IT, Cooling, Power, Lighting, and Air Managment. CoVID -19 Closures will delay the data center assessment.   
</t>
    </r>
    <r>
      <rPr>
        <rFont val="Times New Roman"/>
        <b/>
        <color rgb="FF000000"/>
        <sz val="11.0"/>
      </rPr>
      <t xml:space="preserve">1/4/2021 - 
</t>
    </r>
    <r>
      <rPr>
        <rFont val="Times New Roman"/>
        <color rgb="FF000000"/>
        <sz val="11.0"/>
      </rPr>
      <t xml:space="preserve">I-Audit Team scheduled a meeting with IO/IT SMEs to discuss the best way of moving forward on this recommendation and determine ownership.
  </t>
    </r>
  </si>
  <si>
    <t xml:space="preserve">New federal guidelines have changed the data center requirements from consolidation (mentioned in the 12-09 Audit Report) to optimization </t>
  </si>
  <si>
    <t>We reviewed and identified the Department of Energy Tools for use in calculating data center energy usage.</t>
  </si>
  <si>
    <t>Due to the new federal guidelines, the FDCCI has been superseded by the DCOI.  The I Audit Team will meet with the OCIO to determine resolution, and the OIG for guidance after.
Assign personnel to take the training for all four tools. Completed assessment results</t>
  </si>
  <si>
    <t>We are not clear on the next steps and we would appreciate a meeting with OIG.</t>
  </si>
  <si>
    <r>
      <rPr>
        <rFont val="Times New Roman"/>
        <b/>
        <color rgb="FF000000"/>
        <sz val="11.0"/>
      </rPr>
      <t>Comments based on 12/17 Meeting:</t>
    </r>
    <r>
      <rPr>
        <rFont val="Times New Roman"/>
        <color rgb="FF000000"/>
        <sz val="11.0"/>
      </rPr>
      <t xml:space="preserve">  Per Kevin McCarthy , a decision can be made to move recommendation to either SE or Ops per Sheena /Ed input at January 4, 2021 meeting. (End of comment.) This action does not belong to IT Operations, it should be assigned to Systems Engineering - Bernie</t>
    </r>
  </si>
  <si>
    <r>
      <rPr>
        <rFont val="Times New Roman"/>
        <b/>
        <color rgb="FF000000"/>
        <sz val="11.0"/>
      </rPr>
      <t>Meeting with OIG on 05-03-2021:</t>
    </r>
    <r>
      <rPr>
        <rFont val="Times New Roman"/>
        <color rgb="FF000000"/>
        <sz val="11.0"/>
      </rPr>
      <t xml:space="preserve"> </t>
    </r>
    <r>
      <rPr>
        <rFont val="Times New Roman"/>
        <b/>
        <color rgb="FF0000FF"/>
        <sz val="11.0"/>
      </rPr>
      <t xml:space="preserve"> (Added by Mamta) </t>
    </r>
    <r>
      <rPr>
        <rFont val="Times New Roman"/>
        <color rgb="FF0000FF"/>
        <sz val="11.0"/>
      </rPr>
      <t>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FITARA and to address how to proceed with obtaining the information.</t>
    </r>
    <r>
      <rPr>
        <rFont val="Times New Roman"/>
        <color rgb="FF000000"/>
        <sz val="11.0"/>
      </rPr>
      <t xml:space="preserve">  </t>
    </r>
    <r>
      <rPr>
        <rFont val="Times New Roman"/>
        <color rgb="FF0000FF"/>
        <sz val="11.0"/>
      </rPr>
      <t>Cecil needs to meet with Ed Graham to coordinate how this will be done. I believe this dataset is more inline with his program needs than operations.</t>
    </r>
  </si>
  <si>
    <r>
      <rPr>
        <rFont val="Times New Roman"/>
        <b/>
        <color rgb="FF000000"/>
        <sz val="11.0"/>
      </rPr>
      <t xml:space="preserve">Rejected 10/2/17 </t>
    </r>
    <r>
      <rPr>
        <rFont val="Times New Roman"/>
        <color rgb="FF000000"/>
        <sz val="11.0"/>
      </rPr>
      <t>- 
Recommendation 1b  of audit 12-09   Audit of NARA's Data Center Consolidation Initiative has been rejected by Andrew   Clements . The associated comments are as follows:
Please provide us with documentation to support how NARA came up with the numbers for the calculation provided. In addition, the purpose of documenting this information in the EA or Master System List is for NARA to have a way to track and monitor energy usage. Please provide us with documentation to show where and how the energy usage calculations are being tracked and monitored.
Based on this information this recommendation remains OPEN.</t>
    </r>
  </si>
  <si>
    <t xml:space="preserve">Actions already taken:  
We have updated our EA processes so that they already include Virtualization and Consolidation as part of an overall roadmap of systemic changes to our infrastructure.
We are using an OMB-driven “PortfolioStat” analysis for our IT systems, many of which have opportunities for virtualization or hosting  systems in the cloud.  We have already moved several systems:  the Security Clearance Tracking System (SCTS), the OGIS Access System (OAS), the Internal Collaboration Network (ICN), and Archives.gov, to the cloud.  We are considering now moving email, DNSSEC, and the ERA test lab development infrastructure to the cloud.  We are also considering virtualizing the NISP environment.
Action to be taken:  
1.  Continue updating EA artifacts, including the EA Roadmap that describes the agency’s use of IT to enable mission, support, and commodity functions.  
2.  Develop an IT Systems Portfolio Analysis as part of the update to the Master Systems List.  
3.  Develop an energy utilization calculation metric.  
Planned completion date:  
1.  EA update (“EA Roadmap”) by August 31, 2012, a due date for submission to OMB.
2.  This is a continuing “snapshot” of the status of our system portfolio.  We will provide a copy of the first snapshot that incorporates these elements, on or about November 30, 2012.  
3.  Energy use calculation metric by August 31, 2012.
Documentation to be sent:  
1.  EA Roadmap.  
2.  Updated Master System List, including the Systems Portfolio Analysis. 
3.  Energy use calculation metric.
Dyung requested this recommendation move to Systems Engineering to Operations on 7/2/19  11/19/19 - Need to meet with OIG  </t>
  </si>
  <si>
    <t>Data Center</t>
  </si>
  <si>
    <r>
      <rPr>
        <rFont val="Times New Roman"/>
        <b/>
        <color rgb="FF000000"/>
        <sz val="11.0"/>
      </rPr>
      <t xml:space="preserve">8/2021 - NEW COMMENT
</t>
    </r>
    <r>
      <rPr>
        <rFont val="Times New Roman"/>
        <color rgb="FF000000"/>
        <sz val="11.0"/>
      </rPr>
      <t xml:space="preserve">Identifed resources and tools available from Center of Expertise for Energy Efficiency in Data Centers (CoE). However, NARA does not currenly have the expertise to complete the Data Center energy usage assessment using the CoE tools. NARA will have to send personnel through the COE training. Then after training is complete, the on site assessment must be completed to measure IT, Cooling, Power, Lighting, and Air Managment. CoVID -19 Closures will delay the data center assessment.     
</t>
    </r>
    <r>
      <rPr>
        <rFont val="Times New Roman"/>
        <b/>
        <color rgb="FF000000"/>
        <sz val="11.0"/>
      </rPr>
      <t xml:space="preserve">1/4/2021 - 
</t>
    </r>
    <r>
      <rPr>
        <rFont val="Times New Roman"/>
        <color rgb="FF000000"/>
        <sz val="11.0"/>
      </rPr>
      <t xml:space="preserve">I-Audit Team scheduled a meeting with IO/IT SMEs to discuss the best way of moving forward on this recommendation and determine ownership.
</t>
    </r>
  </si>
  <si>
    <t>Identifed Department of Energy Tools for use in calculating data center energy usage.</t>
  </si>
  <si>
    <t xml:space="preserve">Due to the new federal guidelines, the FDCCI has been superseded by the DCOI.  The I Audit Team will meet with the OCIO to determine resolution, and the OIG for guidance after.
</t>
  </si>
  <si>
    <t>Looking into understanding these tools, what we would need to do to adopt these tools, and how it would apply to facilities.</t>
  </si>
  <si>
    <r>
      <rPr>
        <rFont val="Times New Roman"/>
        <b/>
        <color rgb="FF000000"/>
        <sz val="11.0"/>
      </rPr>
      <t>Comments based on 12/17 Meeting:</t>
    </r>
    <r>
      <rPr>
        <rFont val="Times New Roman"/>
        <color rgb="FF000000"/>
        <sz val="11.0"/>
      </rPr>
      <t xml:space="preserve">  Per Kevin McCarthy , a decision can be made to move recommendation to either SE or Ops per Sheena /Ed input at January 4, 2021 meeting. (End of comment.)                                                                                     
 This action does not belong to IT Operations, it should be assigned to Systems Engineering [- Bernie</t>
    </r>
  </si>
  <si>
    <r>
      <rPr>
        <rFont val="Times New Roman"/>
        <b/>
        <color rgb="FF000000"/>
        <sz val="11.0"/>
      </rPr>
      <t xml:space="preserve">Meeting on 5-6-2021(Added by Mamta): </t>
    </r>
    <r>
      <rPr>
        <rFont val="Times New Roman"/>
        <b/>
        <color rgb="FF0000FF"/>
        <sz val="11.0"/>
      </rPr>
      <t xml:space="preserve"> </t>
    </r>
    <r>
      <rPr>
        <rFont val="Times New Roman"/>
        <color rgb="FF0000FF"/>
        <sz val="11.0"/>
      </rPr>
      <t>Attendees, Ed Louie Ortega, Kevin McCarthy, Ed Graham, Janice Cobb, Mamta Rai, Samuel Kimble,  It was determined that Audit team would provide Ed Louie with the past transmittal and Rejection comments to review and prepare a write up to address the language in 101 related to FITARA.  Once the write up is prepared, it will help determine if the language in 101 should be modified and hence the issue would need to be brought to CIO's attention.</t>
    </r>
    <r>
      <rPr>
        <rFont val="Times New Roman"/>
        <b/>
        <color rgb="FF0000FF"/>
        <sz val="11.0"/>
      </rPr>
      <t xml:space="preserve">  </t>
    </r>
    <r>
      <rPr>
        <rFont val="Times New Roman"/>
        <b/>
        <color rgb="FF000000"/>
        <sz val="11.0"/>
      </rPr>
      <t>Meeting with OIG on 05-03-2021:</t>
    </r>
    <r>
      <rPr>
        <rFont val="Times New Roman"/>
        <color rgb="FF0000FF"/>
        <sz val="11.0"/>
      </rPr>
      <t xml:space="preserve">  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 and to address how to proceed with obtaining the information.</t>
    </r>
  </si>
  <si>
    <r>
      <rPr>
        <rFont val="Times New Roman"/>
        <b/>
        <color rgb="FF000000"/>
        <sz val="11.0"/>
      </rPr>
      <t xml:space="preserve">Rejected 10/2/17 - </t>
    </r>
    <r>
      <rPr>
        <rFont val="Times New Roman"/>
        <color rgb="FF000000"/>
        <sz val="11.0"/>
      </rPr>
      <t xml:space="preserve">
"Having a Cloud first strategy, engineering and operation team reviews included in the CPIC process as well as IT
Operations reviewing current system configuration NARA is making progress toward rack space optimization. However,
NARA has not provided any documentation to support that those three items are being completed especially the review of
current configurations of systems. Please provide us with a copy of the most recent and updated Cloud first strategy as
well as documentation to support the completion of an IT Operations Review and the CPIC process review.
In addition, the proof of closure documentation states that “Operations actively manages and tracks space reduction,
service reduction and energy usage.” However, we were not provided any documentation to support that this information
is being tracked and monitored. Finally, we did not receive documentation to show how they are evaluating space
optimization, power consumption, operations management, and component failure/recovery perspectives.
Based on this information this recommendation remains OPEN."
</t>
    </r>
  </si>
  <si>
    <t>Action to be taken:  Develop an IT Systems Portfolio Analysis as part of the update to the Master Systems List.  Business Support Services will evaluate the existing organization of the data center and this will be documented in the IT Systems Portfolio Analysis.
Planned completion date:  This is a continuing “snapshot” of the status of our system portfolio.  We will provide a copy of the first snapshot that incorporates these elements, on or about November 30, 2012.  
Documentation to be sent:  Updated Master System List, including the Systems Portfolio Analysis.
Dyung requested this recommendation move to Systems Engineering to Operations on 7/2/19</t>
  </si>
  <si>
    <t>This would require a large amount of the FTS' time.  More than what is available during the course of the year because they are part-time and on a rotating schedule.</t>
  </si>
  <si>
    <t>Funding is needed to complete as this work is no longer under the scope of the Operations contract.  
Need to award a contract for site surveys.</t>
  </si>
  <si>
    <t xml:space="preserve">Waiting to hear back from OIG regarding 7/30/20 submission.
Previous Submissions:
Submission on 3/17
Submission on 5/18/18
Submission on 7/30/20 
There have been prior submissions as well.  </t>
  </si>
  <si>
    <t>Need to put on the unfunded list.</t>
  </si>
  <si>
    <r>
      <rPr>
        <rFont val="Times New Roman"/>
        <b/>
        <color rgb="FF000000"/>
        <sz val="11.0"/>
      </rPr>
      <t>Auditor's Rejection Comments</t>
    </r>
    <r>
      <rPr>
        <rFont val="Times New Roman"/>
        <color rgb="FF000000"/>
        <sz val="11.0"/>
      </rPr>
      <t xml:space="preserve">: " Based on my re­review of the cabling PWS, I did see where there is a requirement for consistent labeling of the network cables. However, how will NARA ensure that any newly installed or replaced cables going forward have the same labeling standard as those currently being installed under the PWS? Is the labeling standard documented in an Information Services policy or SOP? Please provide us with this documentation. Based on these questions recommendation 35 remains OPEN. 
In addition, I did not see any documentation related to the implementation and enforcement of a Switchport configuration template. Please provide me with documentation showing that Information Services has implemented and enforced a Switchport configuration template. Based on this outstanding documentation recommendation 14 remains OPEN."
</t>
    </r>
  </si>
  <si>
    <t>11/19/19 - Discovery under new contract.  FTE @ each site.  Inventory of all sites.</t>
  </si>
  <si>
    <t>Rai, Mamta</t>
  </si>
  <si>
    <t>There is a more recent classified system audit 20-03 that applies to this Rec. It is not anticipated that all classified systems, including those authorized by the CIA, will have ATOs granted until December 2022.</t>
  </si>
  <si>
    <t xml:space="preserve"> A couple of classified systems underwent security assessments and were authorized, but several remain.</t>
  </si>
  <si>
    <t xml:space="preserve">Classified systems were added to the ISSO contract in FY 2021.  ISSOs have begun developing requisite security documentation for these systems (SSPs, CPs, PIAs, etc.) </t>
  </si>
  <si>
    <t xml:space="preserve">As system documentation is completed, and depending on the progress in the SCIF consolidation project, formal security assessments of those systems will begin. </t>
  </si>
  <si>
    <t>As system documentation is completed, and depending on the progress in the SCIF consolidation project, formal security assessments of those systems will begin. 
NARA is also not currently able to access the systems for technical assessments until A2 re-opens from the pandemic.</t>
  </si>
  <si>
    <t xml:space="preserve">Individually scanning and detecting each domain on a continuous basis to determine which non-approved or weaker encryption protocol is running on the web host server. Older domains have not been reviewed for weaker encryption protocols than TLS 1.2. </t>
  </si>
  <si>
    <t>ISM or the Web Program Team would individually scan domains as they were published to ensure domains disabled non-approved or weaker encryption protocols.</t>
  </si>
  <si>
    <t xml:space="preserve">NARA receives weekly DHS scan for BOD 18-01 compliance, which include the status of non-approved and weaker encryption protocols running on public-facing domains. NARA remains at 100% compliant for BOD 18-01 Web Security requirements. </t>
  </si>
  <si>
    <r>
      <rPr>
        <rFont val="&quot;Times New Roman&quot;"/>
        <color rgb="FF000000"/>
        <sz val="11.0"/>
      </rPr>
      <t xml:space="preserve">NARA web domains that have encryption protocols older than TLS 1.2 enabled is detected by scanning the individual domains manually at SSL Labs and </t>
    </r>
    <r>
      <rPr>
        <rFont val="&quot;Times New Roman&quot;"/>
        <color rgb="FF1155CC"/>
        <sz val="11.0"/>
        <u/>
      </rPr>
      <t>HSTSPRELOAD.ORG</t>
    </r>
    <r>
      <rPr>
        <rFont val="&quot;Times New Roman&quot;"/>
        <color rgb="FF000000"/>
        <sz val="11.0"/>
      </rPr>
      <t xml:space="preserve">, per New Domain RFC.
</t>
    </r>
  </si>
  <si>
    <t xml:space="preserve">Recommend Creating a Weekly Scan to Detect Weak Encryption Protocols (i.e., 3DES, RC4, SSLv1,SSLv2, SSLv3, TLS 1.0, and TLS 1.1) on internal and external web servers.
Older domains need to be reviewed, and as non-approved protocols are discovered they need to be manually disabled. 
A vulnerability scan report of removed weak encryption protocols should suffice as evidence. </t>
  </si>
  <si>
    <t xml:space="preserve">11-02 (3C) – IT Security created Nessus Scans to detect and Service Requests to disable the following weak encryption all agency information systems, including public-facing web servers running the following exploitable encryption protocols:
•        SSL v1.0
•        SSL v2.0
•        SSL v3.0
•        TLS v1.0
•        TLS v1.1
The weekly scans show that NARA has multiple systems running exploitable encryption protocols that should be disabled as soon as possible. Coordination is required with all system and application owners to avoid outages and information service disruptions. 
</t>
  </si>
  <si>
    <t xml:space="preserve">There is an unknown number of web servers that need to be updated to remove support for non-approved encryption protocols.  It is more than a few as listed in the comments column.  Each individual affected system will have to be involved to remove support for the non-approved protocols.
</t>
  </si>
  <si>
    <r>
      <rPr>
        <rFont val="Times New Roman"/>
        <b/>
        <color rgb="FF000000"/>
        <sz val="11.0"/>
      </rPr>
      <t>Div Meeting 02-22-2021</t>
    </r>
    <r>
      <rPr>
        <rFont val="Times New Roman"/>
        <color rgb="FF000000"/>
        <sz val="11.0"/>
      </rPr>
      <t xml:space="preserve"> - </t>
    </r>
    <r>
      <rPr>
        <rFont val="Times New Roman"/>
        <color rgb="FF0000FF"/>
        <sz val="11.0"/>
      </rPr>
      <t xml:space="preserve">Work is In process to reach out to each stakeholder for a updated/new SSL.  The target date of 04/2021 appears feasible.  </t>
    </r>
    <r>
      <rPr>
        <rFont val="Times New Roman"/>
        <color rgb="FF000000"/>
        <sz val="11.0"/>
      </rPr>
      <t xml:space="preserve">  Audit Team Setup a Meeting to Obtain O&amp;M Process Artifacts from IT Security, Web Program Team (Sarah Araghi, Weikai Zhang) and SSL Team (Shelton Roberts, Bryan Sandbothe)</t>
    </r>
  </si>
  <si>
    <t xml:space="preserve">Information Services should run a targeted vulnerability scan across the environment that will specifically look for any machines running applications/sites that still support SSL 2.0. If any are found NARA must  address and re-scan to show that they have been re-configured to no longer support SSL 2.0. 
</t>
  </si>
  <si>
    <t>ACTION COMPLETED:
Jeff/Theresa updated the "Corrective Action Plan" column to include the updated/alternate action provided on 01/09/2017.    
7/12/2021 - Janice emailed Kimm in which Kimm replied there is not a transmittal package submitted since Andrew's email. 
7/21/2021 - Janice emailed SMEs asking for vulnerability scans.                                                                                                                                       
7/22/2021 - Janice received POAMs showing SSL 2.0 &amp; 3.0 to possibly be disabled by 8/31/21.
NEXT STEPS: 
Janice will contact Kwame and Rodney on 8/23/2021 to see if certificates are on schedule to be disabled and request for before and after scans.</t>
  </si>
  <si>
    <t>A new query was run in Tenable Security Center (Vulnerability data resides in Tenable) to identify any instances where support for SSL 2.0, SSL 3.0, and TLS 1.0 are enabled. Each of the identified endpoints (of which there are only a few) will have to be handled individually to update the SSL certificates to disable support for older verisons of SSL and TLS.</t>
  </si>
  <si>
    <t>1.  Work continues to move ERA systems into the cloud (or at least out of ABL). In addition, the ERA 2.0 System Evolution plan, depicting the migration of all legacy archival systems at NARA into ERA 2.0 is still being updated, and will be included as part of the submission for this finding.
2.  Work is being planned to move the NISP based systems to LiSaaS (Salesforce).
3.  The EIS contract has taken up NARA's resources for updating NARANet; no progress has been made on developing an energy utilization calculator.</t>
  </si>
  <si>
    <t>None. If the OCIO meeting with the OIG to gather guidance occurred, it has not been socialized to the SMEs working on this finding.</t>
  </si>
  <si>
    <r>
      <rPr>
        <rFont val="Times New Roman"/>
        <b/>
        <color rgb="FF000000"/>
        <sz val="11.0"/>
      </rPr>
      <t>Comments based on 12/17 meeting:</t>
    </r>
    <r>
      <rPr>
        <rFont val="Times New Roman"/>
        <color rgb="FF000000"/>
        <sz val="11.0"/>
      </rPr>
      <t xml:space="preserve"> The feasibility study for NISP is a work in process  and consolidation of ERA is progressing.    Recommend Transfer to IO division- see rejection reason- NISP Virtualization was done and there should be documentation. Please discuss with Wanda</t>
    </r>
  </si>
  <si>
    <r>
      <rPr>
        <rFont val="Times New Roman"/>
        <b/>
        <color rgb="FF000000"/>
        <sz val="11.0"/>
      </rPr>
      <t>Meeting with OIG on 05-03-2021</t>
    </r>
    <r>
      <rPr>
        <rFont val="Times New Roman"/>
        <b/>
        <color rgb="FF0000FF"/>
        <sz val="11.0"/>
      </rPr>
      <t>:</t>
    </r>
    <r>
      <rPr>
        <rFont val="Times New Roman"/>
        <color rgb="FF0000FF"/>
        <sz val="11.0"/>
      </rPr>
      <t xml:space="preserve">  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 and to address how to proceed with obtaining the information.</t>
    </r>
  </si>
  <si>
    <r>
      <rPr>
        <rFont val="Times New Roman"/>
        <b/>
        <color rgb="FF000000"/>
        <sz val="11.0"/>
      </rPr>
      <t xml:space="preserve">Rejected 10/2/17 - </t>
    </r>
    <r>
      <rPr>
        <rFont val="Times New Roman"/>
        <color rgb="FF000000"/>
        <sz val="11.0"/>
      </rPr>
      <t xml:space="preserve">                                                                                                                                                                                                                                                                                                                                                          
"Based on the documentation provided this recommendation remains OPEN. Please provide documentation supporting the virtualization of the NISP and ERA environments as mentioned in your proof of closure document.
In addition, the recommendation states the CIO should conduct consolidation/virtualization analysis to investigate the impact of consolidating or virtualizing the General Support System (NARANET) as planned, or evaluate other alternatives to increase the average server utilization rate. However, we were not provided any documentation to demonstrate that this type of analysis was performed on NARANET. Please provide us with an consolidation/virtualization analysis of NARANET."</t>
    </r>
  </si>
  <si>
    <t>ACTION COMPLETED:
9/8/2021 - Janice and Theresa met with Kevin McCarthy and Edlouie Ortega to and discussed how to respond to the auditor's comments.
9/15/2021 - Janice drafted the transmittal memo.
NEXT STEPS:
Kevin will gather the migration strategy documentations for NISP, ERA and NARANET.  This will be the documentation to submit to close this recommendation.  We plan to submit this before 9/30/2021.
Janice will reach out to Kevin for status of gathering documents for transmittal.</t>
  </si>
  <si>
    <t>Action to be taken:  
1.  As an outcome of the Infrastructure Modernization Project, ISS will conduct the consolidation/virtualization analysis for NISP and ISE will complete current work on virtualization. 
2.  Update IT Infrastructure Segment Program Plan to include NARANet GSS virtualization/consolidation.  
OBE - Dyung will provide a justification.
The ultimate goal is to virtualize.</t>
  </si>
  <si>
    <t>Discussion have been held with II in regards to updating the Master System List to indicate which systems are suitable for migration to the Cloud, and if so, the progress of that migration. While a mechanism has been worked out, it requires buy-in from IG to accomplish. Those discussions are on-going.</t>
  </si>
  <si>
    <t>Master System List will contain a list of applications suitable to migrate to the cloud.</t>
  </si>
  <si>
    <r>
      <rPr>
        <rFont val="Times New Roman"/>
        <b/>
        <color rgb="FF000000"/>
        <sz val="11.0"/>
      </rPr>
      <t xml:space="preserve">Comments based on 12/17 Meeting: </t>
    </r>
    <r>
      <rPr>
        <rFont val="Times New Roman"/>
        <color rgb="FF000000"/>
        <sz val="11.0"/>
      </rPr>
      <t xml:space="preserve"> Per Kevin McCarthy , a decision can be made to move recommendation to either SE or Ops per Sheena /Ed input at January 4, 2021 meeting. (End of comment.) This action does not belong to IT Operations, it should be assigned to Systems Engineering - Bernie</t>
    </r>
  </si>
  <si>
    <r>
      <rPr>
        <rFont val="Times New Roman"/>
        <b/>
        <color rgb="FF000000"/>
        <sz val="11.0"/>
      </rPr>
      <t xml:space="preserve">Meeting with OIG on 05-03-2021: </t>
    </r>
    <r>
      <rPr>
        <rFont val="Times New Roman"/>
        <color rgb="FF000000"/>
        <sz val="11.0"/>
      </rPr>
      <t xml:space="preserve"> </t>
    </r>
    <r>
      <rPr>
        <rFont val="Times New Roman"/>
        <color rgb="FF0000FF"/>
        <sz val="11.0"/>
      </rPr>
      <t xml:space="preserve">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FITARA and to address how to proceed with obtaining the information.  </t>
    </r>
    <r>
      <rPr>
        <rFont val="Times New Roman"/>
        <color rgb="FF000000"/>
        <sz val="11.0"/>
      </rPr>
      <t>Cecil needs to meet with Ed Graham to coordinate how this will be done. I believe this dataset is more inline with his program needs than operations.</t>
    </r>
  </si>
  <si>
    <r>
      <rPr>
        <rFont val="Times New Roman"/>
        <b/>
        <color rgb="FF000000"/>
        <sz val="11.0"/>
      </rPr>
      <t>Rejected 10/02/2017 -</t>
    </r>
    <r>
      <rPr>
        <rFont val="Times New Roman"/>
        <color rgb="FF000000"/>
        <sz val="11.0"/>
      </rPr>
      <t xml:space="preserve"> 
"Recommendation 1c of audit 12-09 Audit of NARA's Data Center Consolidation Initiative has been rejected by Andrew  Clements . The associated comments are as follows: 
"The purpose of documenting this information in the EA or Master System List is for NARA to have a way to track and monitor energy usage. Please provide us with documentation to show where and how the energy usage calculations are being tracked and monitored.  
Based on this information this recommendation remains OPEN." 
</t>
    </r>
  </si>
  <si>
    <t>Actions already taken:  
We have updated our EA processes so that they already include Virtualization and Consolidation as part of an overall roadmap of systemic changes to our infrastructure.
We are using an OMB-driven “PortfolioStat” analysis for our IT systems, many of which have opportunities for virtualization or hosting  systems in the cloud.  We have already moved several systems:  the Security Clearance Tracking System (SCTS), the OGIS Access System (OAS), the Internal Collaboration Network (ICN), and Archives.gov, to the cloud.  We are considering now moving email, DNSSEC, and the ERA test lab development infrastructure to the cloud.  We are also considering virtualizing the NISP environment.
Action to be taken:  
1.  Continue updating EA artifacts, including the EA Roadmap that describes the agency’s use of IT to enable mission, support, and commodity functions.  
2.  Develop an IT Systems Portfolio Analysis as part of the update to the Master Systems List.  
3.  Develop an energy utilization calculation metric.  
Planned completion date:  
1.  EA update (“EA Roadmap”) by August 31, 2012, a due date for submission to OMB.
2.  This is a continuing “snapshot” of the status of our system portfolio.  We will provide a copy of the first snapshot that incorporates these elements, on or about November 30, 2012.  
3.  Energy use calculation metric by August 31, 2012.
Documentation to be sent:  
1.  EA Roadmap.  
2.  Updated Master System List, including the Systems Portfolio Analysis. 
3.  Energy use calculation metric.
11/19/19 - Need to meet with OIG
Dyung requested this recommendation move to Systems Engineering to Operations on 7/2/19</t>
  </si>
  <si>
    <t>TBD based on meeting scheduled 12/14</t>
  </si>
  <si>
    <r>
      <rPr>
        <rFont val="Times New Roman"/>
        <color rgb="FF000000"/>
        <sz val="11.0"/>
      </rPr>
      <t xml:space="preserve">New federal guidelines have changed the data center requirements from consolidation (mentioned in the 12-09 Audit Report) to optimization 
</t>
    </r>
    <r>
      <rPr>
        <rFont val="Times New Roman"/>
        <b/>
        <color rgb="FF000000"/>
        <sz val="11.0"/>
      </rPr>
      <t>NEW COMMENT!</t>
    </r>
    <r>
      <rPr>
        <rFont val="Times New Roman"/>
        <color rgb="FF000000"/>
        <sz val="11.0"/>
      </rPr>
      <t xml:space="preserve">
1.  Continue updating EA artifacts, including the EA Roadmap that describes the agency’s use of IT to enable mission, support, and commodity functions.  
2.  Develop an IT Systems Portfolio Analysis as part of the update to the Master Systems List.  
3.  Recommend reviewing the Department of Energy/Berkeley Lab Center of Expertise for Energy Efficiency in Data Centers (CoE) tools and processes (energy usage assessment) for adoption by NARA.  https://datacenters.lbl.gov/</t>
    </r>
  </si>
  <si>
    <t>Identifed Department of Energy Tools for use in calculating data center energy usage</t>
  </si>
  <si>
    <r>
      <rPr>
        <rFont val="Times New Roman"/>
        <b/>
        <color rgb="FF000000"/>
        <sz val="11.0"/>
      </rPr>
      <t>Comments based on 12/17 Meeting:</t>
    </r>
    <r>
      <rPr>
        <rFont val="Times New Roman"/>
        <color rgb="FF000000"/>
        <sz val="11.0"/>
      </rPr>
      <t xml:space="preserve">  Per Kevin McCarthy , a decision can be made to move recommendation to either SE or Ops per Sheena /Ed input at January 4, 2021 meeting. (End of comment.) This action does not belong to IT Operations, it should be assigned to Systems Engineering - Bernie</t>
    </r>
  </si>
  <si>
    <r>
      <rPr>
        <rFont val="Times New Roman"/>
        <b/>
        <color rgb="FF000000"/>
        <sz val="11.0"/>
      </rPr>
      <t>Meeting with OIG on 05-03-2021:</t>
    </r>
    <r>
      <rPr>
        <rFont val="Times New Roman"/>
        <color rgb="FF000000"/>
        <sz val="11.0"/>
      </rPr>
      <t xml:space="preserve">  </t>
    </r>
    <r>
      <rPr>
        <rFont val="Times New Roman"/>
        <color rgb="FF0000FF"/>
        <sz val="11.0"/>
      </rPr>
      <t xml:space="preserve">Attendees, Andrew Clements, Kevin McCarthy, Ed Louie Ortega, Cecil Tony Proctor, Bernarr Coletta, Kimm Richards, Mamta Rai and Janice Cobb.  Based on this meeting the Recommendations are to be addressed as is and virtualization and consolidation go hand in hand per auditor.  101 and FITARA need to be reviewed internally as well to see if this needs to be escalated to CIO.  A follow up meeting is scheduled on 05-06-2021 to discuss Rejection comments, 101 and FITAR and to address how to proceed with obtaining the information. </t>
    </r>
    <r>
      <rPr>
        <rFont val="Times New Roman"/>
        <color rgb="FF000000"/>
        <sz val="11.0"/>
      </rPr>
      <t xml:space="preserve"> Cecil needs to meet with Ed Graham to coordinate how this will be done. I believe this dataset is more inline with his program needs than operations.</t>
    </r>
  </si>
  <si>
    <r>
      <rPr>
        <rFont val="Times New Roman"/>
        <b/>
        <color rgb="FF000000"/>
        <sz val="11.0"/>
      </rPr>
      <t xml:space="preserve">Rejected 03/06/2015 - </t>
    </r>
    <r>
      <rPr>
        <rFont val="Times New Roman"/>
        <color rgb="FF000000"/>
        <sz val="11.0"/>
      </rPr>
      <t xml:space="preserve"> 
"The Audit Report recommends NARA update the Master System List and/or the Enterprise Architecture to incorporate annual savings metrics such as rack count reduction,
server count reduction, energy usage reduction, and energy cost reduction to monitor progress. Although
the spreadsheet (“metrics for network device”) identifies estimated yearly costs for various NARAnet
devices, it does not include information related to “rack count reduction, server count reduction, energy
usage reduction, and energy cost reduction.” Please provide an updated Master System List and/or
Enterprise Architecture that incorporates these elements. Pending this additional information, this
recommendation remains open.
</t>
    </r>
  </si>
  <si>
    <t xml:space="preserve">Actions already taken:  
We have updated our EA processes so that they already include Virtualization and Consolidation as part of an overall roadmap of systemic changes to our infrastructure.
We are using an OMB-driven “PortfolioStat” analysis for our IT systems, many of which have opportunities for virtualization or hosting  systems in the cloud.  We have already moved several systems:  the Security Clearance Tracking System (SCTS), the OGIS Access System (OAS), the Internal Collaboration Network (ICN), and Archives.gov, to the cloud.  We are considering now moving email, DNSSEC, and the ERA test lab development infrastructure to the cloud.  We are also considering virtualizing the NISP environment.
Action to be taken:  
1.  Continue updating EA artifacts, including the EA Roadmap that describes the agency’s use of IT to enable mission, support, and commodity functions.  
2.  Develop an IT Systems Portfolio Analysis as part of the update to the Master Systems List.  
3.  Develop an energy utilization calculation metric.  
Planned completion date:  
1.  EA update (“EA Roadmap”) by August 31, 2012, a due date for submission to OMB.
2.  This is a continuing “snapshot” of the status of our system portfolio.  We will provide a copy of the first snapshot that incorporates these elements, on or about November 30, 2012.  
3.  Energy use calculation metric by August 31, 2012.
Documentation to be sent:  
1.  EA Roadmap.  
2.  Updated Master System List, including the Systems Portfolio Analysis. 
3.  Energy use calculation metric.
11/19/19 - Need to meet with OIG
Dyung requested this recommendation move to Systems Engineering to Operations on 7/2/19. </t>
  </si>
  <si>
    <t>Network Infrastructure</t>
  </si>
  <si>
    <t>Once the EIS contract is awarded, a survey will be done by the new vendor.  Once the survey is released, a project plan will be developed.</t>
  </si>
  <si>
    <t>Funding is needed to complete
Site closures due to COVID-19
Award of new EIS contract
There is no federal requirement for QoS until a VOIP is implemented</t>
  </si>
  <si>
    <t>EIS contract was awarded in March of 2021.  Surverys started by the new contractor and a planned implementation date was set.</t>
  </si>
  <si>
    <t>Awaiting EIS contract award</t>
  </si>
  <si>
    <t>EIS vendor to develop VOIP recommendation
Funds appropriated to implement plan
Replacement of infrastructure and handsets</t>
  </si>
  <si>
    <t>Migrate to VOIP.  Note that there is no risk from this recommendation until either VOIP or Teleconferencing is implemented.</t>
  </si>
  <si>
    <t>There's no need for QoS until VOIP is implemented, which will be some number of years out.  We submitted &amp; met with CA back in September, submitted an explanation, and haven't heard back.  If they don't accept the explanation, then this will be an out-year solution. - Bernie</t>
  </si>
  <si>
    <r>
      <rPr>
        <rFont val="Times New Roman"/>
        <b/>
        <color rgb="FF000000"/>
        <sz val="11.0"/>
      </rPr>
      <t>Auditor's Rejection Comments:</t>
    </r>
    <r>
      <rPr>
        <rFont val="Times New Roman"/>
        <color rgb="FF000000"/>
        <sz val="11.0"/>
      </rPr>
      <t xml:space="preserve">  "Based on the attached documentation this recommendation remains OPEN. The recommendation states NARA IT management “research the market to acquire and deploy QoS technology across the NARA network”. While having planning meetings that discuss QoS and meeting Cisco to discuss the network redesign does partially address the market research portion of this recommendation, it does not fully address the recommendation. Until documentation is 
provided showing QoS is deployed across the NARA network this recommendation will remain OPEN. "
</t>
    </r>
  </si>
  <si>
    <t>We are not running QoS. It allows you to prioritize traffic on the network.We need to check with OIG if this is captured as a best practice.</t>
  </si>
  <si>
    <t>Not all systems that use FTP and Telnet are either NITSS supported or belong to NARANet.
The initial scan results are not applicable since NARA has changed the IP addressing scheme in the interim.</t>
  </si>
  <si>
    <t>Previous Submissions:
Submission on 4/2/14
Submission on 12/11/16
Submission on 4/20/16
Submission on 7/24/19
Submission on 7/30/20</t>
  </si>
  <si>
    <t xml:space="preserve">Agency uses Tenable SecurityCenter to identify non-approved and weak encryption protocols to mitigate throughout the environment. </t>
  </si>
  <si>
    <t>IO has to coordinate with IS to determine which instances of Telnet and FTP are appropriate. IS has to issue appropriate policy IO has sent a list of endpoints to IS for evaluation</t>
  </si>
  <si>
    <t>IS identified a list of endpoints running Telnet or FTP protocol.  IS has been assigned to work through the list of endpoints with respective system POCs to remove Telnet and FTP, or where not feasible to ensure that the exception is noted.  These endpoints are not all IO managed systems.  For example, the AERIC legacy system uses the Telnet protocol.</t>
  </si>
  <si>
    <t xml:space="preserve">NARA will provide vulnerability reports of FTP and Telnet Services, both running and disable throughout the environment. Most systems do not need these exploitable services running, and they will be disabled. 100% of Telnet services are disabled. However, several systems require FTP functionality and coordination with the application owner is required to justify the need for the service.  </t>
  </si>
  <si>
    <t>We were working with IS on this.  FTP and Telnet are not used exclusively on NITTSS-supported systems.  I provided Security a list of everything I found running FTP and Telnet and Security was going to see if there was a justification. - Bernie</t>
  </si>
  <si>
    <r>
      <rPr>
        <rFont val="Times New Roman"/>
        <b/>
        <color rgb="FF000000"/>
        <sz val="11.0"/>
      </rPr>
      <t xml:space="preserve">Auditor's Rejection Comments: </t>
    </r>
    <r>
      <rPr>
        <rFont val="Times New Roman"/>
        <color rgb="FF000000"/>
        <sz val="11.0"/>
      </rPr>
      <t xml:space="preserve"> "However, recommendation #48 for OIG audit report 12­11 is still open. Jimi provided me with a better
understanding of the documentation provided. Based on my analysis, the documentation provided does not provide me with sufficient information to close the recommendation. After talking with Jimi this is what we came up with:
 - Jimi will separate out the IP addresses based on equipment class (i.e. printers, routers, servers) then risk rate each group.
 - Then for the most critically rated groups a baseline configuration will be created and within this document any deviations from the recommended secure baseline (i.e. keeping telnet and FTP enabled) will be documented. In addition, any security measures to prevent unauthorized use of those ports will be documented."</t>
    </r>
  </si>
  <si>
    <t>11/19/19 - Done?  We will check with Bernie for documentation.</t>
  </si>
  <si>
    <t xml:space="preserve">The planned SCIF consolidation is a dependency for conducting the SA&amp;A work. 
As system documentation is completed, and depending on the progress in the SCIF consolidation project, formal security assessments of those systems will begin. </t>
  </si>
  <si>
    <r>
      <rPr>
        <rFont val="Times New Roman"/>
        <b/>
        <color rgb="FF000000"/>
        <sz val="11.0"/>
      </rPr>
      <t>Div Meeting 02-22-2021:</t>
    </r>
    <r>
      <rPr>
        <rFont val="Times New Roman"/>
        <color rgb="FF000000"/>
        <sz val="11.0"/>
      </rPr>
      <t xml:space="preserve">  </t>
    </r>
    <r>
      <rPr>
        <rFont val="Times New Roman"/>
        <color rgb="FF0000FF"/>
        <sz val="11.0"/>
      </rPr>
      <t xml:space="preserve">The work is in process and has been delayed due to COVID-19 .  </t>
    </r>
  </si>
  <si>
    <t xml:space="preserve">The planned SCIF consolidation is also a dependency for conducting the SA&amp;A work. 
As system documentation is completed, and depending on the progress in the SCIF consolidation project, formal security assessments of those systems will begin. </t>
  </si>
  <si>
    <t>Policy</t>
  </si>
  <si>
    <t>Ortega, Edlouie; 
Heaps, Steve (Policy Lead)</t>
  </si>
  <si>
    <t>Inherited by current CPIC Lead. Constant leadership change and reorganization.</t>
  </si>
  <si>
    <t>Temporary CPIC Directive (NARA 801-4) was issued but it seems it was not approved as solution to the recommendations.</t>
  </si>
  <si>
    <t>9/2/2021: High-level briefing provided by II to OCIO.  OCIO approved the high-level approach.
7/28/2021: Submitted to BISD/II the draft NARA 801 and CPIC Supplement for comments and guidance.</t>
  </si>
  <si>
    <t>Currently updating the NARA 801 CPIC Directive.</t>
  </si>
  <si>
    <t>Need NARA leadership approval of the final NARA 801 and CIO approval of the NARA 801 Supplement</t>
  </si>
  <si>
    <t>9/2/2021:  Will finalize draft NARA 801 and Supplement or SOPs and Guidance.</t>
  </si>
  <si>
    <t>Request meeting with OIG to discuss if the following are sufficient to close rec. 1.a. Addressing gaps and conceptualizing possible approaches which including concept of operations (CONOPS) intake vice business need intake of IT and Innovation Initiatives.
 1.b. Develop Investment Review Board (IRB) Charter.
 2. PRB and SGRB Charter is completed.
 3. OA forms being updated and guidance under development.
 Meet w/OIG to shee what we can submit.</t>
  </si>
  <si>
    <t>Update Existing Documentation</t>
  </si>
  <si>
    <t>See SME notes.</t>
  </si>
  <si>
    <t>ACTIONS COMPLETED
8/16/21 - Janice asked Steve Heaps to forward a copy of the draft 801 supplements he received from Edlouie.  This request was for review only, not to submit.  He instructed her to get a copy from Edlouie Ortega.
NEXT STEPS
Janice will ask Edlouie for a copy of the 801 supplements when he's available on 8/23/21.</t>
  </si>
  <si>
    <t>Meet w/OIG to see what we can submit.</t>
  </si>
  <si>
    <t>Need to collaborate with OCTO and BISD to draft the checklist using the draft CPIC Supplement.</t>
  </si>
  <si>
    <t>Per division meeting on Jan 16, 2020, this should be ready to submit by March 2020</t>
  </si>
  <si>
    <t>TBD based on meeting scheduled 11/23</t>
  </si>
  <si>
    <t>May be ready to submit . submit the SOP for IBOX and the Montthly reports 
 2/27/20 - Involve Tom Kee for this discussion, re: Internal controls</t>
  </si>
  <si>
    <t>See SME notes.  CPIC Control and Evaluated to capture lessons learned.</t>
  </si>
  <si>
    <t>SOP</t>
  </si>
  <si>
    <t>Audit submission packages were previously prepared and rejected by the OIG.</t>
  </si>
  <si>
    <t>The WLC and WAP baselines were developed and approved by IT Security, the System Owner, and ECAB.</t>
  </si>
  <si>
    <t xml:space="preserve">Initial meeting held on 12/18/20. Participant are working on the action items. Questions provided by IS were answered by OIG auditor.  </t>
  </si>
  <si>
    <t>IS will develop response based on clarification from OIG auditor.</t>
  </si>
  <si>
    <t>The WLC and the WAP baselines have been approved by IT Security and the System owner.  They are scheduled to be approved by the ECAB by 8/20/21.</t>
  </si>
  <si>
    <r>
      <rPr>
        <rFont val="Times New Roman"/>
        <b/>
        <color rgb="FF000000"/>
        <sz val="11.0"/>
      </rPr>
      <t xml:space="preserve">Rejected 2/18/20 - </t>
    </r>
    <r>
      <rPr>
        <rFont val="Times New Roman"/>
        <color rgb="FF000000"/>
        <sz val="11.0"/>
      </rPr>
      <t xml:space="preserve">
"Based on the documentation provided this recommendation remains OPEN.
I understand that a deviation should go through the ECAB process. However, I do not see a policy that requires deviations to go through the ECAB process. Please provide a copy of NARA’s policy that requires deviations to go through the ECAB process via an RFC."</t>
    </r>
  </si>
  <si>
    <t xml:space="preserve">Refer to 4b.
</t>
  </si>
  <si>
    <t>RFC/POA&amp;Ms</t>
  </si>
  <si>
    <t>There were login changes and updates to the wireless infrastructure that necessitated re-assessment, as well as updated security plan addendums to be created for NARANET for the Wireless infrastructure.</t>
  </si>
  <si>
    <t>The updates were made and re-submission of package for SSG and ATO is expected to occur by 2/12/2021.</t>
  </si>
  <si>
    <t>The updates were made and re-submssion of package for SSG and subsequent ATO is expected to occur by 2/12/2021.</t>
  </si>
  <si>
    <r>
      <rPr>
        <rFont val="Times New Roman"/>
        <b/>
        <color theme="1"/>
        <sz val="11.0"/>
      </rPr>
      <t>Div. Meeting 02-22-2021</t>
    </r>
    <r>
      <rPr>
        <rFont val="Times New Roman"/>
        <color theme="1"/>
        <sz val="11.0"/>
      </rPr>
      <t xml:space="preserve">: </t>
    </r>
    <r>
      <rPr>
        <rFont val="Times New Roman"/>
        <color rgb="FF0000FF"/>
        <sz val="11.0"/>
      </rPr>
      <t xml:space="preserve">SSG docs have been prepared and will be sent forward on 2/22/2021.  Once SSG is signed off by security and privacy that ATO letter will go froward to the CIO. </t>
    </r>
  </si>
  <si>
    <r>
      <rPr>
        <rFont val="Times New Roman"/>
        <color rgb="FFFF0000"/>
        <sz val="11.0"/>
      </rPr>
      <t xml:space="preserve">(Same as 9-15, #7)
</t>
    </r>
    <r>
      <rPr>
        <rFont val="Times New Roman"/>
        <color rgb="FF000000"/>
        <sz val="11.0"/>
      </rPr>
      <t xml:space="preserve">Prior Target Date was 11/30/2020
4/27/21 - Janice sent email to Keith asking for status of NARANET POA&amp;Ms going to NARANET SSG.
3/2/21 - Reached out to Keith Day, and during the IS meeting, he is aware and stated he will notify me when it's ready to submit.  There is no new target date.
This 2014 recommendation has never been submitted  
</t>
    </r>
  </si>
  <si>
    <t>None- responsive documents for this Recommendation not in evidence in CA folder</t>
  </si>
  <si>
    <t>ACTION COMPLETED:
No Submission for NARANet SSG can be found in CA documentation               Where is Transmittal?                                                                                Where is OIG Rejection/Questions/Comments?      
NEXT STEPS:
Next step should be inquiry to Keith Day to see if NARANet Authorization ever took place. If NARANet has not yet been re-authorized, this recommendation cannot be completed/submitted for closure to Auditors/OIG. If NARANet re-authorization has taken place, materials should be forwarded to the Audit Team so that a Transmittal package can be transmitted to CA, at which point CA would submit to OIG for closure/questions and comments.
6/24/2021 - Janice will contact Adrien Lang to get the status of the POAMs for approval at the SSG.</t>
  </si>
  <si>
    <r>
      <rPr>
        <rFont val="Times New Roman"/>
        <color rgb="FF000000"/>
        <sz val="11.0"/>
      </rPr>
      <t>SA&amp;A Package: Refer to the section for the risk assessment.
Links to 9-15 Rec 7.</t>
    </r>
    <r>
      <rPr>
        <rFont val="Times New Roman"/>
        <color rgb="FF000000"/>
        <sz val="11.0"/>
      </rPr>
      <t xml:space="preserve">
</t>
    </r>
    <r>
      <rPr>
        <rFont val="Times New Roman"/>
        <color rgb="FF000000"/>
        <sz val="11.0"/>
      </rPr>
      <t>Update 804 Directives &amp; Methodologies.</t>
    </r>
  </si>
  <si>
    <t>Mobile Device</t>
  </si>
  <si>
    <t>TBD after meeting 11/30</t>
  </si>
  <si>
    <t>Mobile Device Usage policies were not fully 'realized' due to agency turnover and loss of institutional knowledge.</t>
  </si>
  <si>
    <t>Many of the documents since 2017 have been updated, revised or no longer applicable by this rejection date.</t>
  </si>
  <si>
    <t>IOS is reviewing for accuracy, the latest Mobile Device Management policies, SOP's and guidance which was recently updated in 2019/2020</t>
  </si>
  <si>
    <t>Finalize and make official, the latest changes.</t>
  </si>
  <si>
    <r>
      <rPr>
        <rFont val="Times New Roman"/>
        <color rgb="FF1155CC"/>
        <sz val="11.0"/>
        <u/>
      </rPr>
      <t>Meeting Notes</t>
    </r>
    <r>
      <rPr>
        <rFont val="Times New Roman"/>
        <color rgb="FF000000"/>
        <sz val="11.0"/>
        <u/>
      </rPr>
      <t xml:space="preserve"> - 11/30/20</t>
    </r>
  </si>
  <si>
    <r>
      <rPr>
        <rFont val="Times New Roman"/>
        <b/>
        <color rgb="FF000000"/>
        <sz val="11.0"/>
      </rPr>
      <t xml:space="preserve">Rejected 4/12/2017 - 
</t>
    </r>
    <r>
      <rPr>
        <rFont val="Times New Roman"/>
        <color rgb="FF000000"/>
        <sz val="11.0"/>
      </rPr>
      <t>"Based on documentation submitted, the recommendation is OPEN. Please see below.
1. NARA 813­1, where international travel policy used to be documented, is cancelled. NA­8022 is a form not a policy
document. Neither NARA 802 nor NARA 600 includes user's responsibility to request for a travel device (if needed) and
not take the personal device abroad. NARA's 2015 Security Awareness training does not include the information, either.
2. From the sample testing of user agreements, it was found numerable agreements were signed BEFORE the users
were issued a new (or upgraded) phones. Every time they are issued a new or upgraded phone, the agreement needs to
be resigned to ensure the same requirements are still applicable to the new or upgraded phone. This requirement should
also be documented.
3. The Approved Process for Documentation and Delivery of Assets document does not include a step for requiring the
user to read and sign the end user agreement form and attaching it to the Remedy ticket (Mobile Device Plan document
includes this step; why do we need two separate document for mobile device management? If there is a business need
for it, please make the information consistent between the two documents.)
4. 8.1 of the Mobile Device Plan document does not include a step for creating a Remedy ticket for a returned device to
be wiped, whereas 8.2 does.
5. Please verify the form number in the same document ­ is it 6032, or 6302 (see page 5)."</t>
    </r>
  </si>
  <si>
    <t xml:space="preserve">ACTIONS COMPLETED:
6/28/2021 - Janice reviewed the na8022add Mobile Device Agreeement form.
7/13/2021 - Janice and Theresa met with the SMEs to discuss the OIG question and comments.
7/13/2021 - Janice schedule a meeting for July 26th to meet with the SMEs to review the updated User Agreement Form and 802 policy.
NEXT STEPS:
The SMEs will update the User Agreement Form and 802 policy.
Janice will discuss Mobile Device User Agreement Form and 802 policy during next meeting with SMEs on 7/26/21.
</t>
  </si>
  <si>
    <t>3/20/20 - Mamta and I discussed this would be removed from the bi-weekly Audit Statistics file as its policy related and will not close in FY 2020.                                                                                                                                     
Waiting for 802 Final.</t>
  </si>
  <si>
    <t>Review of current policies and Mobile Device Usage policies with institutional knowledge having left the agency.</t>
  </si>
  <si>
    <t>Migrated from Blackberries to IOS/Android devices and since 2019, have migrated to 100% Android for mobile phones. Users sign an agreement when issued a new mobile device.</t>
  </si>
  <si>
    <t>Reviewing and consolidating the latest Mobile Device Management policies, SOP's and guidance which was recently updated in 2019/2020.</t>
  </si>
  <si>
    <r>
      <rPr>
        <rFont val="Times New Roman"/>
        <b/>
        <color rgb="FF000000"/>
        <sz val="11.0"/>
      </rPr>
      <t xml:space="preserve">Rejected 4/12/2017 - 
</t>
    </r>
    <r>
      <rPr>
        <rFont val="Times New Roman"/>
        <color rgb="FF000000"/>
        <sz val="11.0"/>
      </rPr>
      <t>The OIG has reviewed documentation submitted to close recommendation 3 from 15­02, Audit of NARA's Mobile Device
Management. This recommendation remains open. The OIG had the following comments:
1. NARA 813­1, where international travel policy used to be documented, is cancelled. NA­8022 is a form not a
policy document. Neither NARA 802 nor NARA 600 includes user's responsibility to request for a travel device (if
needed) and not take the personal device abroad. NARA's 2015 Security Awareness training does not include the
information, either.
2. From the sample testing of user agreements, it was found numerable agreements were signed BEFORE the
users were issued a new (or upgraded) phones. Every time they are issued a new or upgraded phone, the
agreement needs to be resigned to ensure the same requirements are still applicable to the new or upgraded
phone. This requirement should also be documented.
3. The Approved Process for Documentation and Delivery of Assets document does not include a step for requiring
the user to read and sign the end­user agreement form and attaching it to the Remedy ticket (Mobile Device Plan
document includes this step; why do we need two separate document for mobile device management? If there is a
business need for it, please make the information consistent between the two documents.)
4. 8.1 of the Mobile Device Plan document does not include a step for creating a Remedy ticket for a returned
device to be wiped, whereas 8.2 does.
5. Please verify the form number in the same document ­ is it 6032, or 6302 (see page 5).</t>
    </r>
  </si>
  <si>
    <t>11/20/18 - James Atwater/Karen Baldwin will request to have Mobile Device Training added to the Security Training.
Check with Sandra Paul-Blanc regarding security training.  
1 - Get the email referring to interational patching (VPN).
2 - Get a copy of the user's agreement.
This is policy.  
Amy provided the documentation for training.
3/20/20 - Waiting for 802 policy.</t>
  </si>
  <si>
    <t>NARA 802 Documentation and Acceptable Use policies were updated in 2019/2020</t>
  </si>
  <si>
    <t>Reviewing the latest NARA 802 Acceptable use policy for accuracy and acceptance.</t>
  </si>
  <si>
    <t>Unknown due to agency turnover and loss of institutional knowledge.</t>
  </si>
  <si>
    <t>The current contract does not appear to have overage charges associated within the contract scope.  IOS will review as the pool of minutes for the agency have yet to peak an overage of minutes.</t>
  </si>
  <si>
    <t>Verify our contract usage limits and ensure language is included in Mobile Device Acceptable Use Policy.</t>
  </si>
  <si>
    <r>
      <rPr>
        <rFont val="Times New Roman"/>
        <b/>
        <color rgb="FF000000"/>
        <sz val="11.0"/>
      </rPr>
      <t xml:space="preserve">Rejected 11/13/2017 - </t>
    </r>
    <r>
      <rPr>
        <rFont val="Times New Roman"/>
        <color rgb="FF000000"/>
        <sz val="11.0"/>
      </rPr>
      <t xml:space="preserve">
"Supporting documentation does not address the following as required by the recommendations:
- Internal control process for deactivating unnecessary phone lines.
- Internal control process for determining users' plan adequacy and excessive uses.
- Internal control process for determining additional charges for which reimbursement from the user will be requested"                                                                                                                                                                                                                                           </t>
    </r>
    <r>
      <rPr>
        <rFont val="Times New Roman"/>
        <b/>
        <color rgb="FF000000"/>
        <sz val="11.0"/>
      </rPr>
      <t xml:space="preserve">Note: </t>
    </r>
    <r>
      <rPr>
        <rFont val="Times New Roman"/>
        <color rgb="FF000000"/>
        <sz val="11.0"/>
      </rPr>
      <t xml:space="preserve">There was no rejection on 8/12/19, as transmittal package was not forwarded to OIG per following comments by Accountability (CA):  "Rec 1c was not submitted to the OIG. We asked for confirmation on the source of references to NARA 802 found on page 12 of relevant SOP. You responded that the language was from the draft version of NARA 802 and that you wanted to wait for the directive to be finalized and issued before submitting the transmittal package. " 
</t>
    </r>
    <r>
      <rPr>
        <rFont val="Times New Roman"/>
        <color rgb="FF1155CC"/>
        <sz val="11.0"/>
        <u/>
      </rPr>
      <t xml:space="preserve">Email thread for transmittal package 15-02 Rec 1c </t>
    </r>
  </si>
  <si>
    <t>ACTIONS COMPLETED:
6/28/21 - Janice met with the Mobile Device SMEs and discussed the 802 policy and required processes.  The SMEs have the action items captured in 'Next Steps'.
7/13/2021 - Janice and Theresa met with the SMEs to discuss the OIG question and comments.
7/13/2021 - Janice schedule a meeting for July 26th to meet with the SMEs to review the updated User Agreement Form and 802 policy.
NEXT STEPS:
6/28/21 - IOS will mod and update processes for Mobile Device findings for 1c, have it updated and consolidated by 7/26/21.
The SMEs will update the User Agreement Form and 802 policy.
Janice will discuss Mobile Device User Agreement Form and 802 policy during next meeting with SMEs on 7/26/21.</t>
  </si>
  <si>
    <t>3/20/20 - Mamta and I discussed this would be removed from the bi-weekly Audit Statistics file as its policy related and will not close in FY 2020.                                                                                                                                     
Waiting for 802 Final per email dated 8/13/19.
11/20/18 - When the new smartphones are deployed during the March 2019 timeframe, the User's Agreement will be updated to document the user will be liable for additional charges for the Mobile Device Agreement. March is when the new smartphones are expected to be deployed.
Mamta Rai will provide the NARA Notice pertaining to blocking apps on mobile phones.</t>
  </si>
  <si>
    <t>Shakir, Gulam 
McCarthy, Kevin</t>
  </si>
  <si>
    <t>3 SOPs have been developed that describe activities necessary to move large data sets from various sources to the cloud for eventual upload into ERA 2.0.  The SOPs are in the process of gaining I senior leadership approval.</t>
  </si>
  <si>
    <t>An additional SOP describing NARA's tiered storage strategy is under currently development.</t>
  </si>
  <si>
    <t xml:space="preserve">Develop an overriding document that brings the use cases, SOPs and related documents together </t>
  </si>
  <si>
    <t xml:space="preserve">RFC for completion of installation.
</t>
  </si>
  <si>
    <t>Risk Acceptance Letter (CIO/CMA/COO)</t>
  </si>
  <si>
    <t>Human Capital has started a Tableau pilot program in collaboration with IM. Depending on the outcome this finding can be updated to resolve the recommendation.</t>
  </si>
  <si>
    <t>Once Human Capital successfully demonstrates the development of authoritative data source using Tableau, it is recommended that Information Services make an enterprise wide investment in Tableau for various data activities.</t>
  </si>
  <si>
    <t>2/27/20 - Schedule a meeting with Susan Ashtianie</t>
  </si>
  <si>
    <t>It took significant time to develop the site control checklist and then execute those tests for NARA remote locations</t>
  </si>
  <si>
    <t>The actual test procedures were executed for the site location tests and results were captured.</t>
  </si>
  <si>
    <t>Locations and site tests are being setup in Xacta so that these site test results can be entered into those test results.</t>
  </si>
  <si>
    <t>Test results will be entered in the relevant locations tests within the NARANET project test results in Xacta.
5/20/21 - SMEs will enter the results into Xacta by June 4th then publish risk assessment the following week, by June 11th.</t>
  </si>
  <si>
    <r>
      <rPr>
        <rFont val="Times New Roman"/>
        <b/>
        <color rgb="FF000000"/>
        <sz val="11.0"/>
      </rPr>
      <t>Div. Meeting 02-22-2021</t>
    </r>
    <r>
      <rPr>
        <rFont val="Times New Roman"/>
        <color rgb="FF000000"/>
        <sz val="11.0"/>
      </rPr>
      <t xml:space="preserve">:  Work is in process and target date is feasible.   </t>
    </r>
  </si>
  <si>
    <r>
      <rPr>
        <rFont val="Times New Roman"/>
        <color rgb="FF000000"/>
        <sz val="11.0"/>
      </rPr>
      <t>Prior Target Date was 3/31/2021
5/19/21 - Met with Keith Day and Rob McMullen to discuss submitting SA&amp;A package during the pandemic which created a constraint in assessing Federal Register.  Theresa emailed the auditor 
FY 2021:  Reached out to Rob McMullen who stated Keith would have a detail update.  There is no new target date.</t>
    </r>
    <r>
      <rPr>
        <rFont val="Times New Roman"/>
        <color rgb="FF0000FF"/>
        <sz val="11.0"/>
      </rPr>
      <t xml:space="preserve"> </t>
    </r>
  </si>
  <si>
    <r>
      <rPr>
        <rFont val="Times New Roman"/>
        <b/>
        <color rgb="FF000000"/>
        <sz val="11.0"/>
      </rPr>
      <t xml:space="preserve">Rejected 2/6/2018  -                                                                                                                                                                                                       
</t>
    </r>
    <r>
      <rPr>
        <rFont val="Times New Roman"/>
        <color rgb="FF000000"/>
        <sz val="11.0"/>
      </rPr>
      <t xml:space="preserve">To better satisfy the intent of recommendation 1 from report 15-15, please provide the following documentation:
1. Please provide the testing results for Archives I, and new Federal Register location, since they are being tested the week of February 5, 2018. 2. Please also provide the SA&amp;A package for NARANet, and point out where the associated controls for the various locations are within the package. The information in the spreadsheet is beneficial, but also needs to connect to the SA&amp;A package in order to satisfy the intent of the recommendation.
</t>
    </r>
    <r>
      <rPr>
        <rFont val="Times New Roman"/>
        <b/>
        <color rgb="FF000000"/>
        <sz val="11.0"/>
      </rPr>
      <t xml:space="preserve">Rejected 11/8/17-                                                                                                                                                                                                                                                           </t>
    </r>
    <r>
      <rPr>
        <rFont val="Times New Roman"/>
        <color rgb="FF000000"/>
        <sz val="11.0"/>
      </rPr>
      <t xml:space="preserve">          Documents provided did not provide support to demonstrate that NARA documented, tested and monitored location-
specific security controls for all locations. No documentation of a defined process was submitted. Lastly, information in the
security checklist spreadsheet was inconsistent and was not summarized for evaluation.</t>
    </r>
  </si>
  <si>
    <t>ACTION COMPLETED:
NARA documented, tested and monitored location-
specific security controls for all locations. 
7/30/2021 - Janice sent an email to Keith Day and Rob McMullen asking for the status of entering the test results for Archive 1 into Xacta and if there is a Security Assessment and Risk Assessment report.
NEXT STEPS: Recommendation 1 states that NARA will incorporate all locations into the NARANet Sa&amp;A package by documenting locating-specific security controls and ensuring that they are appropriately tested and monitored.  According to the email of 10/24/18, the results of security testing for remote locations have been completed. Results are currently being entered into SA&amp;A tool, and subsequent documentation will be updated to reflect the additonal location specific security controls.  If the SA&amp;A tool is connected to the SA&amp;A package that is apparently still outstanding, the SA&amp;A package must first be completed. next step tp inc;ude finding documents to address SA&amp;A questions without contribution from Keth/Adrien.</t>
  </si>
  <si>
    <t>Migration to Vendor Supported system</t>
  </si>
  <si>
    <t>This Rec No. and Report No. 15-15 Rec No. 2.6 will require construction at most sites.  This work will be conducted as part of the new EIS contract, currently in the evaluation period, and scheduled to be awarded during December 2020.  Once the contract is awarded and the facilities are safely reopened, a site survey will be conducted by the selected vendor. This is likely a multi-million dollar, multi-year project that is going to require a project manager and the active participation of NARA BF and the U.S. GSA.</t>
  </si>
  <si>
    <t>To get all sites to comply will require Facilities to issue construction contracts to recable the sites in question.
Additional funding.
COVID-related site closures.
May need to tie this into audit findings regarding racks and cable labeling.</t>
  </si>
  <si>
    <t>There is no Federal requirement for "neat" cabling, which is a subjective measure. Because of the scope of work IO suggested this work be performed as sites are remodeled</t>
  </si>
  <si>
    <t>Met with Facilities.
The General Build Requirements were uodated to include cable management as a requirement.
The EIS contract has been awarded and the contractor is performing site surveys, but the scope is only the Wide Area Network and not the Local Area Network.</t>
  </si>
  <si>
    <t>Awaiting EIS contract award.</t>
  </si>
  <si>
    <t>The new EIS contractor will conduct a site survey to determine what is needed to bring each site into compliance.  NARA will need to provide funding to complete this work.</t>
  </si>
  <si>
    <t>Since there is no regulation for cable and switchport labeling to trace back to; and that this work will have to be performed by Facilities contractors,; and this work is best performed as part of a facility remodel; and there have never been any outages associated with unlabeled cables and switchports, we are looking at accepting the risk.</t>
  </si>
  <si>
    <t>8/24/20 - Had a meeting with OIG (Alicia McNair &amp; Kim Boykin).  Alicia agreed to receive this in two parts, first the provisioning document (the process) then 2nd the pictures of five sites after using the process.
RFC
Get sample pictures of cabling and switches.
- The NARAnet Network Device Provisioning Process (Cable standards, will satisfy recs: 12-11.14, 12-11.35, 15-15.2.1) TK will foward me a copy.   
- Task Y-Tech to capture pictures.</t>
  </si>
  <si>
    <t>This Rec No. and Report No. 15-15 Rec No. 2.1 will require construction at most sites.  This work will be conducted as part of the new EIS contract, currently in the evaluation period, and scheduled to be awarded during December 2020.  Once the contract is awarded and the facilities are safely reopened, a site survey will be conducted by the selected vendor. This is likely a multi-million dollar, multi-year project that is going to require a project manager and the active participation of NARA BF and the U.S. GSA.</t>
  </si>
  <si>
    <t>To get all sites to comply will require Facilities to issue construction contracts to recable some sites.
Additonal funding.
COVID-related site closures.</t>
  </si>
  <si>
    <t>IO notes that there is no Federal requirement for "neat" cabling, which is a subjective measure.  Because of the scope of work IO suggested this work be performed as sites get remodeled</t>
  </si>
  <si>
    <t>The award of the EIS contract will not fix all the cabling issues.  Will need to get an estimate from Facilities to complete this work and put it on the unfunded list.</t>
  </si>
  <si>
    <t xml:space="preserve">Because each site has it's IT equipment is adifferent space, some of which cannot support racks, and/or require re-cabling, this work should be performed as sites are remodeled.  All of the IT equipment is in controlled spaces, managed by the local facility director.   </t>
  </si>
  <si>
    <t>.</t>
  </si>
  <si>
    <t>Facilities work is needed.  Cabling extension is needed.  Some cables are coming from the front of the rack.  Need new racks.  Won't resolved anytime soon.  Need funding, facilities and this is across the NARA.
- 1/21/20 - We can show what work has been completed and what sites are not secure.  Analysis is needed to determine what work can be done (which sites can be secured).  Once analysis is completed we can add a line item for unfunded.</t>
  </si>
  <si>
    <t>Contract Language</t>
  </si>
  <si>
    <r>
      <rPr>
        <rFont val="Times New Roman"/>
        <color rgb="FF222222"/>
        <sz val="11.0"/>
      </rPr>
      <t>New Target date is</t>
    </r>
    <r>
      <rPr>
        <rFont val="Times New Roman"/>
        <color rgb="FFFF0000"/>
        <sz val="11.0"/>
      </rPr>
      <t xml:space="preserve"> 5/7/2021</t>
    </r>
    <r>
      <rPr>
        <rFont val="Times New Roman"/>
        <color rgb="FF222222"/>
        <sz val="11.0"/>
      </rPr>
      <t xml:space="preserve">, </t>
    </r>
    <r>
      <rPr>
        <rFont val="Times New Roman"/>
        <color rgb="FF0000FF"/>
        <sz val="11.0"/>
      </rPr>
      <t xml:space="preserve"> update provided in Column P</t>
    </r>
  </si>
  <si>
    <r>
      <rPr>
        <rFont val="Times New Roman"/>
        <color rgb="FF000000"/>
        <sz val="11.0"/>
      </rPr>
      <t xml:space="preserve">This was submitted to CA in 2017 with request from CA for additional documents.  The Transmittal was not sent to OIG as additional documents could not be provided.   </t>
    </r>
    <r>
      <rPr>
        <rFont val="Times New Roman"/>
        <color rgb="FF0000FF"/>
        <sz val="11.0"/>
      </rPr>
      <t>(please see updates in Column P.)</t>
    </r>
  </si>
  <si>
    <r>
      <rPr>
        <rFont val="&quot;Times New Roman&quot;"/>
        <color rgb="FF000000"/>
        <sz val="11.0"/>
      </rPr>
      <t xml:space="preserve">This was submitted to CA in 2017 with request from CA for additional documents.  The Transmittal was not sent to OIG as additional documents could not be provided.   </t>
    </r>
    <r>
      <rPr>
        <rFont val="&quot;Times New Roman&quot;"/>
        <color rgb="FF0000FF"/>
        <sz val="11.0"/>
      </rPr>
      <t>(please see updates in Column P.)</t>
    </r>
  </si>
  <si>
    <t xml:space="preserve">SME has provided updated information in Column P.  The document will be provided by new target date.  </t>
  </si>
  <si>
    <t>Example agreements or NARA websites/systems to be gathered and provided to demonstrate inclusion of IT Security language.</t>
  </si>
  <si>
    <r>
      <rPr>
        <rFont val="Times New Roman"/>
        <color rgb="FF000000"/>
        <sz val="11.0"/>
      </rPr>
      <t xml:space="preserve">Prior Target Date was 8/21/2019.
</t>
    </r>
    <r>
      <rPr>
        <rFont val="Times New Roman"/>
        <b/>
        <color rgb="FF000000"/>
        <sz val="11.0"/>
      </rPr>
      <t xml:space="preserve">Update on 4/21/2021:(New Target date is </t>
    </r>
    <r>
      <rPr>
        <rFont val="Times New Roman"/>
        <b/>
        <color rgb="FFFF0000"/>
        <sz val="11.0"/>
      </rPr>
      <t>5/7/2021</t>
    </r>
    <r>
      <rPr>
        <rFont val="Times New Roman"/>
        <b/>
        <color rgb="FF000000"/>
        <sz val="11.0"/>
      </rPr>
      <t xml:space="preserve">).  </t>
    </r>
    <r>
      <rPr>
        <rFont val="Times New Roman"/>
        <color rgb="FF0000FF"/>
        <sz val="10.0"/>
      </rPr>
      <t>The standard IT Security Language for contracts already covers this - as the vendor must already have a FedRAMP Authorization, which per FedRAMP requires ongoing assessments at least annually, or if it is not a FedRAMP accredited service they must be authorized by NARA. In the language we indicate that they must allow NARA to perform assessments as requested with written notice, which can be more often than annually.  We can provide that standard language with a brief writeup elaborating information in paragraph above.</t>
    </r>
    <r>
      <rPr>
        <rFont val="Times New Roman"/>
        <color rgb="FF000000"/>
        <sz val="10.0"/>
      </rPr>
      <t xml:space="preserve">  </t>
    </r>
    <r>
      <rPr>
        <rFont val="Times New Roman"/>
        <b/>
        <color rgb="FF000000"/>
        <sz val="11.0"/>
      </rPr>
      <t xml:space="preserve">   Status on 04-06-2021:</t>
    </r>
    <r>
      <rPr>
        <rFont val="Times New Roman"/>
        <color rgb="FF0000FF"/>
        <sz val="11.0"/>
      </rPr>
      <t>A new target date has been requested in the Recurring Division meeting.  The recommendation had never been submitted to OIG, only to CA (by prior audit liaison in 2017).  Mamta Followed up with SME to provide a new target date.</t>
    </r>
    <r>
      <rPr>
        <rFont val="Times New Roman"/>
        <b/>
        <color rgb="FF000000"/>
        <sz val="11.0"/>
      </rPr>
      <t xml:space="preserve"> </t>
    </r>
    <r>
      <rPr>
        <rFont val="Times New Roman"/>
        <b/>
        <color rgb="FFFF0000"/>
        <sz val="11.0"/>
      </rPr>
      <t xml:space="preserve">                                                                                            </t>
    </r>
    <r>
      <rPr>
        <rFont val="Times New Roman"/>
        <b/>
        <color rgb="FF000000"/>
        <sz val="11.0"/>
      </rPr>
      <t>(</t>
    </r>
    <r>
      <rPr>
        <rFont val="Times New Roman"/>
        <b/>
        <color rgb="FFFF0000"/>
        <sz val="11.0"/>
      </rPr>
      <t>Leave prior date in "target date column".  New date to be added here</t>
    </r>
    <r>
      <rPr>
        <rFont val="Times New Roman"/>
        <b/>
        <color rgb="FF000000"/>
        <sz val="11.0"/>
      </rPr>
      <t>)                                                                               Div. Meeting 02-22-2021</t>
    </r>
    <r>
      <rPr>
        <rFont val="Times New Roman"/>
        <color rgb="FF000000"/>
        <sz val="11.0"/>
      </rPr>
      <t>: For FY 2021 the</t>
    </r>
    <r>
      <rPr>
        <rFont val="Times New Roman"/>
        <color rgb="FF0000FF"/>
        <sz val="11.0"/>
      </rPr>
      <t xml:space="preserve"> Action Item is :  Prepare a new transmittal in 2021 to submit to OIG.  Update the target date for FY 21.</t>
    </r>
  </si>
  <si>
    <t>None- this Recommendation was not submitted</t>
  </si>
  <si>
    <t>ACTION COMPLETED: NARA developed routine  contract language that states that the vendor must have a FEDRAmp authorization 
NEXT STEP:
The Next Step forward for this Recommendation should be the submission of a PWS showing the routine contract language. The standard IT Security Language for contracts already covers this - as the vendor must already have a FedRAMP Authorization, which per FedRAMP requires ongoing assessments at least annually, or if it is not a FedRAMP accredited service they must be authorized by NARA. In the language we indicate that they must allow NARA to perform assessments as requested with written notice, which can be more often than annually.  We can provide that standard language with a brief writeup elaborating information in paragraph above.     Status on 04-06-2021:A new target date has been requested in the Recurring Division meeting.  The recommendation had never been submitted to OIG, only to CA (by prior audit liaison in 2017).  Mamta Followed up with SME to provide a new target date. A new transmittal should be submitted to CA, along with the documents requested in email from of 2/4/2020</t>
  </si>
  <si>
    <t>2/11/20 - Per the Action Plan: Information Services will provide copies of new IT service agreements that include the required provision for an annual IT security assessment. ~Janice</t>
  </si>
  <si>
    <t xml:space="preserve">Additional funding may be required. </t>
  </si>
  <si>
    <t>Provided the requested Monitor and Merrimack server decommissioned documentation to the OIG</t>
  </si>
  <si>
    <t xml:space="preserve">Tenable SecurityCenter has a dashboard for unsupported software.  </t>
  </si>
  <si>
    <t xml:space="preserve">Meet with OIG to determine how to close.  The corrective actions possible are: ( The CIO/DCIO will be provided with a list of end-of-life server operating systems (OS); the CIO/DCIO will be given a list of server OS’ that will be required to be upgraded within a year; and the CIO will request an upgrade plan from system owners that will be monitored for compliance.)  </t>
  </si>
  <si>
    <t xml:space="preserve">NARA uses Tenable SecurityCenter to discover and report unsupported OS' across the agency on a weekly basis. The Monitor and Merrimakc servers are included in this list. </t>
  </si>
  <si>
    <t>As this is asking for a plan, IS can work with system owners who may have systems with end of life OS to develop a plan and path forward for upgrading to currently supported OS.  However, in some cases additional funding may be required and we in IS would not have control over that.  We will identify any outstanding OS for web servers, and work with system owners in regards to an upgrade plan, but we cannot guarantee a timeframe for when they will get updated.</t>
  </si>
  <si>
    <r>
      <rPr>
        <rFont val="Times New Roman"/>
        <b/>
        <color rgb="FF000000"/>
        <sz val="11.0"/>
      </rPr>
      <t>Meeting on 6-2-2021 (</t>
    </r>
    <r>
      <rPr>
        <rFont val="Times New Roman"/>
        <color rgb="FF000000"/>
        <sz val="11.0"/>
      </rPr>
      <t>Added by Mamta</t>
    </r>
    <r>
      <rPr>
        <rFont val="Times New Roman"/>
        <b/>
        <color rgb="FF000000"/>
        <sz val="11.0"/>
      </rPr>
      <t xml:space="preserve">):  Attended by Andrew Clements, Ed Graham, Rodney Brookins, Kimm Richards and Mamta Rai: </t>
    </r>
    <r>
      <rPr>
        <rFont val="Times New Roman"/>
        <color rgb="FF0000FF"/>
        <sz val="11.0"/>
      </rPr>
      <t xml:space="preserve">Below is a comment made by  Andrew   Clements  regarding audit 16-01   Audit of NARA Web Hosting ,  Recommendation 28. Upgrade Operating System
Auditor met with Information Services on June 2, 2021 at 12pm to discuss this recommendation. The notes from this meeting are as follows:
The SMEs (Ed Graham and Rodney Brookins) mentioned that the data on the Monitor and Merrimack servers couldn’t be moved to the cloud. In addition, they mentioned those servers have already been moved off the Solaris 9 operating system mentioned in the report. However, they are currently on another unsupported operating system in Windows Server 2008. Auditor (Andrew Clements) mentioned this recommendation could not be closed until the servers are moved to a supported Operating System (OS). Andrew mentioned that evidence to support the move to a supported OS such as ECAB approval including documentation provided to ECAB to close the ticket, which can include scans to show the move to supported OS, should be sufficient to close this recommendation. The SMEs said this work is already in process but won’t be completed for a few more months. Ed mentioned the timeline for this might be closer to October 2021 or later. The new servers have already been purchased and have arrived at NARA. One contractor will configure the hardware and then a second contractor will install the software.
Action Item: 1) Mamta to follow up on this with SMEs to ensure transmittal submission as soon as the Monitor and Merrimack servers have been upgraded to the supported operating system.
2) Mamta to schedule a reminder to follow up on this Rec. (as mentioned by Kimm Richards). </t>
    </r>
    <r>
      <rPr>
        <rFont val="Times New Roman"/>
        <b/>
        <color rgb="FF000000"/>
        <sz val="11.0"/>
      </rPr>
      <t xml:space="preserve">Status on 04-06-2021:  </t>
    </r>
    <r>
      <rPr>
        <rFont val="Times New Roman"/>
        <color rgb="FF0000FF"/>
        <sz val="11.0"/>
      </rPr>
      <t xml:space="preserve">Schedule meeting with OIG Auditor to determine what information to provide to close recommendation.  Funding challenge. </t>
    </r>
    <r>
      <rPr>
        <rFont val="Times New Roman"/>
        <b/>
        <color rgb="FF0000FF"/>
        <sz val="11.0"/>
      </rPr>
      <t xml:space="preserve"> Provide New Target Date</t>
    </r>
    <r>
      <rPr>
        <rFont val="Times New Roman"/>
        <color rgb="FF0000FF"/>
        <sz val="11.0"/>
      </rPr>
      <t xml:space="preserve">.  </t>
    </r>
    <r>
      <rPr>
        <rFont val="Times New Roman"/>
        <b/>
        <color rgb="FF000000"/>
        <sz val="11.0"/>
      </rPr>
      <t xml:space="preserve">                                                                        Div. Meeting 02-22-2021:</t>
    </r>
    <r>
      <rPr>
        <rFont val="Times New Roman"/>
        <color rgb="FF000000"/>
        <sz val="11.0"/>
      </rPr>
      <t xml:space="preserve"> </t>
    </r>
    <r>
      <rPr>
        <rFont val="Times New Roman"/>
        <color rgb="FF0000FF"/>
        <sz val="11.0"/>
      </rPr>
      <t>This has reached end of life and is dependent on funding so still in process and may need coordination with Ed Graham as well.</t>
    </r>
    <r>
      <rPr>
        <rFont val="Times New Roman"/>
        <color rgb="FF000000"/>
        <sz val="11.0"/>
      </rPr>
      <t xml:space="preserve"> </t>
    </r>
  </si>
  <si>
    <r>
      <rPr>
        <rFont val="Times New Roman"/>
        <b/>
        <color rgb="FF000000"/>
        <sz val="11.0"/>
      </rPr>
      <t xml:space="preserve">Rejected 8/7/2020  - 
</t>
    </r>
    <r>
      <rPr>
        <rFont val="Times New Roman"/>
        <color rgb="FF000000"/>
        <sz val="11.0"/>
      </rPr>
      <t>Based on the documentation provided this recommendation remains OPEN.
I do not see where the Monitor and Merrimack servers are referenced. Were those servers decommissioned and the data moved to cloud? If so please provide documentation to support those servers were decommissioned and the data moved to the cloud. In addition, please provide an additional background and supporting documentation about those servers.</t>
    </r>
  </si>
  <si>
    <t>System owners are currently notified via email, phone and meetings regularly to upgrade their servers as they reach end-of-life/out-of-support.</t>
  </si>
  <si>
    <t>Approval of NARA 807</t>
  </si>
  <si>
    <t>V updated the directives and they are sitting with Agency management awaiting approval.  V has the lead on this.</t>
  </si>
  <si>
    <t>V is updating a revised NARA 807 and will submit it for approval.  V has the lead on this.</t>
  </si>
  <si>
    <t>Awaiting NARA 807 approval, once approved a plan can be put together to resolve this recommendation</t>
  </si>
  <si>
    <t>Agency management has to approve the directive.  The Office of Innovations is handling the update to the NARA 807 revised directive.</t>
  </si>
  <si>
    <t>2/11/20 - Per the Action Plan: Information Services will provide a signed copy of the Service Level Agreement/MOU document that will delineate responsibilities with the Office of Innovation for the web hosting environment. ~Janice</t>
  </si>
  <si>
    <t>NARA cannot perform security assessments of existing external vendors without ensuring those vendors will support the effort.  Many of these agreements are old and do not contain security requirements.  Contract modifications may be required.</t>
  </si>
  <si>
    <t>We had a meeting with acqusitions to discuss this, as we in IS cannot just amend alreeady established contracts across the agency.  These changes would invovled contract modes for increased scope to inlcude new additional security requirements for assessments to be performed, and could result in increased costs for those contracts.  Acquisitions is going to review IT contracts to identify ones that do not inlcude relevant secuirty language.</t>
  </si>
  <si>
    <t>NARA has performed security assessments for many external websites, and will continue to do so.</t>
  </si>
  <si>
    <t>NARA has performed security assessments for many external websites, and continues to do so.</t>
  </si>
  <si>
    <t>IS believes the standard langauge developed for inclusion in new contracts already accounts for this provision, but older existing contracts may not.
Any existing agreements that need to be amended will require input from Acquisitions and NGC.
A meeting was held with NARA Aquisitions and the Acuqisitions group will identify third party system and web hosting contracts to determine which ones do not include standard security langague from NARA that accounts for suppoting security assessment activities.</t>
  </si>
  <si>
    <t>2/11/20 - Per the Action Plan: Information Services will provide the plan to perform or obtain security assessments from vendors that currently host NARA websites. Information Services will provide security assessments obtained as of the completion date.</t>
  </si>
  <si>
    <t>This was orignally submitted on November 9, 2017.  Follow-up in December of 2020 verified that IS submitted this, but it appears it may have never been delivered to the Accountability Office or the OIG.  IS re-sent the packages to IC on December 15, 2020.</t>
  </si>
  <si>
    <r>
      <rPr>
        <rFont val="Times New Roman"/>
        <b/>
        <color rgb="FF000000"/>
        <sz val="11.0"/>
      </rPr>
      <t>Div. Meeting 02-22-2021</t>
    </r>
    <r>
      <rPr>
        <rFont val="Times New Roman"/>
        <color rgb="FF000000"/>
        <sz val="11.0"/>
      </rPr>
      <t xml:space="preserve">:  </t>
    </r>
    <r>
      <rPr>
        <rFont val="Times New Roman"/>
        <color rgb="FF0000FF"/>
        <sz val="11.0"/>
      </rPr>
      <t xml:space="preserve">A submission for # 13 was provided to CA and combined with # 14.    CA requested a separate transmittal but was not provided a separate transmittal for # 14 and so it was never forwarded to OIG.     Action Item :  Prepare a new transmittal in 2021 to submit to OIG.  </t>
    </r>
  </si>
  <si>
    <t xml:space="preserve">ACTIONS COMPLETED:
A submission for # 13 was provided to CA and combined with # 14.    CA requested a separate transmittal but was not provided a separate transmittal for # 14 and so it was never forwarded to OIG.   
;
NEXT STEPS
  Action Item :  Prepare a new transmittal in 2021 to submit to OIG.  The next step would seem to be the submission of the package (including a transmittal memo to CA, along with a  PWS with standard language requiring a NARA security asessment be performed. </t>
  </si>
  <si>
    <t>2/11/20 - Per the Action Plan: Information Services will provide sample copies of new vendor agreements to demonstrate that relevant security requirements have been incorporated into the agreements. ~Janice</t>
  </si>
  <si>
    <t>To complete and provide an example of the documented risk assessment (in transmittal), in future.</t>
  </si>
  <si>
    <t>Evidence of review of FedRAMP SA&amp;A documents as part of annual assessment by independent assessors will be provided.</t>
  </si>
  <si>
    <t xml:space="preserve">ACTION COMPLETED: 
None - no submission was made, presumably because SA&amp;A package reauthorizing NARANet has not been completed. The Recommendation states that the CIO should ensure Information Services personnel document their review of the IT security assessments. Since the security assesments were apparently not completed, this would not be possible.
</t>
  </si>
  <si>
    <t xml:space="preserve">ACTION COMPLETED: N/A. The Audit Item was never submitted, because The next step would seem to be the submission of a copy of a completed and documented risk assessment. 
NEXT STEP: The next step should be the completion and documentation of the risk assesment, and the submission of the Audit item fpr closure.
</t>
  </si>
  <si>
    <t>2/11/20 - Per the Action Plan: Information Services will provide the following documentation:
1. Copies of risk assessment summaries of any new IT web service providers.
2. Documented process for conducting reviews of IT security assessments 
~Janice</t>
  </si>
  <si>
    <t xml:space="preserve">The CIO should ensure Information Services include an audit clause in the agreement that requires contractors, vendors, and partners to provide all documentation to the OIG without requiring a signed NDA. </t>
  </si>
  <si>
    <t>We request that in the future the OIG work with the appropriate NARA contracting officer to obtain contract related documentation for all contracts. Such access may need to be coordinated with other Federal agencies that administer multiple award schedules under which hosting services are ordered by NARA. For other agreements or arrangements, the CIO will work with NGC to amend agreements, as necessary, and ensure that new agreements provide adequate access to information needed to address audit requests.</t>
  </si>
  <si>
    <t xml:space="preserve">Day, Keith 
Fields, LaVerne </t>
  </si>
  <si>
    <t xml:space="preserve">This pertains to the OIG signing a NDA for FedRAMP documentation access, which is controlled and brokered through GSA. </t>
  </si>
  <si>
    <t>IS believes the standard langauge developed for inclusion in new contracts already accounts for this provision and will verify.
Any existing agreements that need to be amended will require input from Acquisitions and NGC.</t>
  </si>
  <si>
    <t xml:space="preserve">Meeting with OIG on 04-     -2021:  To discuss and obtain clarity on how to address the recommendation.   A transmittal was provided to the OIG Auditor,  This 2016 recommendation has never been submitted  to OIG. </t>
  </si>
  <si>
    <t>ACTION COMPLETED:
The audit team received an email from CA stating Legal and Acquisition provided examples of implementation of corrective actions.  CA drafted the transmittal memo which was accepted and this recommendation was closed.</t>
  </si>
  <si>
    <t>2/11/20 - Per the Action Plan: 
Information Services will provide copies of amended agreements.~Janice</t>
  </si>
  <si>
    <t>IS believes this is already accounted for as part of the annual account review process, but will make sure it clearly identifies shared accounts as well and covers the points raised by the OIG.</t>
  </si>
  <si>
    <t>IS believes this is already accounted for as part of the annual account review process, but will make sure it clearly identifies shared accounts as well and covers the points raised by the OIG.
2021 Annual Accounts reviews are being performed for FISMA systems with a completion date in mid-September.</t>
  </si>
  <si>
    <t>2/11/20 - Per the Action Plan: Information Services will provide the following documentation:
1. The documented process for managing access to shared accounts from the CIO
2. Results of the most recent reviews
~Janice</t>
  </si>
  <si>
    <t>2/11/20 - Per the Action Plan: Information Services will provide the most recent results of the review of shared user accounts. ~Janice</t>
  </si>
  <si>
    <t xml:space="preserve">Coletta, Bernie
Araghi, Sarah </t>
  </si>
  <si>
    <t>The Office of Innovation has updated NARA 807 and 808.  They are awaiting approval by Agency Mangement.  The Office of Innovation is managing this.</t>
  </si>
  <si>
    <t>A working group will need to develop a resolution to close this recommendation.  CA will assist in scheduling a meeting with the other offices (I, V, Z and NGC)</t>
  </si>
  <si>
    <t>Agancy Management has to approve, or even provide some feedback on the updated directives.  The Office of Innovations is leading this effort.</t>
  </si>
  <si>
    <t>The Chief Operating Officer will provide the following documentation:
1. Revised directive NARA 807
2. Revised directive NARA 808
3. Examples of reviewed and approved agreements for web-hosting services.
-1/21/20 - Review NARA 807 &amp; 808.
We're only on Prem, not web hosting services.</t>
  </si>
  <si>
    <t xml:space="preserve">Audit Report scope did not cover Cloud </t>
  </si>
  <si>
    <t>Many websites have moved to the Website to the Cloud (WTC) system boundary since this audit was conducted.</t>
  </si>
  <si>
    <t xml:space="preserve">A review of NARANET websites will need to be performed.  </t>
  </si>
  <si>
    <t xml:space="preserve">In coordination with Innovation, IT Security evaluated and analyzed the list of all NARA public-facing domains and categorized them by its FISMA system name, if associated. If not, the workgroup states the domain is not associated with any system in a spreadsheet. Before submitting the transmittal package to the OIG, Innovation and IT Security will review the artifact. </t>
  </si>
  <si>
    <r>
      <rPr>
        <rFont val="&quot;Times New Roman&quot;"/>
        <color theme="1"/>
        <sz val="11.0"/>
      </rPr>
      <t xml:space="preserve">08/30/2021 - </t>
    </r>
    <r>
      <rPr>
        <rFont val="&quot;Times New Roman&quot;"/>
        <color theme="1"/>
        <sz val="11.0"/>
      </rPr>
      <t>In coordination with Innovation, IT Security evaluated and analyzed the list of all NARA public-facing domains and categorized them by its FISMA system name, if associated. If not, the workgroup states the domain is not associated with any system in a spreadsheet. Before submitting the transmittal package to the OIG, Innovation and IT Security will review the artifact with the Services, Compliance &amp; Risk Management Division.</t>
    </r>
  </si>
  <si>
    <r>
      <rPr>
        <rFont val="Times New Roman"/>
        <b/>
        <color rgb="FF000000"/>
        <sz val="11.0"/>
      </rPr>
      <t xml:space="preserve">Rejected 9/30/2021 -
</t>
    </r>
    <r>
      <rPr>
        <rFont val="Times New Roman"/>
        <color rgb="FF000000"/>
        <sz val="11.0"/>
      </rPr>
      <t xml:space="preserve">Thank you for your response. Based on the documentation provided I have some additional follow-up questions. However, this is not necessarily a comprehensive list of questions. If you would like to schedule a meeting to discuss that would work as well.
1. Are the POCs considered ISSOs? If so then why didn’t they take the Tier II training?
2. If not, where are their responsibilities documented? Has anyone discussed their responsibilities?
3. How do they ensure the websites are secure? How frequently is the security of these websites evaluated?
4. Where are the security controls documented for these websites? How frequently are these controls reviewed and updated?
</t>
    </r>
    <r>
      <rPr>
        <rFont val="Times New Roman"/>
        <b/>
        <color rgb="FF000000"/>
        <sz val="11.0"/>
      </rPr>
      <t xml:space="preserve">Rejected 9/17/2021 -
</t>
    </r>
    <r>
      <rPr>
        <rFont val="Times New Roman"/>
        <color rgb="FF000000"/>
        <sz val="11.0"/>
      </rPr>
      <t>Based on the documentation provided, this recommendation remains OPEN.
For the 9 public-facing websites are not associated with a FISMA-reportable system, who is responsible for the security of these systems? Is NARA still responsible because they fall under the .gov domain? If NARA is responsible then who within NARA is responsible for the security because they do not fall under the boundary of a FISMA-reportable system? By not assigning them to a FISMA-reportable system boundary or having a new one created then no one is ultimately responsible for the security of these websites.
While the FISMA Inventory Standard does document the process to determine if a system is a FISMA-reportable system or not, it does not document how Information Services ensures websites fall under the appropriate system boundary or how they determine who is responsible for the security of those websites that do not fall under a system boundary.
None-no submission was made, presumably because SA&amp;A package reauthorizing NARANet has not been completed. The Recommendation states that the CIO should review all of the systems attached to the NARANet general support system to determine if there are any others that are not FISMA compliant - but the GSS assessment has apparently not been given final apparoval</t>
    </r>
  </si>
  <si>
    <t>ACTION COMPLETED: None. This Audit item has never been submitted
NEXT STEP:
Since this Recommendation has never been submitted to OIG due to dependency on the reauthorization of the NARANet GSS (of which the review of NARANet websites would be a part), the logical first step would be the completion of the process by which the NARANet GSS is reauthorized. In the process, there would be a review of the NARANet websites, which could then be documented and submitted, thereby satisfying the Recommendation.</t>
  </si>
  <si>
    <t>2/10/20 - Per the Action Plan: Information Services will provide the following documentation: 1. Documented process to evaluate systems attached to the NARANet general support system
2. Results of evaluation, including the reviewed list of public facing websites not currently part of a formal system reported under FISMA
3. Supporting documentation ~Janice</t>
  </si>
  <si>
    <t xml:space="preserve">A review of NARANET websites will need to be performed.  For those that are part of system boundaries that are not already covered under FISMA a subsequent security assessment will need to be performed. </t>
  </si>
  <si>
    <t>IT Security will provide the latest security assessment documentation of the systems associated with each NARA public-facing domain.</t>
  </si>
  <si>
    <r>
      <rPr>
        <rFont val="&quot;Times New Roman&quot;"/>
        <color theme="1"/>
        <sz val="11.0"/>
      </rPr>
      <t xml:space="preserve">08/30/2021 </t>
    </r>
    <r>
      <rPr>
        <rFont val="&quot;Times New Roman&quot;"/>
        <color theme="1"/>
        <sz val="11.0"/>
      </rPr>
      <t>- Now that the systems for each domain have been identified an assessment schedule along with its findings might satisfy the recommendation requirements.</t>
    </r>
  </si>
  <si>
    <t>2/10/20 - Per the Action Plan: Information services will provide a security assessment and authorization (SA&amp;A) package(s) for the relevant, bounded web hosting systems that are defined. ~Janice</t>
  </si>
  <si>
    <t xml:space="preserve">The COO should coordinate with the CIO and CINO to evaluate whether all of the web hosting environments (internal and external) should be consolidated into one centralized system for FISMA purposes. </t>
  </si>
  <si>
    <t>Information Services and the Office of Innovation will evaluate whether all of the web hosting environments (internal and external) should be consolidated into one centralized system for FISMA purposes and prepare a decision memo for the COO’s approval.</t>
  </si>
  <si>
    <t>Letter from CIO and COO</t>
  </si>
  <si>
    <t xml:space="preserve">The consolidation of all web hosting environments into one centralized system for FISMA purposes is not feasible due to sites having completely different management, operational, and technical controls.  </t>
  </si>
  <si>
    <t xml:space="preserve">Many websites have moved to the Website to the Cloud (WTC) system boundary since this audit was conducted.  </t>
  </si>
  <si>
    <t>Consolidation of all web hosting environments into one centralized system for FISMA purposes is not feasible due to sites having completely different management, operational, and technical controls.  A decision memo to account for this will need to be drafted to address and close the finding.</t>
  </si>
  <si>
    <r>
      <rPr>
        <rFont val="Times New Roman"/>
        <b/>
        <color rgb="FF000000"/>
        <sz val="11.0"/>
      </rPr>
      <t xml:space="preserve">Div. Meeting 02-22-2021:  </t>
    </r>
    <r>
      <rPr>
        <rFont val="Times New Roman"/>
        <color rgb="FF0000FF"/>
        <sz val="11.0"/>
      </rPr>
      <t>Keith can provide a memo/letter where</t>
    </r>
    <r>
      <rPr>
        <rFont val="Times New Roman"/>
        <b/>
        <color rgb="FF0000FF"/>
        <sz val="11.0"/>
      </rPr>
      <t xml:space="preserve"> I</t>
    </r>
    <r>
      <rPr>
        <rFont val="Times New Roman"/>
        <color rgb="FF0000FF"/>
        <sz val="11.0"/>
      </rPr>
      <t xml:space="preserve">nformation Services and the Office of Innovation will evaluate whether all of the web hosting environments (internal and external) should be consolidated into one centralized system for FISMA purposes.   This decision memo can be provided for COO’s approval.  March date is feasible. </t>
    </r>
  </si>
  <si>
    <r>
      <rPr>
        <rFont val="Times New Roman"/>
        <color rgb="FF000000"/>
        <sz val="11.0"/>
      </rPr>
      <t xml:space="preserve">Prior Target Date was 3/30/2021
</t>
    </r>
    <r>
      <rPr>
        <rFont val="Times New Roman"/>
        <b/>
        <color rgb="FF000000"/>
        <sz val="11.0"/>
      </rPr>
      <t>Status on 04-06-2021:</t>
    </r>
    <r>
      <rPr>
        <rFont val="Times New Roman"/>
        <color rgb="FF000000"/>
        <sz val="11.0"/>
      </rPr>
      <t xml:space="preserve">  </t>
    </r>
    <r>
      <rPr>
        <rFont val="Times New Roman"/>
        <color rgb="FF0000FF"/>
        <sz val="11.0"/>
      </rPr>
      <t xml:space="preserve">Requested update on status of letter. </t>
    </r>
    <r>
      <rPr>
        <rFont val="Times New Roman"/>
        <color rgb="FF000000"/>
        <sz val="11.0"/>
      </rPr>
      <t xml:space="preserve">  </t>
    </r>
    <r>
      <rPr>
        <rFont val="Times New Roman"/>
        <color rgb="FF0000FF"/>
        <sz val="11.0"/>
      </rPr>
      <t xml:space="preserve">Please provide </t>
    </r>
    <r>
      <rPr>
        <rFont val="Times New Roman"/>
        <b/>
        <color rgb="FF0000FF"/>
        <sz val="11.0"/>
      </rPr>
      <t>New Target Date.</t>
    </r>
    <r>
      <rPr>
        <rFont val="Times New Roman"/>
        <color rgb="FF0000FF"/>
        <sz val="11.0"/>
      </rPr>
      <t xml:space="preserve">  </t>
    </r>
    <r>
      <rPr>
        <rFont val="Times New Roman"/>
        <color rgb="FF000000"/>
        <sz val="11.0"/>
      </rPr>
      <t xml:space="preserve">                                                                This 2016 recommendation has never been submitted  to OIG. </t>
    </r>
  </si>
  <si>
    <t>2/10/20 - Per the Action Plan: The Chief Operating Officer will provide a memo documenting the CIO’s and CINO’s evaluation. ~Janice</t>
  </si>
  <si>
    <t xml:space="preserve"> A submission package was previously prepared and submitted in 2020.</t>
  </si>
  <si>
    <t>The ZL Tech SSP is being updated and subsequent assessment of control and a NARA ATO will be issued. This appeared to be the issue with the submission package for this recommendation being previously rejected.</t>
  </si>
  <si>
    <r>
      <rPr>
        <rFont val="Times New Roman"/>
        <color theme="1"/>
        <sz val="11.0"/>
      </rPr>
      <t xml:space="preserve">Prior Target Date was 3/30/2021
</t>
    </r>
    <r>
      <rPr>
        <rFont val="Times New Roman"/>
        <b/>
        <color theme="1"/>
        <sz val="11.0"/>
      </rPr>
      <t>Status on 04-06-2021:</t>
    </r>
    <r>
      <rPr>
        <rFont val="Times New Roman"/>
        <color rgb="FFFF0000"/>
        <sz val="11.0"/>
      </rPr>
      <t xml:space="preserve">Revised Target Date - </t>
    </r>
    <r>
      <rPr>
        <rFont val="Times New Roman"/>
        <b/>
        <color rgb="FFFF0000"/>
        <sz val="11.0"/>
      </rPr>
      <t>04-16-2021</t>
    </r>
    <r>
      <rPr>
        <rFont val="Times New Roman"/>
        <color theme="1"/>
        <sz val="11.0"/>
      </rPr>
      <t>"</t>
    </r>
    <r>
      <rPr>
        <rFont val="Times New Roman"/>
        <color rgb="FF0000FF"/>
        <sz val="11.0"/>
      </rPr>
      <t>The ISSO for ZL Tech just finished creating POAMs yesterday for the items identified from the security assessment and listed in the risk assessment report.  John coffin was working with the ISSO on this and they just sent over the updated POAMs, as well as updated security stage gate sheet yesterday (April 5).  So, the SSG will happen this week with the subsequent ATO letter going forward to Swarnali for signature after that.  This means it is not completed yet, but should be fully signed off on by next week."</t>
    </r>
  </si>
  <si>
    <r>
      <rPr>
        <rFont val="Times New Roman"/>
        <b/>
        <color rgb="FF000000"/>
        <sz val="11.0"/>
      </rPr>
      <t>Rejected 9/18/2020</t>
    </r>
    <r>
      <rPr>
        <rFont val="Times New Roman"/>
        <color rgb="FF000000"/>
        <sz val="11.0"/>
      </rPr>
      <t xml:space="preserve">  </t>
    </r>
    <r>
      <rPr>
        <rFont val="Times New Roman"/>
        <b/>
        <color rgb="FF000000"/>
        <sz val="11.0"/>
      </rPr>
      <t xml:space="preserve">-  </t>
    </r>
    <r>
      <rPr>
        <rFont val="Times New Roman"/>
        <color rgb="FF000000"/>
        <sz val="11.0"/>
      </rPr>
      <t xml:space="preserve">
The documentation provided is either incomplete or does not provide sufficient detail to close the recommendation. Section 1.3.5 of the attachment, as referenced in the transmittal, includes the authorization process for cloud computing services. However, it does not sufficiently describe what controls are in place to properly review security documentation for and authorize cloud systems that are not FedRamp-approved. For example, the System Security Plan for ZLUA as of December 2019 states: (1) controls are implemented by the cloud service provider's management and documented in the SSP dated October 2013; (2) the CSP has not made available a more recent SSP; and (3) ZL Technologies is NOT FedRamp approved. Yet, there is not an ATO issued by NARA CIO to date. In addition, the Security Assessment Report for the system dated March 2020 shows that numerous controls in the areas of security assessments and authorization failed. Therefore, this recommendation remains OPEN.
</t>
    </r>
    <r>
      <rPr>
        <rFont val="Times New Roman"/>
        <b/>
        <color rgb="FF000000"/>
        <sz val="11.0"/>
      </rPr>
      <t>Rejected 9/10/2019</t>
    </r>
    <r>
      <rPr>
        <rFont val="Times New Roman"/>
        <color rgb="FF000000"/>
        <sz val="11.0"/>
      </rPr>
      <t xml:space="preserve">  </t>
    </r>
    <r>
      <rPr>
        <rFont val="Times New Roman"/>
        <b/>
        <color rgb="FF000000"/>
        <sz val="11.0"/>
      </rPr>
      <t xml:space="preserve">- </t>
    </r>
    <r>
      <rPr>
        <rFont val="Times New Roman"/>
        <color rgb="FF000000"/>
        <sz val="11.0"/>
      </rPr>
      <t xml:space="preserve">
The recommendation closure was submitted without the evidence of implementation of the formalized procedures. Therefore, this recommendation remains open.  </t>
    </r>
  </si>
  <si>
    <t>We will submit the C&amp;A Methodology for the rejected transmittal.
The transmittal was rejected in 2018.</t>
  </si>
  <si>
    <t>We recommend that NARA complete the development, approval and deployment of baseline configurations which are currently in progress and ensure that systems are configured in accordance with best practices (including NIST-approved baselines), to include, but not limited to, always changing default credentials at the time of implementation.</t>
  </si>
  <si>
    <t xml:space="preserve">Management Discussion: Baseline documentation exists for all operating systems and networked printers (including Solaris 11). These documents will be reviewed and updated to include additional details as noted in the audit.
</t>
  </si>
  <si>
    <t xml:space="preserve">Initially Submitted to IC - 12/28/20
Temporarily held back due to pending ECAB review of the Configuration Baselines for Network Printers. 
</t>
  </si>
  <si>
    <t>Completion of ECAB's review of the Configuration Baselines for Network Printers. 
Submission of approved baseline.</t>
  </si>
  <si>
    <t>Closed - 03/11/2021</t>
  </si>
  <si>
    <r>
      <rPr>
        <rFont val="Times New Roman"/>
        <b/>
        <color rgb="FF000000"/>
        <sz val="11.0"/>
      </rPr>
      <t xml:space="preserve">Rejected 9/11/2019  - 
</t>
    </r>
    <r>
      <rPr>
        <rFont val="Times New Roman"/>
        <color rgb="FF000000"/>
        <sz val="11.0"/>
      </rPr>
      <t>The documentation provided only partially addresses the condition - the current baseline configurations for network printers were not provided. Therefore, this recommendation remains open.</t>
    </r>
  </si>
  <si>
    <t xml:space="preserve">Requests for Work (RFW) have been created to update baseline documentation for all operating systems and networked printers. IT Operations and Security have met several times to incorporate additional details and specific controls within the baseline documentation.  5/18/2020- The documents from 16-01, Rec 26 wil help close this as well as 16-05 -1j, 1k.  Requests for Work (RFW) have been created to update baseline documentation for all operating systems and networked printers. IT Operations and Security have met several times to incorporate additional details and specific controls within the baseline documentation.
11/20/19 - Need to talk to Ops (IT Network) then provide an updated baseline.
</t>
  </si>
  <si>
    <t>SSPs are being updated for AC controls to describe control responsibility.</t>
  </si>
  <si>
    <t>A publishing issue is currently being investigated in Xacta</t>
  </si>
  <si>
    <t>Publish SSPs out of Xacta and submit to OIG</t>
  </si>
  <si>
    <r>
      <rPr>
        <rFont val="Times New Roman"/>
        <b/>
        <color rgb="FF000000"/>
        <sz val="11.0"/>
      </rPr>
      <t xml:space="preserve">Rejected 12/3/2020 - </t>
    </r>
    <r>
      <rPr>
        <rFont val="Times New Roman"/>
        <color rgb="FF000000"/>
        <sz val="11.0"/>
      </rPr>
      <t xml:space="preserve">
The recommendation remains open as the documentation submitted does not fully substantiate the implementation of access control policies and procedures for the systems specified. The updated Access Control Methodology includes references to System Security Plans (SSPs) for individual systems for specific control implementation requirements. However, the SSPs provided do not always include implementation plans and responsible entities for specific access controls. For example, for access controls that are completely inherited, the SSP does not specify where they are inherited from and who is responsible for implementing the inherited controls. In addition, there are controls that are apparently dependent upon NARA's internal policies and procedures; however, the SSP states the control implementation is inherited from the cloud service provider and described in the FedRamp authorization package. Therefore, this recommendation will remain open until further detail is provided to OIG and reflected on all required documents accordingly.</t>
    </r>
  </si>
  <si>
    <t>11/20/19 - Chris will look at this one and provide a date.
2/11/20 - Per the Action Plan: Information Services will provide the following documentation:
1. Copy of the updated Access Control (AC) Methodology
2. Copy of System Plan for the NARA’s Badging and Access System (B&amp;A)
3. Copy of System Plan for the Researcher Registration System (RRS)
4. Copy of System Plan for the Security Clearance and Tracking System (SCTS)
5. Copy of System Plan for the Document Conversion Utility (DCU) System
~Janice</t>
  </si>
  <si>
    <t>No work previously performed between 1/31-8/31 2021</t>
  </si>
  <si>
    <t xml:space="preserve">The SA (System Administration Services Act) Methdology will be updated to indicate that these requirements and provisions are applicable also to external providers of systems and services. </t>
  </si>
  <si>
    <t xml:space="preserve">The SA (System and Acquisitions) Methdology will be updated to indicate that these requirements and provisions are applicable also to external providers of systems and services. </t>
  </si>
  <si>
    <t xml:space="preserve">In a "Process Understanding " meeting with CLA/OIG - Andrew Clements mentioned taht this recommendations can be submitted with examples.  Have requested examples a few times and not received anything. Escalate to Theresa. </t>
  </si>
  <si>
    <t>2/11/20 - Per the Action Plan:  Information Services will provide the following documentation:
1. Copies of the SO and ISSO appointment letters for externally hosted systems
2. Updated SA Methodology
~Janice</t>
  </si>
  <si>
    <t>This involves modifying existing contracts which IS cannot do, and the addition of these types of modifications could have significant cost implications on contracts.  IS has standard language to be included in agreements. However, IS can't state that all existing contracts will be updated as there are potential ramifications to this.  This action should be the resposibility of the Acquisitions group (Z).</t>
  </si>
  <si>
    <t xml:space="preserve">IS will meet with Z via CA to develop a corrective action. </t>
  </si>
  <si>
    <t>Aa meeting was held with Z to discuss this.  IS cannot amend existing contracts to include revised requirements and language.  Any mod would have to be agreed to by the vendor, and could also otentially result in additional costs on the contract that would have to be negotiated and subsequently funded.
IS believes the standard langauge developed for inclusion in new contracts already accounts for this provision and will verify.
Any existing agreements that need to be amended will require input from Acquisitions and NGC.</t>
  </si>
  <si>
    <t>In a "Process Understanding " meeting with CLA/OIG - Andrew Clements mentioned taht this recommendations can be submitted with examples. Have requested examples a few times and not received anything. Escalate to Theresa.</t>
  </si>
  <si>
    <t>2/11/20 - Per the Action Plan: Information Services will provide the following:
1. A copy of the standard contractual language for compliance with NARA IT security requirements
2. List of contracts that require compliance with NARA information security requirements
3. Contracts updated as of completion date
4. Plan, with timeframe, to amend remaining contracts
~Janice</t>
  </si>
  <si>
    <t>DCU log management is not complete</t>
  </si>
  <si>
    <t xml:space="preserve">1. RRS - 
 RRS is now a use case of ECRM system. ECRM System has audit logging capabilities that cover the RRS. 
 Artifacts have been obtained from ECRM's POC and ready to be provided.
 2. ENOS/HMS - 
 ENOS/HMS Artifacts have been obtained from POC and ready to be provided.
 3. DCU - 
 DCU is yet to implement log aggregation - DCU's open POA&amp;M #319 was created to track/remediate event log processing &amp; analysis deficiency. 
 </t>
  </si>
  <si>
    <t xml:space="preserve">System POCs (Jeff Reed and Richard Morgan) are working with NITTSS and IT Security (XLA) to implement log forwarding to LCE. </t>
  </si>
  <si>
    <t>Completion of LCE integration; Obtain artifacts demonstrating DCU logs are captured, and submit  ECRM, ENOS/HMS and DCU artifacts</t>
  </si>
  <si>
    <r>
      <rPr>
        <rFont val="Times New Roman"/>
        <color rgb="FF000000"/>
        <sz val="11.0"/>
      </rPr>
      <t xml:space="preserve">Prior Target Date was 3/31/2021
</t>
    </r>
    <r>
      <rPr>
        <rFont val="Times New Roman"/>
        <b/>
        <color rgb="FF000000"/>
        <sz val="11.0"/>
      </rPr>
      <t>Status on 04-06-2021:</t>
    </r>
    <r>
      <rPr>
        <rFont val="Times New Roman"/>
        <color rgb="FFFF0000"/>
        <sz val="11.0"/>
      </rPr>
      <t xml:space="preserve">  Revised Target Date</t>
    </r>
    <r>
      <rPr>
        <rFont val="Times New Roman"/>
        <b/>
        <color rgb="FFFF0000"/>
        <sz val="11.0"/>
      </rPr>
      <t xml:space="preserve"> - 04-30-2021</t>
    </r>
    <r>
      <rPr>
        <rFont val="Times New Roman"/>
        <color rgb="FFFF0000"/>
        <sz val="11.0"/>
      </rPr>
      <t xml:space="preserve"> </t>
    </r>
    <r>
      <rPr>
        <rFont val="Times New Roman"/>
        <color rgb="FF000000"/>
        <sz val="11.0"/>
      </rPr>
      <t xml:space="preserve"> </t>
    </r>
    <r>
      <rPr>
        <rFont val="Times New Roman"/>
        <color rgb="FF0000FF"/>
        <sz val="11.0"/>
      </rPr>
      <t>" The DCU LCE integration is complete now. We are only updating the SSP (not needed for this Rec) with the AU implementation; and obtaining artifacts that can demonstrate the completion (needed for this Rec). I am scheduling a meeting next week to coordinate this part so we can submit to you. I am expecting that this will all be finalized by the end of the month of April.</t>
    </r>
  </si>
  <si>
    <t>A submission package was previously prepared and submitted in 2019, and was rejected.</t>
  </si>
  <si>
    <t xml:space="preserve">Evidence of review of FedRAMP cloud security assessment by NARA's independent assessors will be provided.  NARA is not able to reproduce documentation and findings captured in the FedRAMP assessments, but the assessor will prepare a high level summary of issues and/or risks noted. </t>
  </si>
  <si>
    <t>Sample SSG documents will be provided showing website's assessment.</t>
  </si>
  <si>
    <r>
      <rPr>
        <rFont val="Times New Roman"/>
        <b/>
        <color rgb="FF000000"/>
        <sz val="11.0"/>
      </rPr>
      <t>Rejected 8/12/2019</t>
    </r>
    <r>
      <rPr>
        <rFont val="Times New Roman"/>
        <color rgb="FF000000"/>
        <sz val="11.0"/>
      </rPr>
      <t xml:space="preserve"> - 
Based on the documentation provided this recommendation remains OPEN. Please provide additional information showing what documentation is required to be documented and reviewed during the Security and Privacy Stage Gate Review. In addition, how does NARA ensure security assessments for Cloud providers are reviewed by a qualified professional?</t>
    </r>
  </si>
  <si>
    <t>Submit justification for reason that assessments are performed for every site.
Provide the Security Stage Gate Review Process.</t>
  </si>
  <si>
    <t>Sample SSG documents will be provided showing review of FedRAMP security assessment documentation was also performed.</t>
  </si>
  <si>
    <r>
      <rPr>
        <rFont val="Times New Roman"/>
        <b/>
        <color rgb="FF000000"/>
        <sz val="11.0"/>
      </rPr>
      <t>Rejected 8/12/2019</t>
    </r>
    <r>
      <rPr>
        <rFont val="Times New Roman"/>
        <color rgb="FF000000"/>
        <sz val="11.0"/>
      </rPr>
      <t xml:space="preserve"> - 
Based on the documentation provided this recommendation remains OPEN. While the security assessments provided do demonstrate that security scans were performed of NARA websites, they do not demonstrate that NARA reviewed the cloud hosting security assessments. Please provided documentation showing that NARA reviews the security assessments performed on the cloud hosting environment.</t>
    </r>
  </si>
  <si>
    <t>This can possibly close towards the end of August/September 
~With evidence that Xla reviews the security packages of cloud hosted systems as part of the annual assessment and NARA Continuous Monitoring Program.
~We are already awaiting this artifacts for the FISMA/Financial audit and can provide same to address this.</t>
  </si>
  <si>
    <r>
      <rPr>
        <rFont val="Times New Roman"/>
        <b/>
        <color rgb="FF000000"/>
        <sz val="11.0"/>
      </rPr>
      <t>Rejected 8/12/2019</t>
    </r>
    <r>
      <rPr>
        <rFont val="Times New Roman"/>
        <color rgb="FF000000"/>
        <sz val="11.0"/>
      </rPr>
      <t xml:space="preserve"> - 
Based on the documentation provided this recommendation remains OPEN. While the security assessments provided do demonstrate that security scans of NARA websites were documented, they do not demonstrate that NARA reviewed the cloud hosting security assessments. Please provided documentation showing that NARA reviews the security assessments performed on the cloud hosting environment. </t>
    </r>
  </si>
  <si>
    <t>Consider creating an Innovation/Libraries Working Group.</t>
  </si>
  <si>
    <t>We recommend the CINO coordinate with the CIO to improve NARA’s management and internal controls surrounding the security of NARA’s publicly-accessible websites. Specifically, we recommend the CIO regularly (at least quarterly) conducts a comprehensive web vulnerability scan on all NARA publicly-accessible websites.</t>
  </si>
  <si>
    <t>Information Services will scan all NARA’s publicly accessible websites at least quarterly using its Web Application Scanner.</t>
  </si>
  <si>
    <t xml:space="preserve">The frequency of performing website scans on quarterly basis with NARA's web app scanner is likley going to be too frequent and not feasible based on the personnel resources required and notification and preparation work that needs to occur to support successful scanning. </t>
  </si>
  <si>
    <t>This can close: 
Rodney, Olu and Sarah (Office of Innovations) have collaborated over time to address this. Submission transmittal (from Mamta) should be underway about now.</t>
  </si>
  <si>
    <t>NARA is actively performing website scans of new sites and sites that undergo major upgrades currently.</t>
  </si>
  <si>
    <t>Meet with OIG auditor to determine the appropriate frequency of scanning</t>
  </si>
  <si>
    <t>IT Security created a weekly Web Application Security Report that discovers multiple domain and web server vulnerabilities.</t>
  </si>
  <si>
    <t>To request meeting with Auditor to discusss how to close Rec.</t>
  </si>
  <si>
    <t>Purchasing a new tool.  Replacing Webinspect.  In process as of 7/2/19.  Need to coordinate with website owners for scanning.  Scans are not performed for all websites and they are not performed quarterly.
Scans cannot be performed without permission, must request permission.
Consider creatingan Innovation/Libraries Working Group.  This effort will require a lot of work.</t>
  </si>
  <si>
    <t>NARA does not have an SOP for conducting vulnerability scans</t>
  </si>
  <si>
    <t>Domains have been assessed by security in the past as a part of Security Stage Gate reviews for multiple projects on a case-by-case basis.</t>
  </si>
  <si>
    <t>NARA is working with its engineers to create a scan policy in a web application scanning tool called Rapid7. This tool is used to discover vulnerabilities and potential exploits on websites. Some of these vulnerabilities are SQL Injection, XSS, XML External Entity Attack, etc. IS wont be able to scan all the websites, but we will be able to provide some results by the end of February 2021.</t>
  </si>
  <si>
    <t xml:space="preserve">ISM will need to create an SOP that includes how we perform different types of scans and how we report those results to different stakeholders. Also, the Rapid7 web application scan results will provide an additional artifact to close this recommendation.  </t>
  </si>
  <si>
    <t>IT Security created a weekly Web Application Security Report that discovers multiple domain and web server vulnerabilities, including Cross-Site-Scripting (XSS) exploits.
IC is currently preparing a transmittal package to close 16-05(1d).</t>
  </si>
  <si>
    <r>
      <rPr>
        <rFont val="Times New Roman"/>
        <b/>
        <color rgb="FF000000"/>
        <sz val="11.0"/>
      </rPr>
      <t>Status on 04-06-2021</t>
    </r>
    <r>
      <rPr>
        <rFont val="Times New Roman"/>
        <color rgb="FF000000"/>
        <sz val="11.0"/>
      </rPr>
      <t xml:space="preserve">: </t>
    </r>
    <r>
      <rPr>
        <rFont val="Times New Roman"/>
        <color rgb="FF0000FF"/>
        <sz val="11.0"/>
      </rPr>
      <t xml:space="preserve">Meeting scheduled on 4-12-2021 with Innovation to discuss status of Rec. Provide </t>
    </r>
    <r>
      <rPr>
        <rFont val="Times New Roman"/>
        <b/>
        <color rgb="FF0000FF"/>
        <sz val="11.0"/>
      </rPr>
      <t>New Target Date.</t>
    </r>
    <r>
      <rPr>
        <rFont val="Times New Roman"/>
        <b/>
        <color rgb="FF000000"/>
        <sz val="11.0"/>
      </rPr>
      <t xml:space="preserve"> </t>
    </r>
  </si>
  <si>
    <r>
      <rPr>
        <rFont val="Times New Roman"/>
        <b/>
        <color rgb="FF000000"/>
        <sz val="11.0"/>
      </rPr>
      <t xml:space="preserve">Rejected 7/15/2019 - 
</t>
    </r>
    <r>
      <rPr>
        <rFont val="Times New Roman"/>
        <color rgb="FF000000"/>
        <sz val="11.0"/>
      </rPr>
      <t>Based on the documentation provided this recommendation remains OPEN. I have the following questions:
1. If for some reason a website is not developed or updated as part of a formal project, how would an organization know the website needs to have a vulnerability scan prior to releasing the website to production? 
2. How would people involved in the security stage gate know a website vulnerability scan would need to be included in the stage gate? Is there something that documents what needs to be done during the security stage gate? All Attachment 4 says is security scans. Security scans encompass a lot of things.
3. Finally, does NARA have an actual SOP for the individuals conducting the scan?</t>
    </r>
  </si>
  <si>
    <t xml:space="preserve">Consider creating an Innovation/Libraries Working Group.
11/20/19 - Confirm if Olu provided us documents to resubmit.
</t>
  </si>
  <si>
    <t xml:space="preserve">The recommendation is not applicable to all NARA Public-Facing Websites because most do not require a password. Sites like, SecureAuth and Password Self Service do require passwords. On the other hand any NARA managed webserver should enforce NARA approved password complexity requirements at the OS level and that can be verified with an authenticated NESSUS scan of that server. The challenge is contacting the domain administrator to receive local credentials to the web server to receive comprehensive security information from NESSUS scans. </t>
  </si>
  <si>
    <t xml:space="preserve">ISM has a list of all the public-facing websites, but not a comprehensive list of all web servers at this time. ISM will attempt to run a discovery scan of the web server by the end of February 2021. </t>
  </si>
  <si>
    <t>Once ISM has a list of webservers, we will determine if we need local authentication to the web server, contact the domain admin, and work with them to receive comprehensive vulnerability scans that should include the password complexity security configuration. Those scan results will create an artifact to show verifying password complexity on a scheduled basis.</t>
  </si>
  <si>
    <t>IS will need to work with individual website stakeholders to ascertain the password configuraion settings that are available.  This will have to be done on a site by site basis.</t>
  </si>
  <si>
    <r>
      <rPr>
        <rFont val="Times New Roman"/>
        <b/>
        <i val="0"/>
        <color rgb="FF000000"/>
        <sz val="11.0"/>
      </rPr>
      <t xml:space="preserve">Rejected 11/14/2017 - 
</t>
    </r>
    <r>
      <rPr>
        <rFont val="Times New Roman"/>
        <i val="0"/>
        <color rgb="FF000000"/>
        <sz val="11.0"/>
      </rPr>
      <t>Does the Drupal configuration change apply to all NARA websites that utilize passwords including Eservices.archives. gov/orderonline and Estore.archives.gov? Please provide a list of websites that the configuration change applies to and those websites it does not apply to. If there are websites that the Drupal configuration change does not apply to then provide change request documentation showing the password reset change will be applied to those websites or business justification documenting why the change could not be made.</t>
    </r>
  </si>
  <si>
    <t>Resource is needed.Determind that IS already provided the policy but implementation is not part of IS
11/20/19 - We need to go back and research.</t>
  </si>
  <si>
    <t>information Services will require users to change their passwords after a website password reset.</t>
  </si>
  <si>
    <t>Omotoso, Olu; 
Heaps, Steve (Policy Lead)</t>
  </si>
  <si>
    <t>IS can't do much more than to provide the policy which we have.  IS can't individually ensure for each website that a user may have changed their password after a reset.</t>
  </si>
  <si>
    <t>Policy for resetting a password after a reset was previously provided.</t>
  </si>
  <si>
    <r>
      <rPr>
        <rFont val="&quot;Times New Roman&quot;"/>
        <color rgb="FF000000"/>
        <sz val="11.0"/>
      </rPr>
      <t xml:space="preserve">NARA uses </t>
    </r>
    <r>
      <rPr>
        <rFont val="&quot;Times New Roman&quot;"/>
        <color rgb="FF1155CC"/>
        <sz val="11.0"/>
        <u/>
      </rPr>
      <t>pss.archives.gov</t>
    </r>
    <r>
      <rPr>
        <rFont val="&quot;Times New Roman&quot;"/>
        <color rgb="FF000000"/>
        <sz val="11.0"/>
      </rPr>
      <t xml:space="preserve"> to reset non-privileged user account passwords for access to domains and the network.</t>
    </r>
  </si>
  <si>
    <t>There is no planned future work.  This item will need to be discussed with the OIG.  IS does not know what else can be done other than identify websites that use authentication that do not provide a technical means for enforcing an automatic password change after a reset by an administrator.</t>
  </si>
  <si>
    <r>
      <rPr>
        <rFont val="&quot;Times New Roman&quot;"/>
        <color rgb="FF000000"/>
        <sz val="11.0"/>
      </rPr>
      <t xml:space="preserve">NARA plans to implement a privileged account management tool called CyberArk, to include administrators of publicly-accessible websites.
Most of NARA's public-facing website do not require user accounts for access.
</t>
    </r>
    <r>
      <rPr>
        <rFont val="&quot;Times New Roman&quot;"/>
        <b/>
        <color rgb="FF000000"/>
        <sz val="11.0"/>
      </rPr>
      <t>Recommended Documentation Needed to Close:</t>
    </r>
    <r>
      <rPr>
        <rFont val="&quot;Times New Roman&quot;"/>
        <color rgb="FF000000"/>
        <sz val="11.0"/>
      </rPr>
      <t xml:space="preserve">
Updated Account Management SOP
Password Reset Instructions
CyberArk User Guide
Screenshots of Automated Password Reset Configurations
List of Domains with User Accounts</t>
    </r>
  </si>
  <si>
    <r>
      <rPr>
        <rFont val="Times New Roman"/>
        <b/>
        <color theme="1"/>
        <sz val="11.0"/>
      </rPr>
      <t xml:space="preserve">Rejected 11/14/2017 - </t>
    </r>
    <r>
      <rPr>
        <rFont val="Times New Roman"/>
        <color theme="1"/>
        <sz val="11.0"/>
      </rPr>
      <t xml:space="preserve">
Does the Drupal configuration change apply to all NARA websites that utilize passwords including Eservices.archives.gov/orderonline and Estore.archives.gov? Please provide a list of websites that the configuration change applies to and those websites it does not apply to. If there are websites that the Drupal configuration change does not apply to then provide change request documentation showing the password reset change will be applied to those websites or business justification documenting why the change could not be made.</t>
    </r>
  </si>
  <si>
    <t>I does not own it.Determind that IS already provided the policy but implementation is not part of IS
11/20/19 - We need to go back and research.</t>
  </si>
  <si>
    <t>1j</t>
  </si>
  <si>
    <t>We recommend the CINO coordinate with the CIO to improve NARA’s management and internal controls surrounding the security of NARA’s publicly-accessible websites. Specifically, we recommend the CIO analyzes all publicly-accessible websites to determine if they are vulnerable to 
all variations of cross-site scripting including reflected.</t>
  </si>
  <si>
    <t>Information Services will analyze all publicly-accessible websites to determine if they are vulnerable to all variations of cross-site scripting including reflected.</t>
  </si>
  <si>
    <t>Need to understand what evidence OIG needs from XSS vulnerability scans.  These are standard signatures used by the web app scanner, so it is not clear what is expected (a screenshot showing XSS checked as part of the scans, or something else).</t>
  </si>
  <si>
    <t>NARA is actively performing website scans of new sites and sites that undergo major upgrades.</t>
  </si>
  <si>
    <t>NARA will continue to scan sites for vulnerabilities, including XSS weaknesses.</t>
  </si>
  <si>
    <t>Purchasing a new tool.  Replacing Webinspect.  In process as of 7/2/19.  Need to coordinate with website owners for scanning.
Schedule a meeting with OIG.
We are responsible for scanning, not fixing. Libraries have different contractors.  We have to coordinate with Libraries and Business Owners.
Consider creating an Innovation/Libraries Working Group.</t>
  </si>
  <si>
    <t>This requires IM to consolidate all Access Databases containing PII.
CTO estimates that the Access Database consolidation project will start in FY 2022</t>
  </si>
  <si>
    <t>11/20/19 - Per Security, Check with Uttam - coordinated between ID &amp; Security. (Access Applications)</t>
  </si>
  <si>
    <t xml:space="preserve">Identifying and managing individual MS Access Databases was a lengthy data collection process without a tool to capture MS Access dabtabases and licenses. </t>
  </si>
  <si>
    <t>Due to turnover of personnel, data for past work performed is not currently available. Information Services will continue to research history of work performed on this effort to the extent it helps with the resolution of this audit finding.</t>
  </si>
  <si>
    <t>NARA ID &amp; IM started testing conversion of Legacy MS Access databases to MS Access O365. Several business units have converted critical MS Access Databases to MS O365. Information Services has issued NARA-Wide notices to inform Business Units of the required conversion to MS O365 and the subsequent decommission of all MS Access databes.</t>
  </si>
  <si>
    <t>End User Services Branch (IOS), Enterprise Data Management Division (IM), Development and Tools Management Division (ID) are collaborating on an effort to update information on all NARA MS Access databases.  Information Services is working with Microsoft to develop a strategy to migrate critical MS Access databases to a modern tool/application such as Office 365, etc.</t>
  </si>
  <si>
    <t>Information Services will implement a strategy to migrate critical MS Access databases, decommission any MS Access databases that are no longer needed once any require data retention requirements have been addressed. Any remaining MS Access databases will use planned metrics to identify if the databases will be treated as a System and be maintained on the Master Systems List.</t>
  </si>
  <si>
    <t>11/25/19 - This was with ID.
2/27/90 - Check with Uttam.</t>
  </si>
  <si>
    <t>Planned to look at this in FY 2022 according to IM Roadmap</t>
  </si>
  <si>
    <t>There are a number of MS Access DBs that are being used for reporting or as a workflow tool. Migrating each DB to a desired solution is a very challenging task
There are no staff resources available to work on this.</t>
  </si>
  <si>
    <t xml:space="preserve">A data call was performed a few years back that collected all MS Access DBs </t>
  </si>
  <si>
    <t>There are strategies that are being considered to migrate the MS Access DBs. More concrete work will be done when the activity can is started in FY 2022</t>
  </si>
  <si>
    <t>5/4/20 - There are resource deficiencies: A strategy is needed, there are inconsistencies for the known databases.  Various offices do not have the staff/knowledge available to manage the databases. 
11/25/19 - Phase I. PII has been identified, reached out to Access database owners.  We now of 65 databases thus far.  Phase II (to implement)</t>
  </si>
  <si>
    <t>Same as Report #17-04, Rec 4</t>
  </si>
  <si>
    <t>Per the IM Roadmap this will be addressed in FY 2022.</t>
  </si>
  <si>
    <t xml:space="preserve">NARA has grouped all applications by Use Case, based on their categorization, native capabilities, potential application or platform necessary upgrades, LOE….There are 4 main Use Cases currently being reviewed and finalized:
1.        Kerberos → Application (20 Systems)
2.        PIV → Jumpbox → Application (11 Systems)
3.        SecureAuth → Reverse Web Proxy → Web Server (7 Systems)
4.        PIV → Federation Server (SecureAuth) → Application (4 Systems)
The Applications are currently being analyzed to confirm recommended use case. This review period is estimated to take ~ 2 years
Each application review consists of the following tasks:
•        Engage Application Team
•        Determine Application Capabilities
•        Develop Roadmap / VROM
•        Peer Review
•        Finalize Roadmap / VROM
•        eAuthentication Risk Assessment for applications with external users.
</t>
  </si>
  <si>
    <t>Funding is needed to complete</t>
  </si>
  <si>
    <t>2019-2020: Information Services completed an analysis of system requirements that resulted in the development of a preliminary design and implementation plan, with a list of systems specific recommended methodologies and plan to satisfy the HSPD-12 directive.</t>
  </si>
  <si>
    <t xml:space="preserve">To refine and finalize the proposed implementation plan, IS is working with TPOC’s and all stakeholders to:
• Revisit and confirm systems’ native capabilities
• Ensure and confirm systems’ current access processes
• Confirm that the recommended Use case for each system is achievable
• Confirm the LOE related to that implementation
• Assist with the development of a Road-map for each specific system   
</t>
  </si>
  <si>
    <t>Establish budgetary needs upon completion of finalized analysis and LOE determination.</t>
  </si>
  <si>
    <t xml:space="preserve">Use cases proposed by the initial analysis that was conducted by a Vendor under contract, IS is currently conducting a deep dive analysis with Application Owners, support vendors, to re-confirm systems' native capabilities, proposed technical solution for each applications, and determine VROM(Very Rough Order of Magnitude), financial, resources, and timeline to have the solution implemented.     
</t>
  </si>
  <si>
    <t>Task B2 is a predecessor: Initial VROM will be established, prior to establishing a firm budget need, based on LOE to implement each use case.</t>
  </si>
  <si>
    <t>2019-2020: Information Services completed an analysis of system requirements that resulted in a development of a preliminary design and implementation plan, with a list of systems specific recommended methodologies and plan to satisfy the HSPD-12 directive.</t>
  </si>
  <si>
    <t>The Project Management Division will work with IS to develop and finalize an implementation plan and a Road Map for each system and group of systems.</t>
  </si>
  <si>
    <t>This task has 2 predecessors (B2 and B3). The scheduled will continue to be firmed as we establish and finalize LOE (HR, Hardware, Software needs...), make the funding available, and potentially contract vehicle or Task order.</t>
  </si>
  <si>
    <t>Understanding of the specific documentation the OIG is requesting</t>
  </si>
  <si>
    <t xml:space="preserve">During an OIG Brown Bag in 2018 Sonya Zacker agreed to revisit the previous documentation.  </t>
  </si>
  <si>
    <t>Reviewed previous submission to ensure artifacts are still relevant.  Provided confirmation to Mamta on 7/30/21 to resubmit for review and feedback.</t>
  </si>
  <si>
    <t>Revisit  documentation to ensure IG has the most recent versions prior to re-submission.</t>
  </si>
  <si>
    <t>Will resubmit documentation in March 2021 after meeting with OIG</t>
  </si>
  <si>
    <t>Awaiting feedback or meeting with OIG on submission.</t>
  </si>
  <si>
    <r>
      <rPr>
        <rFont val="Times New Roman"/>
        <b/>
        <color rgb="FF000000"/>
        <sz val="11.0"/>
      </rPr>
      <t>Rejected 9/6/2018</t>
    </r>
    <r>
      <rPr>
        <rFont val="Times New Roman"/>
        <color rgb="FF000000"/>
        <sz val="11.0"/>
      </rPr>
      <t xml:space="preserve"> - 
Below is a comment made by  Sonya   Zacker  regarding audit 17-08   Audit of NARA's Adoption and Management of Cloud Computing Activities ,  Recommendation 1
Finding 1 addressed some of the risks associated to NARA’s lack of a programmatic approach to cloud computing, due to the need for assessment of cloud readiness, increased collaboration, development of governance documents, performance of risk assessments, and better defined roles and responsibilities.
To address Recommendation 1, Information Services submitted an updated temporary CPIC process, an approved business need form, and an approved business case. After our subsequent meeting on August 21, 2018, Wanda Michals provided additional documentation including two cloud Business Cases reviewed and approved by the IRB, associated decision memos signed by the CIO, and the IRB meeting invites. This email addresses our meeting and the additional documentation submitted. This recommendation will remain OPEN with the following comments:
• Though collaboration was demonstrated, Information Services has not yet implemented a requirement for business areas, such as Acquisitions and General Counsel (and others considered in the examples in the report noted in CIO/CAOC Best Practices for Acquiring IT as a Service) to be part of the IRB decision-making control point. As discussed in the meeting, a charter for the IRB has not yet been finalized. There are also other boards/committees involved without charters, for example, the ITSC.
• The documentation submitted did not appear to include a policy/procedure for the decision memo to be completed and signed by the CIO.
• In addition, the CPIC process contains a step for risk assessment by the business area in the pre-select phase. But, does Information Services look at risks at any point during its consideration of a cloud service? Is there an assessment of cloud readiness if a cloud solution is proposed? If so, please point out where I may have missed that in the process.
• Also, the CPIC process was intended as a temporary directive, and states it is still in development, and has been so for 4 years. As such, the Control and Evaluate phases of the directive are still in development.
• Overall, if NARA intends for the CPIC process to contain its comprehensive policies and procedures for the cloud computing program, it is not clear how this is accomplished. NARA’s cloud computing activities would appear to be broader than the CPIC process. </t>
    </r>
    <r>
      <rPr>
        <rFont val="Times New Roman"/>
        <color rgb="FF000000"/>
        <sz val="11.0"/>
      </rPr>
      <t xml:space="preserve"> </t>
    </r>
    <r>
      <rPr>
        <rFont val="Times New Roman"/>
        <color rgb="FF1155CC"/>
        <sz val="11.0"/>
        <u/>
      </rPr>
      <t>Rejected/Transmittal Documents</t>
    </r>
    <r>
      <rPr>
        <rFont val="Times New Roman"/>
        <color rgb="FF000000"/>
        <sz val="11.0"/>
      </rPr>
      <t xml:space="preserve">                                                                                                                                                                  </t>
    </r>
  </si>
  <si>
    <t>On 9/6/2018, Wanda Michals and Mamta Rai independently concluded that there was no way to satisfy the rejection of the OIG, which included an altered finding and recommendation (after original had been accepted). The next step would be to respnd to the 2019 OIG Forum Recommendation with the submission of updated documentation of the same kind that was originally submitted.</t>
  </si>
  <si>
    <t>Cloud (Strategy/Web To Cloud)</t>
  </si>
  <si>
    <r>
      <rPr>
        <rFont val="Times New Roman"/>
        <color theme="1"/>
        <sz val="11.0"/>
      </rPr>
      <t xml:space="preserve">This finding is based on the completion of line #70, 17-08, recommendation 3.  . </t>
    </r>
    <r>
      <rPr>
        <rFont val="Times New Roman"/>
        <color rgb="FF0000FF"/>
        <sz val="11.0"/>
      </rPr>
      <t xml:space="preserve">Note added by Mamta 04-26-2021: - Nothing is ready for submission yet.   This is still in process. </t>
    </r>
  </si>
  <si>
    <t xml:space="preserve">N/A </t>
  </si>
  <si>
    <t>Create Enterprise Cloud Working Group to establish and monitor on-going cloud development efforts.</t>
  </si>
  <si>
    <t>5/5/20 - Refer to Ruma and Systems Engineering</t>
  </si>
  <si>
    <t>ERA 2.0 System Evolution Plan
Master System List</t>
  </si>
  <si>
    <t>Updates to the ERA 2.0 System Evolution Plan and the Master System List (see comment in T10).</t>
  </si>
  <si>
    <t>Review of previous work to determine if sufficient documentation exits to prepare a transmittal to OIG.
4/8/2021 KPM: Previous work is not sufficient. Changes to the Master System List indicating whether an application is in the cloud, cloud ready, or not suitable for migration to the cloud should complete the necessary work.</t>
  </si>
  <si>
    <t>As SME comments note, a transmittal to the OIG was prepared. However, the expected conversation between the SME at the time (Ruma Das), Mamta Rai, and Wanda Micheals appears to not have taken place. The current SME is attempting to pick up the pieces left behind when Ruma left, and decide on next steps.</t>
  </si>
  <si>
    <t>Continued work on the same artifacts listed in column S.</t>
  </si>
  <si>
    <r>
      <rPr>
        <rFont val="Times New Roman"/>
        <b/>
        <color rgb="FF000000"/>
        <sz val="11.0"/>
      </rPr>
      <t>Meeting on 04-08-2021 - Added by Mamta</t>
    </r>
    <r>
      <rPr>
        <rFont val="Times New Roman"/>
        <color rgb="FF000000"/>
        <sz val="11.0"/>
      </rPr>
      <t xml:space="preserve">:                                                               </t>
    </r>
    <r>
      <rPr>
        <rFont val="Times New Roman"/>
        <b/>
        <color rgb="FF000000"/>
        <sz val="11.0"/>
      </rPr>
      <t xml:space="preserve"> </t>
    </r>
    <r>
      <rPr>
        <rFont val="Times New Roman"/>
        <b/>
        <color rgb="FF0000FF"/>
        <sz val="11.0"/>
      </rPr>
      <t xml:space="preserve">For Rec. #2: </t>
    </r>
    <r>
      <rPr>
        <rFont val="Times New Roman"/>
        <color rgb="FF0000FF"/>
        <sz val="11.0"/>
      </rPr>
      <t xml:space="preserve">Discussion:  Kevin McCarthy mentioned that there is a system evolution plan that is partially completed.  Kevin mentioned if columns can be added to MSL to document whether the system is cloud compatible (Yes/No) or it may already be in cloud. Ed Graham will confirm with Ed Louie and if the information is not already available, then, if possible, to add a column to document this information.  </t>
    </r>
    <r>
      <rPr>
        <rFont val="Times New Roman"/>
        <b/>
        <color rgb="FF0000FF"/>
        <sz val="11.0"/>
      </rPr>
      <t>The following are the steps listed below to complete and provide resulting documentation to close Rec. For Rec. #2: </t>
    </r>
    <r>
      <rPr>
        <rFont val="Times New Roman"/>
        <color rgb="FF0000FF"/>
        <sz val="11.0"/>
      </rPr>
      <t xml:space="preserve"> To provide following information to close recommendation: 1) Add column in current MSL to identify cloud compatibility for systems; 2) Provide a methodology of how step 1) was completed as well as document system evolution; 3) Add ERA 2.0 as it includes 13 other systems to be migrated to cloud. The target date may be revised later from 9/30/21 by Kevin McCarthy but for now to leave it as 9/30/21. 
</t>
    </r>
  </si>
  <si>
    <t>Dyung planned to submit spreadsheets for transmittal.</t>
  </si>
  <si>
    <t>NARA Enterprise Cloud Strategy (ECS), August 2018 (draft)</t>
  </si>
  <si>
    <t>NARA Enterprise Multi-Cloud Strategy (EMCS), August 13, 2021 (draft)</t>
  </si>
  <si>
    <t>None currently.</t>
  </si>
  <si>
    <t>The ECS will be reviewed, and all comments adjuticated. In particular, section 5 (Roles and Responsibilities) needs attention. It then needs to be approved by the OCIO.</t>
  </si>
  <si>
    <t>Update provided by Milton Masaud 8/16/2021:  
The following link addresses the OIG Report 17-08 Rec 3:
https://docs.google.com/document/d/1iOsjCzk73d7csvOhH2WqV78kTqW8csqkgSUiTqmmkWI/edit#
This document reflects the current and future states of NARA’s Enterprise Cloud Strategy to a Multi-Cloud one with clearly defined roles and responsibilities and a plan to execute the strategySee previous columns.</t>
  </si>
  <si>
    <r>
      <rPr>
        <rFont val="Times New Roman"/>
        <b/>
        <color rgb="FF000000"/>
        <sz val="11.0"/>
      </rPr>
      <t xml:space="preserve">Meeting on 04-08-2021:  </t>
    </r>
    <r>
      <rPr>
        <rFont val="Times New Roman"/>
        <color rgb="FF000000"/>
        <sz val="11.0"/>
      </rPr>
      <t xml:space="preserve">                                                              </t>
    </r>
    <r>
      <rPr>
        <rFont val="Times New Roman"/>
        <b/>
        <color rgb="FF000000"/>
        <sz val="11.0"/>
      </rPr>
      <t xml:space="preserve">     </t>
    </r>
    <r>
      <rPr>
        <rFont val="Times New Roman"/>
        <b/>
        <color rgb="FF0000FF"/>
        <sz val="11.0"/>
      </rPr>
      <t>For Rec #3:</t>
    </r>
    <r>
      <rPr>
        <rFont val="Times New Roman"/>
        <color rgb="FF0000FF"/>
        <sz val="11.0"/>
      </rPr>
      <t xml:space="preserve">  Discussion pertained to Cloud Strategy . Kevin has a draft strategy from 2018. Author is Hung. Kevin will review this draft to determine if it is complete or needs additional work.</t>
    </r>
  </si>
  <si>
    <t>Dyung had a write up of the strategy plan, provide the list of roles and responsiblities.</t>
  </si>
  <si>
    <t>No work performed to date</t>
  </si>
  <si>
    <t>Complete risk assessment of Cloud Computing Implementation Plan after it has been developed</t>
  </si>
  <si>
    <t xml:space="preserve">NARA's current cloud service provider documented a strategy to centralize a reporting mechanism using AWS' Control Tower. </t>
  </si>
  <si>
    <t>This work will be integrated into the NARA Enterprise Cloud Center of Excellence (CCoE)</t>
  </si>
  <si>
    <t>ECS' centralization strategy needs to be revisited and refined. When funds are available, a vendor can be selected to implement that strategy.</t>
  </si>
  <si>
    <t>Enterprise CCoE</t>
  </si>
  <si>
    <t>Hiring the person to manage the cloud computing inventory.  Dyung had a write up.</t>
  </si>
  <si>
    <t>1. A FAQ and two SOPs have been developed to assist in requesting and planning the provision of several cloud services in AWS.
2. Cloud Security Architecture Reference (currently in draft)
3. Standard IT Security Contractual Requirements</t>
  </si>
  <si>
    <t>Discuss with OIG whether existing provisioning documents are sufficient. If not, work with OIG to develop list of missing functions that need to be documented.</t>
  </si>
  <si>
    <t>AI - Request meeting with auditor to clarify.</t>
  </si>
  <si>
    <t>This involves modifying existing contracts which IS cannot do, and the addition of these types of modifications could have significant cost implications on contracts.  IS has standard language to be included in agreements. IS can't state that all existing contracts will be updated as there are potential ramifications to this.  This action should be the responsibility of the Acquisitions group (Z).</t>
  </si>
  <si>
    <t>NARA created standrad language to be used in contracts.</t>
  </si>
  <si>
    <t>NARA already created standrad language to be used in contracts.</t>
  </si>
  <si>
    <t>There is no current work in progress.</t>
  </si>
  <si>
    <t>Information Services will meet with Acquisitions (Z) and NGC to see if it is feasible for Z to modify all existing IT system and service contracts to include standard security language where applicable.</t>
  </si>
  <si>
    <r>
      <rPr>
        <rFont val="Times New Roman"/>
        <b/>
        <color rgb="FF000000"/>
        <sz val="11.0"/>
      </rPr>
      <t xml:space="preserve">Meeting Minutes 04-26-2021: For Rec. 8,  </t>
    </r>
    <r>
      <rPr>
        <rFont val="Times New Roman"/>
        <color rgb="FF0000FF"/>
        <sz val="11.0"/>
      </rPr>
      <t xml:space="preserve">Olu will confirm the status for this as it is in process and IS team may be working on it. </t>
    </r>
  </si>
  <si>
    <r>
      <rPr>
        <rFont val="Times New Roman"/>
        <b/>
        <color rgb="FF000000"/>
        <sz val="11.0"/>
      </rPr>
      <t>Rejected 9/18/2020</t>
    </r>
    <r>
      <rPr>
        <rFont val="Times New Roman"/>
        <color rgb="FF000000"/>
        <sz val="11.0"/>
      </rPr>
      <t xml:space="preserve"> - 
The documentation provided is either incomplete or does not provide sufficient detail to close the recommendation. On August 27, 2018, the auditor asked if there were periodic reviews of contracts to ensure the IT security contractual language is added. This question remains unanswered. In addition, as part of the FY 2020 FISMA reporting, we noted that the contract language was not consistently referenced in the contracts for the systems in our sample. Therefore, this recommendation remains OPEN.</t>
    </r>
  </si>
  <si>
    <t>On 9/6/201, Wanda Michals and Mamta Rai independently concluded that there was no way to satisfy the rejection of the OIG, which included an altered finding and recommendation (after original had already been accepted). The way forward is to provide updated versions of the documents submitted with th original transmission.</t>
  </si>
  <si>
    <t>1/14/20 Olu will provide the Standard Security Language for Cloud document. 
NGC and Acquisition will need to review the PWS template and will need proof of their review.</t>
  </si>
  <si>
    <t>1. Cloud Security Architecture Reference (currently in draft)
2. Standard IT Security Contractual Requirements</t>
  </si>
  <si>
    <t>NARA needs to form a cross-functional IPT to satisfy this recommendation. Members should be drawn from Legal, Acquisitions, and Information Services (Security, Operations, and Systems Engineering).</t>
  </si>
  <si>
    <r>
      <rPr>
        <rFont val="Times New Roman"/>
        <b/>
        <color rgb="FF000000"/>
        <sz val="11.0"/>
      </rPr>
      <t>Comments based on 12/17 Meeting:</t>
    </r>
    <r>
      <rPr>
        <rFont val="Times New Roman"/>
        <color rgb="FF000000"/>
        <sz val="11.0"/>
      </rPr>
      <t xml:space="preserve">  Per Kevin McCarthy , a decision can be made to move recommendation to either SE or Ops per Sheena /Ed input at January 4, 2021 meeting. (End of comment.)                                                                                       This finding does not belong to IT Operations.  Systems Engineering has the lead on Cloud initiatives -Bernie</t>
    </r>
  </si>
  <si>
    <r>
      <rPr>
        <rFont val="Times New Roman"/>
        <b/>
        <color rgb="FF000000"/>
        <sz val="11.0"/>
      </rPr>
      <t xml:space="preserve">Meeting Minutes 04-26-2021:For Rec. 9,  </t>
    </r>
    <r>
      <rPr>
        <rFont val="Times New Roman"/>
        <b val="0"/>
        <color rgb="FF0000FF"/>
        <sz val="11.0"/>
      </rPr>
      <t xml:space="preserve">Kevin McCarthy mentioned he is not sure who this needs to be assigned to as it may be different divisions who may need to collaborate.  He will research and get back but for now to leave him as the SME. Monitoring SLAs can be Contratual or Obligation related and monitoring SLAs certainly does not fall under Systems Engineering (SE).  </t>
    </r>
  </si>
  <si>
    <t xml:space="preserve">ACTION COMPLETED: 
7/15/2021 - Janice sent an email to Mamta asking for the collaborative SMEs to resolve this recommendation.
7/15/2021 - Janice sent an email to Kevin asking who are the SMEs and for Next Steps.  The Target Completion Date (TCD) is past due.
NEXT STEP: 
The Next Step has been determined by the SME to be the responsibility of System Engineering, and that this finding does not belong to IT Operations.  Systems Engineering has the lead on Cloud initiatives.  The next step, therefore, would be to introduce this Audit Item to Systems Engineering 
</t>
  </si>
  <si>
    <t xml:space="preserve">Risk Assessments were completed as part of the FY2020 Annual Assessments for the following systems on the FISMA/Classified System List:
1.AERIC
2. APS (aka AISS)
3. ARCIS
4. Clarity (Decommissioned)
5. CMRS
6. DAS
7. DCU
8. ENOS_HMS
9. ERA 2.0
10. ERA AAD
11. ERA BASE
12. ERA CORE
13. ERA CRI
14. FRPS (eDOCS)
15. ICN/History Hub
16. ISE GSS (NISP)
17. LMS
18. MCMD
19. MRMP
20. NAC
21. NARANET - Application Servers
22. NARANET - Desktops
23. NARANET - File/Print/Directory Services
24. NARANET - GSS Common Controls
25. NARANET - Infrastructure
26. OFAS
27. OpsPlanner - An Annual Assessment for OpsPlanner was conducted in FY2020. However, a RAR was not produced for this system. In lieu of a RAR, the independent assessors produced a "Summary of Observation and Review" at the Deputy CIO's direction.
28. PACS (AII)
29. PERL
30. PMRS
31. RCPBS
32. RRS
33. SCTS
34. TeamMate - An Annual Assessment for TeamMate was conducted in FY2020. However, a RAR was not produced for this system. In lieu of a RAR, the independent assessors produced a "Summary of Observation and Review" at the Deputy CIO's direction.
35. URTS
36. VSS
37. WTC
Risk Assessments were completed as part of Full Assessments conducted in FY2020 and FY2021 for the following systems:
1. AMIS
2. AIMS
3. APS-Title 13 (aka AISS-Title 13)
4. CATS
5. ECRM
6. NPRC Applications
8. SCTS
10. ZL Tech Unified Archive
</t>
  </si>
  <si>
    <t>The FY2021 Annual Assessments are underway and will be completed by the end of the fiscal year.  Risk Assessments are completed as part of the annual assessments.  Please note that the assessment of the classified systems requires access to the SCIFs where these systems reside. Due to limited access to NARA facilities because of COVID-19 restrictions the assessments for these systems are on hold.  RARs will be delivered for the following systems in FY2021: 
1. ECRM
2. ERA 2.0
3. ERA-AAD
4. ERA-BASE
5. ERA-CRI
6. ERA-CORE
7. ICN/History Hub
8. MRMP
9. NARANET
10. Maximo
11. ITPSS
12. AERIC
13. AERIC-Title 13
14. ARCIS
15. CMRS
16. NISP
17. ENOS/HMS
18. RCPBS
19. CATS
20. NPRC
21. AIMS
22. AMIS
23. AISS (Formerly APS)
24 APS-Title 13
25. DAS
26. DCU
27. FRPS
28. LMS
29. MCMD
30. NAC
31. OFAS
32. OpsPlanner
33. PERL
34. PMRS
35. SCTS
36. URTS
37. VSS
38. WTC
39. ZLUE</t>
  </si>
  <si>
    <t xml:space="preserve">Initial security assessments are in progress for the following systems on the FISMA/Classified System List:
1. BX Consolidated Systems (AI and AII PACS; AI and AII Mastermind; AI and AII FCU; AI and AII CCTV; AII EMLS)
2. Google Suite
</t>
  </si>
  <si>
    <t>Risk Assessment Reports (RAR) are planned to be delivered as part of initial assessments for systems scheduled for ATO in FY 2021 including the following systems on the FISMA/Classified System List:
1. Archivist Toolkit
2. ERA EOP
3. ISSON
4. Maximo
5. BF Consolidated Systems 
6. ITPSS
The assessment of classified systems require access to the SCIFs where these systems reside.  Due to limited access to NARA facilities because of COVID-19 restrictions the assessments for these systems are on hold.</t>
  </si>
  <si>
    <t xml:space="preserve">Risk Assessment Reports (RAR) are planned to be delivered as part of initial assessments for the following systems on the FISMA/Classified System List:
1. ERA EOP (RAR from ATO package will be needed to close this audit item.  The Security Assessment is scheduled for 9/21/2021 through 10/18/2021 with the Security Stage Gate Review on November 1, 2021)
2. Archivist's Toolkit (ATK) (RAR from the ATO package will be needed to close this audit item.  The Security Assessment is planned to be scheduled for Q1 2022)
3. ISSON (RAR from the ATO package will be needed to close this audit item.  The Security Assessment is planned to be scheduled for Q1 2022)
4. G-Suite  (RAR from the ATO package will be needed to close this audit item.  The Security Assessment is planned to be scheduled for Q1 2022)
5. TeamMate - Previous security assessment of TeamMate have required visits to NASA Headquarters in Washington, DC.  Due to building closures and access limitations because of COVID-19 restrictions the annual assessment for these systems is on hold.  (Once the assessment is completed the RAR from the annual assessment package will be needed to close this audit item.)
</t>
  </si>
  <si>
    <t>This recommendation can not be closed until the RARs are developed for all systems on the FISMA/Classified System List.
By the end of FY2021 we will have RARs delivered for all systems on the FISMA/Classified System List with the exception of the classified systems, TeamMate, ERA EOP, ATK, G-Suite, and ISSON.
The assessment of classified systems require access to the SCIFs where these systems reside.  Due to limited access to NARA facilities because of COVID-19 restrictions the assessments for these systems are on hold.
Previous security assessment of TeamMate have required visits to NASA Headquarters in Washington, DC.  Due to building closures and access limitations because of COVID-19 restrictions the annual assessment for this system is on hold. 
The assessment of ERA EOP is scheduled to be completed in October 2021.  The assessment of ATK, G-Suite and ISSON is planned for the Q1 FY2022.</t>
  </si>
  <si>
    <r>
      <rPr>
        <rFont val="Times New Roman"/>
        <b/>
        <color rgb="FF000000"/>
        <sz val="11.0"/>
      </rPr>
      <t>Rejected 7/31/2019</t>
    </r>
    <r>
      <rPr>
        <rFont val="Times New Roman"/>
        <color rgb="FF000000"/>
        <sz val="11.0"/>
      </rPr>
      <t xml:space="preserve"> - 
Based on the documentation provided this recommendation remains OPEN. Please provide documentation to show that risk assessments and risk assessment reports are completed and/or reviewed annually and updated accordingly all NARA systems including those that do not have an ATO but are FISMA reportable. </t>
    </r>
  </si>
  <si>
    <t>ACTIONS COMPLETED:
8/13/2021 -  Audit Lead was changed from Mamta to Janice.
8/13/2021 - Janice provide response to Theresa that SME has provided updates to work to be performed, completed RARs but there is limited access to building due to COVID-19 restrictions.</t>
  </si>
  <si>
    <t>7/2/19 For all systems that have existing ATO's there is an update of the RAR and SAR. The audit specific called out OFAS and DCU. These have since been updated with new RARs in FY18. IS submitted artifacts for all FY18 RARs (including OFAS and DCU) on 7/2/19.
1/14/20 - This is pending completion of RARs and SARs for other systems covered by the audit.</t>
  </si>
  <si>
    <t>We recommend the Chief Information Officer (CIO) develop a definition of a legacy system.</t>
  </si>
  <si>
    <t>Information Services will adopt the definition for a legacy system as defined by the House of Representatives in H.R. 2227, the Modernizing Government Act of 2017. This definition will be documented in the revised NARA 801, Interim Guidance 801-3, Temporary Capital Planning and Investment Control (CPIC) Process.</t>
  </si>
  <si>
    <t>Ortega, Edloiue
Graham, Ed</t>
  </si>
  <si>
    <t>On 11/17, IG and II advised that they need to work together to determine if they need to develop a process showing how legacy systems are identified and what is the lifecycle plan/replacement (i.e. roadmap). This may be included in NARA 801 Supplement or stand-alone guidance. Closure is pending if OIG finds this resolution acceptable.</t>
  </si>
  <si>
    <t>Drafting the NARA 801 Directives and CPIC Supplement and included draft "legacy" definition.</t>
  </si>
  <si>
    <t>ID will develop a definition for Legacy System and coordinate the final definition with Information Services</t>
  </si>
  <si>
    <r>
      <rPr>
        <rFont val="Times New Roman"/>
        <b/>
        <color rgb="FF0000FF"/>
        <sz val="11.0"/>
      </rPr>
      <t xml:space="preserve">03-29-2021 Meeting- Attendees:  </t>
    </r>
    <r>
      <rPr>
        <rFont val="Times New Roman"/>
        <color rgb="FF000000"/>
        <sz val="11.0"/>
      </rPr>
      <t xml:space="preserve">Edlouie Ortega, Steve Heaps, Chris Carlin, Mamta Rai, Janice Cobb:  </t>
    </r>
    <r>
      <rPr>
        <rFont val="Times New Roman"/>
        <b/>
        <color rgb="FF000000"/>
        <sz val="11.0"/>
      </rPr>
      <t xml:space="preserve">H.R. 2227:  Definition:  </t>
    </r>
    <r>
      <rPr>
        <rFont val="Times New Roman"/>
        <i/>
        <color rgb="FF000000"/>
        <sz val="11.0"/>
      </rPr>
      <t xml:space="preserve">The term “legacy information technology system” means an outdated or obsolete system of information technology. </t>
    </r>
    <r>
      <rPr>
        <rFont val="Times New Roman"/>
        <color rgb="FF0000FF"/>
        <sz val="11.0"/>
      </rPr>
      <t xml:space="preserve">Per Edlouie it was and he provided the definition as on Jan 28, 2021 "Met with Ed this morning and came up with legacy systems definition and partial conditions:"Legacy systems are IT systems that are considered outdated, aging, or have been in operation for some extended period of time and requiring modernization.  Legacy systems may remain in operation due to mission criticality and/or due to funding constraints.  In which case a risk assessment or operational analysis will be developed for CIO's...(to be continued)."
The definition will be added to the NARA 801 Directive and a detailed process regarding lifecycle management (LCM) of legacy systems will be included in the CPIC Supplement.  The additional LCM process will be captured during the 2021 Annual Systems Inventory (March-April) cycle. "
Per Heaps, this is still to be approved by CIO and ACIO.    Since this is in process we dont need to have any more meetings and I Audit team will check via intermittent emails.    
</t>
    </r>
  </si>
  <si>
    <t>II; ID</t>
  </si>
  <si>
    <t>ACTIONS COMPLETED:
7/1/2021 - Janice reviewed planned work in cells S81, T81 and V81. There is a pending approval by the CIO and ACIO of the legacy definition to add to NARA Policy 801.
7/19/2021 - Janice emailed Edlouie Ortega and Ed Graham asking about the work in progress to defining legacy, getting concurrence from Information Services and updating the 801 directives and CPIC Supplements.  Requesting a reply NLT 7/30/21.
NEXT STEPS:
Get a response from email sent on 7/19/2021.</t>
  </si>
  <si>
    <t>We recommend the CIO, in coordination with the program offices, document when the system was put into production and the life expectancy of each system.</t>
  </si>
  <si>
    <t>Information Services will coordinate with program offices to capture production cutover dates for all systems. Information Services is unable to determine life expectancy dates for deployed systems.</t>
  </si>
  <si>
    <t>Developed Prototype Purchase Request/Asset tracking tool on ECRM platform</t>
  </si>
  <si>
    <t>Need to meet with IG, ID, IT Budget regarding responsibilities boundaries or hand-off including decommissioning or replacement plan. Need to discuss investment management lead role with ACIO BISD, i.e. which (I) division is responsible to managing NARA's system lifecycle management. Need to get NARA leadership approval of the final NARA 801 and CIO approval of the NARA 801 Supplement</t>
  </si>
  <si>
    <t>See SME notes.  Management of legacy systems is added to NARA 801 and CPIC Supplement.  Also updating the Systems Inventory List (SIL) Guidance (MSL Guidance) to reflect management of legacy systems.</t>
  </si>
  <si>
    <t>Prior Target Date was 3/31/2021.
The IG and ID SMEs, Sheree Murphy and Ed Graham respectively, need to determine life expectancy dates for deployed systems.  The determination processes need to be provided to CPIM for inclusion in the NARA 801 - Supplement and MSL Guidance.
3/5/21  - Reached out to Ed Graham and Sheree Murphy, on 3/5, no response.  (By mistake I did not copy Edlouie Ortega.)  There is no new target date.</t>
  </si>
  <si>
    <r>
      <rPr>
        <rFont val="Times New Roman"/>
        <color rgb="FF000000"/>
        <sz val="11.0"/>
      </rPr>
      <t xml:space="preserve">/ACTION COMPLETED:
7/1/2021 - Janice searched the </t>
    </r>
    <r>
      <rPr>
        <rFont val="Times New Roman"/>
        <color rgb="FF1155CC"/>
        <sz val="11.0"/>
        <u/>
      </rPr>
      <t>Interim Guidance 801-4</t>
    </r>
    <r>
      <rPr>
        <rFont val="Times New Roman"/>
        <color rgb="FF000000"/>
        <sz val="11.0"/>
      </rPr>
      <t xml:space="preserve"> along with the </t>
    </r>
    <r>
      <rPr>
        <rFont val="Times New Roman"/>
        <color rgb="FF1155CC"/>
        <sz val="11.0"/>
        <u/>
      </rPr>
      <t>MSL Management Guide</t>
    </r>
    <r>
      <rPr>
        <rFont val="Times New Roman"/>
        <color rgb="FF000000"/>
        <sz val="11.0"/>
      </rPr>
      <t xml:space="preserve"> and did not see reference to a procedure to determine life expectancy for systems.
7/19/2021 - Janice emailed Ed Graham, Edlouie Ortega, Sheree Murphy and Keith Day asking for the next steps to identifying the life expectancy for systems per the SDLC Methodogy.
9/15/2021 - Janice drafted transmittal memo.
NEXT STEPS: 
Get a response from email sent on 7/19/2021.</t>
    </r>
  </si>
  <si>
    <t>Add as a column to Master System List.</t>
  </si>
  <si>
    <t>We recommend the CIO create a centralized process to track legacy systems.</t>
  </si>
  <si>
    <t>Information Services will develop and implement a process for centralized tracking of all systems via the master systems inventory.</t>
  </si>
  <si>
    <t>Used Folio system as MSL data repository.</t>
  </si>
  <si>
    <t>This task is complete but OIG clarified their recommendation for (I) address the "how?" Initiated a conversation with ID regarding the role in management of legacy systems.</t>
  </si>
  <si>
    <t>Need to get an agreement with IG and ID regarding lead and support role. Need to get NARA leadership approval of the final NARA 801 and CIO approval of the NARA 801 Supplement</t>
  </si>
  <si>
    <t>7/28/2021: Submitted to BISD/II the draft NARA 801 and CPIC Supplement for comments and guidance.
We should attempt to close this without NARA 801 update.  We can use the MSL guidance.</t>
  </si>
  <si>
    <t>Prior Target Date was 3/31/2021.
The IG and ID SMEs, Sheree Murphy and Ed Graham need to have an awareness of this process because they, including IS are responsible for validating systems on an annual basis. 
3/5/21  -Added by Janice: Reached out to Ed Graham and Sheree Murphy, on 3/5, no response.  (By mistake I did not copy Edlouie Ortega.)  There is no new target date.</t>
  </si>
  <si>
    <t>ACTIONS COMPLETED:
7/1/2021 - Janice reviewed planned work in cells S80, T80 and V80. NARA Policy is pending approval.
9/15/2021 - Janice drafted transmittal memo and will send to Edlouie on 9/20 for his review and update by 9/21. Edlouie will work on recommendation by 9/21/2021.
NEXT STEPS:
Contact SMEs to get their timeline for completing their next steps for the work planned in cell T80 of this recommendation.</t>
  </si>
  <si>
    <t>1/29/20 - New to IC
 2/27/20 - Submit with inventory package.</t>
  </si>
  <si>
    <t xml:space="preserve">ISSO's have been tracking, monitoring and documenting security controls for the seven systems. </t>
  </si>
  <si>
    <t xml:space="preserve">All of the seven systems currently have ISSO's assigned. All seven systems are being tracked, monitored, and the proper security controls are being implemented. </t>
  </si>
  <si>
    <t xml:space="preserve">The ISSO's will have updated security packages to include (SSP's) for the seven systems by the end of FY 2021. </t>
  </si>
  <si>
    <t>The future date will be provided in the near future.</t>
  </si>
  <si>
    <t>We recommend the CIO develop and implement an operational analysis policy as required by OMB 10-27.</t>
  </si>
  <si>
    <t>Information Services will revise the “Evaluate” phase of the CPIC process to require an operational analysis on each investment. The Operational Analysis form will be required to document the analysis.</t>
  </si>
  <si>
    <t>Sheree Murphy (primary), 
Ed Graham, (secondary) 
Ortega, Edloiue, 
Heaps, Steve (Policy Lead)</t>
  </si>
  <si>
    <t>Inherited by current CPIC Lead in 2019
Constant leadership change and reorganization.</t>
  </si>
  <si>
    <t>IG was originally tasked to develop the OA guidance and develop the OA form in 2019. The OA form was revised in 2020.</t>
  </si>
  <si>
    <t>Using the current OA form on five systems and redrafting the OA guidance based on collaboration results. Initiated a conversation with ID regarding their role in managing operational analysis.</t>
  </si>
  <si>
    <t>Obtain agreement between IG and ID regarding lead and support role. Need to get NARA leadership approval of the final NARA 801 and CIO approval of the NARA 801 Supplement</t>
  </si>
  <si>
    <r>
      <rPr>
        <rFont val="Times New Roman"/>
        <b/>
        <color rgb="FF000000"/>
        <sz val="11.0"/>
      </rPr>
      <t>04-30-2021</t>
    </r>
    <r>
      <rPr>
        <rFont val="Times New Roman"/>
        <color rgb="FF000000"/>
        <sz val="11.0"/>
      </rPr>
      <t xml:space="preserve">:  </t>
    </r>
    <r>
      <rPr>
        <rFont val="Times New Roman"/>
        <color rgb="FF0000FF"/>
        <sz val="11.0"/>
      </rPr>
      <t xml:space="preserve">Relates to Policy 801. Needed discussion with ACIO to determine if this is to be incorporated in the policy and as a process.  </t>
    </r>
    <r>
      <rPr>
        <rFont val="Times New Roman"/>
        <color rgb="FF000000"/>
        <sz val="11.0"/>
      </rPr>
      <t>The IG SME, Sheree Murphy is the lead on this since the IG is reponsible for conducting Operational Analysis ()OA and ID, IJ, and II are only in support role.</t>
    </r>
  </si>
  <si>
    <t>II; IG</t>
  </si>
  <si>
    <r>
      <rPr>
        <rFont val="Times New Roman"/>
        <color rgb="FF000000"/>
        <sz val="11.0"/>
      </rPr>
      <t>ACTION COMPLETED: 
5/08/2018 - Policy 801 (Interim Guidance) was published on NARAatWork.
6/24/2021 - Janice sent email to Steve Heaps asking for a copy of Policy 801 and where is it in the process for review and approval.
6/28/2021 - Janice reviewed Interim Guidance 801-4 and identified the content of Operational Analysis is in the</t>
    </r>
    <r>
      <rPr>
        <rFont val="Times New Roman"/>
        <color rgb="FF000000"/>
        <sz val="11.0"/>
      </rPr>
      <t xml:space="preserve"> </t>
    </r>
    <r>
      <rPr>
        <rFont val="Times New Roman"/>
        <color rgb="FF1155CC"/>
        <sz val="11.0"/>
        <u/>
      </rPr>
      <t>Interim Guidance 801-4, under the Evaluation Phase; 801-4.2(d.)</t>
    </r>
    <r>
      <rPr>
        <rFont val="Times New Roman"/>
        <color rgb="FF000000"/>
        <sz val="11.0"/>
      </rPr>
      <t>. No need to contact Sheree Murphy.
There is also a form</t>
    </r>
    <r>
      <rPr>
        <rFont val="Times New Roman"/>
        <color rgb="FF000000"/>
        <sz val="11.0"/>
      </rPr>
      <t xml:space="preserve"> </t>
    </r>
    <r>
      <rPr>
        <rFont val="Times New Roman"/>
        <color rgb="FF1155CC"/>
        <sz val="11.0"/>
        <u/>
      </rPr>
      <t>NA-8016 Operational Analysis</t>
    </r>
    <r>
      <rPr>
        <rFont val="Times New Roman"/>
        <color rgb="FF000000"/>
        <sz val="11.0"/>
      </rPr>
      <t xml:space="preserve"> hat has to be completed.  Attached for reference is the OMB Memorandum</t>
    </r>
    <r>
      <rPr>
        <rFont val="Times New Roman"/>
        <color rgb="FF000000"/>
        <sz val="11.0"/>
      </rPr>
      <t>;</t>
    </r>
    <r>
      <rPr>
        <rFont val="Times New Roman"/>
        <color rgb="FF1155CC"/>
        <sz val="11.0"/>
        <u/>
      </rPr>
      <t xml:space="preserve"> OMB m10-27</t>
    </r>
    <r>
      <rPr>
        <rFont val="Times New Roman"/>
        <color rgb="FF000000"/>
        <sz val="11.0"/>
      </rPr>
      <t>, page 5, Section IV(3.).
7/12/2021 - Chris let us know we have to receive Information Services concurrence and submit to 801 to the Policy Office by the end of FY21.
NEXT STEPS:
- We need to confirm Information Services concurrence on the Policy 801.
- Agency Leadership needs to approve the Policy 801 (Interim Guidance).
- We need to submit it the Approved Policy to the Policy Office.
- Someone needs to publish it to NARAatWork.
- Submit the Policy 801 (once approved), along with the NAR-8016 Operational Analysis form (already in the audit folder).
- Janice to draft Transmittal.</t>
    </r>
  </si>
  <si>
    <t>We recommend the CIO coordinate with each Program Office to conduct and document an operational analysis for IT investments currently in production in accordance with the policy in recommendation 8.</t>
  </si>
  <si>
    <t>Information Services will work with the Program offices, per the revised NARA 801, to conduct and document operational analysis for IT investments currently in production.</t>
  </si>
  <si>
    <t>Sheree Murphy,
Graham, Ed
Ortega, Edloiue</t>
  </si>
  <si>
    <t>Inherited by current CPIC Lead in 2019. 
Constant leadership change and reorganization.</t>
  </si>
  <si>
    <t>/</t>
  </si>
  <si>
    <t>The IG SME, Sheree Murphy is the lead on this since the IG is reponsible for conducting OA and ID, and II are only in support role.</t>
  </si>
  <si>
    <t>IG, ID, II</t>
  </si>
  <si>
    <r>
      <rPr>
        <rFont val="Times New Roman"/>
        <b/>
        <color rgb="FF000000"/>
        <sz val="11.0"/>
      </rPr>
      <t>Rejected 8/19/2021 -</t>
    </r>
    <r>
      <rPr>
        <rFont val="Times New Roman"/>
        <color rgb="FF000000"/>
        <sz val="11.0"/>
      </rPr>
      <t xml:space="preserve">
While the examples of Operational Analysis provided do demonstrate that they were approved, the financial analysis section of attachment 2 is incomplete. The financial analysis section does not document a breakdown of costs associated AMIS both current and future. As a result, we only received one complete example of the Operational Analysis policy being implemented. Please submit additional examples of completed Operation Analysis to demonstrate the Operational Analysis part of NARA Interim Guidance 801-4, Temporary Capital Planning and Investment Control (CPIC) Process has been implemented.</t>
    </r>
  </si>
  <si>
    <t xml:space="preserve">ACTION COMPLETED:
7/20/2021 - Created the transmittal package and sent email to SMEs asking for additional completed operational analysis (OA) such as DCU.
8/13/2021 - Janice receive a link to the IT Portfolio document on the ICN which provides the definition or Agency Services and Citizen Services.  She replied to the CA comments on the transmittal memo, created a new transmittal memo and sent it to CA for review.  She notified CA if a new zip file was needed she would resend.
NEXT STEPS:
Submit transmittal package after receiving other completed OAs from SMEs. </t>
  </si>
  <si>
    <t>This has been overcome by events.  Meet with OIG Auditor to discuss rejection comments and whether overcome by events based on NARA Notices 2020-148, 2020-099, and 2020-183</t>
  </si>
  <si>
    <t>The OFR and the OFfice of Innovation will need to migrate the EFR site to AWS and get this added to the scope of the current support contract for the FRPS (eDOCS) system.</t>
  </si>
  <si>
    <t>There is an effort underway to migrate the EFR website to the existing eDOCS AWS environment.  Once that occurs, IS can assess the EFR site and update the eDOCS ATO to incorporate it.</t>
  </si>
  <si>
    <t>2/11/20 - The EFR system will be moved within the FRPS(aka EDOCS).  This should happen the end of 2020.  We can focus on this by FY 2021_Q2.</t>
  </si>
  <si>
    <t>PCs at COOP have been updated.  In terms of laptop deployment, it being perfomed based on the deployment project and availability of systems due to manufacturer backlog</t>
  </si>
  <si>
    <t>Sent NARA Notices to I Audit team on 12/9/2020.  This has been overcome by events.  See NARA Notices 2020-148, 2020-099, and 2020-183</t>
  </si>
  <si>
    <t>Based on the Laptop deploment schedule and laptop availability, targeted users will get systems.</t>
  </si>
  <si>
    <r>
      <rPr>
        <rFont val="Times New Roman"/>
        <b/>
        <color rgb="FF000000"/>
        <sz val="11.0"/>
      </rPr>
      <t xml:space="preserve">Rejected 3/31/2020 </t>
    </r>
    <r>
      <rPr>
        <rFont val="Times New Roman"/>
        <color rgb="FF000000"/>
        <sz val="11.0"/>
      </rPr>
      <t>- 
The recommendation cannot be closed until the following questions are addressed.
1. The attached new Laptop Issuance Policy does not include a date and signature of the individual approving the policy or a NARA policy number. If it was included in a bigger policy document, please provide an authoritative source.
2. The attached new Laptop Issuance Policy states "[d]designated COOP members can opt to receive a desktop only," but the transmittal states "[t]he COOP members were all provided the government-furnished laptop." The examples of the communication (Attachments 3 and 4) do not substantiate Information Services' statement that COOP members were ALL provided the government-furnished laptop. Is there a list of all COOP members indicating whether they have received a government-furnished laptop and documenting justification for those who did not receive one (e.g., the COOP member opted to receive a desktop only)?</t>
    </r>
  </si>
  <si>
    <t>ACTIONS COMPLETED:
- compiled reconiliation list with 2 tabs: laptops assigned; COOP participants.
NEXT STEPS:
- In Laptops Assigned list, why does "Emily Robison" have so many devices assigned to her?
- Transmittal Memo - show that the people in the COOP list all have been assigned laptops. When attaching the COOP and laptops assigned lists, rename the file to include the "as of date" you pulled the list.</t>
  </si>
  <si>
    <t>Mike has an SOP.
We need: 
1 - The decisional presentation.
2 - Implementation email.
Ask LaShemma Simmons for the emails sent to users, updating laptop communcation SOP.
-1/21/20 - MIke provided the updated laptop policy to Steve Heaps.  We can submit the updated policy.</t>
  </si>
  <si>
    <t>There were systems that were not covered by the previous ISSO contract scope.</t>
  </si>
  <si>
    <t xml:space="preserve">
Submitted to IC - 08/13</t>
  </si>
  <si>
    <t>The updated ISSO contract scope has been expanded to cover more systems not previously covered. (leaving just three without ISSOs)</t>
  </si>
  <si>
    <t>ISSOs are targeting the completion of the FY 2021 CPs and CP Testing for March and May of 2021 respectively.  Upon completion, artifacts will be gathered and submitted.</t>
  </si>
  <si>
    <t>N/A
Submitted Already</t>
  </si>
  <si>
    <r>
      <rPr>
        <rFont val="Times New Roman"/>
        <b/>
        <color rgb="FF000000"/>
        <sz val="11.0"/>
      </rPr>
      <t xml:space="preserve">Rejected 9/28/2021 - 
</t>
    </r>
    <r>
      <rPr>
        <rFont val="Times New Roman"/>
        <color rgb="FF000000"/>
        <sz val="11.0"/>
      </rPr>
      <t>This recommendation will remain open based upon results noted during the FY 21 Financial Statement and FISMA Audits and communicated in NFR FY21-03, Contingency Planning.</t>
    </r>
  </si>
  <si>
    <t>7/2/19 - process is updated.  Can submit the process.
8/5/19: Google Mail, AAD, and ADDRESS do not have ISCPs developed..
ADDRESS - No ISSO support (resource issue)
Google Mail - SaaS (Disaster Recovery is provided by Google). Will check if SLA there is any DR/CP related clauses. ISSO should develop a FIPS 199 for Google Mail.
AAD - No ISSO support (resource issue)???
2/11/20 - Chris will provide a status for all systems.</t>
  </si>
  <si>
    <t>Review accounts, but the process isn't effective.  Have an initiative underway to migrate all directory services from three systems to two.  Fully migrate away from IDM and eDirectory to MIM and Active Directory.</t>
  </si>
  <si>
    <t>Migration was started durung FY20, but this is a large project that included migrating file &amp; print too since they are on the same server.  The Agency set the file &amp; print migration as the first priority, to be followed by directory services.  Note that this response only applies to NARANet.</t>
  </si>
  <si>
    <t>Migration started</t>
  </si>
  <si>
    <t>Complete migration by 12/31/21.  COVID-19 may affect the completion date.  Note that this respnse only applies to NARANet.</t>
  </si>
  <si>
    <t>Complete migration by 12/31/21.  COVID-19 may affect the completion date.  Note that this reponse onluy applies to NARANet</t>
  </si>
  <si>
    <t>-1/21/20 - We have discussed with Bernie.</t>
  </si>
  <si>
    <t>POAMs have been updated on a regular basis.  There were few POAMs on NARANet and one within OFAS that had not been updated in 2020.</t>
  </si>
  <si>
    <t xml:space="preserve">POAMs are reviewed monthly by the ISSO and the system owner to ensure that they are current and updated accordingly.  </t>
  </si>
  <si>
    <t>A contract ISSO was assigned to NARANet to review and track POAMs.  Updated NARANet POAMs will be provided to the auditors.</t>
  </si>
  <si>
    <t>NARA continues to track vulnerabilities and work to resolve noted weaknesses</t>
  </si>
  <si>
    <t>ISSOs are revieweing monthly vulnerability scans and creating POAMs for vulnerabilities not resolved within specified timeframes for remediation.</t>
  </si>
  <si>
    <t>Updated NARANet POAMs will be provided to the auditors.</t>
  </si>
  <si>
    <t>This is contingent on work (and funding) from other NARA Offices to update systems with unsupported operating systems.</t>
  </si>
  <si>
    <t>IT Operations will assist with OS upgrades for those systems under O&amp;M support</t>
  </si>
  <si>
    <t>This is duplicate to 16-01 rec 28</t>
  </si>
  <si>
    <t>Auditor has accepted NARANet submission, but wants to know about other systems.  IS should have this information.
Previous submissions in December 2019 and August 2020</t>
  </si>
  <si>
    <t>Based on the email dated 8/24/20 between Mamta, Bernie, and Rodney, IT Security should be providing the appropriate methodology. NARANet's submission was accepted.
There is no methdolology that is going to resolve this, as this recommendation is a moving target as there is no clear goal line for this recommendation.  NARA has made significant progress in addressing vulnerabilities over the last two years, and our overall monthly counts are down exponentially from a few years ago, but we will never have no vulnerabilities present.  We are revising some of our processes related to how Tenable manages vulnerabilities, tuning out false positives, and have a process in place with ISSOs to review and track these for FISMA reportable systems.  We can update vulnerability management procedures to include specific language and provide it to the auditors.</t>
  </si>
  <si>
    <t>NARANet's work is complete and it was accepted by the auditor.  This recomendtion needs to be re-assigned to someone else to follow up with nthe other systems.</t>
  </si>
  <si>
    <r>
      <rPr>
        <rFont val="Times New Roman"/>
        <b/>
        <color rgb="FF000000"/>
        <sz val="11.0"/>
      </rPr>
      <t>Rejected 12/17/2019</t>
    </r>
    <r>
      <rPr>
        <rFont val="Times New Roman"/>
        <color rgb="FF000000"/>
        <sz val="11.0"/>
      </rPr>
      <t xml:space="preserve"> -  The documentation provided only addresses patching current software. However, the recommendation also includes remediating software no longer supported by their vendors. Please provide documentation showing the no longer supported software has been remediated. Unfortunately, we cannot accept a plan to remediate that software because there has been a plan in place to remediate the Windows 2003 servers for a while now but they are still on the network. In addition, the SOP provided only applies to systems that are supported by the NITTSS contract. It does not apply to the other systems not supported by NITTSS. Please provide documentation that NARA has implemented a consistent patch and vulnerability management system across NARA.</t>
    </r>
  </si>
  <si>
    <t>Moved from Security 7/2/19
Review NITTSS patch and vulnerability SOPs.  Review how SOPs are approved, and at which level.
2/20/20 - Check with Keith for the Security Methodologies and patching.  Follow up with OIG to determine what will be accepted.</t>
  </si>
  <si>
    <t>Kimm Richards, CA, sent comments to Mamta, I-Audit, on 7/01/2020. Information Services is working with the I-SME to provide supporting documentation.</t>
  </si>
  <si>
    <r>
      <rPr>
        <rFont val="Times New Roman"/>
        <color rgb="FF000000"/>
        <sz val="11.0"/>
      </rPr>
      <t xml:space="preserve">NARANet is in the process of migrating away from unsupported OS's but system owners need to complete the application migrations.  NARANet systems still running Windows 2008 are associated with the phone system which will be decommissioned with the new EIS contract.
However, the specific recommendation pointed to Windows 2003.
All Windows 2003 servers have been removed.                                                                                                                                                                                             
</t>
    </r>
    <r>
      <rPr>
        <rFont val="Times New Roman"/>
        <b/>
        <color rgb="FF000000"/>
        <sz val="11.0"/>
      </rPr>
      <t>CA Comments were noted in the transmittal</t>
    </r>
    <r>
      <rPr>
        <rFont val="Times New Roman"/>
        <color rgb="FF000000"/>
        <sz val="11.0"/>
      </rPr>
      <t xml:space="preserve">:
To address the corrective action, Information Services has addressed the Unsupported Windows Server 2003 O/S.   The migration off from MPRWEB1 server is complete and decommissioned.  The contract to upgrade the second Windows 2003 server  (RTFAX-SRVR) is being worked on now and expected to be awarded later in May, 2020 time frame.   
Date                          Milestone
February 15, 2020    Acquisition Plan Completed and Signed
March 2, 2020          Solicitation Issued
March 18, 2020        Solicitation Closed
April 20, 2020          Evaluation of Quotes complete
April 27, 2020          Vendor Selection Report complete
May 8, 2020             Purchase Order Award
</t>
    </r>
  </si>
  <si>
    <t>Windows 2003 have been decommissioned.  Mamta is working with the RTFAX and MPRWeb Sysytem Owner (Jasin Hardy) to get the decommissioning completed.</t>
  </si>
  <si>
    <t>System owners need to complete migration of applications.</t>
  </si>
  <si>
    <t xml:space="preserve">Continue to migrate applications onto supported platforms.
System owners need to provide funding for the migration project and resources for testing the application. </t>
  </si>
  <si>
    <t>Jason Hardy to provide completed decommissioning documentation to Mamta.</t>
  </si>
  <si>
    <t>BY Q3, the 2003 will be removed.  A vulnerability scan will validate the unsupported operating systems will not exist.</t>
  </si>
  <si>
    <t>For NARANet the requests are maintained in ServiceNow, whose migration was completed in June 2020.</t>
  </si>
  <si>
    <t xml:space="preserve">For the other NARA Systems requests will be complete by the end of FY 2021. </t>
  </si>
  <si>
    <t xml:space="preserve">ISSO's will conduct User Recertification reviews this FY for all systems. Information Services will retain the user recertification forms/artifacts. </t>
  </si>
  <si>
    <t>For NARANet, we will provide proof that account requests are maintained in SNOW by submitting a sample of one request for each of the following months:October 2020, December 2020, February 2021, April 2021, June 2021, and August 2021.  Bernie provided to I_Audit on 8/13/21</t>
  </si>
  <si>
    <t>2/20/20 - Determine if we will centralize user access to all systems.
Audit Liaison should meet with all SOs.
Not Ops, review audit report.</t>
  </si>
  <si>
    <t>NARA has continued to make progress on authorizing FISMA systems that have not yet been authorized, with additional ISSO resources assigned to those systems.  NARA has assessed some of these systems in FY 2020.</t>
  </si>
  <si>
    <t>NARA has continued to make progress on authorizing FISMA systems that have not yet been authorized, with additional ISSO resources assigned to those systems.  NARA continues the assessment of the remaining systems in FY 2021.</t>
  </si>
  <si>
    <t>NARA continues the assessment of the remaining systems in FY 2021.</t>
  </si>
  <si>
    <t>ACTIONS COMPLETED:
8/20/2021 - We received an email stating IJ will update NARA 805.</t>
  </si>
  <si>
    <t xml:space="preserve">- Held meetings with Micah and working on updating 804 by end of FY
- Working on consolidating the number of systems
- Action 1 is to update 804 to ensures it requires systems receive an ATO prior to production.
- Action 2 is to continue working on system documentation packages. ISSO’s are currently working on 9 systems that don’t have an ATO which will bring our total number of systems in production without an ATO to 13.    
- Action 3 is to consolidate the number of systems and free up resources to work on additional systems without an ATO
The main gap to closing out this action is we currently have 30 total systems in production and dev that do not have ISSO support. </t>
  </si>
  <si>
    <t>Unless NARA modifies the ISSO contract deliverables for more frequent review of regular user accounts, the automatic disabling cannot be ensured for all systems.  Some systems have automated technical means to disable an account after 90 days of inactivity.  Other systems require manual review and disabling.   A date cannot be provided to cover "all systems" without these other issues being resolved in regards to more frequent account reviews by ISSOs.</t>
  </si>
  <si>
    <t>There is no past work for this specifically, other than ISSOs now do regular user account reviews on an annual basis, not quarterly</t>
  </si>
  <si>
    <t>ISSOs conduct regular user account reviews on an annual basis, not every 90 days (quarterly).  In order for there to be a manual review every 90 days for ISSOs to identify accounts that have not been logged into would require a contract modification.</t>
  </si>
  <si>
    <t>IS can investigate and discuss more frequent reviews but it may not be feasible, and in such a case NARA may have to accept the risk.</t>
  </si>
  <si>
    <t>2/11/20 - Mamta will provide the list of the systems.</t>
  </si>
  <si>
    <t>Upon separation/termination of an employee, their NARANet accounts or other system access are removed by the respective system administrator for those systems. IT Security does not control the flow of information/paperwork between the different offices to have this done.</t>
  </si>
  <si>
    <t>This work is performed, but if paperwork for the separation of employees is not submitted (particularly in the case of contractors) then there may be persons who do not get their accounts disabled immediately.</t>
  </si>
  <si>
    <t>NARA will be evaluating contractor management modules to assist with managing the separation of contractors.  This is being tracked as a material weakness item.</t>
  </si>
  <si>
    <t xml:space="preserve">Y </t>
  </si>
  <si>
    <t>2/11/20 - This is proposed as a material weakness.  It's beyond Information Services.</t>
  </si>
  <si>
    <t>NARA 804 is pending CMA review. 
Once NARA 802 is finalized and published, CMA will review NARA 804</t>
  </si>
  <si>
    <t>Approval of the policy</t>
  </si>
  <si>
    <r>
      <rPr>
        <rFont val="Times New Roman"/>
        <b val="0"/>
        <color rgb="FF000000"/>
        <sz val="11.0"/>
      </rPr>
      <t xml:space="preserve">Prior Target Date was 1/31/2021
</t>
    </r>
    <r>
      <rPr>
        <rFont val="Times New Roman"/>
        <b/>
        <color rgb="FF000000"/>
        <sz val="11.0"/>
      </rPr>
      <t>Status on 04-06-2021:</t>
    </r>
    <r>
      <rPr>
        <rFont val="Times New Roman"/>
        <b val="0"/>
        <color rgb="FF0000FF"/>
        <sz val="11.0"/>
      </rPr>
      <t>Related to Policy 804.  The target date needs to be revised to after FY 21.  Please provide New Target Date.</t>
    </r>
  </si>
  <si>
    <t>There were systems that were not covered in the previous ISSO contract scope.</t>
  </si>
  <si>
    <t>FY 21 SSP update started and is progressing</t>
  </si>
  <si>
    <t>ISSOs are targeting the completion and publishing of FY 2021 SSPs for August 2021.</t>
  </si>
  <si>
    <t>Upon completion, SSPs will be gathered and submitted.</t>
  </si>
  <si>
    <t>Finalization of FY21 update to the SSPs</t>
  </si>
  <si>
    <r>
      <rPr>
        <rFont val="Times New Roman"/>
        <color rgb="FF222222"/>
        <sz val="11.0"/>
      </rPr>
      <t xml:space="preserve">To address the corrective action, Information Services has provided to OIG, per the meeting on April 24, 2020, Information System Contingency Plan (ISCP) documentation for ARCIS, CMRS, ERA 2.0, ISSON, MAXIMO, MRMP, NAC, NARANET, OFAS, OpsPlanner, PERL, RRS , URTS and ZLUA. RRS has been replaced by ECRM. Some of the documents are missing signatures as people do not have the capability to sign digitally.
</t>
    </r>
    <r>
      <rPr>
        <rFont val="Times New Roman"/>
        <b/>
        <color rgb="FF222222"/>
        <sz val="11.0"/>
      </rPr>
      <t xml:space="preserve">Olu 01/26/2021:
</t>
    </r>
    <r>
      <rPr>
        <rFont val="Times New Roman"/>
        <color rgb="FF222222"/>
        <sz val="11.0"/>
      </rPr>
      <t>We provided a package with extracts from audit logs previously for the requested systems.  We will have to go back based on the rejected notes and get a screenshot/evidence of audit logs events being captured.</t>
    </r>
  </si>
  <si>
    <t>This was submitted as of 07/08/21</t>
  </si>
  <si>
    <t xml:space="preserve"> Maximo was missing what "Events" are logged.  ECRM is a new system and this step is ongoing for audit logging for ECRM.   </t>
  </si>
  <si>
    <r>
      <rPr>
        <rFont val="&quot;Times New Roman&quot;"/>
        <color rgb="FF000000"/>
        <sz val="11.0"/>
      </rPr>
      <t xml:space="preserve">When completed, send implementation emails. 
</t>
    </r>
    <r>
      <rPr>
        <rFont val="&quot;Times New Roman&quot;"/>
        <b/>
        <color rgb="FF000000"/>
        <sz val="11.0"/>
      </rPr>
      <t>Olu 01/26/2021:</t>
    </r>
    <r>
      <rPr>
        <rFont val="&quot;Times New Roman&quot;"/>
        <color rgb="FF000000"/>
        <sz val="11.0"/>
      </rPr>
      <t xml:space="preserve">
Per the rejection notes, documentation (or screensprints) of events that are logged is required along the logs themselves. The SSPs statements addressing events logged by each system sampled will be obtained from system ISSOs/POCs and provided along with the logs themselves. Where feasible, screenprints of the events selected to be logged will be obtained and also provided.</t>
    </r>
  </si>
  <si>
    <t>IC will prepare a transmittal package to be submitted to OIG</t>
  </si>
  <si>
    <r>
      <rPr>
        <rFont val="Times New Roman"/>
        <b/>
        <color rgb="FF000000"/>
        <sz val="11.0"/>
      </rPr>
      <t>Rejected 9/16/2020</t>
    </r>
    <r>
      <rPr>
        <rFont val="Times New Roman"/>
        <color rgb="FF000000"/>
        <sz val="11.0"/>
      </rPr>
      <t xml:space="preserve"> - 
The documentation provided is either incomplete or does not provide sufficient detail to close the recommendation. In some cases we only received a copy of the and not system documentation/screenprints showing what events are being log. This is true for MAXIMO, which was identified in the audit. We only received a copy of the log and not what events are logged.</t>
    </r>
  </si>
  <si>
    <r>
      <rPr>
        <rFont val="Times New Roman"/>
        <b/>
        <color rgb="FF000000"/>
        <sz val="11.0"/>
      </rPr>
      <t>Team:</t>
    </r>
    <r>
      <rPr>
        <rFont val="Times New Roman"/>
        <color rgb="FF000000"/>
        <sz val="11.0"/>
      </rPr>
      <t xml:space="preserve"> On 9/10/2020, To address the corrective action, Information Services has provided to OIG, per the meeting on April 24, 2020, the relevant documentation for ARCIS, CMRS, ERA2.0, ISSON, MAXIMO, MRMP, NAC, NARANET, OFAS, OpsPlanner, PERL, RRS (ECRM), URTS and ZLUA. RRS is replaced by ECRM.
</t>
    </r>
    <r>
      <rPr>
        <rFont val="Times New Roman"/>
        <b/>
        <color rgb="FF000000"/>
        <sz val="11.0"/>
      </rPr>
      <t xml:space="preserve">Olu 01/26/2021:
</t>
    </r>
    <r>
      <rPr>
        <rFont val="Times New Roman"/>
        <color rgb="FF000000"/>
        <sz val="11.0"/>
      </rPr>
      <t>As of the last submittal, some of the recently ATO system (like Maximo SaaS) still needed to fully develop the review of audit logs and couldn't provide the needed evidence of review. Evidence of audit log review will be obtained and provided.</t>
    </r>
  </si>
  <si>
    <t>ECRM: Due to ECRM being a new system and it replaces RRS, the process to ensure audit logs are reviewed is in development phase.</t>
  </si>
  <si>
    <r>
      <rPr>
        <rFont val="&quot;Times New Roman&quot;"/>
        <color rgb="FF000000"/>
        <sz val="11.0"/>
      </rPr>
      <t xml:space="preserve">When completed, send implementation emails. 
</t>
    </r>
    <r>
      <rPr>
        <rFont val="&quot;Times New Roman&quot;"/>
        <b/>
        <color rgb="FF000000"/>
        <sz val="11.0"/>
      </rPr>
      <t xml:space="preserve">Olu 01/26/2021:
</t>
    </r>
    <r>
      <rPr>
        <rFont val="&quot;Times New Roman&quot;"/>
        <color rgb="FF000000"/>
        <sz val="11.0"/>
      </rPr>
      <t>Per the rejection notes, evidence of review of the logs have not been provided. These evidence will be obtained and provided.</t>
    </r>
  </si>
  <si>
    <r>
      <rPr>
        <rFont val="Times New Roman"/>
        <b/>
        <color rgb="FF000000"/>
        <sz val="11.0"/>
      </rPr>
      <t>Rejected 9/16/2020</t>
    </r>
    <r>
      <rPr>
        <rFont val="Times New Roman"/>
        <color rgb="FF000000"/>
        <sz val="11.0"/>
      </rPr>
      <t xml:space="preserve"> - 
The documentation provided is either incomplete or does not provide sufficient detail to close the recommendation. In some case we received copy of the logs but that does not demonstrate the logs were reviewed as required by the recommendation. Please provide documentation showing the audit logs are reviewed.</t>
    </r>
  </si>
  <si>
    <t>To address the corrective action, Information Services has provided, per the meeting on April 24, 2020, Information System password configuration documentation for ARCIS, CMRS, ERA 2.0, ISSON, MAXIMO, MRMP, NAC, NARANET, OFAS, OpsPlanner, PERL, RRS , URTS and ZLUA. RRS has been replaced by ECRM.</t>
  </si>
  <si>
    <t>Due to ECRM being a new system and it replaces RRS, the process to ensure corrective action for this recommendation is in development phase.</t>
  </si>
  <si>
    <r>
      <rPr>
        <rFont val="&quot;Times New Roman&quot;"/>
        <color rgb="FF000000"/>
        <sz val="11.0"/>
      </rPr>
      <t xml:space="preserve">When completed, send implementation emails. 
</t>
    </r>
    <r>
      <rPr>
        <rFont val="&quot;Times New Roman&quot;"/>
        <b/>
        <color rgb="FF000000"/>
        <sz val="11.0"/>
      </rPr>
      <t xml:space="preserve">Olu 01/26/2021:
</t>
    </r>
    <r>
      <rPr>
        <rFont val="&quot;Times New Roman&quot;"/>
        <color rgb="FF000000"/>
        <sz val="11.0"/>
      </rPr>
      <t>Password configuration evidence will be obtained and provided. For systems utilizing the NARANet's authentication, SSP statements will be provided.</t>
    </r>
  </si>
  <si>
    <r>
      <rPr>
        <rFont val="Times New Roman"/>
        <b/>
        <color rgb="FF000000"/>
        <sz val="11.0"/>
      </rPr>
      <t>Rejected 9/16/2020</t>
    </r>
    <r>
      <rPr>
        <rFont val="Times New Roman"/>
        <color rgb="FF000000"/>
        <sz val="11.0"/>
      </rPr>
      <t xml:space="preserve"> - 
The documentation provided is either incomplete or does not provide sufficient detail to close the recommendation. Please ensure screen prints from the systems are provided documenting the password configuration requirements. If that is not possible to have password configurations for the system then provide the compensating control to ensure the password configurations are met. In addition, if a system relies on NARANet for authentication please state that.
Finally, for ECRM/RRS please provide the password configurations that are put in place. ECRM/RRS was a major part of this recommendation. As a result, it is not sufficient to include a statement that implementation of this recommendation is in the development phase.</t>
    </r>
  </si>
  <si>
    <t>To address the corrective action, Information Services has provided, per the meeting on April 24, 2020, shared account documentation for ARCIS, CMRS, ERA 2.0, ISSON, MAXIMO, MRMP, NAC, NARANET, OFAS, OpsPlanner, PERL, RRS , URTS and ZLUA. RRS has been replaced by ECRM.</t>
  </si>
  <si>
    <t>Due to ECRM being a new system and it replaces RRS, the process to ensure corrective action for this recommendation is in development phase</t>
  </si>
  <si>
    <r>
      <rPr>
        <rFont val="&quot;Times New Roman&quot;"/>
        <color rgb="FF000000"/>
        <sz val="11.0"/>
      </rPr>
      <t xml:space="preserve">When completed, send implementation emails. 
</t>
    </r>
    <r>
      <rPr>
        <rFont val="&quot;Times New Roman&quot;"/>
        <b/>
        <color rgb="FF000000"/>
        <sz val="11.0"/>
      </rPr>
      <t xml:space="preserve">Olu 01/26/2021:
</t>
    </r>
    <r>
      <rPr>
        <rFont val="&quot;Times New Roman&quot;"/>
        <color rgb="FF000000"/>
        <sz val="11.0"/>
      </rPr>
      <t>For systems that don't utilize shared/group accounts, SSP statements saying this will be provided along with screenprints (where possible). For other applicable systems, the procedures for managing their shared/group account; including reviews will be obtained and provided.</t>
    </r>
  </si>
  <si>
    <r>
      <rPr>
        <rFont val="Times New Roman"/>
        <b/>
        <color rgb="FF000000"/>
        <sz val="11.0"/>
      </rPr>
      <t xml:space="preserve">Rejected 9/16/2020 - 
</t>
    </r>
    <r>
      <rPr>
        <rFont val="Times New Roman"/>
        <color rgb="FF000000"/>
        <sz val="11.0"/>
      </rPr>
      <t xml:space="preserve">The documentation provided is either incomplete or does not provide sufficient detail to close the recommendation. Please ensure that the procedures for shared/group account membership and reasonableness reviews are included with each system that has a shared account. Then provide documentation showing those reviews are implemented.
In addition, for ECRM/RRS please provide documentation showing this recommendation was implemented. ECRM/RRS was a major part of this recommendation and it is not sufficient to include a statement that implementation of this recommendation is in the development phase. </t>
    </r>
  </si>
  <si>
    <t>On 9/10/2020, To address the corrective action, Information Services has provided OIG, per the meeting on April 24, 2020, Information System password change documentation for ARCIS, CMRS, ERA 2.0, ISSON, MAXIMO, MRMP, NAC, NARANET, OFAS, OpsPlanner, PERL, RRS , URTS and ZLUA. RRS has been replaced by ECRM.</t>
  </si>
  <si>
    <t>ECRM:  Recommendation 24: Due to ECRM being a new system and it replaces RRS, the process to ensure corrective action is in development phase.</t>
  </si>
  <si>
    <r>
      <rPr>
        <rFont val="&quot;Times New Roman&quot;"/>
        <color rgb="FF000000"/>
        <sz val="11.0"/>
      </rPr>
      <t xml:space="preserve">When completed, send implementation emails. 
</t>
    </r>
    <r>
      <rPr>
        <rFont val="&quot;Times New Roman&quot;"/>
        <b/>
        <color rgb="FF000000"/>
        <sz val="11.0"/>
      </rPr>
      <t xml:space="preserve">Olu 01/26/2021:
</t>
    </r>
    <r>
      <rPr>
        <rFont val="&quot;Times New Roman&quot;"/>
        <color rgb="FF000000"/>
        <sz val="11.0"/>
      </rPr>
      <t>For systems that don't utilize shared/group accounts, SSP statements saying this will be provided along with screenprints (where possible). For other applicable systems, the procedures for managing their shared/group account; including reviews and changing of such passwords will be obtained and provided.</t>
    </r>
  </si>
  <si>
    <r>
      <rPr>
        <rFont val="Times New Roman"/>
        <b/>
        <color rgb="FF000000"/>
        <sz val="11.0"/>
      </rPr>
      <t>Rejected 9/16/2020</t>
    </r>
    <r>
      <rPr>
        <rFont val="Times New Roman"/>
        <color rgb="FF000000"/>
        <sz val="11.0"/>
      </rPr>
      <t xml:space="preserve"> - 
The documentation provided is either incomplete or does not provide sufficient detail to close the recommendation. Please ensure all components (develop, document and implement) mentioned in this recommendation are included in order to close this recommendations. As a result, this recommendation remains OPEN.</t>
    </r>
  </si>
  <si>
    <r>
      <rPr>
        <rFont val="Times New Roman"/>
        <color rgb="FF222222"/>
        <sz val="11.0"/>
      </rPr>
      <t xml:space="preserve">On 9/10/2020, To address the corrective action, Information Services has provided to OIG, per the meeting on April 24, 2020, test results for Contingency Plans for ARCIS, CMRS, ERA 2.0, ISSON, MAXIMO, MRMP, NAC, NARANET, OFAS, OpsPlanner, PERL, RRS , URTS and ZLUA. RRS has been replaced by ECRM.
</t>
    </r>
    <r>
      <rPr>
        <rFont val="Times New Roman"/>
        <b/>
        <color rgb="FF222222"/>
        <sz val="11.0"/>
      </rPr>
      <t xml:space="preserve">Olu 01/26/2021:
</t>
    </r>
    <r>
      <rPr>
        <rFont val="Times New Roman"/>
        <color rgb="FF222222"/>
        <sz val="11.0"/>
      </rPr>
      <t>Maximo SaaS had just obtained ATO and planned to complete the CP Testing within a year. The requested CP Testing document could not be provided at that time.</t>
    </r>
  </si>
  <si>
    <r>
      <rPr>
        <rFont val="&quot;Times New Roman&quot;"/>
        <color rgb="FF000000"/>
        <sz val="11.0"/>
      </rPr>
      <t xml:space="preserve">When completed, send implementation emails. 
</t>
    </r>
    <r>
      <rPr>
        <rFont val="&quot;Times New Roman&quot;"/>
        <b/>
        <color rgb="FF000000"/>
        <sz val="11.0"/>
      </rPr>
      <t xml:space="preserve">Olu 01/26/2021:
</t>
    </r>
    <r>
      <rPr>
        <rFont val="&quot;Times New Roman&quot;"/>
        <color rgb="FF000000"/>
        <sz val="11.0"/>
      </rPr>
      <t>ISSOs are targeting the completion of the FY21 CPs and CP Testing for  March and May of 2021 respectively.
Upon completion, artifacts for sampled systems will be gathered and submitted.</t>
    </r>
  </si>
  <si>
    <r>
      <rPr>
        <rFont val="Times New Roman"/>
        <b/>
        <color rgb="FF000000"/>
        <sz val="11.0"/>
      </rPr>
      <t>Rejected 9/18/2020</t>
    </r>
    <r>
      <rPr>
        <rFont val="Times New Roman"/>
        <color rgb="FF000000"/>
        <sz val="11.0"/>
      </rPr>
      <t xml:space="preserve"> - 
The documentation provided is either incomplete or does not provide sufficient detail to close the recommendation. A contingency plan test for MAXIMO was not provided, stating it is a new ATO and ISCP test will be done within a year. This system was already in operation in 2018, included in the FY 2018 FISMA sample, and authorized in September 2019. This recommendation cannot be closed without the evidence of a contingency plan test for a system that was in the sample. In addition, the contingency plan test provided for NARANet was dated March 28, 2019. According to the NARA IT Security Requirements, contingency plan tests should be conducted at least annually. Therefore, this recommendation remains OPEN.</t>
    </r>
  </si>
  <si>
    <t>SSP update for FY21 started and is in progress</t>
  </si>
  <si>
    <t>ISSOs are targeting the completion of implementation statements (including Privacy controls) and publishing of FY21 SSPs for August 2021.
Upon completion, SSPs of sampled systems will be gathered and submitted.</t>
  </si>
  <si>
    <t>Need ISSO support (funding)</t>
  </si>
  <si>
    <t xml:space="preserve">Risk Assessments were completed as part of the FY 2020 Annual Assessments for the following systems on the FISMA/Classified System List:
1.AERIC
2. APS (aka AISS)
3. ARCIS
4. Clarity (Decommissioned)
5. CMRS
6. DAS
7. DCU
8. ENOS_HMS
9. ERA 2.0
10. ERA AAD
11. ERA BASE
12. ERA CORE
13. ERA CRI
14. FRPS (eDOCS)
15. ICN/History Hub
16. ISE GSS (NISP)
17. LMS
18. MCMD
19. MRMP
20. NAC
21. NARANET - Application Servers
22. NARANET - Desktops
23. NARANET - File/Print/Directory Services
24. NARANET - GSS Common Controls
25. NARANET - Infrastructure
26. OFAS
27. OpsPlanner - An Annual Assessment for OpsPlanner was conducted in FY2020. However, a RAR was not produced for this system. In lieu of a RAR, the independent assessors produced a "Summary of Observation and Review" at the Deputy CIO's direction.
28. PACS (AII)
29. PERL
30. PMRS
31. RCPBS
32. RRS
33. SCTS
34. TeamMate - An Annual Assessment for TeamMate was conducted in FY2020. However, a RAR was not produced for this system. In lieu of a RAR, the independent assessors produced a "Summary of Observation and Review" at the Deputy CIO's direction.
35. URTS
36. VSS
37. WTC
Risk Assessments were completed as part of Full Assessments conducted in FY2020 and FY2021 for the following systems:
1. AMIS
2. AIMS
3. APS-Title 13 (aka AISS-Title 13)
4. CATS
5. ECRM
6. NPRC Applications
8. SCTS
10. ZL Tech Unified Archive
</t>
  </si>
  <si>
    <t>Risk Assessment Reports (RAR) are planned to be delivered as part of initial assessments for systems scheduled for ATO in FY 2021 including the following systems on the FISMA/Classified System List:
1. Archivist Toolkit
2. ERA EOP
3. ISSON
4. Maximo
5. BF Consolidated Systems
6. ITPSS
The assessment of classified systems require access to the SCIFs where these systems reside.  Due to limited access to NARA facilities because of current COVID-19 restrictions the assessments of these systems are on hold.</t>
  </si>
  <si>
    <t xml:space="preserve">Risk Assessment Reports (RAR) are planned to be delivered as part of initial assessments for the following systems on the FISMA/Classified System List:
1. ERA EOP (RAR from ATO package will be needed to close this audit item.  The Security Assessment is scheduled for 9/21/2021 through 10/18/2021 with the Security Stage Gate Review on November 1, 2021)
2. Archivist's Toolkit (ATK) (RAR from the ATO package will be needed to close this audit item.  The Security Assessment is planned to be scheduled for Q1 2022)
3. ISSON (RAR from the ATO package will be needed to close this audit item.  The Security Assessment is planned to be scheduled for Q1 2022)
4. G-Suite  (RAR from the ATO package will be needed to close this audit item.  The Security Assessment is planned to be scheduled for Q1 2022)
5. TeamMate - Previous security assessment of TeamMate have required visits to NASA Headquarters in Washington, DC.  Due to building closures and access limitations because of COVID-19 restrictions the annual assessment for these systems is on hold.  (Once the assessment is completed the RAR from the annual assessment package will be needed to close this audit item.)
</t>
  </si>
  <si>
    <t>This recommendation can not be closed until the RARs are developed for all systems on the FISMA/Classified System List.
By the end of FY2021 we will have RARs delivered for all systems on the FISMA/Classified System List with the exception of the classified systems, TeamMate, ERA EOP, ATK, G-Suite, and ISSON.
The assessment of classified systems require access to the SCIFs where these systems reside.  Due to limited access to NARA facilities because of COVID-19 restrictions the assessments for these systems are on hold.
Previous security assessment of TeamMate have required visits to NASA Headquarters in Washington, DC.  Due to building closures and access limitations because of COVID-19 restrictions the annual assessment for this system is on hold. 
The assessment of ERA EOP is scheduled to be completed in October 2021.  The assessment of ATK, G-Suite and ISSON is planned for the Q1 FY2022.
Also, I believe the main recommendation is to update NARA 804 which I believe Information Services has completed and sent to the Management and Administration Chief for review and approval.</t>
  </si>
  <si>
    <t>ISSOs will ensure that POA&amp;Ms are created and updated. Upon completion of review/update, ISSOs for the sampled systems will provide POA&amp;M reports generated from Xacta. Reports will be submitted.</t>
  </si>
  <si>
    <t>Updated NARA 804 was submitted for review and approval</t>
  </si>
  <si>
    <t>NARA 804 is in review</t>
  </si>
  <si>
    <t>An estimated date can be provided after NARA 804 is approved</t>
  </si>
  <si>
    <t>2/11/20 - Directive 804 is under review.</t>
  </si>
  <si>
    <t>Information Services has assigned ISSO's (Contractor &amp; Federal) to all FISMA reportable and classified systems with the exception of the following: 
CATS (DB's slated for migration into CMRS)
NPRC Applications (DB's slated for migration into ARCIS)
TeamMate (NASA Hosted Cloud Service)</t>
  </si>
  <si>
    <r>
      <rPr>
        <rFont val="Times New Roman"/>
        <color rgb="FF000000"/>
        <sz val="11.0"/>
      </rPr>
      <t xml:space="preserve">Prior Target Date was 3/30/2021
</t>
    </r>
    <r>
      <rPr>
        <rFont val="Times New Roman"/>
        <b/>
        <color rgb="FF000000"/>
        <sz val="11.0"/>
      </rPr>
      <t>Status on 04-06-2021</t>
    </r>
    <r>
      <rPr>
        <rFont val="Times New Roman"/>
        <color rgb="FF0000FF"/>
        <sz val="11.0"/>
      </rPr>
      <t>: SME provided following "This is the current state for this item. There are not currently plans in place to assign ISSO's to the following systems: CATS: (the remaining DB's are slated for migration into CMRS) (</t>
    </r>
    <r>
      <rPr>
        <rFont val="Times New Roman"/>
        <color rgb="FF45818E"/>
        <sz val="11.0"/>
      </rPr>
      <t>Has the migration to CMRS started already?</t>
    </r>
    <r>
      <rPr>
        <rFont val="Times New Roman"/>
        <color rgb="FF0000FF"/>
        <sz val="11.0"/>
      </rPr>
      <t>) NPRC Applications: (the remaining DB (XRAY) is slated for migration into ARCIS) (</t>
    </r>
    <r>
      <rPr>
        <rFont val="Times New Roman"/>
        <color rgb="FF38761D"/>
        <sz val="11.0"/>
      </rPr>
      <t>Has the migration for DB to ARCIS started?</t>
    </r>
    <r>
      <rPr>
        <rFont val="Times New Roman"/>
        <color rgb="FF0000FF"/>
        <sz val="11.0"/>
      </rPr>
      <t>) TeamMate: (NASA Hosted Cloud Service) CATS and NPRC will eventually be removed from our system inventory (</t>
    </r>
    <r>
      <rPr>
        <rFont val="Times New Roman"/>
        <color rgb="FF38761D"/>
        <sz val="11.0"/>
      </rPr>
      <t>will they be removed after migration into CMRS and ARCIS?</t>
    </r>
    <r>
      <rPr>
        <rFont val="Times New Roman"/>
        <color rgb="FF0000FF"/>
        <sz val="11.0"/>
      </rPr>
      <t>)and TeamMate is hosted by NASA. IT Security has decided not to assign resources to these systems. (</t>
    </r>
    <r>
      <rPr>
        <rFont val="Times New Roman"/>
        <color rgb="FF38761D"/>
        <sz val="11.0"/>
      </rPr>
      <t>Does this statement "not assign resources..." apply to TeamMate only?)."</t>
    </r>
  </si>
  <si>
    <r>
      <rPr>
        <rFont val="Times New Roman"/>
        <color rgb="FF000000"/>
        <sz val="11.0"/>
      </rPr>
      <t xml:space="preserve">2/11/20 - All systems have ISSOs except for the four Classified systems.
</t>
    </r>
    <r>
      <rPr>
        <rFont val="Times New Roman"/>
        <color rgb="FF000000"/>
        <sz val="11.0"/>
      </rPr>
      <t xml:space="preserve">We can plan to submit now, </t>
    </r>
    <r>
      <rPr>
        <rFont val="Times New Roman"/>
        <color rgb="FF000000"/>
        <sz val="11.0"/>
      </rPr>
      <t>Chris will provide artifacts.</t>
    </r>
  </si>
  <si>
    <t xml:space="preserve"> Some classified systems underwent security assessments and were authorized, but several remain.</t>
  </si>
  <si>
    <t>ISSOs will continue to develop the ISCPs for classified systems throughout 2021.</t>
  </si>
  <si>
    <t>SCIF consolidation is on hold due to COVID-19</t>
  </si>
  <si>
    <t>ISSOs will continue to develop the ISCPs for classified systems throughout FY 2021.</t>
  </si>
  <si>
    <t>Classified systems were added to the ISSO contract in FY 2021.  ISSOs have begun developing requisite security documentation for these systems (SSPs, CPs, PIAs, etc.).  The CPs will include backup procedures.</t>
  </si>
  <si>
    <t>ISSOs will continue to develop the ISCPs for classified systems throughout FY 2021. The CPs will include backup procedures.</t>
  </si>
  <si>
    <t>ISSOs will continue to develop the BIAs and ISCPs for classified systems throughout FY 2021.</t>
  </si>
  <si>
    <t>ISSOs will continue to develop the BIAs and ISCPs for classified systems throughout 2021. This will include backup storage locatons and any alternate processing sites if applicable.</t>
  </si>
  <si>
    <t>The Capital Planning and Investment Control team will conduct a gap analysis using individual classified system inventory lists provided by Business Support Services and IS. These lists will be reconciled and used to update the Master Systems List (MSL). IS and Business Support Services will establish a repeatable process to track, review, and account for all computing resources/systems in classified work areas.</t>
  </si>
  <si>
    <t>I and Business Support Services will collaborate to develop a process to record, track and review physical locations of all computing resources used in classified areas. Business Support Services will provide information on classified computing resources to IS. IS will reconcile the list and update the MSL as necessary.</t>
  </si>
  <si>
    <t>Corrective Action on hold due to COVID-19</t>
  </si>
  <si>
    <t xml:space="preserve">Once the SCIF consolidation and relocatoin of systems is completed the other steps identified in the corrective action will be completed . </t>
  </si>
  <si>
    <t>PE controls will be assesed once the SCIF consolidation is completed, which is on hold due to COVID-19.</t>
  </si>
  <si>
    <r>
      <rPr>
        <rFont val="Times New Roman"/>
        <color theme="1"/>
        <sz val="11.0"/>
      </rPr>
      <t xml:space="preserve">See audit action plan for 20-08 recommendation 1 </t>
    </r>
    <r>
      <rPr>
        <rFont val="Times New Roman"/>
        <b/>
        <color theme="1"/>
        <sz val="11.0"/>
      </rPr>
      <t xml:space="preserve"> Added by Audit Team:</t>
    </r>
    <r>
      <rPr>
        <rFont val="Times New Roman"/>
        <color theme="1"/>
        <sz val="11.0"/>
      </rPr>
      <t xml:space="preserve"> Per Bernie, " I think you meant action plan for 19-01, Rec 1a "  This will be reassessed in the FY21 audit.  We have an open audit item with a response that includes the migration away from Novell eDirectory to Active Directory and MIM.  This work should be complete by 10/31/2021"</t>
    </r>
  </si>
  <si>
    <t>Same as Report #19-01, Rec 1a</t>
  </si>
  <si>
    <t>The Microsoft Identity Management project is going well and scheduled to be implemented in September.  This tool along with our SoPs will help support the NARAnet user account management and maintenance.</t>
  </si>
  <si>
    <t>Once our MIM project is complete we will ensure our SOPs properly support our ongoing account management and maintenance.</t>
  </si>
  <si>
    <r>
      <rPr>
        <rFont val="Times New Roman"/>
        <color rgb="FF000000"/>
        <sz val="11.0"/>
      </rPr>
      <t xml:space="preserve">This action should be assigned to IO and not IS. See and </t>
    </r>
    <r>
      <rPr>
        <rFont val="Times New Roman"/>
        <color rgb="FFFF0000"/>
        <sz val="11.0"/>
      </rPr>
      <t>Same as AUD 19-01, Rec 1a</t>
    </r>
  </si>
  <si>
    <t>Same as Report #15-13, Rec 11</t>
  </si>
  <si>
    <t>A contract ISSO has been assigned to NARANet to track, review, and update POAMs on a monthly basis.</t>
  </si>
  <si>
    <t>This item has been submitted to OIG.</t>
  </si>
  <si>
    <t>A contract ISSO was assigned to NARANet to review and track POAMs.</t>
  </si>
  <si>
    <t>NARA continues to track vulnerabilities and work to resolve noted weaknesses.</t>
  </si>
  <si>
    <t>NARA scans new system deployed for vulnerability and configuration weaknesses and documents those.  NARA has developed a draft configuration management SOP for security settings that will still need to be implemented.</t>
  </si>
  <si>
    <t>ISSOs are reviewing monthly vulnerability scans and creating POAMs for vulnerabilities not resolved within specified timeframes for remediation.</t>
  </si>
  <si>
    <t>NARA has developed a draft configuration management SOP for security settings that will still need to be implemented.</t>
  </si>
  <si>
    <t>NARA continues to track vulnerabilities and work to resolve noted wekanesses.</t>
  </si>
  <si>
    <t>NARA is developing processes for risk acceptance of vulnerabilities within Tenable Security Center.</t>
  </si>
  <si>
    <t>Contingent on funding and work to be done by other NARA Offices</t>
  </si>
  <si>
    <t>There was previous work to remove old, unsupported operating systems.  Many have been removed over the last couple years, but some remain.</t>
  </si>
  <si>
    <t>We require service requests be submitted for system access and these are retained for the duration.</t>
  </si>
  <si>
    <t xml:space="preserve">ISSOs are reviewing and updating SSP's as needed to reflect current operational environments and ensure that all security control implementation statements are documented. </t>
  </si>
  <si>
    <t>The ISSO's will submit final SSP's for all systems by 9/16/21.</t>
  </si>
  <si>
    <t>Kicked off project to upgrade system currently on Win 2008 Server.  Harware procurement in process.</t>
  </si>
  <si>
    <t>Servers with Win 2008 will be upgraded by the end of the calendar year.  Systems requiring upgrade indentified and project schedule in place.</t>
  </si>
  <si>
    <t>We recommend that the CIO ensure that records of configuration-controlled changes are retained within those systems (e.g.
Remedy/ServiceNow) which retain those records, in accordance with the NARA records schedule (new recommendation).</t>
  </si>
  <si>
    <t>The migration to ServiceNow was completed in June of 2020</t>
  </si>
  <si>
    <t>None necessary.  Documentation has been provided to the OIG.</t>
  </si>
  <si>
    <r>
      <rPr>
        <rFont val="Times New Roman"/>
        <b/>
        <color theme="1"/>
        <sz val="11.0"/>
      </rPr>
      <t>Prior Target Date was 3/30/2021
On 4/21/2021:</t>
    </r>
    <r>
      <rPr>
        <rFont val="Times New Roman"/>
        <color rgb="FF0000FF"/>
        <sz val="11.0"/>
      </rPr>
      <t xml:space="preserve">  Mamta updated SME from Keith Day to Bernie Coletta. </t>
    </r>
    <r>
      <rPr>
        <rFont val="Times New Roman"/>
        <color theme="1"/>
        <sz val="11.0"/>
      </rPr>
      <t xml:space="preserve">Bernie provided some examples of RFC from SNOW on April 16. 2021 to Mamta.  This information is under review and will be provided as a transmittal and sent for review to Audit team, by end of this week.  Audit Team still needs to follow up with SME, therefore no new target date is </t>
    </r>
    <r>
      <rPr>
        <rFont val="Times New Roman"/>
        <color rgb="FFFF0000"/>
        <sz val="11.0"/>
      </rPr>
      <t>04/16/2021</t>
    </r>
  </si>
  <si>
    <t>Migration to SNOW was completed in June of 2020</t>
  </si>
  <si>
    <t>We will request sample tickets from SNOW.  However, since the agency is still locked out due to COVID, there may not be any tickets.</t>
  </si>
  <si>
    <t>IS, ID, IJ</t>
  </si>
  <si>
    <t>closed</t>
  </si>
  <si>
    <t>Field Name</t>
  </si>
  <si>
    <t>Definition</t>
  </si>
  <si>
    <t>The number identifier for the audit report.  The first two digits refer to the fiscal year, the last two digits are the sequence number.</t>
  </si>
  <si>
    <t>The recommendation number.</t>
  </si>
  <si>
    <t>The title of the audit report.</t>
  </si>
  <si>
    <t>The documented issue found, suggested details about fixing the issue and addressing the root cause to minimize or eliminate future occurrences.</t>
  </si>
  <si>
    <t>A committment to resolve the recommendation within a certain timeframe.</t>
  </si>
  <si>
    <t>A flagged recommendation assigned to other organizations but Information Services provided assistance to resolve it.</t>
  </si>
  <si>
    <t>The type/group the recommendation is identified to be.</t>
  </si>
  <si>
    <t>The documentation needed to resolve the recommendation is either new documentation or existing documentation needs to be updated.</t>
  </si>
  <si>
    <t>The date the audit report was issued to NARA.</t>
  </si>
  <si>
    <t>Total number of days passed since the recommendation was issued to Information Services.</t>
  </si>
  <si>
    <t>The date Information Services plans to submit the documentation(s) to resolve the recommendation.</t>
  </si>
  <si>
    <t>The recommendation is Open, Rejected or Closed.</t>
  </si>
  <si>
    <t>The person authorized to conduct audits, maintain records of recommendations, review documenation received from the assigned program and decide to accept or reject the material to close recommendations.</t>
  </si>
  <si>
    <t xml:space="preserve">The audit liasion responsible for tracking the open recommendation, coordinating meetings and documentation as needed,  prepare and distribute closing packages, and other related duties. </t>
  </si>
  <si>
    <t>The Subject Matter Expert to provide the documentation to close audit recommendations.</t>
  </si>
  <si>
    <t>It is feasible to submit in FY22?</t>
  </si>
  <si>
    <t>Can we submit the documentation to close the recommendation within this fiscal year?</t>
  </si>
  <si>
    <t>If not feasible to submit in FY22, please explain why</t>
  </si>
  <si>
    <t>If we cannot submit the documentation within the current FY, please give an explanation.</t>
  </si>
  <si>
    <t>The actions to complete before the recommendation can be addressed.</t>
  </si>
  <si>
    <t>Work completed as of January 2021.</t>
  </si>
  <si>
    <t>Work completed since January 2021 to August 2021.</t>
  </si>
  <si>
    <t>Also work completed up to August 2021.  Current and future work from January should have been updated for work completed up to August 2021.</t>
  </si>
  <si>
    <t>Work planned to be completed.</t>
  </si>
  <si>
    <t>Comments from SME about the recommendation.</t>
  </si>
  <si>
    <t>High level notes the audit team captured during meetings or a comment received from SME.</t>
  </si>
  <si>
    <t>The division responsible for providing documentation to resolve the recommendation.</t>
  </si>
  <si>
    <t>Dollar amounts referenced in the audit report</t>
  </si>
  <si>
    <t>The date the audit liaison sends the transmittal package to the Accountability Staff (CA).</t>
  </si>
  <si>
    <t>The date CA sends the transmittal package to Office of Inspector General (OIG).</t>
  </si>
  <si>
    <t>The date the OIG rejects the transmittal package.</t>
  </si>
  <si>
    <t>The OIG comments for rejecting the transmittal package.</t>
  </si>
  <si>
    <t>Comments the audit team received from the SMEs regarding the rejection from OIG.</t>
  </si>
  <si>
    <t>Actions completed and next steps captured by the audit liaison.</t>
  </si>
  <si>
    <t>The date the OIG closed the recommendation.</t>
  </si>
  <si>
    <t>THIS FIELD CAN BE DELETED.  POLICY IS A CATEGORY.</t>
  </si>
  <si>
    <t>The policy number.</t>
  </si>
  <si>
    <t>The date a transmittal was resubmitted.</t>
  </si>
  <si>
    <t>Repeat Recommendaton</t>
  </si>
  <si>
    <t>Division Director</t>
  </si>
  <si>
    <t>FY Quarter</t>
  </si>
  <si>
    <r>
      <rPr>
        <rFont val="Times New Roman"/>
        <color rgb="FF222222"/>
        <sz val="11.0"/>
      </rPr>
      <t>New Target date is</t>
    </r>
    <r>
      <rPr>
        <rFont val="Times New Roman"/>
        <color rgb="FFFF0000"/>
        <sz val="11.0"/>
      </rPr>
      <t xml:space="preserve"> 5/7/2021</t>
    </r>
    <r>
      <rPr>
        <rFont val="Times New Roman"/>
        <color rgb="FF222222"/>
        <sz val="11.0"/>
      </rPr>
      <t xml:space="preserve">, </t>
    </r>
    <r>
      <rPr>
        <rFont val="Times New Roman"/>
        <color rgb="FF0000FF"/>
        <sz val="11.0"/>
      </rPr>
      <t xml:space="preserve"> update provided in Column P</t>
    </r>
  </si>
  <si>
    <r>
      <rPr>
        <rFont val="Times New Roman"/>
        <color rgb="FF000000"/>
        <sz val="11.0"/>
      </rPr>
      <t xml:space="preserve">This was submitted to CA in 2017 with request from CA for additional documents.  The Transmittal was not sent to OIG as additional documents could not be provided.   </t>
    </r>
    <r>
      <rPr>
        <rFont val="Times New Roman"/>
        <color rgb="FF0000FF"/>
        <sz val="11.0"/>
      </rPr>
      <t>(please see updates in Column P.)</t>
    </r>
  </si>
  <si>
    <r>
      <rPr>
        <rFont val="Times New Roman"/>
        <color rgb="FF000000"/>
        <sz val="11.0"/>
      </rPr>
      <t xml:space="preserve">This was submitted to CA in 2017 with request from CA for additional documents.  The Transmittal was not sent to OIG as additional documents could not be provided.   </t>
    </r>
    <r>
      <rPr>
        <rFont val="Times New Roman"/>
        <color rgb="FF0000FF"/>
        <sz val="11.0"/>
      </rPr>
      <t>(please see updates in Column P.)</t>
    </r>
  </si>
  <si>
    <r>
      <rPr>
        <rFont val="Times New Roman"/>
        <color rgb="FF000000"/>
        <sz val="11.0"/>
      </rPr>
      <t xml:space="preserve">Prior Target Date was 8/21/2019.
</t>
    </r>
    <r>
      <rPr>
        <rFont val="Times New Roman"/>
        <b/>
        <color rgb="FF000000"/>
        <sz val="11.0"/>
      </rPr>
      <t xml:space="preserve">Update on 4/21/2021:(New Target date is </t>
    </r>
    <r>
      <rPr>
        <rFont val="Times New Roman"/>
        <b/>
        <color rgb="FFFF0000"/>
        <sz val="11.0"/>
      </rPr>
      <t>5/7/2021</t>
    </r>
    <r>
      <rPr>
        <rFont val="Times New Roman"/>
        <b/>
        <color rgb="FF000000"/>
        <sz val="11.0"/>
      </rPr>
      <t xml:space="preserve">).  </t>
    </r>
    <r>
      <rPr>
        <rFont val="Times New Roman"/>
        <color rgb="FF0000FF"/>
        <sz val="11.0"/>
      </rPr>
      <t>The standard IT Security Language for contracts already covers this - as the vendor must already have a FedRAMP Authorization, which per FedRAMP requires ongoing assessments at least annually, or if it is not a FedRAMP accredited service they must be authorized by NARA. In the language we indicate that they must allow NARA to perform assessments as requested with written notice, which can be more often than annually.  We can provide that standard language with a brief writeup elaborating information in paragraph above.</t>
    </r>
    <r>
      <rPr>
        <rFont val="Times New Roman"/>
        <color rgb="FF000000"/>
        <sz val="11.0"/>
      </rPr>
      <t xml:space="preserve">  </t>
    </r>
    <r>
      <rPr>
        <rFont val="Times New Roman"/>
        <b/>
        <color rgb="FF000000"/>
        <sz val="11.0"/>
      </rPr>
      <t xml:space="preserve">   Status on 04-06-2021:</t>
    </r>
    <r>
      <rPr>
        <rFont val="Times New Roman"/>
        <color rgb="FF0000FF"/>
        <sz val="11.0"/>
      </rPr>
      <t>A new target date has been requested in the Recurring Division meeting.  The recommendation had never been submitted to OIG, only to CA (by prior audit liaison in 2017).  Mamta Followed up with SME to provide a new target date.</t>
    </r>
    <r>
      <rPr>
        <rFont val="Times New Roman"/>
        <b/>
        <color rgb="FF000000"/>
        <sz val="11.0"/>
      </rPr>
      <t xml:space="preserve"> </t>
    </r>
    <r>
      <rPr>
        <rFont val="Times New Roman"/>
        <b/>
        <color rgb="FFFF0000"/>
        <sz val="11.0"/>
      </rPr>
      <t xml:space="preserve">                                                                                            </t>
    </r>
    <r>
      <rPr>
        <rFont val="Times New Roman"/>
        <b/>
        <color rgb="FF000000"/>
        <sz val="11.0"/>
      </rPr>
      <t>(</t>
    </r>
    <r>
      <rPr>
        <rFont val="Times New Roman"/>
        <b/>
        <color rgb="FFFF0000"/>
        <sz val="11.0"/>
      </rPr>
      <t>Leave prior date in "target date column".  New date to be added here</t>
    </r>
    <r>
      <rPr>
        <rFont val="Times New Roman"/>
        <b/>
        <color rgb="FF000000"/>
        <sz val="11.0"/>
      </rPr>
      <t>)                                                                               Div. Meeting 02-22-2021</t>
    </r>
    <r>
      <rPr>
        <rFont val="Times New Roman"/>
        <color rgb="FF000000"/>
        <sz val="11.0"/>
      </rPr>
      <t>: For FY 2021 the</t>
    </r>
    <r>
      <rPr>
        <rFont val="Times New Roman"/>
        <color rgb="FF0000FF"/>
        <sz val="11.0"/>
      </rPr>
      <t xml:space="preserve"> Action Item is :  Prepare a new transmittal in 2021 to submit to OIG.  Update the target date for FY 21.</t>
    </r>
  </si>
  <si>
    <r>
      <rPr>
        <rFont val="Times New Roman"/>
        <b/>
        <color rgb="FF000000"/>
        <sz val="11.0"/>
      </rPr>
      <t>Div. Meeting 02-22-2021</t>
    </r>
    <r>
      <rPr>
        <rFont val="Times New Roman"/>
        <color rgb="FF000000"/>
        <sz val="11.0"/>
      </rPr>
      <t xml:space="preserve">:  </t>
    </r>
    <r>
      <rPr>
        <rFont val="Times New Roman"/>
        <color rgb="FF0000FF"/>
        <sz val="11.0"/>
      </rPr>
      <t xml:space="preserve">A submission for # 13 was provided to CA and combined with # 14.    CA requested a separate transmittal but was not provided a separate transmittal for # 14 and so it was never forwarded to OIG.     Action Item :  Prepare a new transmittal in 2021 to submit to OIG.  </t>
    </r>
  </si>
  <si>
    <r>
      <rPr>
        <rFont val="Times New Roman"/>
        <b/>
        <color rgb="FF000000"/>
        <sz val="11.0"/>
      </rPr>
      <t xml:space="preserve">Rejected 11/22/2021 - 
</t>
    </r>
    <r>
      <rPr>
        <rFont val="Times New Roman"/>
        <color rgb="FF000000"/>
        <sz val="11.0"/>
      </rPr>
      <t>Based on the documentation provided and the results of the FY2021 FISMA audit this recommendation remains OPEN.Although several SSPs were provided they were not included or evidence provided that they exist for ARCIS and CMRS.</t>
    </r>
  </si>
  <si>
    <r>
      <rPr>
        <rFont val="Times New Roman"/>
        <color rgb="FF222222"/>
        <sz val="11.0"/>
      </rPr>
      <t xml:space="preserve">On 9/10/2020, To address the corrective action, Information Services has provided to OIG, per the meeting on April 24, 2020, test results for Contingency Plans for ARCIS, CMRS, ERA 2.0, ISSON, MAXIMO, MRMP, NAC, NARANET, OFAS, OpsPlanner, PERL, RRS , URTS and ZLUA. RRS has been replaced by ECRM.
</t>
    </r>
    <r>
      <rPr>
        <rFont val="Times New Roman"/>
        <b/>
        <color rgb="FF222222"/>
        <sz val="11.0"/>
      </rPr>
      <t xml:space="preserve">Olu 01/26/2021:
</t>
    </r>
    <r>
      <rPr>
        <rFont val="Times New Roman"/>
        <color rgb="FF222222"/>
        <sz val="11.0"/>
      </rPr>
      <t>Maximo SaaS had just obtained ATO and planned to complete the CP Testing within a year. The requested CP Testing document could not be provided at that time.</t>
    </r>
  </si>
  <si>
    <r>
      <rPr>
        <rFont val="Times New Roman"/>
        <color rgb="FF000000"/>
        <sz val="11.0"/>
      </rPr>
      <t xml:space="preserve">When completed, send implementation emails. 
</t>
    </r>
    <r>
      <rPr>
        <rFont val="Times New Roman"/>
        <b/>
        <color rgb="FF000000"/>
        <sz val="11.0"/>
      </rPr>
      <t xml:space="preserve">Olu 01/26/2021:
</t>
    </r>
    <r>
      <rPr>
        <rFont val="Times New Roman"/>
        <color rgb="FF000000"/>
        <sz val="11.0"/>
      </rPr>
      <t>ISSOs are targeting the completion of the FY21 CPs and CP Testing for  March and May of 2021 respectively.
Upon completion, artifacts for sampled systems will be gathered and submitted.</t>
    </r>
  </si>
  <si>
    <r>
      <rPr>
        <rFont val="Times New Roman"/>
        <b/>
        <color rgb="FF000000"/>
        <sz val="11.0"/>
      </rPr>
      <t xml:space="preserve">Rejected 11/22/2021 - 
</t>
    </r>
    <r>
      <rPr>
        <rFont val="Times New Roman"/>
        <color rgb="FF000000"/>
        <sz val="11.0"/>
      </rPr>
      <t xml:space="preserve">Based on the documentation provided and the results of the FY2021 FISMA audit this recommendation remains OPEN.Based upon NFR FY21-03, and package provided indicated 2 missing CP test results for ARCIS and CMRS.
</t>
    </r>
    <r>
      <rPr>
        <rFont val="Times New Roman"/>
        <b/>
        <color rgb="FF000000"/>
        <sz val="11.0"/>
      </rPr>
      <t>Rejected 9/18/2020</t>
    </r>
    <r>
      <rPr>
        <rFont val="Times New Roman"/>
        <color rgb="FF000000"/>
        <sz val="11.0"/>
      </rPr>
      <t xml:space="preserve"> - 
The documentation provided is either incomplete or does not provide sufficient detail to close the recommendation. A contingency plan test for MAXIMO was not provided, stating it is a new ATO and ISCP test will be done within a year. This system was already in operation in 2018, included in the FY 2018 FISMA sample, and authorized in September 2019. This recommendation cannot be closed without the evidence of a contingency plan test for a system that was in the sample. In addition, the contingency plan test provided for NARANet was dated March 28, 2019. According to the NARA IT Security Requirements, contingency plan tests should be conducted at least annually. Therefore, this recommendation remains OPEN.</t>
    </r>
  </si>
  <si>
    <r>
      <rPr>
        <rFont val="Times New Roman"/>
        <b/>
        <color rgb="FF000000"/>
        <sz val="11.0"/>
      </rPr>
      <t xml:space="preserve">9/14/21 - Draft Action Plan Comment (CA - Kimm) - </t>
    </r>
    <r>
      <rPr>
        <rFont val="Times New Roman"/>
        <color rgb="FF000000"/>
        <sz val="11.0"/>
      </rPr>
      <t xml:space="preserve">Information Services has provided new Authorizations to Operate for CMRS and ARCIS for the OIG’s review. 
We’ll include this date in the draft Action Plan.  However, if the OIG does not agree with documentation provided, the date will be adjusted.
</t>
    </r>
    <r>
      <rPr>
        <rFont val="Times New Roman"/>
        <b/>
        <color rgb="FF000000"/>
        <sz val="11.0"/>
      </rPr>
      <t>9/14/21 - Draft Action Plan Comment (OIG - Andrew) -</t>
    </r>
    <r>
      <rPr>
        <rFont val="Times New Roman"/>
        <color rgb="FF000000"/>
        <sz val="11.0"/>
      </rPr>
      <t xml:space="preserve"> Based on the review of the documentation provided this recommendation would be closed.</t>
    </r>
  </si>
  <si>
    <r>
      <rPr>
        <rFont val="Times New Roman"/>
        <b/>
        <color rgb="FF000000"/>
        <sz val="11.0"/>
      </rPr>
      <t>9/14/21 - Draft Action Plan Comment (CA - Kimm)</t>
    </r>
    <r>
      <rPr>
        <rFont val="Times New Roman"/>
        <color rgb="FF000000"/>
        <sz val="11.0"/>
      </rPr>
      <t xml:space="preserve"> - Information Services has provided the updated Binding Operational Directive 18-02 for the OIG’s review. 
We’ll include this date in the draft Action Plan.  However, if the OIG does not agree with documentation provided, the date will be adjusted.
</t>
    </r>
    <r>
      <rPr>
        <rFont val="Times New Roman"/>
        <b/>
        <color rgb="FF000000"/>
        <sz val="11.0"/>
      </rPr>
      <t>9/14/21 - Draft Action Plan Comment (OIG - Andrew)</t>
    </r>
    <r>
      <rPr>
        <rFont val="Times New Roman"/>
        <color rgb="FF000000"/>
        <sz val="11.0"/>
      </rPr>
      <t xml:space="preserve"> - Based on my review of the documentation provided for recommendation 5 I do not see what was changed or updated to address the recommendation. The documentation still indicated that both systems do not store PHI, which is not accurate. Please explain what was updated in NARA's response to the BOD to address this recommendation.</t>
    </r>
  </si>
  <si>
    <r>
      <rPr>
        <rFont val="Times New Roman"/>
        <b/>
        <color rgb="FF000000"/>
        <sz val="11.0"/>
      </rPr>
      <t xml:space="preserve">9/14/21 - Draft Action Plan Comment (CA - Kimm R.) </t>
    </r>
    <r>
      <rPr>
        <rFont val="Times New Roman"/>
        <color rgb="FF000000"/>
        <sz val="11.0"/>
      </rPr>
      <t xml:space="preserve">-  Information Services has provided updated FIPS 199 for ARCIS and CMRS for the OIG’s review. 
We’ll include this date in the draft Action Plan.  However, if the OIG does not agree with documentation provided, the date will be adjusted.
</t>
    </r>
    <r>
      <rPr>
        <rFont val="Times New Roman"/>
        <b/>
        <color rgb="FF000000"/>
        <sz val="11.0"/>
      </rPr>
      <t xml:space="preserve">9/14/21 - Draft Action Plan Comment (OIG - Andrew C.) </t>
    </r>
    <r>
      <rPr>
        <rFont val="Times New Roman"/>
        <color rgb="FF000000"/>
        <sz val="11.0"/>
      </rPr>
      <t>- Based on the review of the documentation provided this recommendation would be closed.</t>
    </r>
  </si>
  <si>
    <r>
      <rPr>
        <rFont val="Times New Roman"/>
        <b/>
        <color rgb="FF000000"/>
        <sz val="11.0"/>
      </rPr>
      <t xml:space="preserve">9/14/21 - Draft Action Plan Comment (CA - Kimm R.) </t>
    </r>
    <r>
      <rPr>
        <rFont val="Times New Roman"/>
        <color rgb="FF000000"/>
        <sz val="11.0"/>
      </rPr>
      <t xml:space="preserve">- Information Services has provided updated System Security Plans for ARCIS and CMRS for the OIG’s review. 
We’ll include this date in the draft Action Plan.  However, if the OIG does not agree with documentation provided, the date will be adjusted.
</t>
    </r>
    <r>
      <rPr>
        <rFont val="Times New Roman"/>
        <b/>
        <color rgb="FF000000"/>
        <sz val="11.0"/>
      </rPr>
      <t>9/14/21 - Draft Action Plan Comment (OIG - Andrew C.)</t>
    </r>
    <r>
      <rPr>
        <rFont val="Times New Roman"/>
        <color rgb="FF000000"/>
        <sz val="11.0"/>
      </rPr>
      <t xml:space="preserve"> - While I saw some of the SSP was updated, not all of it was updated. For example, I saw the Enterprise Architecture control (PM-7) was updated. However, the Rules of Behavior Control (PL-4) still references the old rules of behavior, not the most recent one in the security awareness training. In addition, the Alternate processing site still references ABL as the hot site but we documented in our report that both CMRS and ARCIS do not have hot sites. Finally, I was looking through the SSPs and noticed at least one website link is out of date. As a result, NARA has not met the intent of the recommendation to review the whole SSP to ensure they are both up to date.</t>
    </r>
  </si>
  <si>
    <t>Resource Issue</t>
  </si>
  <si>
    <r>
      <rPr>
        <rFont val="Times New Roman"/>
        <b/>
        <i val="0"/>
        <color rgb="FF000000"/>
        <sz val="11.0"/>
      </rPr>
      <t xml:space="preserve">Rejected 11/14/2017 - 
</t>
    </r>
    <r>
      <rPr>
        <rFont val="Times New Roman"/>
        <i val="0"/>
        <color rgb="FF000000"/>
        <sz val="11.0"/>
      </rPr>
      <t>Does the Drupal configuration change apply to all NARA websites that utilize passwords including Eservices.archives. gov/orderonline and Estore.archives.gov? Please provide a list of websites that the configuration change applies to and those websites it does not apply to. If there are websites that the Drupal configuration change does not apply to then provide change request documentation showing the password reset change will be applied to those websites or business justification documenting why the change could not be made.</t>
    </r>
  </si>
  <si>
    <t>Keith Day, Steven Swann, John Coffin, Olu Omotoso</t>
  </si>
  <si>
    <t>Documentation Update</t>
  </si>
  <si>
    <t>"Rejected 11/22/2021 -
Based on the documentation provided and the results of the FY2021 FISMA audit this recommendation remains OPEN.No evidence was provided which indicates formalized access control procedures were developed for B&amp;A and RRS.
Rejected 12/3/2020 - 
The recommendation remains open as the documentation submitted does not fully substantiate the implementation of access control policies and procedures for the systems specified. The updated Access Control Methodology includes references to System Security Plans (SSPs) for individual systems for specific control implementation requirements. However, the SSPs provided do not always include implementation plans and responsible entities for specific access controls. For example, for access controls that are completely inherited, the SSP does not specify where they are inherited from and who is responsible for implementing the inherited controls. In addition, there are controls that are apparently dependent upon NARA's internal policies and procedures; however, the SSP states the control implementation is inherited from the cloud service provider and described in the FedRamp authorization package. Therefore, this recommendation will remain open until further detail is provided to OIG and reflected on all required documents accordingly."</t>
  </si>
  <si>
    <t>Policy Update</t>
  </si>
  <si>
    <t>"Prior Target Date was 1/31/2021
Status on 04-06-2021:Related to Policy 804.  The target date needs to be revised to after FY 21.  Please provide New Target Date."</t>
  </si>
  <si>
    <t>Policy-New</t>
  </si>
  <si>
    <t>Documentation-New</t>
  </si>
  <si>
    <t>"Rejected 11/22/2021 - 
Based on the documentation provided and the results of the FY2021 FISMA audit this recommendation remains OPEN.Although most systems have assigned ISSOs, for 2 systems slated for migration, ISSOs have not been assigned in theinterim."</t>
  </si>
  <si>
    <t>Closed        =    Total 15</t>
  </si>
  <si>
    <t>Submitted =    Total 23</t>
  </si>
  <si>
    <r>
      <rPr>
        <rFont val="Times New Roman"/>
        <b/>
        <color rgb="FF000000"/>
        <sz val="11.0"/>
      </rPr>
      <t>Div Meeting 02-22-2021</t>
    </r>
    <r>
      <rPr>
        <rFont val="Times New Roman"/>
        <color rgb="FF000000"/>
        <sz val="11.0"/>
      </rPr>
      <t xml:space="preserve"> - </t>
    </r>
    <r>
      <rPr>
        <rFont val="Times New Roman"/>
        <color rgb="FF0000FF"/>
        <sz val="11.0"/>
      </rPr>
      <t xml:space="preserve">Obtain further clarification from OIG, on what is needed to close Rec. (Audit team to schedule meeting with OIG Auditor)   </t>
    </r>
    <r>
      <rPr>
        <rFont val="Times New Roman"/>
        <color rgb="FF000000"/>
        <sz val="11.0"/>
      </rPr>
      <t xml:space="preserve">                                                                                                                                                                                                                                              Audit Team Setup a Meeting to Obtain O&amp;M Process Artifacts from IT Security, Web Program Team (Sarah Araghi, Weikai Zhang) and SSL Team (Shelton Roberts, Bryan Sandbothe)</t>
    </r>
  </si>
  <si>
    <r>
      <rPr>
        <rFont val="Times New Roman"/>
        <b/>
        <color rgb="FF000000"/>
        <sz val="11.0"/>
      </rPr>
      <t xml:space="preserve">Rejected 9/7/2021 - 
</t>
    </r>
    <r>
      <rPr>
        <rFont val="Times New Roman"/>
        <color rgb="FF000000"/>
        <sz val="11.0"/>
      </rPr>
      <t>"Based on the documentation provided this recommendation remains OPEN. Please provide documentation demonstrating that the Domain POCs have been informed of the new process documented in the SOP - SSL Certficates Notification &amp; Renewal Process. Thanks."</t>
    </r>
    <r>
      <rPr>
        <rFont val="Times New Roman"/>
        <b/>
        <color rgb="FF000000"/>
        <sz val="11.0"/>
      </rPr>
      <t xml:space="preserve">
Rejected 7/21/21 - 
</t>
    </r>
    <r>
      <rPr>
        <rFont val="Times New Roman"/>
        <color rgb="FF000000"/>
        <sz val="11.0"/>
      </rPr>
      <t>"Based on the documentation provide this recommendation remains OPEN. While I do see how Attachment 3 notifies System Owners/users of the new HSTS process, we were not provided the attachment (SSLTechnicalGuiderev2.pdf) within attachment 3 to determine if it documents the SSL certificate process described when closing this recommendation. 
Does SSLTechnicalGuiderev2.pdf within attachment 3 describe how the user would receive email notifications when an SSL certificate is going to expire? In addition, does the SSLTechnicalGuiderev2.pdf walk the user through the process of first going to NARA’s website to request the SSL certificate then going to the Entrust website and entering the CSR? 
If the SSLTechnicalGuiderev2.pdf does not include this information please provide a document that describes the step by step process for requesting a new SSL certificate and a document that notifies users of this process."</t>
    </r>
    <r>
      <rPr>
        <rFont val="Times New Roman"/>
        <b/>
        <color rgb="FF000000"/>
        <sz val="11.0"/>
      </rPr>
      <t xml:space="preserve">
Rejected 8/27/18 - </t>
    </r>
    <r>
      <rPr>
        <rFont val="Times New Roman"/>
        <color rgb="FF000000"/>
        <sz val="11.0"/>
      </rPr>
      <t xml:space="preserve">
"Please provide us with the following documentation to help support the process described in the transmittal letter:
1. Documentation showing that System Owners are emailed 30 and 10 days prior to certificates expiring.
2. A copy of the new Certificate Signing Request (blank one and ones that have been completed).
In addition, have System Owners been notified of this new process? If so please provide a copy of this notification. If not how would a System Owner know that this is the new process."</t>
    </r>
  </si>
  <si>
    <r>
      <rPr>
        <rFont val="Times New Roman"/>
        <b/>
        <color rgb="FF000000"/>
        <sz val="11.0"/>
      </rPr>
      <t xml:space="preserve">Div. Meeting 02-22-2021:  </t>
    </r>
    <r>
      <rPr>
        <rFont val="Times New Roman"/>
        <color rgb="FF0000FF"/>
        <sz val="11.0"/>
      </rPr>
      <t>Keith can provide a memo/letter where</t>
    </r>
    <r>
      <rPr>
        <rFont val="Times New Roman"/>
        <b/>
        <color rgb="FF0000FF"/>
        <sz val="11.0"/>
      </rPr>
      <t xml:space="preserve"> I</t>
    </r>
    <r>
      <rPr>
        <rFont val="Times New Roman"/>
        <color rgb="FF0000FF"/>
        <sz val="11.0"/>
      </rPr>
      <t xml:space="preserve">nformation Services and the Office of Innovation will evaluate whether all of the web hosting environments (internal and external) should be consolidated into one centralized system for FISMA purposes.   This decision memo can be provided for COO’s approval.  March date is feasible. </t>
    </r>
  </si>
  <si>
    <r>
      <rPr>
        <rFont val="Times New Roman"/>
        <color rgb="FF000000"/>
        <sz val="11.0"/>
      </rPr>
      <t xml:space="preserve">Prior Target Date was 3/30/2021
</t>
    </r>
    <r>
      <rPr>
        <rFont val="Times New Roman"/>
        <b/>
        <color rgb="FF000000"/>
        <sz val="11.0"/>
      </rPr>
      <t>Status on 04-06-2021:</t>
    </r>
    <r>
      <rPr>
        <rFont val="Times New Roman"/>
        <color rgb="FF000000"/>
        <sz val="11.0"/>
      </rPr>
      <t xml:space="preserve">  </t>
    </r>
    <r>
      <rPr>
        <rFont val="Times New Roman"/>
        <color rgb="FF0000FF"/>
        <sz val="11.0"/>
      </rPr>
      <t xml:space="preserve">Requested update on status of letter. </t>
    </r>
    <r>
      <rPr>
        <rFont val="Times New Roman"/>
        <color rgb="FF000000"/>
        <sz val="11.0"/>
      </rPr>
      <t xml:space="preserve">  </t>
    </r>
    <r>
      <rPr>
        <rFont val="Times New Roman"/>
        <color rgb="FF0000FF"/>
        <sz val="11.0"/>
      </rPr>
      <t xml:space="preserve">Please provide </t>
    </r>
    <r>
      <rPr>
        <rFont val="Times New Roman"/>
        <b/>
        <color rgb="FF0000FF"/>
        <sz val="11.0"/>
      </rPr>
      <t>New Target Date.</t>
    </r>
    <r>
      <rPr>
        <rFont val="Times New Roman"/>
        <color rgb="FF0000FF"/>
        <sz val="11.0"/>
      </rPr>
      <t xml:space="preserve">  </t>
    </r>
    <r>
      <rPr>
        <rFont val="Times New Roman"/>
        <color rgb="FF000000"/>
        <sz val="11.0"/>
      </rPr>
      <t xml:space="preserve">                                                                This 2016 recommendation has never been submitted  to OIG. </t>
    </r>
  </si>
  <si>
    <r>
      <rPr>
        <rFont val="Times New Roman"/>
        <b/>
        <color rgb="FF000000"/>
        <sz val="11.0"/>
      </rPr>
      <t xml:space="preserve">Rejected 9/11/2019  - 
</t>
    </r>
    <r>
      <rPr>
        <rFont val="Times New Roman"/>
        <color rgb="FF000000"/>
        <sz val="11.0"/>
      </rPr>
      <t>The documentation provided only partially addresses the condition - the current baseline configurations for network printers were not provided. Therefore, this recommendation remains open.</t>
    </r>
  </si>
  <si>
    <r>
      <rPr>
        <rFont val="Times New Roman"/>
        <b/>
        <color rgb="FF0000FF"/>
        <sz val="11.0"/>
      </rPr>
      <t xml:space="preserve">03-29-2021 Meeting- Attendees:  </t>
    </r>
    <r>
      <rPr>
        <rFont val="Times New Roman"/>
        <color rgb="FF000000"/>
        <sz val="11.0"/>
      </rPr>
      <t xml:space="preserve">Edlouie Ortega, Steve Heaps, Chris Carlin, Mamta Rai, Janice Cobb:  </t>
    </r>
    <r>
      <rPr>
        <rFont val="Times New Roman"/>
        <b/>
        <color rgb="FF000000"/>
        <sz val="11.0"/>
      </rPr>
      <t xml:space="preserve">H.R. 2227:  Definition:  </t>
    </r>
    <r>
      <rPr>
        <rFont val="Times New Roman"/>
        <i/>
        <color rgb="FF000000"/>
        <sz val="11.0"/>
      </rPr>
      <t xml:space="preserve">The term “legacy information technology system” means an outdated or obsolete system of information technology. </t>
    </r>
    <r>
      <rPr>
        <rFont val="Times New Roman"/>
        <color rgb="FF0000FF"/>
        <sz val="11.0"/>
      </rPr>
      <t xml:space="preserve">Per Edlouie it was and he provided the definition as on Jan 28, 2021 "Met with Ed this morning and came up with legacy systems definition and partial conditions:"Legacy systems are IT systems that are considered outdated, aging, or have been in operation for some extended period of time and requiring modernization.  Legacy systems may remain in operation due to mission criticality and/or due to funding constraints.  In which case a risk assessment or operational analysis will be developed for CIO's...(to be continued)."
The definition will be added to the NARA 801 Directive and a detailed process regarding lifecycle management (LCM) of legacy systems will be included in the CPIC Supplement.  The additional LCM process will be captured during the 2021 Annual Systems Inventory (March-April) cycle. "
Per Heaps, this is still to be approved by CIO and ACIO.    Since this is in process we dont need to have any more meetings and I Audit team will check via intermittent emails.    
</t>
    </r>
  </si>
  <si>
    <r>
      <rPr>
        <rFont val="Times New Roman"/>
        <color rgb="FF000000"/>
        <sz val="11.0"/>
      </rPr>
      <t xml:space="preserve">/ACTION COMPLETED:
7/1/2021 - Janice searched the </t>
    </r>
    <r>
      <rPr>
        <rFont val="Times New Roman"/>
        <color rgb="FF1155CC"/>
        <sz val="11.0"/>
        <u/>
      </rPr>
      <t>Interim Guidance 801-4</t>
    </r>
    <r>
      <rPr>
        <rFont val="Times New Roman"/>
        <color rgb="FF000000"/>
        <sz val="11.0"/>
      </rPr>
      <t xml:space="preserve"> along with the </t>
    </r>
    <r>
      <rPr>
        <rFont val="Times New Roman"/>
        <color rgb="FF1155CC"/>
        <sz val="11.0"/>
        <u/>
      </rPr>
      <t>MSL Management Guide</t>
    </r>
    <r>
      <rPr>
        <rFont val="Times New Roman"/>
        <color rgb="FF000000"/>
        <sz val="11.0"/>
      </rPr>
      <t xml:space="preserve"> and did not see reference to a procedure to determine life expectancy for systems.
7/19/2021 - Janice emailed Ed Graham, Edlouie Ortega, Sheree Murphy and Keith Day asking for the next steps to identifying the life expectancy for systems per the SDLC Methodogy.
9/15/2021 - Janice drafted transmittal memo.
NEXT STEPS: 
Get a response from email sent on 7/19/2021.</t>
    </r>
  </si>
  <si>
    <r>
      <rPr>
        <rFont val="Times New Roman"/>
        <b/>
        <color rgb="FF000000"/>
        <sz val="11.0"/>
      </rPr>
      <t>04-30-2021</t>
    </r>
    <r>
      <rPr>
        <rFont val="Times New Roman"/>
        <color rgb="FF000000"/>
        <sz val="11.0"/>
      </rPr>
      <t xml:space="preserve">:  </t>
    </r>
    <r>
      <rPr>
        <rFont val="Times New Roman"/>
        <color rgb="FF0000FF"/>
        <sz val="11.0"/>
      </rPr>
      <t xml:space="preserve">Relates to Policy 801. Needed discussion with ACIO to determine if this is to be incorporated in the policy and as a process.  </t>
    </r>
    <r>
      <rPr>
        <rFont val="Times New Roman"/>
        <color rgb="FF000000"/>
        <sz val="11.0"/>
      </rPr>
      <t>The IG SME, Sheree Murphy is the lead on this since the IG is reponsible for conducting Operational Analysis ()OA and ID, IJ, and II are only in support role.</t>
    </r>
  </si>
  <si>
    <r>
      <rPr>
        <rFont val="Times New Roman"/>
        <color rgb="FF000000"/>
        <sz val="11.0"/>
      </rPr>
      <t>ACTION COMPLETED: 
5/08/2018 - Policy 801 (Interim Guidance) was published on NARAatWork.
6/24/2021 - Janice sent email to Steve Heaps asking for a copy of Policy 801 and where is it in the process for review and approval.
6/28/2021 - Janice reviewed Interim Guidance 801-4 and identified the content of Operational Analysis is in the</t>
    </r>
    <r>
      <rPr>
        <rFont val="Times New Roman"/>
        <color rgb="FF000000"/>
        <sz val="11.0"/>
      </rPr>
      <t xml:space="preserve"> </t>
    </r>
    <r>
      <rPr>
        <rFont val="Times New Roman"/>
        <color rgb="FF1155CC"/>
        <sz val="11.0"/>
        <u/>
      </rPr>
      <t>Interim Guidance 801-4, under the Evaluation Phase; 801-4.2(d.)</t>
    </r>
    <r>
      <rPr>
        <rFont val="Times New Roman"/>
        <color rgb="FF000000"/>
        <sz val="11.0"/>
      </rPr>
      <t>. No need to contact Sheree Murphy.
There is also a form</t>
    </r>
    <r>
      <rPr>
        <rFont val="Times New Roman"/>
        <color rgb="FF000000"/>
        <sz val="11.0"/>
      </rPr>
      <t xml:space="preserve"> </t>
    </r>
    <r>
      <rPr>
        <rFont val="Times New Roman"/>
        <color rgb="FF1155CC"/>
        <sz val="11.0"/>
        <u/>
      </rPr>
      <t>NA-8016 Operational Analysis</t>
    </r>
    <r>
      <rPr>
        <rFont val="Times New Roman"/>
        <color rgb="FF000000"/>
        <sz val="11.0"/>
      </rPr>
      <t xml:space="preserve"> hat has to be completed.  Attached for reference is the OMB Memorandum</t>
    </r>
    <r>
      <rPr>
        <rFont val="Times New Roman"/>
        <color rgb="FF000000"/>
        <sz val="11.0"/>
      </rPr>
      <t>;</t>
    </r>
    <r>
      <rPr>
        <rFont val="Times New Roman"/>
        <color rgb="FF1155CC"/>
        <sz val="11.0"/>
        <u/>
      </rPr>
      <t xml:space="preserve"> OMB m10-27</t>
    </r>
    <r>
      <rPr>
        <rFont val="Times New Roman"/>
        <color rgb="FF000000"/>
        <sz val="11.0"/>
      </rPr>
      <t>, page 5, Section IV(3.).
7/12/2021 - Chris let us know we have to receive Information Services concurrence and submit to 801 to the Policy Office by the end of FY21.
NEXT STEPS:
- We need to confirm Information Services concurrence on the Policy 801.
- Agency Leadership needs to approve the Policy 801 (Interim Guidance).
- We need to submit it the Approved Policy to the Policy Office.
- Someone needs to publish it to NARAatWork.
- Submit the Policy 801 (once approved), along with the NAR-8016 Operational Analysis form (already in the audit folder).
- Janice to draft Transmittal.</t>
    </r>
  </si>
  <si>
    <r>
      <rPr>
        <rFont val="Times New Roman"/>
        <b/>
        <color rgb="FF000000"/>
        <sz val="11.0"/>
      </rPr>
      <t>Rejected 8/19/2021 -</t>
    </r>
    <r>
      <rPr>
        <rFont val="Times New Roman"/>
        <color rgb="FF000000"/>
        <sz val="11.0"/>
      </rPr>
      <t xml:space="preserve">
While the examples of Operational Analysis provided do demonstrate that they were approved, the financial analysis section of attachment 2 is incomplete. The financial analysis section does not document a breakdown of costs associated AMIS both current and future. As a result, we only received one complete example of the Operational Analysis policy being implemented. Please submit additional examples of completed Operation Analysis to demonstrate the Operational Analysis part of NARA Interim Guidance 801-4, Temporary Capital Planning and Investment Control (CPIC) Process has been implemented.</t>
    </r>
  </si>
  <si>
    <t>Audit Report Number</t>
  </si>
  <si>
    <t>Rec #</t>
  </si>
  <si>
    <t>Audit Liaison</t>
  </si>
  <si>
    <t>POC</t>
  </si>
  <si>
    <t>Recommendation Details</t>
  </si>
  <si>
    <t>Actions Taken</t>
  </si>
  <si>
    <t>What Needs to be Done / Meeting Notes</t>
  </si>
  <si>
    <t>Audit Name</t>
  </si>
  <si>
    <t>Due Date 
FY &amp; Quarter</t>
  </si>
  <si>
    <t>Date Submitted to CA</t>
  </si>
  <si>
    <t>Date Submitted to OIG</t>
  </si>
  <si>
    <t>Reason(s) for Rejection</t>
  </si>
  <si>
    <t>Resubmit Date</t>
  </si>
  <si>
    <t>Date Rec Closed</t>
  </si>
  <si>
    <t>Subject Area</t>
  </si>
  <si>
    <t>Strategic Plan</t>
  </si>
  <si>
    <t>Objective</t>
  </si>
  <si>
    <t>FY</t>
  </si>
  <si>
    <t>Security (IS)</t>
  </si>
  <si>
    <t>Janice</t>
  </si>
  <si>
    <t>We recommend NARA management apply the appropriate hot fix referenced in the vendor
advisory on the affected machines.</t>
  </si>
  <si>
    <t>Information Services will provide the RFC and the corresponding patch applied for remediation of vulnerability.
The finding regards VERITAS  backup software, Microsoft SQL Server and Desktop Engine  patches not being applied in a timely manner.  Scans should show NARA systems are not vulnerable to RPC, remote buffer or remote code execution. Information Services will provide update scan results for this to show these issues on the affected machines do not exist.</t>
  </si>
  <si>
    <t>Queries in Tenable Security Center (Vulnerability data resides in Tenable) were run for existing VERITAS, SQL Server and Desktop Engine vulnerabilities pertaining to RPC, remote buffer, or remote code execution vulnerabilities. This current data is being used to identify which endpoints have current open vulnerabilties tin these areas, as the results from 11-02 audit that were compiled at the end of 2011 are not traceable due to a different IP addressing scheme for the network and that many of the endpoints from that time have been replaced or decommissioned.</t>
  </si>
  <si>
    <t>Network Vulnerability Assessment and Penetration Testing (Redacted)</t>
  </si>
  <si>
    <t>June, 2019</t>
  </si>
  <si>
    <t>Existing Documentation</t>
  </si>
  <si>
    <t>NARANet</t>
  </si>
  <si>
    <t>2c</t>
  </si>
  <si>
    <t>We recommend NARA management implement the following corrective actions on the affected
machines: upgrade to a different version of
supported by its vendor,</t>
  </si>
  <si>
    <t>A new query was run in Tenable Security Center to show that there are no Windows 2000 servers in use.</t>
  </si>
  <si>
    <t>General Security</t>
  </si>
  <si>
    <t>3a</t>
  </si>
  <si>
    <t>We recommend NARA management implement the following corrective actions on the affected machines:  on the remote host so that only authorized hosts can</t>
  </si>
  <si>
    <t>3d</t>
  </si>
  <si>
    <t>We recommend NARA management implement the following corrective actions on the affected machines disable the service if not needed</t>
  </si>
  <si>
    <t>Network Penetration</t>
  </si>
  <si>
    <t>6a</t>
  </si>
  <si>
    <t>Cyber Security (IS)</t>
  </si>
  <si>
    <t>We recommend NARA management immediately address corrective action for all vulnerabilities identied as "high" and "critical" risk.</t>
  </si>
  <si>
    <t>FY2020_Q3</t>
  </si>
  <si>
    <t>17-02</t>
  </si>
  <si>
    <t>Investment Management (II)</t>
  </si>
  <si>
    <t>Mamta</t>
  </si>
  <si>
    <t>We recommend the CIO develop, document, approve and implement a process for developing and maintaining the system inventory, in adherence to 44 U.S.C. § 3505(c).</t>
  </si>
  <si>
    <t>Information Services will develop, implement and provide procedures for the maintenance and annual review of the system inventory, in accordance to OMB Circular A-130 (A-130) and in adherence to 44 U.S.C. § 350(c).</t>
  </si>
  <si>
    <t>Audit of NARA's Information System Inventory</t>
  </si>
  <si>
    <t>New Documentation</t>
  </si>
  <si>
    <t>Systems Inventory</t>
  </si>
  <si>
    <t>6b</t>
  </si>
  <si>
    <t>We recommend NARA management evaluate the identified risks and corrective actions to address those identified as "medium" and "low" risk vulnerabilities.</t>
  </si>
  <si>
    <t>Information Services is meeting with system owners to review medium and low risk vulnerabilities.  A copy of the current monthly vulnerability scan report is evidence that the risk was addressed and does not show up on the report.</t>
  </si>
  <si>
    <t>11-19SU</t>
  </si>
  <si>
    <t>155</t>
  </si>
  <si>
    <t>Service Operations (IO)</t>
  </si>
  <si>
    <t>No VLANs as native VLANs.</t>
  </si>
  <si>
    <t>Information Security -  NARA Administration Needs to Address Pervasive Weaknessis</t>
  </si>
  <si>
    <t>May, 2019</t>
  </si>
  <si>
    <t>Operational/Technical Implementation</t>
  </si>
  <si>
    <t>51</t>
  </si>
  <si>
    <t>At NARA:  For 51, Time taken to patch vulnerabilities in ERA (this rec is specific to ERA)</t>
  </si>
  <si>
    <t>11-20</t>
  </si>
  <si>
    <t>3.1a</t>
  </si>
  <si>
    <t>We recommend the Executive for Information Systems and Chief Information Officer (I) and the Executive for Business Support Services (B) ensure all deferred and failed security tests have been reassessed and the results documented.</t>
  </si>
  <si>
    <t>Information Services will provide Updated ST&amp;E report, a vulnerability scan result report, and an updated POA&amp;M to address the recommendation</t>
  </si>
  <si>
    <t>Audit of NARA's Telework Program (Redacted)</t>
  </si>
  <si>
    <t>3.1e</t>
  </si>
  <si>
    <t>We recommend the Executive for Information Systems and Chief Information Officer (I) and the Executive for Business Support Services (B) review Citrix security configurations for adequacy.</t>
  </si>
  <si>
    <t>Information Services will perform a risk assessment of the configurable security settings offered by Citrix and include the configuration management review of those settings as a part of a Citrix System Build Guide for the Citrix Operating system. This System Build Guide will be part of the Security Plan for the GSS.</t>
  </si>
  <si>
    <t>Configuration</t>
  </si>
  <si>
    <t>32</t>
  </si>
  <si>
    <t>Pamela Smith</t>
  </si>
  <si>
    <t>It is recommended that NARA IT management require a review and remediation of routing loops in the NARA network. There are a number of mechanisms available to eliminate routing loops, primarily with distance vector routing protocols. These mechanisms include: Defining a maximum metric to prevent count to infinity, holddown timers, split horizon, route poisoning or poison reverse, triggered updates.</t>
  </si>
  <si>
    <t>email for evidence for proof of review</t>
  </si>
  <si>
    <t>August, 2019</t>
  </si>
  <si>
    <t>33</t>
  </si>
  <si>
    <t>It is recommended that NARA IT management enact a review of the use of EIGRP across NARA’s routing infrastructure to determine if the protocol is configured in a manner that creates routing loops. Refer to the Routing Loop Finding to review EIGRP settings that should be reviewed.</t>
  </si>
  <si>
    <t>It is recommended that NARA IT management implement and enforce via change and configuration management processes best practice directed cable labeling/tagging processes.</t>
  </si>
  <si>
    <t>11/19/19 - May need funding.</t>
  </si>
  <si>
    <t>FY2022_Q4</t>
  </si>
  <si>
    <t xml:space="preserve">Based on the documentation provided this recommendation remains OPEN.
While the document provided does document NARA's cable labeling/tagging process, I do not see where it was approved by NARA management. Please provide documentation to support it was approved by Information Services management.
</t>
  </si>
  <si>
    <t>42</t>
  </si>
  <si>
    <t>Service Service Operations (IO)</t>
  </si>
  <si>
    <t>To manage the risk of unauthorized SNMP usage on NARANet, it is recommended that NARA IT management implement one or more of the following mitigation steps. Before using any of these changes in a production environment, ensure that your current network activities and applications will not be impacted by the changes: Change the community strings to a non-default value. However, realize that SNMPv1 and v2 community strings are still passed in plaintext and are susceptible to interception by a network sniffer, Block SNMP access and outbound SNMP traffic at the network perimeter. Common SNMP ports are 161/UDP and 162/UDP, but many SNMP-enabled devices use other ports, Block or segregate SNMP traffic from unauthorized internal networks and devices, If possible, consider migrating to SNMPv3, which provides mechanisms for authentication and privacy.</t>
  </si>
  <si>
    <t>47</t>
  </si>
  <si>
    <t>It is recommended that NARA IT management enact the following processes via change and configuration management to ensure any and all managed/controlled networks are reachable: Verify that devices intended to block traffic to these restricted networks (e.g. VPN networks) are configured correctly, Make appropriate adjustments to filtering devices to ensure that restricted networks deny access to unauthorized devices, Validate any changes made by targeting these restricted networks from an unauthorized device to confirm that access is denied.</t>
  </si>
  <si>
    <t>We recommend the Executive for Information Services/Chief Information Officer (I), in coordination with the Chief Operating Officer (C) develop a continuous monitoring strategy for classified systems requiring system owners on at least a quarterly basis to assess security controls and inform authorizing officials when changes occur that may impact the security of the system.</t>
  </si>
  <si>
    <t>Future Date</t>
  </si>
  <si>
    <t>Funding Issue</t>
  </si>
  <si>
    <t>Classified Systems</t>
  </si>
  <si>
    <t>3b</t>
  </si>
  <si>
    <t>Rodney Brookins</t>
  </si>
  <si>
    <t>We recommend that NARA incorporate the wireless network into its RMF process by performing the following SA&amp;A tasks: assess the security controls using appropriate assessment procedures to determine the extent to which the controls are implemented correctly, operating as intended, and producing the desired outcome with respect to meeting the security requirements for the network.</t>
  </si>
  <si>
    <t>NARA will perform an updated security assessment against the current
wireless infrastructure to include both guest and employee wireless networks. The assessment
will be done against the security checklist for WLAN best practices found in NIST 800‐97.</t>
  </si>
  <si>
    <t>Audt of NARA's Enterprise Wireless Access (Redacted)</t>
  </si>
  <si>
    <t>Enterprise Wireless</t>
  </si>
  <si>
    <t>Keith Day/ 
Rodney Brookins</t>
  </si>
  <si>
    <t>We recommend that NARA develop, document, review, update, and implement wireless policies and procedures on at least an annual basis in accordance with internal NARA and NIST requirements.</t>
  </si>
  <si>
    <t>NARA will further develop wireless access policies and procedures, which
will be reviewed and updated as needed on an annual basis per policy.</t>
  </si>
  <si>
    <t>4a</t>
  </si>
  <si>
    <t xml:space="preserve">We recommend that NARA utilize existing WLC and WAP baseline configurations or develop their own baseline configurations.
</t>
  </si>
  <si>
    <t>FY2020_Q2</t>
  </si>
  <si>
    <t>4b</t>
  </si>
  <si>
    <t xml:space="preserve">We recommend that NARA implement a process to monitor the WLC and WAP settings for compliance with the established baseline configurations.
</t>
  </si>
  <si>
    <t>4d</t>
  </si>
  <si>
    <t>We recommend that NARA maintain older versions of the baseline configurations as necessary.</t>
  </si>
  <si>
    <t>5a</t>
  </si>
  <si>
    <t>Taha Sadeghi</t>
  </si>
  <si>
    <t>We recommend that NARA implement a process to conduct vulnerability scans that identify weaknesses related to NARA’s wireless environment</t>
  </si>
  <si>
    <t>NARA will develop a scan profile for the wireless infrastructure
components and use it to scan the wireless infrastructure components on a monthly basis.
Vulnerabilities identified will be reviewed, tracked, and remediated using either existing
vulnerability management procedures, or specific procedures for wireless infrastructure
components will be developed if it is determined that they will be handled differently from the
already established process.</t>
  </si>
  <si>
    <t>5b</t>
  </si>
  <si>
    <t>We recommend that NARA develop procedures to analyze and remediate the vulnerabilities identified.</t>
  </si>
  <si>
    <t>15-01</t>
  </si>
  <si>
    <t>Chris Lambeth / Taha Sadeghi</t>
  </si>
  <si>
    <t>The CIO should coordinate with the Office of Performance and Accountability and the Chief Operating Officer (NARA’s Risk Officer) to identify, assess, capture, and report IT Security controls within NARA’s Internal Control Program Tool in order to adequately ensure safeguarding of assets; efficient and effective operations; reliable and accurate financial data and reporting; and compliance with applicable laws and regulations.</t>
  </si>
  <si>
    <t>NARA's Information Security Program</t>
  </si>
  <si>
    <t>Amy Anderson</t>
  </si>
  <si>
    <t>We recommend NARA’s Chief Information Officer develop and document a strong internal control process for ordering, activating, and deactivating mobile devices and phone lines to ensure no unnecessary phone lines exist and incur costs.</t>
  </si>
  <si>
    <t>The IT Operations Division (IM) will refine and document the process for ordering, activating, and deactivating mobile devices and phone lines.</t>
  </si>
  <si>
    <t>11/19/19 - Check on the submitted status.
11/20/18 - Karen Baldwin will meet with the Mobile Device Management Team to update the Reclaiming Assets procedure to provide a final copy by 2/16/19.
Desk phones.  Each site has their own phone service.  Focus on mobile, separate the desk phones.  (check in the audit report)</t>
  </si>
  <si>
    <t>MdM</t>
  </si>
  <si>
    <t>We recommend NARA’s Chief Information Officer develop and document a strong internal control process for reviewing monthly bills for items including user names, activities, plan adequacy, and opportunity for cost savings.</t>
  </si>
  <si>
    <t>IM will refine and document the process for reviewing monthly bills, which will focus on user activity as a means to reduce cost.</t>
  </si>
  <si>
    <t>11/20/18 - James Atwater and Karen Baldwin will provide a writeup for this transmittal to identify the current procedure for tracking the shared 400 minutes per call line.</t>
  </si>
  <si>
    <t>We recommend that NARA develop and implement a plan to install
additional networking capabilities at facilities that are near capacity, or develop and implement
a contingency plan to support continued operations in the event that networking capabilities
are maximized.</t>
  </si>
  <si>
    <t>Information Services will identify all switches that have less than 20
available ports; identify all IDF and MDFs that have less than 20 unused patch panel ports;
develop a site capacity plan to expand switch and patch panel ports, if needed; and install
additional networking capabilities.</t>
  </si>
  <si>
    <t xml:space="preserve">1/21/20 - Check email from Bernie.
Get the Capacity Report and document the contingency plan in the report. If we need to purchase another patch panel or another switch, we should document the plan.
</t>
  </si>
  <si>
    <t>Based upon the response provided, this recommendation remains OPEN. If you would like to have further discussions regarding the actions required for closure, please contact me.</t>
  </si>
  <si>
    <t>Contingency Plan</t>
  </si>
  <si>
    <t>Goal 2 - Customer Focus</t>
  </si>
  <si>
    <t>Apply the baseline configuration to the web servers.</t>
  </si>
  <si>
    <t>Information Services will establish and publish a final Solaris security configuration baseline document. The security configuration will be applied to the web servers, and any deviations needed from the settings will be documented with a rationale for the deviations.</t>
  </si>
  <si>
    <t>Information Services has developed a draft version of the Solaris security configuration baseline.</t>
  </si>
  <si>
    <t>2/11/20 - Per the Action Plan: Information Services will provide the following documentation:
1. Evidence that the baseline security configuration has been applied to all web servers
2. Evidence that any deviations from the configuration will be documented with justifications
~Janice</t>
  </si>
  <si>
    <t>Web Hosting</t>
  </si>
  <si>
    <t>25</t>
  </si>
  <si>
    <t xml:space="preserve">Coordinate with Innovation to configure the WebStage server to mirror the production web servers. </t>
  </si>
  <si>
    <t>FY2020 and Beyond</t>
  </si>
  <si>
    <t>The CIO should require all systems develop a baseline configuration document and have it approved before it is applied to the entire system.</t>
  </si>
  <si>
    <t>Information Services will finalize and publish the Solaris security configuration baseline document.</t>
  </si>
  <si>
    <t>Information Services will provide the following documentation:
1. Documented process to review and approved baseline configurations.
2. Evidence that the baseline security configurations has been applied to the web servers.
3. Evidence that any deviations from the configuration will be documented with justifications.</t>
  </si>
  <si>
    <t>FY2020_Q4</t>
  </si>
  <si>
    <t xml:space="preserve">9/3/19 - Per our discussion, please schedule a meeting with Innovation and/or Information Services to discuss the documentation provided to close this recommendation. In addition, please provide a policy and/or procedure that requires the development and approval of a baseline configuration prior to implementation on a system. - </t>
  </si>
  <si>
    <t>29</t>
  </si>
  <si>
    <t>Install IDPS and Antivirus on all public facing web servers.</t>
  </si>
  <si>
    <t>Information Services will inventory all public facing websites to ensure IDPS and Antivirus are installed.</t>
  </si>
  <si>
    <t>2/11/20 - Per the Action Plan: Information Services will provide the inventory listing of all public facing websites and the McAfee ePO reports showing that these services are installed and functioning on the NARA public facing webservers. ~Janice</t>
  </si>
  <si>
    <t>30</t>
  </si>
  <si>
    <t>Implement a process to automate the downloading and installing of the virus definition files.</t>
  </si>
  <si>
    <t>IT Operations has developed a script to download and install anti-virus signature files every day and a full disc scan is scheduled once a week across all NARA desktops and servers.</t>
  </si>
  <si>
    <t>2/11/20 - Per the Action Plan: Information Services will provide the following documentation:
1. Product information stating automatic download
2. Machine screen shots showing virus definition configuration
~Janice</t>
  </si>
  <si>
    <t>Mike McGuire</t>
  </si>
  <si>
    <t>We recommend that NARA develop, update and implement formalized VPN access policies and procedures to ensure individuals are granted appropriated access.</t>
  </si>
  <si>
    <t>4/2/20 - With OIG</t>
  </si>
  <si>
    <t xml:space="preserve">4/2/20 - OIG requested a meeting.
3/31/20 - Resubmit
9/10/19 - OIG Rejected
1/21/20 - Provide updated document refering to Cisco VPN.  Provide evidence (emails) notifying users we are switching VPN.  Citrix was phased out.  
1/21/20 - The email notice was forwarded to the Audit Liaison team.
</t>
  </si>
  <si>
    <t xml:space="preserve">9/10/19 - The recommendation closure was submitted without the evidence of implementation of the policies and procedures. Therefore, this recommendation remains open.    </t>
  </si>
  <si>
    <t>Services &amp; Compliance (IC)</t>
  </si>
  <si>
    <t>We recommend that NARA establish and document a detailed process to perform a comprehensive annual information system component inventory count.</t>
  </si>
  <si>
    <t>FY20 and Beyond</t>
  </si>
  <si>
    <t>We recommend the CINO coordinate with the CIO to improve NARA’s management and 
internal controls surrounding the security of NARA’s publicly-accessible websites. Specifically, we recommend the CIO provides the necessary training to IT Security personnel to be able to review and 
interpret the vulnerability scanner results.</t>
  </si>
  <si>
    <t>The HP WebInspect application has been implemented and Information Services personnel have been trained to use the application. They have conducted scans and reviewed findings with system stakeholders. The Plan of Action and Milestones (POA&amp;Ms) was generated based on the results.</t>
  </si>
  <si>
    <t>Public Facing Websites</t>
  </si>
  <si>
    <t>Pamela Smith/Bernar Coletta/Keith Day/Rodney Brookins</t>
  </si>
  <si>
    <t>CIO requires all publicly-accessible websites to only send cryptographically protected 
user credentials.</t>
  </si>
  <si>
    <t>Information Services will require all publicly-accessible websites to only send cryptographically protected user credentials.</t>
  </si>
  <si>
    <t>1k</t>
  </si>
  <si>
    <t>Olu Omotoso</t>
  </si>
  <si>
    <t>We recommend the CINO coordinate with the CIO to improve NARA’s management and internal controls surrounding the security of NARA’s publicly-accessible websites. Specifically, we recommend the CINO coordinates with the CIO to review all publicly-accessible websites for any potential information that could affect NARA’s IT security posture.</t>
  </si>
  <si>
    <t>Information Services will complete assessments of publicly accessible websites to identify deficiencies and residual risks.  The deficiencies will be provided to the Office of Innovation, who will develop the Plan of Action and Milestones (POA&amp;Ms) for publicly accessible websites to track and mitigate weaknesses and ensure compliance of the websites with NIST SP 800-53 revision 4.</t>
  </si>
  <si>
    <t>Need to meet with OIG</t>
  </si>
  <si>
    <t>Determind that this is not in scope for IS
11/20/19 - We need to go back and research.</t>
  </si>
  <si>
    <t>FY2021_Q4</t>
  </si>
  <si>
    <r>
      <rPr>
        <rFont val="Times New Roman"/>
        <b/>
        <color rgb="FFFF0000"/>
        <sz val="11.0"/>
      </rPr>
      <t xml:space="preserve">Rejected 9/14/2020 </t>
    </r>
    <r>
      <rPr>
        <rFont val="Times New Roman"/>
        <b/>
        <color rgb="FF000000"/>
        <sz val="11.0"/>
      </rPr>
      <t xml:space="preserve">- 
While the documentation provided does demonstrate NARA has improved the security surrounding its websites, it does not demonstrate how they evaluated all of the websites to determine if there was any open source intelligence, as described in the report, available on each website that could affect NARA’s IT Security posture.  </t>
    </r>
  </si>
  <si>
    <t>We recommend the CIO Implement secure HTTPS configurations for all publicly-accessible websites</t>
  </si>
  <si>
    <t>Information Services will implement secure Hypertext Transfer Protocol (HTTPS) configurations for all publicly-accessible websites.</t>
  </si>
  <si>
    <t>We recommend the CIO:
Regularly scan (at least quarterly) all publicly-accessible websites to determine if HTTPS 
is securely configured.</t>
  </si>
  <si>
    <t>Edlouie Ortega</t>
  </si>
  <si>
    <t>We recommend the CIO ensure all of the systems managed by NARA and its contractors are included in the inventory.</t>
  </si>
  <si>
    <t>Information Services will manage and provide an inventory of systems following the guidance and requirements for information systems inventories per A-130 and 44 U.S.C. § 350(c) applied in alignment with NARA criteria for the definition of systems, applications, and tools established in Recommendation 1.</t>
  </si>
  <si>
    <t xml:space="preserve">9/12/19 - Based on the documentation provided this recommendation remains OPEN. 
I did not see where the system interfaces were included in the inventory as required by 44 U.S.C. § 3505(c). Please update the inventory to include an identification of interfaces as required by 44 U.S.C. § 3505(c).   </t>
  </si>
  <si>
    <t>Goal 3 - Optimizing NARA's IT Portfolio</t>
  </si>
  <si>
    <t>MSL</t>
  </si>
  <si>
    <t>Steve</t>
  </si>
  <si>
    <t>We recommend the CIO update the inventory annually to ensure the information populated in the inventory is complete and accurate.</t>
  </si>
  <si>
    <t>Information Services will document and provide the process for complete annual updates of the system inventory in the procedural document developed in Recommendation 1 and provide evidence of an annual review.</t>
  </si>
  <si>
    <t>We recommend the CIO document in NARA Directive 101 the organization responsible for maintaining the system inventory.</t>
  </si>
  <si>
    <t>Information Services will ensure that NARA policy clearly identifies the organization responsible for maintaining and reviewing the annual system inventory. Information Services will provide a copy of the policy that assigns responsibility for maintaining the system inventory.</t>
  </si>
  <si>
    <t>NARA Directive</t>
  </si>
  <si>
    <t>We recommend the CIO comply with FIPS 199 and NIST SP 800-60 to ensure all information systems are categorized.</t>
  </si>
  <si>
    <t>Information Services will comply with FIPS 199 and NIST SP 800-60 by ensuring all NARA information systems are categorized and provide the systems inventory developed for Recommendation 2 as evidence of categorization.</t>
  </si>
  <si>
    <t>Comply with FIPS 199 and NIST SP 800-60 to ensure the categorization of information systems is accurate.</t>
  </si>
  <si>
    <t>Information Services will validate with the system owners the categorizations of NARA systems on the inventory provided in Recommendation 2 and provide evidence of coordination.</t>
  </si>
  <si>
    <t>Specifically, the CIO should update the FIPS 199 guidance to include all information types listed in NIST SP 800-60 Volume II.</t>
  </si>
  <si>
    <t>Information Services will update the FIPS199_Assessment_Matrix_v.1.0 spreadsheet to reflect all information types listed in NIST SP 800-60 Volume II, Tables C-2 &amp; D-2.</t>
  </si>
  <si>
    <t>The CIO should coordinate with system owners on validating their current FIPS 199 to ensure the systems categorization level is accurate.</t>
  </si>
  <si>
    <t>Information Services will validate with the system owner the categorizations of NARA systems on the inventory provided in Recommendation 2 and provide evidence of coordination.</t>
  </si>
  <si>
    <t>Systems Engineering (IT)</t>
  </si>
  <si>
    <t>Ruma Das/Kevin McCarthy</t>
  </si>
  <si>
    <t>The NARA CIO should develop, approve, and implement written NARA-wide standardized criteria, terms, and definitions to distinguish its cloud computing services from other IT services; and verify those standards are used for the early identification and designation of cloud computing services.</t>
  </si>
  <si>
    <t>NARA will develop standardized terms and definitions for cloud computing services.</t>
  </si>
  <si>
    <t>Dyung had a write up to send to us.
We will  point to what NIST has published.</t>
  </si>
  <si>
    <t>Cloud Computing</t>
  </si>
  <si>
    <t>Goal 1 - Building the Future</t>
  </si>
  <si>
    <t>We recommend the CIO, in coordination with the program offices, document the total cost to operate and maintain each system on an annual basis.</t>
  </si>
  <si>
    <t>Information Services, in coordination with the Chief Financial Officer will establish materiality thresholds for tracking system costs. Information Services will incorporate tracking thresholds into the policy developed for recommendation 5b and will coordinate with program offices to document the total cost to operate and maintain each system. Total costs will include all current federal employee and contractor labor costs, licenses, maintenance, and support costs that are above the materiality threshold.</t>
  </si>
  <si>
    <t>Includes contract support, licenses etc..</t>
  </si>
  <si>
    <t>FY2021_Q1</t>
  </si>
  <si>
    <t>Legacy Systems</t>
  </si>
  <si>
    <t>We recommend NARA ensure the CIO has visibility and access to all of NARA’s systems. Specifically, we recommend the CIO coordinate with program offices to ensure visibility into all NARA systems</t>
  </si>
  <si>
    <t>Information Services will develop a methodology to ensure all program offices are reporting on information systems not owned and operated by Information Services. This methodology will be incorporated in the policy developed for recommendation 5b.</t>
  </si>
  <si>
    <t>Visibility via the Master System List.</t>
  </si>
  <si>
    <t>We recommend NARA ensure the CIO has visibility and access to all NARA's systems.  Specifically, we recommend the CIO develop, document, and implement a policy to require program offices to annually report Information Systems to Information Services.</t>
  </si>
  <si>
    <t>Information Services will develop a policy document that requires program offices to annually report information systems to the CIO for inclusion in NARA’s master inventory of systems.</t>
  </si>
  <si>
    <t>Finalize gain/loss process for MSL</t>
  </si>
  <si>
    <t>5c</t>
  </si>
  <si>
    <t>We recommend NARA ensure the CIO has visibility and access to all NARA's systems.  Specifically, we recommend the CIO document all NARA systems in the IT portfolio that is reported to OMB.</t>
  </si>
  <si>
    <t>Upon completion of recommendations 5a and 5b, Information Services will update its master systems inventory list, and ensure it is current for all systems reported to OMB. The systems will then be reviewed for inclusion in the IT Portfolio submission to OMB, subject to and in conformity with OMB Circular A-11 and annual reporting guidance.</t>
  </si>
  <si>
    <t>5d</t>
  </si>
  <si>
    <t>We recommend NARA ensure the CIO has visibility and access to all NARA's systems.  Specifically, we recommend the CIO ensure the total operation and maintenance costs of each system is documented and reported to OMB.</t>
  </si>
  <si>
    <t>Closure of this recommendation is dependent on completion of recommendations 3, 5a, 5b, and 5c. As systems are identified for inclusion in the IT Portfolio, Information Services will document total operation and maintenance of each system (subject to materiality thresholds) and subject to and in conformity with OMB Circular A-11 and annual reporting guidance.</t>
  </si>
  <si>
    <t>We recommend the CIO adhere to 40 U.S.C. §11312(b)(3) and require the cost and benefits of each alternative be documented and reviewed during the CPIC process.</t>
  </si>
  <si>
    <t>Information Services will revise the “Select” Phase of the CPIC process to require the completion of the Business Case form to identify and document the associated costs and benefits for each alternative.</t>
  </si>
  <si>
    <t>NARA's Legacy Systems</t>
  </si>
  <si>
    <t>CPIC</t>
  </si>
  <si>
    <t>We recommend the Chief Information Officer ensure the inventory is reviewed and updated for all NARA IT assets at the alternate site, including ERA equipment, at least on an annual basis.</t>
  </si>
  <si>
    <t>The Network Services Branch (IOO) will provide a copy of the complete and updated ERA inventory.</t>
  </si>
  <si>
    <t>NARA's Continuity of Operations (COOP) Readiness</t>
  </si>
  <si>
    <t>We recommend the Chief Information Officer ensure the NARA COOP Infrastructure Specification and Rocket Center Network Diagram document is reviewed on an annual basis and updated as necessary, consistent with any other IT policies, procedures, methodologies, and supplements to the policies.</t>
  </si>
  <si>
    <t>The Network Services Branch (IOO) will provide an updated copy of the NARAnet Disaster Recovery and Contingency Plan and a corrected network diagram.</t>
  </si>
  <si>
    <t>Chris Lambeth/Taha Sadeghi</t>
  </si>
  <si>
    <t>We recommend the Chief Information Officer, in collaboration with Business Support Services as applicable, conduct a review and reconciliation of the lists of mission- critical systems identified by the Office of Information Services and Business Support Services.</t>
  </si>
  <si>
    <t>Information Services will review and reconcile Information Services’ and Business Support Services’ lists of mission-critical systems. Information Services will
maintain the consolidated list.</t>
  </si>
  <si>
    <t>We recommend the Chief Information Officer, in collaboration with Business Support Services as applicable, conduct a detailed re-evaluation of mission-criticality of the systems that are not currently listed as mission-critical, and reflect the results on the reconciled list of mission-critical systems identified from Recommendation 13.</t>
  </si>
  <si>
    <t>Information Services will conduct a detailed re-evaluation of mission-criticality of the systems that are not currently listed as mission-critical. Systems determined to be mission-critical will be included in the consolidated list identified in Recommendation 13.</t>
  </si>
  <si>
    <t>Chris Lambeth/Olu Omotoso</t>
  </si>
  <si>
    <t>We recommend the Chief Information Officer, in collaboration with Business Support Services as applicable, conduct a detailed review of the FIPS PUB 199 security categorization of all mission-critical systems identified from Recommendations 13 and 14 to ensure all of such systems are subject to appropriate contingency planning requirements documented in the NARA IT Security Methodology for Contingency Planning.</t>
  </si>
  <si>
    <t>Information Services, in collaboration with Business Support Services as applicable, will conduct a detailed review of the FIPS PUB 199 security categorizations of all mission- critical systems identified from Recommendations 13 and 14 to determine whether these systems are following appropriate contingency planning requirements documented in the NARA IT Security Methodology for Contingency Planning.</t>
  </si>
  <si>
    <r>
      <rPr>
        <rFont val="Times New Roman"/>
        <color rgb="FF000000"/>
        <sz val="11.0"/>
      </rPr>
      <t xml:space="preserve">Talk to Joe Livingston - eDOCs.  eDOCs has an ISSO.  Look up the list of which systems.  ISCP needed.
--
</t>
    </r>
    <r>
      <rPr>
        <rFont val="Times New Roman"/>
        <color rgb="FFFF0000"/>
        <sz val="11.0"/>
      </rPr>
      <t xml:space="preserve">08/05/19: 
1) Google Mail FIPS 199 is drafted and waiting for finalization/ISO Signature
2) ADDRESS currently does not have contractor ISSO support to complete a FIPS 199/ISCP 
     Will reach out to Quentin Olson (ext. 70368) to see if updated FIPS 199/ISCMP are available
3) AAD - will send M. Haines email to request FIPS and ISCP for AAD
4) Check the FIPS CMRS, ARCIS, NAC, HMS, and DAS
08/12/19:
</t>
    </r>
    <r>
      <rPr>
        <rFont val="Times New Roman"/>
        <color rgb="FF000000"/>
        <sz val="11.0"/>
      </rPr>
      <t>5</t>
    </r>
    <r>
      <rPr>
        <rFont val="Times New Roman"/>
        <color rgb="FFFF0000"/>
        <sz val="11.0"/>
      </rPr>
      <t xml:space="preserve">) Request FIPS and ISCP for NAC and DAS from S. Swann 08/12/19.
</t>
    </r>
    <r>
      <rPr>
        <rFont val="Times New Roman"/>
        <color rgb="FF000000"/>
        <sz val="11.0"/>
      </rPr>
      <t>1/14/20 - This is for all mission critical systems in ANEX-I in the COOP.  The CSF Methodology will be updated to state that updates to FIPS-199 document is done only when there is change to the information type.</t>
    </r>
  </si>
  <si>
    <r>
      <rPr>
        <rFont val="Times New Roman"/>
        <b/>
        <color rgb="FF000000"/>
        <sz val="11.0"/>
      </rPr>
      <t>9/20/19</t>
    </r>
    <r>
      <rPr>
        <rFont val="Times New Roman"/>
        <b/>
        <color rgb="FF000000"/>
        <sz val="11.0"/>
      </rPr>
      <t xml:space="preserve"> </t>
    </r>
    <r>
      <rPr>
        <rFont val="Times New Roman"/>
        <b/>
        <color rgb="FF000000"/>
        <sz val="11.0"/>
      </rPr>
      <t xml:space="preserve">- Information Services responded that "There is no requirement for annual reviews and updates of FIPS-199. FIPS 199 updates are event driven" However, the NARA Cybersecurity Framework Methodology states the following:
"ISSOs work with SOs to create, review, and update as needed System Security Plans (SSPs), Information System Contingency Plans (ISCPs), FIPS 199 Security Categorization documentation, Business Impact Assessments (BIAs), and Privacy Impact Assessments (PIAs). These documents are reviewed and updated at least annually."
Please explain if the above statement is inaccurate, and provide policy/procedures stating FIPS 199 updates are event-driven and do not require annual reviews.
The FIPS-199 for ADRRES TS/SCI and updated COOP Plan provided address the first and third comments.
</t>
    </r>
    <r>
      <rPr>
        <rFont val="Times New Roman"/>
        <b/>
        <color rgb="FF000000"/>
        <sz val="11.0"/>
      </rPr>
      <t>9/16/19</t>
    </r>
    <r>
      <rPr>
        <rFont val="Times New Roman"/>
        <b/>
        <color rgb="FF000000"/>
        <sz val="11.0"/>
      </rPr>
      <t xml:space="preserve"> - Based on the documentation provided, this recommendation remains OPEN.
1. Annex I, submitted as part of Recommendation 13 closure, documents both TS and SCI instances of ADRRES; however, only the FIPS-199 categorization for the TS instance was provided.
2. FIPS-199 for the following systems are not compliant with the annual review and update (if necessary) requirements: ADRRES-TS, ERA 2.0, ERA-AAD, ERA-Core, and ERA-EOP (last updated in July 2018, although it was signed in October 2018).
3. The list of mission-critical systems included on pages 55-58/673 of the COOP Plan provided as part of the previous recommendation closures does not match the list included in Annex I .</t>
    </r>
  </si>
  <si>
    <t>We recommend the Chief Information Officer, in collaboration with Business Support Services as applicable, develop a procedure to review the reconciled list of mission-critical systems identified from Recommendations 13 and 14 above at least on an annual basis to re-evaluate the systems’ mission-criticality, identify newly commissioned, mission-critical systems, and remove systems that have been decommissioned.</t>
  </si>
  <si>
    <t>Information Services, in collaboration with Business Support Services, will develop a procedure to review the reconciled list of mission-critical systems identified from Recommendations 13 and 14, at least on an annual basis. Information Services will re- evaluate the systems’ mission-criticality, identify newly commissioned, mission-critical systems, and remove systems that have been decommissioned.</t>
  </si>
  <si>
    <r>
      <rPr>
        <rFont val="Times New Roman"/>
        <color rgb="FF000000"/>
        <sz val="11.0"/>
      </rPr>
      <t xml:space="preserve">Work with Joe Livingston.  Which area owns this.
--
</t>
    </r>
    <r>
      <rPr>
        <rFont val="Times New Roman"/>
        <color rgb="FFFF0000"/>
        <sz val="11.0"/>
      </rPr>
      <t xml:space="preserve">8/5/19: ISS will update the CSF document with language to include annual update to the description of annual review effort with BX to reconcile and update the MEFs (on schedule to be completed 8/30 or sooner.
</t>
    </r>
    <r>
      <rPr>
        <rFont val="Times New Roman"/>
        <color rgb="FF000000"/>
        <sz val="11.0"/>
      </rPr>
      <t xml:space="preserve">2/11/20 - The CSF is being updated and ready by Q2.  </t>
    </r>
  </si>
  <si>
    <t>Chris Lambeth/ Edlouie Ortega</t>
  </si>
  <si>
    <t>We recommend the Chief Information Officer, in coordination with the Office of the Federal Register, include EFR in NARA's information system inventory.</t>
  </si>
  <si>
    <t>Information Services and the Office of the Federal Register will ensure that the EFR is included on NARA’s information system inventory either as a standalone system or documented as a sub-system within another system’s boundary.</t>
  </si>
  <si>
    <t>We recommend the Chief Information Officer, in coordination with the Office of the Federal Register designate a SO, ISSO, and COR (if applicable) to EFR, to effectively maintain security and availability of the system.</t>
  </si>
  <si>
    <t>Information Services will assign a SO, ISSO, and COR (if applicable) to the EFR. If the EFR is documented as a sub-system within another system’s boundary, that system’s SO, ISSO, and COR will maintain security and availability of the system.</t>
  </si>
  <si>
    <t>Increase NARANet storage capacity to enable retention of NARANet events in accordance with NARA policy.</t>
  </si>
  <si>
    <t>Information Services will increase the storage capacity available for its Tenable Log Correlation Engine (LCE) audit log storage and correlation solution to ensure sufficient capacity exists to maintain logs for at least 1 year. Information Services will either acquire storage space through the agency’s storage area network (SAN) or through adding additional physical storage capacity directly to the LCE server.</t>
  </si>
  <si>
    <t>Ensure that all incidents are reported to US-CERT within one hour of discovery.</t>
  </si>
  <si>
    <t>Information Services will ensure incidents are reported to United States Computer Emergency Readiness Team (US-CERT) within one hour of being identified by the Computer Incident Response Team (CIRT).</t>
  </si>
  <si>
    <t>Keith Day / Olu Omotoso</t>
  </si>
  <si>
    <t>Ensure Security Assessment Reports are updated with summaries of test failures for all failed controls identified.</t>
  </si>
  <si>
    <t>Information Services will update Security Assessment Reports to document a summary of failed test controls identified in Security Assessment Reports.</t>
  </si>
  <si>
    <t>Ensure security documentation such as system security plans are reviewed and updated on an annual basis, for each system (repeat recommendation).</t>
  </si>
  <si>
    <t>This action is dependent on obtaining additional funding for ISSO’s one year prior to being able to close out the recommendation. Information Services will assign an ISSO for each NARA information system. The ISSOs will ensure System Security Plans (SSP) are reviewed and updated for all NARA systems in accordance with NARA policy.</t>
  </si>
  <si>
    <t>Pam Smith/
Bernie Coletta</t>
  </si>
  <si>
    <t>Ensure all changes are tested and properly approved before being moved into the production environment.</t>
  </si>
  <si>
    <t>NARA will ensure applicable Requests for Change (RFCs) are tested, with evidence of test results, before Enterprise Change Advisory Board (ECAB) approval. There are cases when the only real test of the change is when the change is made in the production environment (e.g. a DNS change). In that case, test plans will not be available prior to going to ECAB and this will be documented in the RFC.</t>
  </si>
  <si>
    <t>Document summaries of test failures for all failed controls identified in Security Assessment Reports.</t>
  </si>
  <si>
    <t>Information Services will update guidance on 
preparing Security Assessment Reports to ensure the reports document summaries of failed test controls and countermeasures for failed controls.</t>
  </si>
  <si>
    <t>Audit of NARA's Compliance with the Federal Information Security Modernization Act</t>
  </si>
  <si>
    <t>Christopher Lambeth/ Taha Sadeghi / Edlouie Ortega (IC)</t>
  </si>
  <si>
    <t>Ensure the system inventory listing is updated to accurately reflect NARA’s current operating environment.</t>
  </si>
  <si>
    <t>Information Services will review and update its system inventory listing to ensure it accurately reflects NARA’s current operating environment.</t>
  </si>
  <si>
    <t>Test &amp; Release (IQ)</t>
  </si>
  <si>
    <t>Ruma Das</t>
  </si>
  <si>
    <t>Ensure that all applicable changes are tested and properly approved before being implemented into production, with evidence maintained of testing and approvals.</t>
  </si>
  <si>
    <t>Information Services will ensure testing of applicable Requests for Change (RFCs) are approved by the Enterprise Change Advisory Board prior to implementation. Information Services will also maintain evidence of testing and approvals. Cases where the only real test is when the change is made in the production environment (e.g. a DNS change) will be documented in the RFC.</t>
  </si>
  <si>
    <t>Testing</t>
  </si>
  <si>
    <t>Ensure reviews of baseline configurations are performed on an annual basis and updated as necessary.</t>
  </si>
  <si>
    <t>Information Services will review baseline configurations on an annual basis, and update as necessary.</t>
  </si>
  <si>
    <t>Moved from Security 7/2/19
2/20/20 - The ISSO for CMRS (Kwami) and all of NARANet baselines will reviewed and updated annually.  We will submit by 9/10/20.  It was rejected on 9/11/19.</t>
  </si>
  <si>
    <t>8/25/20 - Resubmit and rejected.
8/30/19 - Submitted and rejected.
Same as another?  Look up which one.
Closed via Draft Audit Report.</t>
  </si>
  <si>
    <t>The documentation does demonstrate that the following baselines were approved: NITTSS Wireless LAN Controller Baseline Configuration, NITTSS Baseline Configuration Infrastructure Switch, NITTSS Windows Baseline Server 2016, NITTSS Cisco Managed Router, NITTSS Windows 2012 R2, SUSE Linux Server 12, SUSE Linux 11.3, Windows 7 Standard Image, and Windows 2008 R2. However, the Windows 10 baseline was missing the IT Operations.NARANet System Owner approval as required by the ECAB email. Please provide a fully approved Windows 10 baseline. Thanks.</t>
  </si>
  <si>
    <t>To assist NARA in continuing to strengthen user authentication controls, CLA recommends the CIO: 
Ensures multi-factor authentication is enforced for all users with (a) network access via privileged accounts, (b) network access to data requiring moderate or high confidentiality; and/or (c) local access to non-privileged accounts or data, which require high confidentiality.</t>
  </si>
  <si>
    <t>To the extent possible, Information Services will implement muti-factor authentication for NARANet for all users with network access via priviliged accounts, and for data requiring moderate confidentiality.
Information Services has completed the implementation of 2-factor authentication for network access via priviliged accounts at the end of FY 18.  The plan is to further implement 2- factor autentication to applications on the network requiring moderate or high confidentiality.  Local access to non-priviliged accounts or data residing on the network and requiring high confidentiality will be accompanied through the imlementation of 2-factor authentication of applications.</t>
  </si>
  <si>
    <t>Data Accuracy</t>
  </si>
  <si>
    <t>Increase NARANet storage capacity to enable the retention of NARANet events in accordance with NARA policy.</t>
  </si>
  <si>
    <t>Ensure incidents are reported to US-CERT within one hour of being identified by the CSIRT of all computer security incidents involving a NARA Information system, in accordance with NARA IT security requirements.</t>
  </si>
  <si>
    <t>26</t>
  </si>
  <si>
    <t>Develop, update and finalize information system contingency plans for all NARA systems.</t>
  </si>
  <si>
    <r>
      <rPr>
        <rFont val="Times New Roman"/>
        <color rgb="FFFF0000"/>
        <sz val="11.0"/>
      </rPr>
      <t>Rejected 9/14/2020</t>
    </r>
    <r>
      <rPr>
        <rFont val="Times New Roman"/>
        <color rgb="FF000000"/>
        <sz val="11.0"/>
      </rPr>
      <t xml:space="preserve"> - 
</t>
    </r>
    <r>
      <rPr>
        <rFont val="Times New Roman"/>
        <color rgb="FF000000"/>
        <sz val="11.0"/>
      </rPr>
      <t>While I do understand that due to the pandemic some System Owners were not able to sign the ISCP’s, without a Version or a signature on ECRM I am unable to tell if it was updated this year. In addition, the NARANet ISCP we received was not approved during FY 20 instead we received the FY19 version. We also only received 15 of the systems in NARA’s system inventory instead of ISCPs for all systems as required by the recommendation. Finally, during the classified audit we determined that not all of the classified systems has ISCPs.
Please provide documentation that ISCPs have been developed, updated, and finalize for all systems as required by the recommendation. As a result, this recommendation remains OPEN.</t>
    </r>
  </si>
  <si>
    <t>We recommend the Chief Information Officer conduct all necessary analyses to complete the required information in NARA's master system inventory, including the Federal Information Processing Standard Publication-199 categorization and classification level of the systems, and accurately reflect the results on the master system inventory.</t>
  </si>
  <si>
    <t>IS will perform a gap analysis of the current MSL to ensure the systems listed are accurate and all security data fields including the FIPS 199 are complete in the MSL.</t>
  </si>
  <si>
    <t>We recommend the NARA CIO continue to analyze and prioritize remediation efforts to accomplish security and control objectives.  Key tasks should include, but are not limited to performing a review and update (if needed) of the NARA Information Technology and Telecommunications Support Services (NITTSS) Change Management Plan.</t>
  </si>
  <si>
    <t>Decommissioning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</si>
</sst>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quot;/&quot;dd&quot;/&quot;yy"/>
    <numFmt numFmtId="165" formatCode="&quot;$&quot;#,##0.00"/>
    <numFmt numFmtId="166" formatCode="mmmm&quot; &quot;d&quot;, &quot;yyyy"/>
    <numFmt numFmtId="167" formatCode="mm/dd/yy"/>
    <numFmt numFmtId="168" formatCode="&quot;$&quot;#,##0"/>
    <numFmt numFmtId="169" formatCode="[$-409]mmmm\ d\,\ yyyy"/>
    <numFmt numFmtId="170" formatCode="mm/dd/yyyy"/>
    <numFmt numFmtId="171" formatCode="mm\-dd"/>
  </numFmts>
  <fonts count="49">
    <font>
      <sz val="11.0"/>
      <color rgb="FF000000"/>
      <name val="Calibri"/>
      <scheme val="minor"/>
    </font>
    <font>
      <b/>
      <sz val="11.0"/>
      <color rgb="FF000000"/>
      <name val="Times New Roman"/>
    </font>
    <font>
      <sz val="11.0"/>
      <color rgb="FF000000"/>
      <name val="Times New Roman"/>
    </font>
    <font>
      <sz val="11.0"/>
      <color rgb="FFFF0000"/>
      <name val="Times New Roman"/>
    </font>
    <font>
      <sz val="11.0"/>
      <color theme="1"/>
      <name val="Times New Roman"/>
    </font>
    <font>
      <b/>
      <sz val="11.0"/>
      <color theme="1"/>
      <name val="Times New Roman"/>
    </font>
    <font>
      <sz val="11.0"/>
      <color rgb="FF0000FF"/>
      <name val="Times New Roman"/>
    </font>
    <font>
      <b/>
      <sz val="11.0"/>
      <color rgb="FF0000FF"/>
      <name val="Roboto"/>
    </font>
    <font>
      <sz val="11.0"/>
      <color rgb="FF222222"/>
      <name val="Times New Roman"/>
    </font>
    <font>
      <sz val="11.0"/>
      <color rgb="FF202124"/>
      <name val="Times New Roman"/>
    </font>
    <font>
      <sz val="11.0"/>
      <color rgb="FF000000"/>
      <name val="Roboto"/>
    </font>
    <font>
      <i/>
      <sz val="11.0"/>
      <color rgb="FFFF0000"/>
      <name val="Times New Roman"/>
    </font>
    <font>
      <b/>
      <sz val="11.0"/>
      <color rgb="FF0000FF"/>
      <name val="Times New Roman"/>
    </font>
    <font>
      <sz val="11.0"/>
      <color rgb="FF222222"/>
      <name val="Arial"/>
    </font>
    <font>
      <sz val="11.0"/>
      <color rgb="FF0000FF"/>
      <name val="Libre Franklin"/>
    </font>
    <font>
      <sz val="12.0"/>
      <color rgb="FF0000FF"/>
      <name val="Times New Roman"/>
    </font>
    <font>
      <sz val="12.0"/>
      <color rgb="FF000000"/>
      <name val="Times New Roman"/>
    </font>
    <font>
      <sz val="11.0"/>
      <color rgb="FF0000FF"/>
      <name val="Roboto"/>
    </font>
    <font>
      <sz val="11.0"/>
      <color rgb="FF000000"/>
      <name val="Calibri"/>
    </font>
    <font>
      <sz val="10.0"/>
      <color rgb="FF000000"/>
      <name val="Times New Roman"/>
    </font>
    <font>
      <sz val="11.0"/>
      <color theme="1"/>
      <name val="Calibri"/>
    </font>
    <font>
      <b/>
      <sz val="12.0"/>
      <color theme="1"/>
      <name val="Times New Roman"/>
    </font>
    <font>
      <sz val="11.0"/>
      <color theme="1"/>
      <name val="Arial"/>
    </font>
    <font>
      <u/>
      <sz val="11.0"/>
      <color theme="1"/>
      <name val="Times New Roman"/>
    </font>
    <font/>
    <font>
      <sz val="10.0"/>
      <color rgb="FF000000"/>
      <name val="Arial"/>
    </font>
    <font>
      <b/>
      <sz val="11.0"/>
      <color rgb="FFFF0000"/>
      <name val="Times New Roman"/>
    </font>
    <font>
      <b/>
      <sz val="10.0"/>
      <color rgb="FF000000"/>
      <name val="Times New Roman"/>
    </font>
    <font>
      <u/>
      <sz val="11.0"/>
      <color rgb="FF1155CC"/>
      <name val="Times New Roman"/>
    </font>
    <font>
      <u/>
      <sz val="11.0"/>
      <color rgb="FF1155CC"/>
      <name val="Times New Roman"/>
    </font>
    <font>
      <u/>
      <sz val="11.0"/>
      <color rgb="FF1155CC"/>
      <name val="Times New Roman"/>
    </font>
    <font>
      <u/>
      <sz val="11.0"/>
      <color rgb="FF000000"/>
      <name val="Times New Roman"/>
    </font>
    <font>
      <u/>
      <sz val="11.0"/>
      <color theme="1"/>
      <name val="Times New Roman"/>
    </font>
    <font>
      <u/>
      <sz val="11.0"/>
      <color rgb="FF000000"/>
      <name val="Times New Roman"/>
    </font>
    <font>
      <b/>
      <u/>
      <sz val="11.0"/>
      <color rgb="FF1155CC"/>
      <name val="Times New Roman"/>
    </font>
    <font>
      <i/>
      <sz val="11.0"/>
      <color rgb="FFFF0000"/>
      <name val="Arial"/>
    </font>
    <font>
      <u/>
      <sz val="11.0"/>
      <color rgb="FF000000"/>
      <name val="Times New Roman"/>
    </font>
    <font>
      <b/>
      <u/>
      <sz val="11.0"/>
      <color rgb="FF000000"/>
      <name val="Times New Roman"/>
    </font>
    <font>
      <b/>
      <u/>
      <sz val="11.0"/>
      <color rgb="FF000000"/>
      <name val="Times New Roman"/>
    </font>
    <font>
      <b/>
      <u/>
      <sz val="11.0"/>
      <color rgb="FF000000"/>
      <name val="Times New Roman"/>
    </font>
    <font>
      <u/>
      <sz val="11.0"/>
      <color rgb="FF000000"/>
      <name val="Times New Roman"/>
    </font>
    <font>
      <sz val="12.0"/>
      <color theme="1"/>
      <name val="Times New Roman"/>
    </font>
    <font>
      <b/>
      <sz val="12.0"/>
      <color rgb="FF000000"/>
      <name val="Times New Roman"/>
    </font>
    <font>
      <b/>
      <sz val="12.0"/>
      <color rgb="FF0000FF"/>
      <name val="Calibri"/>
    </font>
    <font>
      <sz val="12.0"/>
      <color theme="1"/>
      <name val="Calibri"/>
    </font>
    <font>
      <b/>
      <sz val="10.0"/>
      <color rgb="FF0000FF"/>
      <name val="Calibri"/>
    </font>
    <font>
      <u/>
      <sz val="11.0"/>
      <color rgb="FF1155CC"/>
      <name val="Times New Roman"/>
    </font>
    <font>
      <u/>
      <sz val="11.0"/>
      <color rgb="FF000000"/>
      <name val="Times New Roman"/>
    </font>
    <font>
      <b/>
      <sz val="12.0"/>
      <color theme="1"/>
      <name val="Calibri"/>
    </font>
  </fonts>
  <fills count="21">
    <fill>
      <patternFill patternType="none"/>
    </fill>
    <fill>
      <patternFill patternType="lightGray"/>
    </fill>
    <fill>
      <patternFill patternType="solid">
        <fgColor rgb="FFD3E5F6"/>
        <bgColor rgb="FFD3E5F6"/>
      </patternFill>
    </fill>
    <fill>
      <patternFill patternType="solid">
        <fgColor rgb="FFE6F6FF"/>
        <bgColor rgb="FFE6F6FF"/>
      </patternFill>
    </fill>
    <fill>
      <patternFill patternType="solid">
        <fgColor rgb="FFD9E6FC"/>
        <bgColor rgb="FFD9E6FC"/>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D8D8D8"/>
        <bgColor rgb="FFD8D8D8"/>
      </patternFill>
    </fill>
    <fill>
      <patternFill patternType="solid">
        <fgColor rgb="FFE6B8AF"/>
        <bgColor rgb="FFE6B8AF"/>
      </patternFill>
    </fill>
    <fill>
      <patternFill patternType="solid">
        <fgColor rgb="FFFFD966"/>
        <bgColor rgb="FFFFD966"/>
      </patternFill>
    </fill>
    <fill>
      <patternFill patternType="solid">
        <fgColor rgb="FFD9EAD3"/>
        <bgColor rgb="FFD9EAD3"/>
      </patternFill>
    </fill>
    <fill>
      <patternFill patternType="solid">
        <fgColor rgb="FF00FFFF"/>
        <bgColor rgb="FF00FFFF"/>
      </patternFill>
    </fill>
    <fill>
      <patternFill patternType="solid">
        <fgColor rgb="FFB7B7B7"/>
        <bgColor rgb="FFB7B7B7"/>
      </patternFill>
    </fill>
    <fill>
      <patternFill patternType="solid">
        <fgColor rgb="FFFFF2CC"/>
        <bgColor rgb="FFFFF2CC"/>
      </patternFill>
    </fill>
    <fill>
      <patternFill patternType="solid">
        <fgColor rgb="FFD0E0E3"/>
        <bgColor rgb="FFD0E0E3"/>
      </patternFill>
    </fill>
    <fill>
      <patternFill patternType="solid">
        <fgColor theme="0"/>
        <bgColor theme="0"/>
      </patternFill>
    </fill>
    <fill>
      <patternFill patternType="solid">
        <fgColor rgb="FFEAD1DC"/>
        <bgColor rgb="FFEAD1DC"/>
      </patternFill>
    </fill>
    <fill>
      <patternFill patternType="solid">
        <fgColor rgb="FFEFEFEF"/>
        <bgColor rgb="FFEFEFEF"/>
      </patternFill>
    </fill>
    <fill>
      <patternFill patternType="solid">
        <fgColor rgb="FF00FF00"/>
        <bgColor rgb="FF00FF00"/>
      </patternFill>
    </fill>
  </fills>
  <borders count="8">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1">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vertical="top" wrapText="1"/>
    </xf>
    <xf borderId="1" fillId="2" fontId="1" numFmtId="0" xfId="0" applyAlignment="1" applyBorder="1" applyFont="1">
      <alignment horizontal="center" shrinkToFit="0" vertical="top" wrapText="1"/>
    </xf>
    <xf borderId="2" fillId="2" fontId="1" numFmtId="0" xfId="0" applyAlignment="1" applyBorder="1" applyFont="1">
      <alignment horizontal="center" shrinkToFit="0" vertical="top" wrapText="1"/>
    </xf>
    <xf borderId="3" fillId="2" fontId="1" numFmtId="0" xfId="0" applyAlignment="1" applyBorder="1" applyFont="1">
      <alignment horizontal="center" shrinkToFit="0" vertical="top" wrapText="1"/>
    </xf>
    <xf borderId="1" fillId="2" fontId="1" numFmtId="164" xfId="0" applyAlignment="1" applyBorder="1" applyFont="1" applyNumberFormat="1">
      <alignment horizontal="left" shrinkToFit="0" vertical="top" wrapText="1"/>
    </xf>
    <xf borderId="1" fillId="2" fontId="1" numFmtId="164" xfId="0" applyAlignment="1" applyBorder="1" applyFont="1" applyNumberFormat="1">
      <alignment horizontal="center" shrinkToFit="0" vertical="top" wrapText="1"/>
    </xf>
    <xf borderId="4" fillId="0" fontId="2" numFmtId="49" xfId="0" applyAlignment="1" applyBorder="1" applyFont="1" applyNumberFormat="1">
      <alignment horizontal="left" shrinkToFit="0" vertical="top" wrapText="1"/>
    </xf>
    <xf borderId="4" fillId="0" fontId="2" numFmtId="0" xfId="0" applyAlignment="1" applyBorder="1" applyFont="1">
      <alignment horizontal="left" shrinkToFit="0" vertical="top" wrapText="1"/>
    </xf>
    <xf borderId="0" fillId="0" fontId="2" numFmtId="0" xfId="0" applyAlignment="1" applyFont="1">
      <alignment horizontal="left" shrinkToFit="0" vertical="top" wrapText="1"/>
    </xf>
    <xf borderId="0" fillId="0" fontId="2" numFmtId="0" xfId="0" applyAlignment="1" applyFont="1">
      <alignment horizontal="center" shrinkToFit="0" vertical="top" wrapText="1"/>
    </xf>
    <xf borderId="0" fillId="0" fontId="2" numFmtId="164" xfId="0" applyAlignment="1" applyFont="1" applyNumberFormat="1">
      <alignment horizontal="center" shrinkToFit="0" vertical="top" wrapText="1"/>
    </xf>
    <xf borderId="4" fillId="0" fontId="3" numFmtId="0" xfId="0" applyAlignment="1" applyBorder="1" applyFont="1">
      <alignment horizontal="center" shrinkToFit="0" vertical="top" wrapText="1"/>
    </xf>
    <xf borderId="0" fillId="0" fontId="4" numFmtId="0" xfId="0" applyAlignment="1" applyFont="1">
      <alignment horizontal="left" shrinkToFit="0" vertical="top" wrapText="1"/>
    </xf>
    <xf borderId="4" fillId="0" fontId="1" numFmtId="0" xfId="0" applyAlignment="1" applyBorder="1" applyFont="1">
      <alignment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horizontal="center" shrinkToFit="0" vertical="top" wrapText="1"/>
    </xf>
    <xf borderId="4" fillId="0" fontId="5" numFmtId="164" xfId="0" applyAlignment="1" applyBorder="1" applyFont="1" applyNumberFormat="1">
      <alignment horizontal="center" shrinkToFit="0" vertical="top" wrapText="1"/>
    </xf>
    <xf borderId="0" fillId="0" fontId="4" numFmtId="0" xfId="0" applyAlignment="1" applyFont="1">
      <alignment horizontal="center" shrinkToFit="0" vertical="top" wrapText="1"/>
    </xf>
    <xf borderId="0" fillId="0" fontId="2" numFmtId="49" xfId="0" applyAlignment="1" applyFont="1" applyNumberFormat="1">
      <alignment horizontal="left" shrinkToFit="0" vertical="top" wrapText="1"/>
    </xf>
    <xf borderId="0" fillId="0" fontId="5" numFmtId="164" xfId="0" applyAlignment="1" applyFont="1" applyNumberFormat="1">
      <alignment horizontal="center" shrinkToFit="0" vertical="top" wrapText="1"/>
    </xf>
    <xf borderId="0" fillId="0" fontId="6" numFmtId="0" xfId="0" applyAlignment="1" applyFont="1">
      <alignment horizontal="left" shrinkToFit="0" vertical="top" wrapText="1"/>
    </xf>
    <xf quotePrefix="1" borderId="0" fillId="0" fontId="2" numFmtId="49" xfId="0" applyAlignment="1" applyFont="1" applyNumberFormat="1">
      <alignment horizontal="left" shrinkToFit="0" vertical="top" wrapText="1"/>
    </xf>
    <xf borderId="0" fillId="0" fontId="4" numFmtId="164" xfId="0" applyAlignment="1" applyFont="1" applyNumberFormat="1">
      <alignment horizontal="center" shrinkToFit="0" vertical="top" wrapText="1"/>
    </xf>
    <xf borderId="0" fillId="0" fontId="7" numFmtId="0" xfId="0" applyAlignment="1" applyFont="1">
      <alignment shrinkToFit="0" wrapText="1"/>
    </xf>
    <xf borderId="4" fillId="0" fontId="2" numFmtId="0" xfId="0" applyAlignment="1" applyBorder="1" applyFont="1">
      <alignment horizontal="center" shrinkToFit="0" vertical="top" wrapText="1"/>
    </xf>
    <xf borderId="0" fillId="0" fontId="4" numFmtId="0" xfId="0" applyAlignment="1" applyFont="1">
      <alignment shrinkToFit="0" vertical="top" wrapText="1"/>
    </xf>
    <xf borderId="0" fillId="0" fontId="8" numFmtId="0" xfId="0" applyAlignment="1" applyFont="1">
      <alignment shrinkToFit="0" vertical="top" wrapText="1"/>
    </xf>
    <xf borderId="0" fillId="0" fontId="5" numFmtId="0" xfId="0" applyAlignment="1" applyFont="1">
      <alignment horizontal="left" shrinkToFit="0" vertical="top" wrapText="1"/>
    </xf>
    <xf borderId="4" fillId="0" fontId="8" numFmtId="0" xfId="0" applyAlignment="1" applyBorder="1" applyFont="1">
      <alignment shrinkToFit="0" wrapText="1"/>
    </xf>
    <xf borderId="0" fillId="0" fontId="6" numFmtId="0" xfId="0" applyAlignment="1" applyFont="1">
      <alignment shrinkToFit="0" vertical="top" wrapText="1"/>
    </xf>
    <xf borderId="4" fillId="0" fontId="2" numFmtId="0" xfId="0" applyAlignment="1" applyBorder="1" applyFont="1">
      <alignment shrinkToFit="0" vertical="top" wrapText="1"/>
    </xf>
    <xf borderId="4" fillId="0" fontId="4" numFmtId="0" xfId="0" applyAlignment="1" applyBorder="1" applyFont="1">
      <alignment shrinkToFit="0" vertical="top" wrapText="1"/>
    </xf>
    <xf borderId="4" fillId="0" fontId="2" numFmtId="164" xfId="0" applyAlignment="1" applyBorder="1" applyFont="1" applyNumberFormat="1">
      <alignment horizontal="center" shrinkToFit="0" vertical="top" wrapText="1"/>
    </xf>
    <xf borderId="0" fillId="0" fontId="9" numFmtId="0" xfId="0" applyAlignment="1" applyFont="1">
      <alignment horizontal="left" shrinkToFit="0" vertical="top" wrapText="1"/>
    </xf>
    <xf borderId="0" fillId="0" fontId="10" numFmtId="0" xfId="0" applyAlignment="1" applyFont="1">
      <alignment shrinkToFit="0" vertical="top" wrapText="1"/>
    </xf>
    <xf borderId="4" fillId="0" fontId="4" numFmtId="0" xfId="0" applyAlignment="1" applyBorder="1" applyFont="1">
      <alignment horizontal="left" shrinkToFit="0" vertical="top" wrapText="1"/>
    </xf>
    <xf borderId="0" fillId="0" fontId="6" numFmtId="164" xfId="0" applyAlignment="1" applyFont="1" applyNumberFormat="1">
      <alignment horizontal="center" shrinkToFit="0" vertical="top" wrapText="1"/>
    </xf>
    <xf borderId="0" fillId="0" fontId="11" numFmtId="0" xfId="0" applyAlignment="1" applyFont="1">
      <alignment shrinkToFit="0" vertical="top" wrapText="1"/>
    </xf>
    <xf borderId="0" fillId="0" fontId="4" numFmtId="165" xfId="0" applyAlignment="1" applyFont="1" applyNumberFormat="1">
      <alignment horizontal="left" shrinkToFit="0" vertical="top" wrapText="1"/>
    </xf>
    <xf borderId="0" fillId="0" fontId="1" numFmtId="0" xfId="0" applyAlignment="1" applyFont="1">
      <alignment shrinkToFit="0" vertical="top" wrapText="1"/>
    </xf>
    <xf borderId="4" fillId="0" fontId="1" numFmtId="0" xfId="0" applyAlignment="1" applyBorder="1" applyFont="1">
      <alignment horizontal="left" shrinkToFit="0" vertical="top" wrapText="1"/>
    </xf>
    <xf borderId="0" fillId="0" fontId="12" numFmtId="0" xfId="0" applyAlignment="1" applyFont="1">
      <alignment horizontal="left" shrinkToFit="0" vertical="top" wrapText="1"/>
    </xf>
    <xf borderId="4" fillId="0" fontId="6" numFmtId="0" xfId="0" applyAlignment="1" applyBorder="1" applyFont="1">
      <alignment shrinkToFit="0" wrapText="1"/>
    </xf>
    <xf borderId="4" fillId="0" fontId="13" numFmtId="0" xfId="0" applyAlignment="1" applyBorder="1" applyFont="1">
      <alignment shrinkToFit="0" wrapText="1"/>
    </xf>
    <xf borderId="0" fillId="0" fontId="2" numFmtId="166" xfId="0" applyAlignment="1" applyFont="1" applyNumberFormat="1">
      <alignment horizontal="left" shrinkToFit="0" vertical="top" wrapText="1"/>
    </xf>
    <xf borderId="4" fillId="0" fontId="6" numFmtId="0" xfId="0" applyAlignment="1" applyBorder="1" applyFont="1">
      <alignment horizontal="left" shrinkToFit="0" vertical="top" wrapText="1"/>
    </xf>
    <xf borderId="0" fillId="0" fontId="3" numFmtId="0" xfId="0" applyAlignment="1" applyFont="1">
      <alignment horizontal="left" shrinkToFit="0" vertical="top" wrapText="1"/>
    </xf>
    <xf borderId="0" fillId="0" fontId="14" numFmtId="0" xfId="0" applyAlignment="1" applyFont="1">
      <alignment horizontal="left" shrinkToFit="0" vertical="top" wrapText="1"/>
    </xf>
    <xf borderId="4" fillId="0" fontId="15" numFmtId="0" xfId="0" applyAlignment="1" applyBorder="1" applyFont="1">
      <alignment shrinkToFit="0" vertical="top" wrapText="1"/>
    </xf>
    <xf borderId="0" fillId="0" fontId="12" numFmtId="0" xfId="0" applyAlignment="1" applyFont="1">
      <alignment shrinkToFit="0" vertical="top" wrapText="1"/>
    </xf>
    <xf borderId="0" fillId="0" fontId="16" numFmtId="0" xfId="0" applyAlignment="1" applyFont="1">
      <alignment horizontal="left" shrinkToFit="0" vertical="top" wrapText="1"/>
    </xf>
    <xf borderId="0" fillId="0" fontId="17" numFmtId="0" xfId="0" applyAlignment="1" applyFont="1">
      <alignment shrinkToFit="0" vertical="top" wrapText="1"/>
    </xf>
    <xf borderId="0" fillId="0" fontId="4" numFmtId="0" xfId="0" applyAlignment="1" applyFont="1">
      <alignment shrinkToFit="0" wrapText="1"/>
    </xf>
    <xf borderId="4" fillId="0" fontId="18" numFmtId="0" xfId="0" applyAlignment="1" applyBorder="1" applyFont="1">
      <alignment vertical="top"/>
    </xf>
    <xf borderId="4" fillId="0" fontId="18" numFmtId="0" xfId="0" applyAlignment="1" applyBorder="1" applyFont="1">
      <alignment shrinkToFit="0" vertical="top" wrapText="1"/>
    </xf>
    <xf borderId="4" fillId="3" fontId="12" numFmtId="49" xfId="0" applyAlignment="1" applyBorder="1" applyFill="1" applyFont="1" applyNumberFormat="1">
      <alignment horizontal="left" shrinkToFit="0" vertical="top" wrapText="1"/>
    </xf>
    <xf borderId="4" fillId="3" fontId="12" numFmtId="0" xfId="0" applyAlignment="1" applyBorder="1" applyFont="1">
      <alignment horizontal="left" shrinkToFit="0" vertical="top" wrapText="1"/>
    </xf>
    <xf borderId="0" fillId="3" fontId="12" numFmtId="0" xfId="0" applyAlignment="1" applyFont="1">
      <alignment horizontal="left" shrinkToFit="0" vertical="top" wrapText="1"/>
    </xf>
    <xf borderId="0" fillId="3" fontId="12" numFmtId="49" xfId="0" applyAlignment="1" applyFont="1" applyNumberFormat="1">
      <alignment horizontal="left" shrinkToFit="0" vertical="top" wrapText="1"/>
    </xf>
    <xf borderId="1" fillId="0" fontId="4" numFmtId="0" xfId="0" applyAlignment="1" applyBorder="1" applyFont="1">
      <alignment horizontal="center" shrinkToFit="0" vertical="top" wrapText="1"/>
    </xf>
    <xf borderId="4" fillId="0" fontId="2" numFmtId="164" xfId="0" applyAlignment="1" applyBorder="1" applyFont="1" applyNumberFormat="1">
      <alignment horizontal="center" vertical="top"/>
    </xf>
    <xf borderId="1" fillId="0" fontId="4" numFmtId="0" xfId="0" applyAlignment="1" applyBorder="1" applyFont="1">
      <alignment shrinkToFit="0" vertical="top" wrapText="1"/>
    </xf>
    <xf borderId="0" fillId="0" fontId="19" numFmtId="0" xfId="0" applyAlignment="1" applyFont="1">
      <alignment shrinkToFit="0" vertical="top" wrapText="1"/>
    </xf>
    <xf borderId="0" fillId="0" fontId="16" numFmtId="0" xfId="0" applyAlignment="1" applyFont="1">
      <alignment shrinkToFit="0" vertical="top" wrapText="1"/>
    </xf>
    <xf borderId="4" fillId="0" fontId="2" numFmtId="0" xfId="0" applyAlignment="1" applyBorder="1" applyFont="1">
      <alignment horizontal="left" shrinkToFit="0" wrapText="1"/>
    </xf>
    <xf borderId="0" fillId="0" fontId="20" numFmtId="49" xfId="0" applyFont="1" applyNumberFormat="1"/>
    <xf borderId="0" fillId="0" fontId="20" numFmtId="0" xfId="0" applyFont="1"/>
    <xf borderId="0" fillId="0" fontId="20" numFmtId="0" xfId="0" applyAlignment="1" applyFont="1">
      <alignment horizontal="center"/>
    </xf>
    <xf borderId="0" fillId="0" fontId="20" numFmtId="164" xfId="0" applyAlignment="1" applyFont="1" applyNumberFormat="1">
      <alignment horizontal="center"/>
    </xf>
    <xf borderId="0" fillId="0" fontId="21" numFmtId="0" xfId="0" applyAlignment="1" applyFont="1">
      <alignment horizontal="center" vertical="center"/>
    </xf>
    <xf borderId="0" fillId="0" fontId="4" numFmtId="0" xfId="0" applyAlignment="1" applyFont="1">
      <alignment horizontal="right" vertical="center"/>
    </xf>
    <xf borderId="4" fillId="4" fontId="5" numFmtId="167" xfId="0" applyAlignment="1" applyBorder="1" applyFill="1" applyFont="1" applyNumberFormat="1">
      <alignment horizontal="center" vertical="center"/>
    </xf>
    <xf borderId="0" fillId="0" fontId="22" numFmtId="0" xfId="0" applyAlignment="1" applyFont="1">
      <alignment vertical="center"/>
    </xf>
    <xf borderId="1" fillId="0" fontId="5" numFmtId="0" xfId="0" applyAlignment="1" applyBorder="1" applyFont="1">
      <alignment horizontal="center" vertical="center"/>
    </xf>
    <xf borderId="1" fillId="0" fontId="5" numFmtId="0" xfId="0" applyAlignment="1" applyBorder="1" applyFont="1">
      <alignment horizontal="center" shrinkToFit="0" vertical="center" wrapText="1"/>
    </xf>
    <xf borderId="1" fillId="0" fontId="5" numFmtId="0" xfId="0" applyAlignment="1" applyBorder="1" applyFont="1">
      <alignment vertical="center"/>
    </xf>
    <xf borderId="1" fillId="5" fontId="22" numFmtId="14" xfId="0" applyAlignment="1" applyBorder="1" applyFill="1" applyFont="1" applyNumberFormat="1">
      <alignment vertical="center"/>
    </xf>
    <xf borderId="1" fillId="5" fontId="22" numFmtId="0" xfId="0" applyAlignment="1" applyBorder="1" applyFont="1">
      <alignment vertical="center"/>
    </xf>
    <xf borderId="1" fillId="0" fontId="5" numFmtId="1" xfId="0" applyAlignment="1" applyBorder="1" applyFont="1" applyNumberFormat="1">
      <alignment horizontal="center" shrinkToFit="0" vertical="center" wrapText="1"/>
    </xf>
    <xf borderId="1" fillId="6" fontId="5" numFmtId="9" xfId="0" applyAlignment="1" applyBorder="1" applyFill="1" applyFont="1" applyNumberFormat="1">
      <alignment horizontal="center" shrinkToFit="0" vertical="center" wrapText="1"/>
    </xf>
    <xf borderId="1" fillId="0" fontId="4" numFmtId="0" xfId="0" applyAlignment="1" applyBorder="1" applyFont="1">
      <alignment vertical="center"/>
    </xf>
    <xf borderId="1" fillId="7" fontId="5" numFmtId="9" xfId="0" applyAlignment="1" applyBorder="1" applyFill="1" applyFont="1" applyNumberFormat="1">
      <alignment horizontal="center" shrinkToFit="0" vertical="center" wrapText="1"/>
    </xf>
    <xf borderId="1" fillId="4" fontId="5" numFmtId="0" xfId="0" applyAlignment="1" applyBorder="1" applyFont="1">
      <alignment horizontal="center" shrinkToFit="0" vertical="center" wrapText="1"/>
    </xf>
    <xf borderId="1" fillId="0" fontId="5" numFmtId="9" xfId="0" applyAlignment="1" applyBorder="1" applyFont="1" applyNumberFormat="1">
      <alignment horizontal="center" shrinkToFit="0" vertical="center" wrapText="1"/>
    </xf>
    <xf borderId="0" fillId="0" fontId="23" numFmtId="0" xfId="0" applyAlignment="1" applyFont="1">
      <alignment vertical="center"/>
    </xf>
    <xf borderId="5" fillId="7" fontId="1" numFmtId="0" xfId="0" applyAlignment="1" applyBorder="1" applyFont="1">
      <alignment horizontal="center" shrinkToFit="0" vertical="center" wrapText="1"/>
    </xf>
    <xf borderId="6" fillId="0" fontId="24" numFmtId="0" xfId="0" applyBorder="1" applyFont="1"/>
    <xf borderId="7" fillId="0" fontId="24" numFmtId="0" xfId="0" applyBorder="1" applyFont="1"/>
    <xf borderId="1" fillId="0" fontId="25" numFmtId="0" xfId="0" applyAlignment="1" applyBorder="1" applyFont="1">
      <alignment shrinkToFit="0" vertical="center" wrapText="1"/>
    </xf>
    <xf borderId="5" fillId="0" fontId="1" numFmtId="0" xfId="0" applyAlignment="1" applyBorder="1" applyFont="1">
      <alignment horizontal="center" shrinkToFit="0" vertical="center" wrapText="1"/>
    </xf>
    <xf borderId="5" fillId="0" fontId="2" numFmtId="0" xfId="0" applyAlignment="1" applyBorder="1" applyFont="1">
      <alignment shrinkToFit="0" vertical="center" wrapText="1"/>
    </xf>
    <xf borderId="1" fillId="8" fontId="2" numFmtId="0" xfId="0" applyAlignment="1" applyBorder="1" applyFill="1" applyFont="1">
      <alignment horizontal="center" shrinkToFit="0" vertical="center" wrapText="1"/>
    </xf>
    <xf borderId="5" fillId="9" fontId="25" numFmtId="0" xfId="0" applyAlignment="1" applyBorder="1" applyFill="1" applyFont="1">
      <alignment shrinkToFit="0" vertical="center" wrapText="1"/>
    </xf>
    <xf borderId="1" fillId="0" fontId="1" numFmtId="0" xfId="0" applyAlignment="1" applyBorder="1" applyFont="1">
      <alignment horizontal="center" shrinkToFit="0" vertical="center" wrapText="1"/>
    </xf>
    <xf borderId="1" fillId="0" fontId="2" numFmtId="0" xfId="0" applyAlignment="1" applyBorder="1" applyFont="1">
      <alignment horizontal="right" shrinkToFit="0" vertical="center" wrapText="1"/>
    </xf>
    <xf borderId="1" fillId="5" fontId="25" numFmtId="0" xfId="0" applyAlignment="1" applyBorder="1" applyFont="1">
      <alignment shrinkToFit="0" vertical="center" wrapText="1"/>
    </xf>
    <xf borderId="1" fillId="8" fontId="1" numFmtId="0" xfId="0" applyAlignment="1" applyBorder="1" applyFont="1">
      <alignment horizontal="center" shrinkToFit="0" vertical="center" wrapText="1"/>
    </xf>
    <xf borderId="5" fillId="9" fontId="1" numFmtId="0" xfId="0" applyAlignment="1" applyBorder="1" applyFont="1">
      <alignment shrinkToFit="0" vertical="center" wrapText="1"/>
    </xf>
    <xf borderId="1" fillId="9" fontId="1" numFmtId="0" xfId="0" applyAlignment="1" applyBorder="1" applyFont="1">
      <alignment horizontal="center" shrinkToFit="0" vertical="center" wrapText="1"/>
    </xf>
    <xf borderId="0" fillId="0" fontId="22" numFmtId="9" xfId="0" applyAlignment="1" applyFont="1" applyNumberFormat="1">
      <alignment vertical="center"/>
    </xf>
    <xf borderId="1" fillId="9" fontId="26" numFmtId="0" xfId="0" applyAlignment="1" applyBorder="1" applyFont="1">
      <alignment horizontal="center" shrinkToFit="0" vertical="center" wrapText="1"/>
    </xf>
    <xf borderId="1" fillId="8" fontId="25" numFmtId="0" xfId="0" applyAlignment="1" applyBorder="1" applyFont="1">
      <alignment shrinkToFit="0" vertical="center" wrapText="1"/>
    </xf>
    <xf borderId="1" fillId="0" fontId="20" numFmtId="0" xfId="0" applyBorder="1" applyFont="1"/>
    <xf borderId="1" fillId="0" fontId="2" numFmtId="49" xfId="0" applyAlignment="1" applyBorder="1" applyFont="1" applyNumberFormat="1">
      <alignment horizontal="left" shrinkToFit="0" vertical="top" wrapText="1"/>
    </xf>
    <xf borderId="1" fillId="0" fontId="2" numFmtId="0" xfId="0" applyAlignment="1" applyBorder="1" applyFont="1">
      <alignment horizontal="left" shrinkToFit="0" vertical="top" wrapText="1"/>
    </xf>
    <xf borderId="1" fillId="7" fontId="2" numFmtId="0" xfId="0" applyAlignment="1" applyBorder="1" applyFont="1">
      <alignment shrinkToFit="0" vertical="top" wrapText="1"/>
    </xf>
    <xf borderId="1" fillId="0" fontId="2" numFmtId="0" xfId="0" applyAlignment="1" applyBorder="1" applyFont="1">
      <alignment horizontal="center" shrinkToFit="0" vertical="top" wrapText="1"/>
    </xf>
    <xf borderId="1" fillId="0" fontId="4" numFmtId="164" xfId="0" applyAlignment="1" applyBorder="1" applyFont="1" applyNumberFormat="1">
      <alignment horizontal="center" shrinkToFit="0" vertical="top" wrapText="1"/>
    </xf>
    <xf borderId="1" fillId="10" fontId="4" numFmtId="0" xfId="0" applyAlignment="1" applyBorder="1" applyFill="1" applyFont="1">
      <alignment horizontal="left" shrinkToFit="0" vertical="top" wrapText="1"/>
    </xf>
    <xf borderId="1" fillId="0" fontId="2" numFmtId="164" xfId="0" applyAlignment="1" applyBorder="1" applyFont="1" applyNumberFormat="1">
      <alignment horizontal="center" shrinkToFit="0" vertical="top" wrapText="1"/>
    </xf>
    <xf borderId="1" fillId="0" fontId="2" numFmtId="166" xfId="0" applyAlignment="1" applyBorder="1" applyFont="1" applyNumberFormat="1">
      <alignment horizontal="left" shrinkToFit="0" vertical="top" wrapText="1"/>
    </xf>
    <xf borderId="1" fillId="0" fontId="4" numFmtId="0" xfId="0" applyAlignment="1" applyBorder="1" applyFont="1">
      <alignment horizontal="left" shrinkToFit="0" vertical="top" wrapText="1"/>
    </xf>
    <xf borderId="1" fillId="2" fontId="1" numFmtId="14" xfId="0" applyAlignment="1" applyBorder="1" applyFont="1" applyNumberFormat="1">
      <alignment horizontal="center" shrinkToFit="0" vertical="top" wrapText="1"/>
    </xf>
    <xf borderId="1" fillId="11" fontId="1" numFmtId="0" xfId="0" applyAlignment="1" applyBorder="1" applyFill="1" applyFont="1">
      <alignment horizontal="center" shrinkToFit="0" vertical="top" wrapText="1"/>
    </xf>
    <xf borderId="1" fillId="2" fontId="27" numFmtId="168" xfId="0" applyAlignment="1" applyBorder="1" applyFont="1" applyNumberFormat="1">
      <alignment horizontal="center" shrinkToFit="0" vertical="top" wrapText="1"/>
    </xf>
    <xf borderId="0" fillId="0" fontId="2" numFmtId="14" xfId="0" applyAlignment="1" applyFont="1" applyNumberFormat="1">
      <alignment horizontal="left" shrinkToFit="0" vertical="top" wrapText="1"/>
    </xf>
    <xf borderId="0" fillId="0" fontId="2" numFmtId="1" xfId="0" applyAlignment="1" applyFont="1" applyNumberFormat="1">
      <alignment horizontal="left" shrinkToFit="0" vertical="top" wrapText="1"/>
    </xf>
    <xf borderId="4" fillId="7" fontId="2" numFmtId="0" xfId="0" applyAlignment="1" applyBorder="1" applyFont="1">
      <alignment shrinkToFit="0" vertical="top" wrapText="1"/>
    </xf>
    <xf borderId="0" fillId="0" fontId="2" numFmtId="168" xfId="0" applyAlignment="1" applyFont="1" applyNumberFormat="1">
      <alignment horizontal="right" shrinkToFit="0" vertical="top" wrapText="1"/>
    </xf>
    <xf borderId="0" fillId="0" fontId="28" numFmtId="49" xfId="0" applyAlignment="1" applyFont="1" applyNumberFormat="1">
      <alignment horizontal="left" shrinkToFit="0" vertical="top" wrapText="1"/>
    </xf>
    <xf borderId="4" fillId="12" fontId="4" numFmtId="0" xfId="0" applyAlignment="1" applyBorder="1" applyFill="1" applyFont="1">
      <alignment horizontal="left" shrinkToFit="0" vertical="top" wrapText="1"/>
    </xf>
    <xf borderId="4" fillId="12" fontId="2" numFmtId="0" xfId="0" applyAlignment="1" applyBorder="1" applyFont="1">
      <alignment horizontal="left" shrinkToFit="0" vertical="top" wrapText="1"/>
    </xf>
    <xf borderId="4" fillId="5" fontId="5" numFmtId="0" xfId="0" applyAlignment="1" applyBorder="1" applyFont="1">
      <alignment horizontal="left" shrinkToFit="0" vertical="top" wrapText="1"/>
    </xf>
    <xf borderId="0" fillId="0" fontId="29" numFmtId="14" xfId="0" applyAlignment="1" applyFont="1" applyNumberFormat="1">
      <alignment horizontal="left" shrinkToFit="0" vertical="top" wrapText="1"/>
    </xf>
    <xf borderId="0" fillId="0" fontId="30" numFmtId="0" xfId="0" applyAlignment="1" applyFont="1">
      <alignment horizontal="left" shrinkToFit="0" vertical="top" wrapText="1"/>
    </xf>
    <xf borderId="4" fillId="7" fontId="2" numFmtId="0" xfId="0" applyAlignment="1" applyBorder="1" applyFont="1">
      <alignment horizontal="left" shrinkToFit="0" vertical="top" wrapText="1"/>
    </xf>
    <xf borderId="0" fillId="0" fontId="4" numFmtId="14" xfId="0" applyAlignment="1" applyFont="1" applyNumberFormat="1">
      <alignment horizontal="left" shrinkToFit="0" vertical="top" wrapText="1"/>
    </xf>
    <xf borderId="4" fillId="5" fontId="1" numFmtId="0" xfId="0" applyAlignment="1" applyBorder="1" applyFont="1">
      <alignment horizontal="left" shrinkToFit="0" vertical="top" wrapText="1"/>
    </xf>
    <xf borderId="0" fillId="0" fontId="31" numFmtId="0" xfId="0" applyAlignment="1" applyFont="1">
      <alignment shrinkToFit="0" vertical="top" wrapText="1"/>
    </xf>
    <xf borderId="0" fillId="0" fontId="2" numFmtId="0" xfId="0" applyAlignment="1" applyFont="1">
      <alignment horizontal="left" vertical="top"/>
    </xf>
    <xf borderId="0" fillId="0" fontId="20" numFmtId="0" xfId="0" applyAlignment="1" applyFont="1">
      <alignment vertical="top"/>
    </xf>
    <xf borderId="0" fillId="0" fontId="32" numFmtId="0" xfId="0" applyAlignment="1" applyFont="1">
      <alignment horizontal="left" shrinkToFit="0" vertical="top" wrapText="1"/>
    </xf>
    <xf borderId="4" fillId="7" fontId="33" numFmtId="0" xfId="0" applyAlignment="1" applyBorder="1" applyFont="1">
      <alignment horizontal="left" shrinkToFit="0" vertical="top" wrapText="1"/>
    </xf>
    <xf borderId="4" fillId="13" fontId="2" numFmtId="0" xfId="0" applyAlignment="1" applyBorder="1" applyFill="1" applyFont="1">
      <alignment horizontal="left" shrinkToFit="0" vertical="top" wrapText="1"/>
    </xf>
    <xf borderId="4" fillId="7" fontId="2" numFmtId="49" xfId="0" applyAlignment="1" applyBorder="1" applyFont="1" applyNumberFormat="1">
      <alignment horizontal="left" shrinkToFit="0" vertical="top" wrapText="1"/>
    </xf>
    <xf borderId="4" fillId="7" fontId="4" numFmtId="0" xfId="0" applyAlignment="1" applyBorder="1" applyFont="1">
      <alignment shrinkToFit="0" vertical="top" wrapText="1"/>
    </xf>
    <xf borderId="4" fillId="7" fontId="2" numFmtId="0" xfId="0" applyAlignment="1" applyBorder="1" applyFont="1">
      <alignment horizontal="center" shrinkToFit="0" vertical="top" wrapText="1"/>
    </xf>
    <xf borderId="4" fillId="7" fontId="2" numFmtId="14" xfId="0" applyAlignment="1" applyBorder="1" applyFont="1" applyNumberFormat="1">
      <alignment horizontal="left" shrinkToFit="0" vertical="top" wrapText="1"/>
    </xf>
    <xf borderId="4" fillId="7" fontId="2" numFmtId="1" xfId="0" applyAlignment="1" applyBorder="1" applyFont="1" applyNumberFormat="1">
      <alignment horizontal="left" shrinkToFit="0" vertical="top" wrapText="1"/>
    </xf>
    <xf borderId="4" fillId="7" fontId="4" numFmtId="0" xfId="0" applyAlignment="1" applyBorder="1" applyFont="1">
      <alignment horizontal="left" shrinkToFit="0" vertical="top" wrapText="1"/>
    </xf>
    <xf borderId="4" fillId="7" fontId="2" numFmtId="168" xfId="0" applyAlignment="1" applyBorder="1" applyFont="1" applyNumberFormat="1">
      <alignment horizontal="right" shrinkToFit="0" vertical="top" wrapText="1"/>
    </xf>
    <xf borderId="0" fillId="0" fontId="4" numFmtId="0" xfId="0" applyAlignment="1" applyFont="1">
      <alignment vertical="top"/>
    </xf>
    <xf borderId="4" fillId="14" fontId="4" numFmtId="0" xfId="0" applyAlignment="1" applyBorder="1" applyFill="1" applyFont="1">
      <alignment shrinkToFit="0" vertical="top" wrapText="1"/>
    </xf>
    <xf borderId="4" fillId="13" fontId="2" numFmtId="49" xfId="0" applyAlignment="1" applyBorder="1" applyFont="1" applyNumberFormat="1">
      <alignment horizontal="left" shrinkToFit="0" vertical="top" wrapText="1"/>
    </xf>
    <xf borderId="4" fillId="15" fontId="2" numFmtId="0" xfId="0" applyAlignment="1" applyBorder="1" applyFill="1" applyFont="1">
      <alignment horizontal="left" shrinkToFit="0" vertical="top" wrapText="1"/>
    </xf>
    <xf borderId="4" fillId="15" fontId="2" numFmtId="0" xfId="0" applyAlignment="1" applyBorder="1" applyFont="1">
      <alignment horizontal="center" shrinkToFit="0" vertical="top" wrapText="1"/>
    </xf>
    <xf borderId="4" fillId="15" fontId="2" numFmtId="14" xfId="0" applyAlignment="1" applyBorder="1" applyFont="1" applyNumberFormat="1">
      <alignment horizontal="center" shrinkToFit="0" vertical="top" wrapText="1"/>
    </xf>
    <xf borderId="4" fillId="15" fontId="2" numFmtId="14" xfId="0" applyAlignment="1" applyBorder="1" applyFont="1" applyNumberFormat="1">
      <alignment horizontal="left" shrinkToFit="0" vertical="top" wrapText="1"/>
    </xf>
    <xf borderId="4" fillId="15" fontId="2" numFmtId="1" xfId="0" applyAlignment="1" applyBorder="1" applyFont="1" applyNumberFormat="1">
      <alignment horizontal="left" shrinkToFit="0" vertical="top" wrapText="1"/>
    </xf>
    <xf borderId="4" fillId="15" fontId="4" numFmtId="0" xfId="0" applyAlignment="1" applyBorder="1" applyFont="1">
      <alignment horizontal="left" shrinkToFit="0" vertical="top" wrapText="1"/>
    </xf>
    <xf borderId="4" fillId="15" fontId="4" numFmtId="0" xfId="0" applyAlignment="1" applyBorder="1" applyFont="1">
      <alignment vertical="top"/>
    </xf>
    <xf borderId="4" fillId="15" fontId="12" numFmtId="0" xfId="0" applyAlignment="1" applyBorder="1" applyFont="1">
      <alignment horizontal="left" shrinkToFit="0" vertical="top" wrapText="1"/>
    </xf>
    <xf borderId="4" fillId="15" fontId="2" numFmtId="168" xfId="0" applyAlignment="1" applyBorder="1" applyFont="1" applyNumberFormat="1">
      <alignment horizontal="right" shrinkToFit="0" vertical="top" wrapText="1"/>
    </xf>
    <xf borderId="4" fillId="15" fontId="12" numFmtId="14" xfId="0" applyAlignment="1" applyBorder="1" applyFont="1" applyNumberFormat="1">
      <alignment horizontal="left" shrinkToFit="0" vertical="top" wrapText="1"/>
    </xf>
    <xf borderId="4" fillId="16" fontId="2" numFmtId="14" xfId="0" applyAlignment="1" applyBorder="1" applyFill="1" applyFont="1" applyNumberFormat="1">
      <alignment horizontal="left" shrinkToFit="0" vertical="top" wrapText="1"/>
    </xf>
    <xf borderId="0" fillId="0" fontId="34" numFmtId="0" xfId="0" applyAlignment="1" applyFont="1">
      <alignment horizontal="left" shrinkToFit="0" vertical="top" wrapText="1"/>
    </xf>
    <xf borderId="0" fillId="0" fontId="6" numFmtId="14" xfId="0" applyAlignment="1" applyFont="1" applyNumberFormat="1">
      <alignment horizontal="left" shrinkToFit="0" vertical="top" wrapText="1"/>
    </xf>
    <xf borderId="4" fillId="16" fontId="2" numFmtId="0" xfId="0" applyAlignment="1" applyBorder="1" applyFont="1">
      <alignment horizontal="left" shrinkToFit="0" vertical="top" wrapText="1"/>
    </xf>
    <xf borderId="0" fillId="0" fontId="35" numFmtId="0" xfId="0" applyFont="1"/>
    <xf borderId="0" fillId="0" fontId="36" numFmtId="0" xfId="0" applyAlignment="1" applyFont="1">
      <alignment horizontal="left" shrinkToFit="0" vertical="top" wrapText="1"/>
    </xf>
    <xf borderId="0" fillId="0" fontId="37" numFmtId="0" xfId="0" applyAlignment="1" applyFont="1">
      <alignment shrinkToFit="0" vertical="top" wrapText="1"/>
    </xf>
    <xf borderId="0" fillId="0" fontId="38" numFmtId="0" xfId="0" applyAlignment="1" applyFont="1">
      <alignment horizontal="left" shrinkToFit="0" vertical="top" wrapText="1"/>
    </xf>
    <xf borderId="0" fillId="0" fontId="39" numFmtId="0" xfId="0" applyAlignment="1" applyFont="1">
      <alignment vertical="top"/>
    </xf>
    <xf borderId="4" fillId="7" fontId="1" numFmtId="0" xfId="0" applyAlignment="1" applyBorder="1" applyFont="1">
      <alignment horizontal="left" shrinkToFit="0" vertical="top" wrapText="1"/>
    </xf>
    <xf borderId="4" fillId="12" fontId="1" numFmtId="0" xfId="0" applyAlignment="1" applyBorder="1" applyFont="1">
      <alignment horizontal="left" shrinkToFit="0" vertical="top" wrapText="1"/>
    </xf>
    <xf borderId="0" fillId="0" fontId="2" numFmtId="14" xfId="0" applyAlignment="1" applyFont="1" applyNumberFormat="1">
      <alignment horizontal="center" shrinkToFit="0" vertical="top" wrapText="1"/>
    </xf>
    <xf borderId="4" fillId="12" fontId="40" numFmtId="0" xfId="0" applyAlignment="1" applyBorder="1" applyFont="1">
      <alignment horizontal="left" shrinkToFit="0" vertical="top" wrapText="1"/>
    </xf>
    <xf borderId="4" fillId="6" fontId="2" numFmtId="0" xfId="0" applyAlignment="1" applyBorder="1" applyFont="1">
      <alignment shrinkToFit="0" vertical="top" wrapText="1"/>
    </xf>
    <xf borderId="4" fillId="17" fontId="2" numFmtId="0" xfId="0" applyAlignment="1" applyBorder="1" applyFill="1" applyFont="1">
      <alignment horizontal="left" shrinkToFit="0" vertical="top" wrapText="1"/>
    </xf>
    <xf borderId="0" fillId="0" fontId="8" numFmtId="0" xfId="0" applyAlignment="1" applyFont="1">
      <alignment horizontal="left" shrinkToFit="0" vertical="top" wrapText="1"/>
    </xf>
    <xf borderId="4" fillId="13" fontId="4" numFmtId="0" xfId="0" applyAlignment="1" applyBorder="1" applyFont="1">
      <alignment horizontal="left" shrinkToFit="0" vertical="top" wrapText="1"/>
    </xf>
    <xf borderId="4" fillId="7" fontId="2" numFmtId="0" xfId="0" applyBorder="1" applyFont="1"/>
    <xf borderId="0" fillId="0" fontId="20" numFmtId="0" xfId="0" applyAlignment="1" applyFont="1">
      <alignment shrinkToFit="0" vertical="top" wrapText="1"/>
    </xf>
    <xf borderId="4" fillId="18" fontId="2" numFmtId="49" xfId="0" applyAlignment="1" applyBorder="1" applyFill="1" applyFont="1" applyNumberFormat="1">
      <alignment horizontal="left" shrinkToFit="0" vertical="top" wrapText="1"/>
    </xf>
    <xf borderId="4" fillId="18" fontId="2" numFmtId="0" xfId="0" applyAlignment="1" applyBorder="1" applyFont="1">
      <alignment horizontal="left" shrinkToFit="0" vertical="top" wrapText="1"/>
    </xf>
    <xf borderId="4" fillId="18" fontId="2" numFmtId="0" xfId="0" applyAlignment="1" applyBorder="1" applyFont="1">
      <alignment horizontal="center" shrinkToFit="0" vertical="top" wrapText="1"/>
    </xf>
    <xf borderId="4" fillId="18" fontId="2" numFmtId="14" xfId="0" applyAlignment="1" applyBorder="1" applyFont="1" applyNumberFormat="1">
      <alignment horizontal="left" shrinkToFit="0" vertical="top" wrapText="1"/>
    </xf>
    <xf borderId="4" fillId="18" fontId="2" numFmtId="1" xfId="0" applyAlignment="1" applyBorder="1" applyFont="1" applyNumberFormat="1">
      <alignment horizontal="left" shrinkToFit="0" vertical="top" wrapText="1"/>
    </xf>
    <xf borderId="4" fillId="18" fontId="4" numFmtId="0" xfId="0" applyAlignment="1" applyBorder="1" applyFont="1">
      <alignment horizontal="left" shrinkToFit="0" vertical="top" wrapText="1"/>
    </xf>
    <xf borderId="4" fillId="18" fontId="4" numFmtId="0" xfId="0" applyAlignment="1" applyBorder="1" applyFont="1">
      <alignment vertical="top"/>
    </xf>
    <xf borderId="4" fillId="18" fontId="6" numFmtId="0" xfId="0" applyAlignment="1" applyBorder="1" applyFont="1">
      <alignment horizontal="left" shrinkToFit="0" vertical="top" wrapText="1"/>
    </xf>
    <xf borderId="4" fillId="18" fontId="2" numFmtId="168" xfId="0" applyAlignment="1" applyBorder="1" applyFont="1" applyNumberFormat="1">
      <alignment horizontal="right" shrinkToFit="0" vertical="top" wrapText="1"/>
    </xf>
    <xf borderId="4" fillId="7" fontId="2" numFmtId="0" xfId="0" applyAlignment="1" applyBorder="1" applyFont="1">
      <alignment vertical="top"/>
    </xf>
    <xf borderId="0" fillId="0" fontId="16" numFmtId="0" xfId="0" applyAlignment="1" applyFont="1">
      <alignment vertical="top"/>
    </xf>
    <xf borderId="0" fillId="0" fontId="3" numFmtId="14" xfId="0" applyAlignment="1" applyFont="1" applyNumberFormat="1">
      <alignment horizontal="left" shrinkToFit="0" vertical="top" wrapText="1"/>
    </xf>
    <xf borderId="4" fillId="3" fontId="2" numFmtId="49" xfId="0" applyAlignment="1" applyBorder="1" applyFont="1" applyNumberFormat="1">
      <alignment horizontal="left" shrinkToFit="0" vertical="top" wrapText="1"/>
    </xf>
    <xf borderId="4" fillId="3" fontId="2" numFmtId="0" xfId="0" applyAlignment="1" applyBorder="1" applyFont="1">
      <alignment horizontal="left" shrinkToFit="0" vertical="top" wrapText="1"/>
    </xf>
    <xf borderId="0" fillId="0" fontId="2" numFmtId="169" xfId="0" applyAlignment="1" applyFont="1" applyNumberFormat="1">
      <alignment horizontal="left" shrinkToFit="0" vertical="top" wrapText="1"/>
    </xf>
    <xf borderId="0" fillId="0" fontId="21" numFmtId="0" xfId="0" applyAlignment="1" applyFont="1">
      <alignment horizontal="center" shrinkToFit="0" vertical="top" wrapText="1"/>
    </xf>
    <xf borderId="0" fillId="0" fontId="41" numFmtId="0" xfId="0" applyFont="1"/>
    <xf borderId="1" fillId="2" fontId="42" numFmtId="0" xfId="0" applyAlignment="1" applyBorder="1" applyFont="1">
      <alignment horizontal="center" shrinkToFit="0" vertical="top" wrapText="1"/>
    </xf>
    <xf borderId="0" fillId="0" fontId="41" numFmtId="0" xfId="0" applyAlignment="1" applyFont="1">
      <alignment shrinkToFit="0" vertical="top" wrapText="1"/>
    </xf>
    <xf borderId="2" fillId="2" fontId="42" numFmtId="0" xfId="0" applyAlignment="1" applyBorder="1" applyFont="1">
      <alignment horizontal="center" shrinkToFit="0" vertical="top" wrapText="1"/>
    </xf>
    <xf borderId="3" fillId="2" fontId="42" numFmtId="0" xfId="0" applyAlignment="1" applyBorder="1" applyFont="1">
      <alignment horizontal="center" shrinkToFit="0" vertical="top" wrapText="1"/>
    </xf>
    <xf borderId="1" fillId="2" fontId="42" numFmtId="14" xfId="0" applyAlignment="1" applyBorder="1" applyFont="1" applyNumberFormat="1">
      <alignment horizontal="center" shrinkToFit="0" vertical="top" wrapText="1"/>
    </xf>
    <xf borderId="1" fillId="11" fontId="42" numFmtId="0" xfId="0" applyAlignment="1" applyBorder="1" applyFont="1">
      <alignment horizontal="center" shrinkToFit="0" vertical="top" wrapText="1"/>
    </xf>
    <xf borderId="1" fillId="2" fontId="42" numFmtId="168" xfId="0" applyAlignment="1" applyBorder="1" applyFont="1" applyNumberFormat="1">
      <alignment horizontal="center" shrinkToFit="0" vertical="top" wrapText="1"/>
    </xf>
    <xf borderId="4" fillId="7" fontId="16" numFmtId="0" xfId="0" applyAlignment="1" applyBorder="1" applyFont="1">
      <alignment horizontal="left" vertical="top"/>
    </xf>
    <xf borderId="1" fillId="2" fontId="1" numFmtId="168" xfId="0" applyAlignment="1" applyBorder="1" applyFont="1" applyNumberFormat="1">
      <alignment horizontal="center" shrinkToFit="0" vertical="top" wrapText="1"/>
    </xf>
    <xf borderId="4" fillId="5" fontId="5" numFmtId="14" xfId="0" applyAlignment="1" applyBorder="1" applyFont="1" applyNumberFormat="1">
      <alignment horizontal="left" shrinkToFit="0" vertical="top" wrapText="1"/>
    </xf>
    <xf borderId="4" fillId="5" fontId="2" numFmtId="0" xfId="0" applyAlignment="1" applyBorder="1" applyFont="1">
      <alignment horizontal="left" shrinkToFit="0" vertical="top" wrapText="1"/>
    </xf>
    <xf borderId="4" fillId="9" fontId="2" numFmtId="49" xfId="0" applyAlignment="1" applyBorder="1" applyFont="1" applyNumberFormat="1">
      <alignment horizontal="left" shrinkToFit="0" vertical="top" wrapText="1"/>
    </xf>
    <xf borderId="4" fillId="9" fontId="2" numFmtId="0" xfId="0" applyAlignment="1" applyBorder="1" applyFont="1">
      <alignment horizontal="left" shrinkToFit="0" vertical="top" wrapText="1"/>
    </xf>
    <xf borderId="4" fillId="9" fontId="4" numFmtId="0" xfId="0" applyBorder="1" applyFont="1"/>
    <xf borderId="4" fillId="9" fontId="4" numFmtId="164" xfId="0" applyAlignment="1" applyBorder="1" applyFont="1" applyNumberFormat="1">
      <alignment horizontal="center" shrinkToFit="0" vertical="top" wrapText="1"/>
    </xf>
    <xf borderId="4" fillId="9" fontId="4" numFmtId="0" xfId="0" applyAlignment="1" applyBorder="1" applyFont="1">
      <alignment shrinkToFit="0" wrapText="1"/>
    </xf>
    <xf borderId="4" fillId="9" fontId="2" numFmtId="0" xfId="0" applyAlignment="1" applyBorder="1" applyFont="1">
      <alignment shrinkToFit="0" wrapText="1"/>
    </xf>
    <xf borderId="4" fillId="9" fontId="4" numFmtId="170" xfId="0" applyBorder="1" applyFont="1" applyNumberFormat="1"/>
    <xf borderId="4" fillId="9" fontId="2" numFmtId="0" xfId="0" applyBorder="1" applyFont="1"/>
    <xf borderId="4" fillId="9" fontId="4" numFmtId="167" xfId="0" applyBorder="1" applyFont="1" applyNumberFormat="1"/>
    <xf borderId="4" fillId="9" fontId="5" numFmtId="0" xfId="0" applyBorder="1" applyFont="1"/>
    <xf borderId="4" fillId="5" fontId="2" numFmtId="49" xfId="0" applyAlignment="1" applyBorder="1" applyFont="1" applyNumberFormat="1">
      <alignment horizontal="left" shrinkToFit="0" vertical="top" wrapText="1"/>
    </xf>
    <xf borderId="4" fillId="5" fontId="4" numFmtId="0" xfId="0" applyBorder="1" applyFont="1"/>
    <xf borderId="4" fillId="5" fontId="4" numFmtId="0" xfId="0" applyAlignment="1" applyBorder="1" applyFont="1">
      <alignment shrinkToFit="0" wrapText="1"/>
    </xf>
    <xf borderId="4" fillId="9" fontId="2" numFmtId="164" xfId="0" applyAlignment="1" applyBorder="1" applyFont="1" applyNumberFormat="1">
      <alignment horizontal="center" shrinkToFit="0" vertical="top" wrapText="1"/>
    </xf>
    <xf borderId="4" fillId="6" fontId="43" numFmtId="0" xfId="0" applyBorder="1" applyFont="1"/>
    <xf borderId="4" fillId="6" fontId="44" numFmtId="0" xfId="0" applyBorder="1" applyFont="1"/>
    <xf borderId="4" fillId="6" fontId="45" numFmtId="0" xfId="0" applyBorder="1" applyFont="1"/>
    <xf borderId="0" fillId="0" fontId="46" numFmtId="171" xfId="0" applyAlignment="1" applyFont="1" applyNumberFormat="1">
      <alignment horizontal="left" shrinkToFit="0" vertical="top" wrapText="1"/>
    </xf>
    <xf borderId="4" fillId="19" fontId="2" numFmtId="0" xfId="0" applyAlignment="1" applyBorder="1" applyFill="1" applyFont="1">
      <alignment horizontal="left" shrinkToFit="0" vertical="top" wrapText="1"/>
    </xf>
    <xf borderId="4" fillId="19" fontId="2" numFmtId="0" xfId="0" applyAlignment="1" applyBorder="1" applyFont="1">
      <alignment horizontal="center" shrinkToFit="0" vertical="top" wrapText="1"/>
    </xf>
    <xf borderId="4" fillId="19" fontId="2" numFmtId="14" xfId="0" applyAlignment="1" applyBorder="1" applyFont="1" applyNumberFormat="1">
      <alignment horizontal="center" shrinkToFit="0" vertical="top" wrapText="1"/>
    </xf>
    <xf borderId="4" fillId="19" fontId="2" numFmtId="14" xfId="0" applyAlignment="1" applyBorder="1" applyFont="1" applyNumberFormat="1">
      <alignment horizontal="left" shrinkToFit="0" vertical="top" wrapText="1"/>
    </xf>
    <xf borderId="4" fillId="19" fontId="2" numFmtId="1" xfId="0" applyAlignment="1" applyBorder="1" applyFont="1" applyNumberFormat="1">
      <alignment horizontal="left" shrinkToFit="0" vertical="top" wrapText="1"/>
    </xf>
    <xf borderId="4" fillId="19" fontId="4" numFmtId="0" xfId="0" applyAlignment="1" applyBorder="1" applyFont="1">
      <alignment horizontal="left" shrinkToFit="0" vertical="top" wrapText="1"/>
    </xf>
    <xf borderId="4" fillId="19" fontId="4" numFmtId="0" xfId="0" applyAlignment="1" applyBorder="1" applyFont="1">
      <alignment vertical="top"/>
    </xf>
    <xf borderId="4" fillId="19" fontId="12" numFmtId="0" xfId="0" applyAlignment="1" applyBorder="1" applyFont="1">
      <alignment horizontal="left" shrinkToFit="0" vertical="top" wrapText="1"/>
    </xf>
    <xf borderId="4" fillId="19" fontId="2" numFmtId="168" xfId="0" applyAlignment="1" applyBorder="1" applyFont="1" applyNumberFormat="1">
      <alignment horizontal="right" shrinkToFit="0" vertical="top" wrapText="1"/>
    </xf>
    <xf borderId="4" fillId="19" fontId="12" numFmtId="14" xfId="0" applyAlignment="1" applyBorder="1" applyFont="1" applyNumberFormat="1">
      <alignment horizontal="left" shrinkToFit="0" vertical="top" wrapText="1"/>
    </xf>
    <xf borderId="4" fillId="19" fontId="4" numFmtId="0" xfId="0" applyAlignment="1" applyBorder="1" applyFont="1">
      <alignment shrinkToFit="0" vertical="top" wrapText="1"/>
    </xf>
    <xf borderId="4" fillId="19" fontId="35" numFmtId="0" xfId="0" applyBorder="1" applyFont="1"/>
    <xf borderId="4" fillId="19" fontId="2" numFmtId="166" xfId="0" applyAlignment="1" applyBorder="1" applyFont="1" applyNumberFormat="1">
      <alignment horizontal="left" shrinkToFit="0" vertical="top" wrapText="1"/>
    </xf>
    <xf borderId="4" fillId="19" fontId="2" numFmtId="0" xfId="0" applyAlignment="1" applyBorder="1" applyFont="1">
      <alignment shrinkToFit="0" vertical="top" wrapText="1"/>
    </xf>
    <xf borderId="4" fillId="19" fontId="47" numFmtId="0" xfId="0" applyAlignment="1" applyBorder="1" applyFont="1">
      <alignment horizontal="left" shrinkToFit="0" vertical="top" wrapText="1"/>
    </xf>
    <xf borderId="0" fillId="0" fontId="4" numFmtId="0" xfId="0" applyAlignment="1" applyFont="1">
      <alignment horizontal="center" shrinkToFit="0" wrapText="1"/>
    </xf>
    <xf borderId="1" fillId="20" fontId="1" numFmtId="0" xfId="0" applyAlignment="1" applyBorder="1" applyFill="1" applyFont="1">
      <alignment horizontal="center" shrinkToFit="0" vertical="top" wrapText="1"/>
    </xf>
    <xf borderId="1" fillId="2" fontId="2" numFmtId="0" xfId="0" applyAlignment="1" applyBorder="1" applyFont="1">
      <alignment horizontal="center" shrinkToFit="0" vertical="top" wrapText="1"/>
    </xf>
    <xf borderId="1" fillId="2" fontId="5" numFmtId="166" xfId="0" applyAlignment="1" applyBorder="1" applyFont="1" applyNumberFormat="1">
      <alignment horizontal="center" shrinkToFit="0" vertical="top" wrapText="1"/>
    </xf>
    <xf borderId="1" fillId="2" fontId="5" numFmtId="0" xfId="0" applyAlignment="1" applyBorder="1" applyFont="1">
      <alignment horizontal="center" shrinkToFit="0" vertical="top" wrapText="1"/>
    </xf>
    <xf borderId="1" fillId="19" fontId="2" numFmtId="0" xfId="0" applyAlignment="1" applyBorder="1" applyFont="1">
      <alignment horizontal="center" shrinkToFit="0" vertical="top" wrapText="1"/>
    </xf>
    <xf borderId="1" fillId="19" fontId="2" numFmtId="0" xfId="0" applyAlignment="1" applyBorder="1" applyFont="1">
      <alignment shrinkToFit="0" vertical="top" wrapText="1"/>
    </xf>
    <xf borderId="1" fillId="19" fontId="4" numFmtId="0" xfId="0" applyAlignment="1" applyBorder="1" applyFont="1">
      <alignment shrinkToFit="0" wrapText="1"/>
    </xf>
    <xf borderId="1" fillId="19" fontId="2" numFmtId="169" xfId="0" applyAlignment="1" applyBorder="1" applyFont="1" applyNumberFormat="1">
      <alignment shrinkToFit="0" vertical="top" wrapText="1"/>
    </xf>
    <xf borderId="1" fillId="19" fontId="2" numFmtId="49" xfId="0" applyAlignment="1" applyBorder="1" applyFont="1" applyNumberFormat="1">
      <alignment shrinkToFit="0" vertical="top" wrapText="1"/>
    </xf>
    <xf borderId="1" fillId="19" fontId="2" numFmtId="169" xfId="0" applyAlignment="1" applyBorder="1" applyFont="1" applyNumberFormat="1">
      <alignment horizontal="center" shrinkToFit="0" vertical="top" wrapText="1"/>
    </xf>
    <xf borderId="1" fillId="19" fontId="2" numFmtId="0" xfId="0" applyAlignment="1" applyBorder="1" applyFont="1">
      <alignment horizontal="right" shrinkToFit="0" vertical="top" wrapText="1"/>
    </xf>
    <xf borderId="1" fillId="19" fontId="4" numFmtId="0" xfId="0" applyAlignment="1" applyBorder="1" applyFont="1">
      <alignment horizontal="center" shrinkToFit="0" vertical="top" wrapText="1"/>
    </xf>
    <xf borderId="1" fillId="19" fontId="4" numFmtId="0" xfId="0" applyAlignment="1" applyBorder="1" applyFont="1">
      <alignment shrinkToFit="0" vertical="top" wrapText="1"/>
    </xf>
    <xf borderId="1" fillId="19" fontId="4" numFmtId="166" xfId="0" applyAlignment="1" applyBorder="1" applyFont="1" applyNumberFormat="1">
      <alignment horizontal="center" shrinkToFit="0" vertical="top" wrapText="1"/>
    </xf>
    <xf borderId="1" fillId="19" fontId="4" numFmtId="166" xfId="0" applyAlignment="1" applyBorder="1" applyFont="1" applyNumberFormat="1">
      <alignment shrinkToFit="0" vertical="top" wrapText="1"/>
    </xf>
    <xf borderId="1" fillId="19" fontId="4" numFmtId="49" xfId="0" applyAlignment="1" applyBorder="1" applyFont="1" applyNumberFormat="1">
      <alignment shrinkToFit="0" vertical="top" wrapText="1"/>
    </xf>
    <xf borderId="1" fillId="19" fontId="4" numFmtId="169" xfId="0" applyAlignment="1" applyBorder="1" applyFont="1" applyNumberFormat="1">
      <alignment shrinkToFit="0" vertical="top" wrapText="1"/>
    </xf>
    <xf borderId="1" fillId="19" fontId="26" numFmtId="0" xfId="0" applyAlignment="1" applyBorder="1" applyFont="1">
      <alignment shrinkToFit="0" vertical="top" wrapText="1"/>
    </xf>
    <xf borderId="1" fillId="19" fontId="2" numFmtId="166" xfId="0" applyAlignment="1" applyBorder="1" applyFont="1" applyNumberFormat="1">
      <alignment horizontal="center" shrinkToFit="0" vertical="top" wrapText="1"/>
    </xf>
    <xf borderId="1" fillId="19" fontId="1" numFmtId="0" xfId="0" applyAlignment="1" applyBorder="1" applyFont="1">
      <alignment shrinkToFit="0" vertical="top" wrapText="1"/>
    </xf>
    <xf borderId="1" fillId="19" fontId="8" numFmtId="0" xfId="0" applyAlignment="1" applyBorder="1" applyFont="1">
      <alignment shrinkToFit="0" vertical="top" wrapText="1"/>
    </xf>
    <xf borderId="1" fillId="19" fontId="3" numFmtId="0" xfId="0" applyAlignment="1" applyBorder="1" applyFont="1">
      <alignment shrinkToFit="0" vertical="top" wrapText="1"/>
    </xf>
    <xf borderId="0" fillId="0" fontId="5" numFmtId="0" xfId="0" applyAlignment="1" applyFont="1">
      <alignment shrinkToFit="0" wrapText="1"/>
    </xf>
    <xf borderId="0" fillId="0" fontId="48" numFmtId="0" xfId="0" applyFont="1"/>
  </cellXfs>
  <cellStyles count="1">
    <cellStyle xfId="0" name="Normal" builtinId="0"/>
  </cellStyles>
  <dxfs count="11">
    <dxf>
      <font/>
      <fill>
        <patternFill patternType="solid">
          <fgColor rgb="FFD9D9D9"/>
          <bgColor rgb="FFD9D9D9"/>
        </patternFill>
      </fill>
      <border/>
    </dxf>
    <dxf>
      <font/>
      <fill>
        <patternFill patternType="solid">
          <fgColor rgb="FFB7B7B7"/>
          <bgColor rgb="FFB7B7B7"/>
        </patternFill>
      </fill>
      <border/>
    </dxf>
    <dxf>
      <font/>
      <fill>
        <patternFill patternType="none"/>
      </fill>
      <border/>
    </dxf>
    <dxf>
      <font>
        <b/>
        <color rgb="FF000000"/>
      </font>
      <fill>
        <patternFill patternType="solid">
          <fgColor rgb="FFFF0000"/>
          <bgColor rgb="FFFF0000"/>
        </patternFill>
      </fill>
      <border/>
    </dxf>
    <dxf>
      <font>
        <b/>
      </font>
      <fill>
        <patternFill patternType="solid">
          <fgColor rgb="FFFFFF00"/>
          <bgColor rgb="FFFFFF00"/>
        </patternFill>
      </fill>
      <border/>
    </dxf>
    <dxf>
      <font>
        <b/>
      </font>
      <fill>
        <patternFill patternType="solid">
          <fgColor rgb="FF00FF00"/>
          <bgColor rgb="FF00FF00"/>
        </patternFill>
      </fill>
      <border/>
    </dxf>
    <dxf>
      <font/>
      <fill>
        <patternFill patternType="solid">
          <fgColor rgb="FF00FFFF"/>
          <bgColor rgb="FF00FFFF"/>
        </patternFill>
      </fill>
      <border/>
    </dxf>
    <dxf>
      <font/>
      <fill>
        <patternFill patternType="solid">
          <fgColor rgb="FFCCCCCC"/>
          <bgColor rgb="FFCCCCCC"/>
        </patternFill>
      </fill>
      <border/>
    </dxf>
    <dxf>
      <font>
        <b/>
        <color rgb="FF000000"/>
      </font>
      <fill>
        <patternFill patternType="solid">
          <fgColor rgb="FFE06666"/>
          <bgColor rgb="FFE06666"/>
        </patternFill>
      </fill>
      <border/>
    </dxf>
    <dxf>
      <font>
        <b/>
      </font>
      <fill>
        <patternFill patternType="solid">
          <fgColor rgb="FFF1C232"/>
          <bgColor rgb="FFF1C232"/>
        </patternFill>
      </fill>
      <border/>
    </dxf>
    <dxf>
      <font>
        <b/>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419100</xdr:colOff>
      <xdr:row>0</xdr:row>
      <xdr:rowOff>95250</xdr:rowOff>
    </xdr:from>
    <xdr:ext cx="962025" cy="628650"/>
    <xdr:grpSp>
      <xdr:nvGrpSpPr>
        <xdr:cNvPr id="2" name="Shape 2"/>
        <xdr:cNvGrpSpPr/>
      </xdr:nvGrpSpPr>
      <xdr:grpSpPr>
        <a:xfrm>
          <a:off x="4864988" y="3465675"/>
          <a:ext cx="962025" cy="628650"/>
          <a:chOff x="4864988" y="3465675"/>
          <a:chExt cx="962025" cy="628650"/>
        </a:xfrm>
      </xdr:grpSpPr>
      <xdr:grpSp>
        <xdr:nvGrpSpPr>
          <xdr:cNvPr id="3" name="Shape 3"/>
          <xdr:cNvGrpSpPr/>
        </xdr:nvGrpSpPr>
        <xdr:grpSpPr>
          <a:xfrm>
            <a:off x="4864988" y="3465675"/>
            <a:ext cx="962025" cy="628650"/>
            <a:chOff x="4864988" y="3465675"/>
            <a:chExt cx="962025" cy="628650"/>
          </a:xfrm>
        </xdr:grpSpPr>
        <xdr:sp>
          <xdr:nvSpPr>
            <xdr:cNvPr id="4" name="Shape 4"/>
            <xdr:cNvSpPr/>
          </xdr:nvSpPr>
          <xdr:spPr>
            <a:xfrm>
              <a:off x="4864988" y="3465675"/>
              <a:ext cx="962025" cy="6286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864988" y="3465675"/>
              <a:ext cx="962025" cy="628650"/>
              <a:chOff x="4864988" y="3465675"/>
              <a:chExt cx="962025" cy="628650"/>
            </a:xfrm>
          </xdr:grpSpPr>
          <xdr:sp>
            <xdr:nvSpPr>
              <xdr:cNvPr id="6" name="Shape 6"/>
              <xdr:cNvSpPr/>
            </xdr:nvSpPr>
            <xdr:spPr>
              <a:xfrm>
                <a:off x="4864988" y="3465675"/>
                <a:ext cx="962025" cy="6286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864988" y="3465675"/>
                <a:ext cx="962025" cy="628650"/>
                <a:chOff x="4864988" y="3465675"/>
                <a:chExt cx="962025" cy="628650"/>
              </a:xfrm>
            </xdr:grpSpPr>
            <xdr:sp>
              <xdr:nvSpPr>
                <xdr:cNvPr id="8" name="Shape 8"/>
                <xdr:cNvSpPr/>
              </xdr:nvSpPr>
              <xdr:spPr>
                <a:xfrm>
                  <a:off x="4864988" y="3465675"/>
                  <a:ext cx="962025" cy="6286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864988" y="3465675"/>
                  <a:ext cx="962025" cy="628650"/>
                  <a:chOff x="4864988" y="3465675"/>
                  <a:chExt cx="962026" cy="628650"/>
                </a:xfrm>
              </xdr:grpSpPr>
              <xdr:sp>
                <xdr:nvSpPr>
                  <xdr:cNvPr id="10" name="Shape 10"/>
                  <xdr:cNvSpPr/>
                </xdr:nvSpPr>
                <xdr:spPr>
                  <a:xfrm>
                    <a:off x="4864988" y="3465675"/>
                    <a:ext cx="962025" cy="6286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title="Drawing"/>
                  <xdr:cNvGrpSpPr/>
                </xdr:nvGrpSpPr>
                <xdr:grpSpPr>
                  <a:xfrm>
                    <a:off x="4864988" y="3465675"/>
                    <a:ext cx="962026" cy="628650"/>
                    <a:chOff x="4898325" y="3432338"/>
                    <a:chExt cx="895351" cy="695325"/>
                  </a:xfrm>
                </xdr:grpSpPr>
                <xdr:sp>
                  <xdr:nvSpPr>
                    <xdr:cNvPr id="12" name="Shape 12"/>
                    <xdr:cNvSpPr/>
                  </xdr:nvSpPr>
                  <xdr:spPr>
                    <a:xfrm>
                      <a:off x="4898325" y="3432338"/>
                      <a:ext cx="895350" cy="695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title="Drawing"/>
                    <xdr:cNvGrpSpPr/>
                  </xdr:nvGrpSpPr>
                  <xdr:grpSpPr>
                    <a:xfrm>
                      <a:off x="4898325" y="3432338"/>
                      <a:ext cx="895350" cy="695325"/>
                      <a:chOff x="4921771" y="2877155"/>
                      <a:chExt cx="1241946" cy="1211717"/>
                    </a:xfrm>
                  </xdr:grpSpPr>
                  <xdr:sp>
                    <xdr:nvSpPr>
                      <xdr:cNvPr id="14" name="Shape 14"/>
                      <xdr:cNvSpPr/>
                    </xdr:nvSpPr>
                    <xdr:spPr>
                      <a:xfrm>
                        <a:off x="4921771" y="2877157"/>
                        <a:ext cx="1241925" cy="1211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4921771" y="2877155"/>
                        <a:ext cx="1241946" cy="1211717"/>
                        <a:chOff x="4993575" y="3551400"/>
                        <a:chExt cx="704850" cy="457200"/>
                      </a:xfrm>
                    </xdr:grpSpPr>
                    <xdr:sp>
                      <xdr:nvSpPr>
                        <xdr:cNvPr id="16" name="Shape 16"/>
                        <xdr:cNvSpPr/>
                      </xdr:nvSpPr>
                      <xdr:spPr>
                        <a:xfrm>
                          <a:off x="4993575" y="3551400"/>
                          <a:ext cx="704850" cy="4572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b="1" sz="1400"/>
                        </a:p>
                      </xdr:txBody>
                    </xdr:sp>
                    <xdr:grpSp>
                      <xdr:nvGrpSpPr>
                        <xdr:cNvPr id="17" name="Shape 17" title="Drawing"/>
                        <xdr:cNvGrpSpPr/>
                      </xdr:nvGrpSpPr>
                      <xdr:grpSpPr>
                        <a:xfrm>
                          <a:off x="4993575" y="3551400"/>
                          <a:ext cx="704850" cy="457186"/>
                          <a:chOff x="1217500" y="1099250"/>
                          <a:chExt cx="1049975" cy="740800"/>
                        </a:xfrm>
                      </xdr:grpSpPr>
                      <xdr:sp>
                        <xdr:nvSpPr>
                          <xdr:cNvPr id="18" name="Shape 18"/>
                          <xdr:cNvSpPr/>
                        </xdr:nvSpPr>
                        <xdr:spPr>
                          <a:xfrm>
                            <a:off x="1217500" y="1099250"/>
                            <a:ext cx="1049975" cy="740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b="1" sz="1400"/>
                          </a:p>
                        </xdr:txBody>
                      </xdr:sp>
                      <xdr:grpSp>
                        <xdr:nvGrpSpPr>
                          <xdr:cNvPr id="19" name="Shape 19"/>
                          <xdr:cNvGrpSpPr/>
                        </xdr:nvGrpSpPr>
                        <xdr:grpSpPr>
                          <a:xfrm>
                            <a:off x="1217500" y="1145834"/>
                            <a:ext cx="1049975" cy="615423"/>
                            <a:chOff x="1217500" y="1145834"/>
                            <a:chExt cx="1049975" cy="615423"/>
                          </a:xfrm>
                        </xdr:grpSpPr>
                        <xdr:grpSp>
                          <xdr:nvGrpSpPr>
                            <xdr:cNvPr id="20" name="Shape 20"/>
                            <xdr:cNvGrpSpPr/>
                          </xdr:nvGrpSpPr>
                          <xdr:grpSpPr>
                            <a:xfrm>
                              <a:off x="1217500" y="1355159"/>
                              <a:ext cx="1049975" cy="197700"/>
                              <a:chOff x="1217500" y="1032059"/>
                              <a:chExt cx="1049975" cy="197700"/>
                            </a:xfrm>
                          </xdr:grpSpPr>
                          <xdr:sp>
                            <xdr:nvSpPr>
                              <xdr:cNvPr id="21" name="Shape 21"/>
                              <xdr:cNvSpPr/>
                            </xdr:nvSpPr>
                            <xdr:spPr>
                              <a:xfrm>
                                <a:off x="1217500" y="1067525"/>
                                <a:ext cx="160800" cy="159000"/>
                              </a:xfrm>
                              <a:prstGeom prst="ellipse">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b="1" sz="1400">
                                  <a:highlight>
                                    <a:srgbClr val="93C47D"/>
                                  </a:highlight>
                                </a:endParaRPr>
                              </a:p>
                            </xdr:txBody>
                          </xdr:sp>
                          <xdr:sp>
                            <xdr:nvSpPr>
                              <xdr:cNvPr id="22" name="Shape 22"/>
                              <xdr:cNvSpPr txBox="1"/>
                            </xdr:nvSpPr>
                            <xdr:spPr>
                              <a:xfrm>
                                <a:off x="1323375" y="1032059"/>
                                <a:ext cx="944100" cy="1977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900"/>
                                  <a:buFont typeface="Times New Roman"/>
                                  <a:buNone/>
                                </a:pPr>
                                <a:r>
                                  <a:rPr b="1" lang="en-US" sz="900">
                                    <a:latin typeface="Times New Roman"/>
                                    <a:ea typeface="Times New Roman"/>
                                    <a:cs typeface="Times New Roman"/>
                                    <a:sym typeface="Times New Roman"/>
                                  </a:rPr>
                                  <a:t>= Due Today</a:t>
                                </a:r>
                                <a:endParaRPr b="1" sz="900">
                                  <a:latin typeface="Times New Roman"/>
                                  <a:ea typeface="Times New Roman"/>
                                  <a:cs typeface="Times New Roman"/>
                                  <a:sym typeface="Times New Roman"/>
                                </a:endParaRPr>
                              </a:p>
                            </xdr:txBody>
                          </xdr:sp>
                        </xdr:grpSp>
                        <xdr:grpSp>
                          <xdr:nvGrpSpPr>
                            <xdr:cNvPr id="23" name="Shape 23"/>
                            <xdr:cNvGrpSpPr/>
                          </xdr:nvGrpSpPr>
                          <xdr:grpSpPr>
                            <a:xfrm>
                              <a:off x="1217500" y="1563557"/>
                              <a:ext cx="1049975" cy="197700"/>
                              <a:chOff x="1217500" y="1678232"/>
                              <a:chExt cx="1049975" cy="197700"/>
                            </a:xfrm>
                          </xdr:grpSpPr>
                          <xdr:sp>
                            <xdr:nvSpPr>
                              <xdr:cNvPr id="24" name="Shape 24"/>
                              <xdr:cNvSpPr txBox="1"/>
                            </xdr:nvSpPr>
                            <xdr:spPr>
                              <a:xfrm>
                                <a:off x="1323375" y="1678232"/>
                                <a:ext cx="944100" cy="1977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900"/>
                                  <a:buFont typeface="Times New Roman"/>
                                  <a:buNone/>
                                </a:pPr>
                                <a:r>
                                  <a:rPr b="1" lang="en-US" sz="900">
                                    <a:latin typeface="Times New Roman"/>
                                    <a:ea typeface="Times New Roman"/>
                                    <a:cs typeface="Times New Roman"/>
                                    <a:sym typeface="Times New Roman"/>
                                  </a:rPr>
                                  <a:t>= Past Due</a:t>
                                </a:r>
                                <a:endParaRPr b="1" sz="900">
                                  <a:latin typeface="Times New Roman"/>
                                  <a:ea typeface="Times New Roman"/>
                                  <a:cs typeface="Times New Roman"/>
                                  <a:sym typeface="Times New Roman"/>
                                </a:endParaRPr>
                              </a:p>
                            </xdr:txBody>
                          </xdr:sp>
                          <xdr:sp>
                            <xdr:nvSpPr>
                              <xdr:cNvPr id="25" name="Shape 25"/>
                              <xdr:cNvSpPr/>
                            </xdr:nvSpPr>
                            <xdr:spPr>
                              <a:xfrm>
                                <a:off x="1217500" y="1713850"/>
                                <a:ext cx="160800" cy="159000"/>
                              </a:xfrm>
                              <a:prstGeom prst="ellipse">
                                <a:avLst/>
                              </a:prstGeom>
                              <a:solidFill>
                                <a:srgbClr val="CC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b="1" sz="1400">
                                  <a:highlight>
                                    <a:srgbClr val="93C47D"/>
                                  </a:highlight>
                                </a:endParaRPr>
                              </a:p>
                            </xdr:txBody>
                          </xdr:sp>
                        </xdr:grpSp>
                        <xdr:grpSp>
                          <xdr:nvGrpSpPr>
                            <xdr:cNvPr id="26" name="Shape 26"/>
                            <xdr:cNvGrpSpPr/>
                          </xdr:nvGrpSpPr>
                          <xdr:grpSpPr>
                            <a:xfrm>
                              <a:off x="1217500" y="1145834"/>
                              <a:ext cx="1049975" cy="197700"/>
                              <a:chOff x="1217500" y="1032059"/>
                              <a:chExt cx="1049975" cy="197700"/>
                            </a:xfrm>
                          </xdr:grpSpPr>
                          <xdr:sp>
                            <xdr:nvSpPr>
                              <xdr:cNvPr id="27" name="Shape 27"/>
                              <xdr:cNvSpPr/>
                            </xdr:nvSpPr>
                            <xdr:spPr>
                              <a:xfrm>
                                <a:off x="1217500" y="1067525"/>
                                <a:ext cx="160800" cy="159000"/>
                              </a:xfrm>
                              <a:prstGeom prst="ellipse">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b="1" sz="1400">
                                  <a:highlight>
                                    <a:srgbClr val="93C47D"/>
                                  </a:highlight>
                                </a:endParaRPr>
                              </a:p>
                            </xdr:txBody>
                          </xdr:sp>
                          <xdr:sp>
                            <xdr:nvSpPr>
                              <xdr:cNvPr id="28" name="Shape 28"/>
                              <xdr:cNvSpPr txBox="1"/>
                            </xdr:nvSpPr>
                            <xdr:spPr>
                              <a:xfrm>
                                <a:off x="1323375" y="1032059"/>
                                <a:ext cx="944100" cy="1977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900"/>
                                  <a:buFont typeface="Times New Roman"/>
                                  <a:buNone/>
                                </a:pPr>
                                <a:r>
                                  <a:rPr b="1" lang="en-US" sz="900">
                                    <a:latin typeface="Times New Roman"/>
                                    <a:ea typeface="Times New Roman"/>
                                    <a:cs typeface="Times New Roman"/>
                                    <a:sym typeface="Times New Roman"/>
                                  </a:rPr>
                                  <a:t>= On Time</a:t>
                                </a:r>
                                <a:endParaRPr b="1" sz="900">
                                  <a:latin typeface="Times New Roman"/>
                                  <a:ea typeface="Times New Roman"/>
                                  <a:cs typeface="Times New Roman"/>
                                  <a:sym typeface="Times New Roman"/>
                                </a:endParaRPr>
                              </a:p>
                            </xdr:txBody>
                          </xdr:sp>
                        </xdr:grpSp>
                      </xdr:grpSp>
                    </xdr:grpSp>
                  </xdr:grpSp>
                </xdr:grpSp>
              </xdr:grpSp>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247650</xdr:colOff>
      <xdr:row>0</xdr:row>
      <xdr:rowOff>561975</xdr:rowOff>
    </xdr:from>
    <xdr:ext cx="1066800" cy="762000"/>
    <xdr:grpSp>
      <xdr:nvGrpSpPr>
        <xdr:cNvPr id="2" name="Shape 2"/>
        <xdr:cNvGrpSpPr/>
      </xdr:nvGrpSpPr>
      <xdr:grpSpPr>
        <a:xfrm>
          <a:off x="4812600" y="3399000"/>
          <a:ext cx="1066800" cy="762000"/>
          <a:chOff x="4812600" y="3399000"/>
          <a:chExt cx="1066800" cy="762000"/>
        </a:xfrm>
      </xdr:grpSpPr>
      <xdr:grpSp>
        <xdr:nvGrpSpPr>
          <xdr:cNvPr id="29" name="Shape 29"/>
          <xdr:cNvGrpSpPr/>
        </xdr:nvGrpSpPr>
        <xdr:grpSpPr>
          <a:xfrm>
            <a:off x="4812600" y="3399000"/>
            <a:ext cx="1066800" cy="762000"/>
            <a:chOff x="4812600" y="3399000"/>
            <a:chExt cx="1066800" cy="762000"/>
          </a:xfrm>
        </xdr:grpSpPr>
        <xdr:sp>
          <xdr:nvSpPr>
            <xdr:cNvPr id="4" name="Shape 4"/>
            <xdr:cNvSpPr/>
          </xdr:nvSpPr>
          <xdr:spPr>
            <a:xfrm>
              <a:off x="4812600" y="3399000"/>
              <a:ext cx="1066800" cy="762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0" name="Shape 30"/>
            <xdr:cNvGrpSpPr/>
          </xdr:nvGrpSpPr>
          <xdr:grpSpPr>
            <a:xfrm>
              <a:off x="4812600" y="3399000"/>
              <a:ext cx="1066800" cy="762000"/>
              <a:chOff x="4812600" y="3399000"/>
              <a:chExt cx="1066800" cy="762000"/>
            </a:xfrm>
          </xdr:grpSpPr>
          <xdr:sp>
            <xdr:nvSpPr>
              <xdr:cNvPr id="31" name="Shape 31"/>
              <xdr:cNvSpPr/>
            </xdr:nvSpPr>
            <xdr:spPr>
              <a:xfrm>
                <a:off x="4812600" y="3399000"/>
                <a:ext cx="1066800" cy="762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2" name="Shape 32"/>
              <xdr:cNvGrpSpPr/>
            </xdr:nvGrpSpPr>
            <xdr:grpSpPr>
              <a:xfrm>
                <a:off x="4812600" y="3399000"/>
                <a:ext cx="1066800" cy="762000"/>
                <a:chOff x="4812600" y="3399000"/>
                <a:chExt cx="1066800" cy="762000"/>
              </a:xfrm>
            </xdr:grpSpPr>
            <xdr:sp>
              <xdr:nvSpPr>
                <xdr:cNvPr id="33" name="Shape 33"/>
                <xdr:cNvSpPr/>
              </xdr:nvSpPr>
              <xdr:spPr>
                <a:xfrm>
                  <a:off x="4812600" y="3399000"/>
                  <a:ext cx="1066800" cy="762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4" name="Shape 34"/>
                <xdr:cNvGrpSpPr/>
              </xdr:nvGrpSpPr>
              <xdr:grpSpPr>
                <a:xfrm>
                  <a:off x="4812600" y="3399000"/>
                  <a:ext cx="1066800" cy="762000"/>
                  <a:chOff x="4812600" y="3399000"/>
                  <a:chExt cx="1066800" cy="762000"/>
                </a:xfrm>
              </xdr:grpSpPr>
              <xdr:sp>
                <xdr:nvSpPr>
                  <xdr:cNvPr id="35" name="Shape 35"/>
                  <xdr:cNvSpPr/>
                </xdr:nvSpPr>
                <xdr:spPr>
                  <a:xfrm>
                    <a:off x="4812600" y="3399000"/>
                    <a:ext cx="1066800" cy="762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6" name="Shape 36"/>
                  <xdr:cNvGrpSpPr/>
                </xdr:nvGrpSpPr>
                <xdr:grpSpPr>
                  <a:xfrm>
                    <a:off x="4812600" y="3399000"/>
                    <a:ext cx="1066800" cy="762000"/>
                    <a:chOff x="4812600" y="3399000"/>
                    <a:chExt cx="1066800" cy="762000"/>
                  </a:xfrm>
                </xdr:grpSpPr>
                <xdr:sp>
                  <xdr:nvSpPr>
                    <xdr:cNvPr id="37" name="Shape 37"/>
                    <xdr:cNvSpPr/>
                  </xdr:nvSpPr>
                  <xdr:spPr>
                    <a:xfrm>
                      <a:off x="4812600" y="3399000"/>
                      <a:ext cx="1066800" cy="762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8" name="Shape 38"/>
                    <xdr:cNvGrpSpPr/>
                  </xdr:nvGrpSpPr>
                  <xdr:grpSpPr>
                    <a:xfrm>
                      <a:off x="4812600" y="3399000"/>
                      <a:ext cx="1066800" cy="762000"/>
                      <a:chOff x="4812600" y="3399000"/>
                      <a:chExt cx="1066800" cy="762000"/>
                    </a:xfrm>
                  </xdr:grpSpPr>
                  <xdr:sp>
                    <xdr:nvSpPr>
                      <xdr:cNvPr id="39" name="Shape 39"/>
                      <xdr:cNvSpPr/>
                    </xdr:nvSpPr>
                    <xdr:spPr>
                      <a:xfrm>
                        <a:off x="4812600" y="3399000"/>
                        <a:ext cx="1066800" cy="762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0" name="Shape 40"/>
                      <xdr:cNvGrpSpPr/>
                    </xdr:nvGrpSpPr>
                    <xdr:grpSpPr>
                      <a:xfrm>
                        <a:off x="4812600" y="3399000"/>
                        <a:ext cx="1066800" cy="762000"/>
                        <a:chOff x="4812600" y="3399000"/>
                        <a:chExt cx="1066800" cy="762000"/>
                      </a:xfrm>
                    </xdr:grpSpPr>
                    <xdr:sp>
                      <xdr:nvSpPr>
                        <xdr:cNvPr id="41" name="Shape 41"/>
                        <xdr:cNvSpPr/>
                      </xdr:nvSpPr>
                      <xdr:spPr>
                        <a:xfrm>
                          <a:off x="4812600" y="3399000"/>
                          <a:ext cx="1066800" cy="7620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2" name="Shape 42" title="Drawing"/>
                        <xdr:cNvGrpSpPr/>
                      </xdr:nvGrpSpPr>
                      <xdr:grpSpPr>
                        <a:xfrm>
                          <a:off x="4812600" y="3399000"/>
                          <a:ext cx="1066800" cy="762000"/>
                          <a:chOff x="1217500" y="1099250"/>
                          <a:chExt cx="1049975" cy="740823"/>
                        </a:xfrm>
                      </xdr:grpSpPr>
                      <xdr:sp>
                        <xdr:nvSpPr>
                          <xdr:cNvPr id="43" name="Shape 43"/>
                          <xdr:cNvSpPr/>
                        </xdr:nvSpPr>
                        <xdr:spPr>
                          <a:xfrm>
                            <a:off x="1217500" y="1099250"/>
                            <a:ext cx="1049975" cy="740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4" name="Shape 44"/>
                          <xdr:cNvGrpSpPr/>
                        </xdr:nvGrpSpPr>
                        <xdr:grpSpPr>
                          <a:xfrm>
                            <a:off x="1217500" y="1099250"/>
                            <a:ext cx="1049975" cy="740823"/>
                            <a:chOff x="1217500" y="1099250"/>
                            <a:chExt cx="1049975" cy="740823"/>
                          </a:xfrm>
                        </xdr:grpSpPr>
                        <xdr:grpSp>
                          <xdr:nvGrpSpPr>
                            <xdr:cNvPr id="45" name="Shape 45"/>
                            <xdr:cNvGrpSpPr/>
                          </xdr:nvGrpSpPr>
                          <xdr:grpSpPr>
                            <a:xfrm>
                              <a:off x="1217500" y="1308575"/>
                              <a:ext cx="1049975" cy="323100"/>
                              <a:chOff x="1217500" y="985475"/>
                              <a:chExt cx="1049975" cy="323100"/>
                            </a:xfrm>
                          </xdr:grpSpPr>
                          <xdr:sp>
                            <xdr:nvSpPr>
                              <xdr:cNvPr id="46" name="Shape 46"/>
                              <xdr:cNvSpPr/>
                            </xdr:nvSpPr>
                            <xdr:spPr>
                              <a:xfrm>
                                <a:off x="1217500" y="1067525"/>
                                <a:ext cx="160800" cy="159000"/>
                              </a:xfrm>
                              <a:prstGeom prst="ellipse">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highlight>
                                    <a:srgbClr val="93C47D"/>
                                  </a:highlight>
                                </a:endParaRPr>
                              </a:p>
                            </xdr:txBody>
                          </xdr:sp>
                          <xdr:sp>
                            <xdr:nvSpPr>
                              <xdr:cNvPr id="47" name="Shape 47"/>
                              <xdr:cNvSpPr txBox="1"/>
                            </xdr:nvSpPr>
                            <xdr:spPr>
                              <a:xfrm>
                                <a:off x="1323375" y="985475"/>
                                <a:ext cx="944100" cy="323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900"/>
                                  <a:buFont typeface="Times New Roman"/>
                                  <a:buNone/>
                                </a:pPr>
                                <a:r>
                                  <a:rPr lang="en-US" sz="900">
                                    <a:latin typeface="Times New Roman"/>
                                    <a:ea typeface="Times New Roman"/>
                                    <a:cs typeface="Times New Roman"/>
                                    <a:sym typeface="Times New Roman"/>
                                  </a:rPr>
                                  <a:t>= Due Today</a:t>
                                </a:r>
                                <a:endParaRPr sz="900">
                                  <a:latin typeface="Times New Roman"/>
                                  <a:ea typeface="Times New Roman"/>
                                  <a:cs typeface="Times New Roman"/>
                                  <a:sym typeface="Times New Roman"/>
                                </a:endParaRPr>
                              </a:p>
                            </xdr:txBody>
                          </xdr:sp>
                        </xdr:grpSp>
                        <xdr:grpSp>
                          <xdr:nvGrpSpPr>
                            <xdr:cNvPr id="48" name="Shape 48"/>
                            <xdr:cNvGrpSpPr/>
                          </xdr:nvGrpSpPr>
                          <xdr:grpSpPr>
                            <a:xfrm>
                              <a:off x="1217500" y="1516973"/>
                              <a:ext cx="1049975" cy="323100"/>
                              <a:chOff x="1217500" y="1631648"/>
                              <a:chExt cx="1049975" cy="323100"/>
                            </a:xfrm>
                          </xdr:grpSpPr>
                          <xdr:sp>
                            <xdr:nvSpPr>
                              <xdr:cNvPr id="49" name="Shape 49"/>
                              <xdr:cNvSpPr txBox="1"/>
                            </xdr:nvSpPr>
                            <xdr:spPr>
                              <a:xfrm>
                                <a:off x="1323375" y="1631648"/>
                                <a:ext cx="944100" cy="323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900"/>
                                  <a:buFont typeface="Times New Roman"/>
                                  <a:buNone/>
                                </a:pPr>
                                <a:r>
                                  <a:rPr lang="en-US" sz="900">
                                    <a:latin typeface="Times New Roman"/>
                                    <a:ea typeface="Times New Roman"/>
                                    <a:cs typeface="Times New Roman"/>
                                    <a:sym typeface="Times New Roman"/>
                                  </a:rPr>
                                  <a:t>= Past Due</a:t>
                                </a:r>
                                <a:endParaRPr sz="900">
                                  <a:latin typeface="Times New Roman"/>
                                  <a:ea typeface="Times New Roman"/>
                                  <a:cs typeface="Times New Roman"/>
                                  <a:sym typeface="Times New Roman"/>
                                </a:endParaRPr>
                              </a:p>
                            </xdr:txBody>
                          </xdr:sp>
                          <xdr:sp>
                            <xdr:nvSpPr>
                              <xdr:cNvPr id="50" name="Shape 50"/>
                              <xdr:cNvSpPr/>
                            </xdr:nvSpPr>
                            <xdr:spPr>
                              <a:xfrm>
                                <a:off x="1217500" y="1713850"/>
                                <a:ext cx="160800" cy="159000"/>
                              </a:xfrm>
                              <a:prstGeom prst="ellipse">
                                <a:avLst/>
                              </a:prstGeom>
                              <a:solidFill>
                                <a:srgbClr val="CC00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highlight>
                                    <a:srgbClr val="93C47D"/>
                                  </a:highlight>
                                </a:endParaRPr>
                              </a:p>
                            </xdr:txBody>
                          </xdr:sp>
                        </xdr:grpSp>
                        <xdr:grpSp>
                          <xdr:nvGrpSpPr>
                            <xdr:cNvPr id="51" name="Shape 51"/>
                            <xdr:cNvGrpSpPr/>
                          </xdr:nvGrpSpPr>
                          <xdr:grpSpPr>
                            <a:xfrm>
                              <a:off x="1217500" y="1099250"/>
                              <a:ext cx="1049975" cy="323100"/>
                              <a:chOff x="1217500" y="985475"/>
                              <a:chExt cx="1049975" cy="323100"/>
                            </a:xfrm>
                          </xdr:grpSpPr>
                          <xdr:sp>
                            <xdr:nvSpPr>
                              <xdr:cNvPr id="52" name="Shape 52"/>
                              <xdr:cNvSpPr/>
                            </xdr:nvSpPr>
                            <xdr:spPr>
                              <a:xfrm>
                                <a:off x="1217500" y="1067525"/>
                                <a:ext cx="160800" cy="159000"/>
                              </a:xfrm>
                              <a:prstGeom prst="ellipse">
                                <a:avLst/>
                              </a:prstGeom>
                              <a:solidFill>
                                <a:srgbClr val="00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highlight>
                                    <a:srgbClr val="93C47D"/>
                                  </a:highlight>
                                </a:endParaRPr>
                              </a:p>
                            </xdr:txBody>
                          </xdr:sp>
                          <xdr:sp>
                            <xdr:nvSpPr>
                              <xdr:cNvPr id="53" name="Shape 53"/>
                              <xdr:cNvSpPr txBox="1"/>
                            </xdr:nvSpPr>
                            <xdr:spPr>
                              <a:xfrm>
                                <a:off x="1323375" y="985475"/>
                                <a:ext cx="944100" cy="323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900"/>
                                  <a:buFont typeface="Times New Roman"/>
                                  <a:buNone/>
                                </a:pPr>
                                <a:r>
                                  <a:rPr lang="en-US" sz="900">
                                    <a:latin typeface="Times New Roman"/>
                                    <a:ea typeface="Times New Roman"/>
                                    <a:cs typeface="Times New Roman"/>
                                    <a:sym typeface="Times New Roman"/>
                                  </a:rPr>
                                  <a:t>= On Time</a:t>
                                </a:r>
                                <a:endParaRPr sz="900">
                                  <a:latin typeface="Times New Roman"/>
                                  <a:ea typeface="Times New Roman"/>
                                  <a:cs typeface="Times New Roman"/>
                                  <a:sym typeface="Times New Roman"/>
                                </a:endParaRPr>
                              </a:p>
                            </xdr:txBody>
                          </xdr:sp>
                        </xdr:grpSp>
                      </xdr:grpSp>
                    </xdr:grpSp>
                  </xdr:grpSp>
                </xdr:grpSp>
              </xdr:grpSp>
            </xdr:grpSp>
          </xdr:grpSp>
        </xdr:grpSp>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drive/folders/13d6M2MM-y7OVwx4cqY-ONzF3rYvo-Qvq" TargetMode="External"/><Relationship Id="rId22" Type="http://schemas.openxmlformats.org/officeDocument/2006/relationships/hyperlink" Target="https://drive.google.com/drive/folders/12YgPXo8nedAb1bclt33tjCV4YsMQt3UB" TargetMode="External"/><Relationship Id="rId21" Type="http://schemas.openxmlformats.org/officeDocument/2006/relationships/hyperlink" Target="https://docs.google.com/document/d/19vWMmTtJ-PwjZvGX9hYZ9amomuLWPBcjbD7_iD4s5NM/edit" TargetMode="External"/><Relationship Id="rId24" Type="http://schemas.openxmlformats.org/officeDocument/2006/relationships/hyperlink" Target="https://drive.google.com/drive/folders/1b_IqRR7ETYrmCi-yM3UKvyKzlJUQsGqm" TargetMode="External"/><Relationship Id="rId23" Type="http://schemas.openxmlformats.org/officeDocument/2006/relationships/hyperlink" Target="https://docs.google.com/document/d/0B504hPYEgDUtdDItNUJGbnhkTzN4QlJGeHM0X2lWZ2hWWTVF/edit" TargetMode="External"/><Relationship Id="rId1" Type="http://schemas.openxmlformats.org/officeDocument/2006/relationships/hyperlink" Target="https://drive.google.com/drive/folders/10l3jPUKhEDUXpeWihVjaZX_V-tnrQt2Q" TargetMode="External"/><Relationship Id="rId2" Type="http://schemas.openxmlformats.org/officeDocument/2006/relationships/hyperlink" Target="https://drive.google.com/drive/folders/13WI-oEhidh-m9nP9T4hCDfrHDnXyPUgY" TargetMode="External"/><Relationship Id="rId3" Type="http://schemas.openxmlformats.org/officeDocument/2006/relationships/hyperlink" Target="https://drive.google.com/drive/folders/1cXfpFTcAnA3Yb4ONfsQZcRG5bDIh5ixC" TargetMode="External"/><Relationship Id="rId4" Type="http://schemas.openxmlformats.org/officeDocument/2006/relationships/hyperlink" Target="https://drive.google.com/drive/folders/13WI-oEhidh-m9nP9T4hCDfrHDnXyPUgY" TargetMode="External"/><Relationship Id="rId9" Type="http://schemas.openxmlformats.org/officeDocument/2006/relationships/hyperlink" Target="https://drive.google.com/drive/folders/1xmjMcwk6sQIacBxkH5_SREllsl6ze3RN" TargetMode="External"/><Relationship Id="rId26" Type="http://schemas.openxmlformats.org/officeDocument/2006/relationships/hyperlink" Target="https://drive.google.com/drive/folders/16y8hm2VgMrIvIT23sDibkdb5m8jhDBc3?usp=sharing" TargetMode="External"/><Relationship Id="rId25" Type="http://schemas.openxmlformats.org/officeDocument/2006/relationships/hyperlink" Target="http://pss.archives.gov/" TargetMode="External"/><Relationship Id="rId28" Type="http://schemas.openxmlformats.org/officeDocument/2006/relationships/hyperlink" Target="https://drive.google.com/drive/folders/1-qo6B8UbeOym3cb3DxsWKqubVH9KhAnn" TargetMode="External"/><Relationship Id="rId27" Type="http://schemas.openxmlformats.org/officeDocument/2006/relationships/hyperlink" Target="https://drive.google.com/drive/folders/1-qo6B8UbeOym3cb3DxsWKqubVH9KhAnn" TargetMode="External"/><Relationship Id="rId5" Type="http://schemas.openxmlformats.org/officeDocument/2006/relationships/hyperlink" Target="https://drive.google.com/drive/folders/1PJeJAI-Mwqu4JOIIxJvO6MFzHyxPJWEz" TargetMode="External"/><Relationship Id="rId6" Type="http://schemas.openxmlformats.org/officeDocument/2006/relationships/hyperlink" Target="https://drive.google.com/drive/folders/1Y-KDk-n2Xm-2HWN-1on7YcghWhXbGlMj" TargetMode="External"/><Relationship Id="rId29" Type="http://schemas.openxmlformats.org/officeDocument/2006/relationships/hyperlink" Target="https://drive.google.com/drive/folders/1-qo6B8UbeOym3cb3DxsWKqubVH9KhAnn" TargetMode="External"/><Relationship Id="rId7" Type="http://schemas.openxmlformats.org/officeDocument/2006/relationships/hyperlink" Target="https://docs.google.com/document/d/1cgoIYcQuVLBanAytaZksJHarCNeL-S5XOO1YorYKkXA/edit" TargetMode="External"/><Relationship Id="rId8" Type="http://schemas.openxmlformats.org/officeDocument/2006/relationships/hyperlink" Target="https://drive.google.com/drive/folders/1sXeBhyz__rswZx5ERVdwqayu3X_VdbS3" TargetMode="External"/><Relationship Id="rId31" Type="http://schemas.openxmlformats.org/officeDocument/2006/relationships/hyperlink" Target="https://drive.google.com/drive/folders/1utqiIo0JK8Pbki5CMUDk3kAT5LxtV5Eg" TargetMode="External"/><Relationship Id="rId30" Type="http://schemas.openxmlformats.org/officeDocument/2006/relationships/hyperlink" Target="https://drive.google.com/drive/folders/16Fu5kcLglgkZsdTQOZTA65684c9V6IsS" TargetMode="External"/><Relationship Id="rId11" Type="http://schemas.openxmlformats.org/officeDocument/2006/relationships/hyperlink" Target="https://drive.google.com/drive/folders/10BGHtkXWMAX90-Ylq0jfdj3GNlGBVXMC" TargetMode="External"/><Relationship Id="rId33" Type="http://schemas.openxmlformats.org/officeDocument/2006/relationships/drawing" Target="../drawings/drawing4.xml"/><Relationship Id="rId10" Type="http://schemas.openxmlformats.org/officeDocument/2006/relationships/hyperlink" Target="http://hstspreload.org/" TargetMode="External"/><Relationship Id="rId32" Type="http://schemas.openxmlformats.org/officeDocument/2006/relationships/hyperlink" Target="https://drive.google.com/drive/folders/1utqiIo0JK8Pbki5CMUDk3kAT5LxtV5Eg" TargetMode="External"/><Relationship Id="rId13" Type="http://schemas.openxmlformats.org/officeDocument/2006/relationships/hyperlink" Target="https://drive.google.com/drive/folders/1GnrYM12o8ijIfPXnnpxViGJ6g4-t38vz" TargetMode="External"/><Relationship Id="rId12" Type="http://schemas.openxmlformats.org/officeDocument/2006/relationships/hyperlink" Target="https://docs.google.com/document/d/1N2H_EISHG2VhxgLQpFjZ5tvqJAHmd3udZUPfw78Z2nc/edit" TargetMode="External"/><Relationship Id="rId15" Type="http://schemas.openxmlformats.org/officeDocument/2006/relationships/hyperlink" Target="https://drive.google.com/drive/folders/1Tq72-8JlD1NxLrVZLTzCuV4rAGNMHTj2" TargetMode="External"/><Relationship Id="rId14" Type="http://schemas.openxmlformats.org/officeDocument/2006/relationships/hyperlink" Target="https://drive.google.com/drive/folders/1P9u3dlq6UP19KNT4gBc-Jc9ueDupK820" TargetMode="External"/><Relationship Id="rId17" Type="http://schemas.openxmlformats.org/officeDocument/2006/relationships/hyperlink" Target="https://docs.google.com/document/d/1zghckqu7iGOps8AdZyqCZ20qvuvd-dcvsF8BVtBhL1Q/edit" TargetMode="External"/><Relationship Id="rId16" Type="http://schemas.openxmlformats.org/officeDocument/2006/relationships/hyperlink" Target="https://drive.google.com/drive/folders/1RrYhHLVwn0fPdBsYrPIpUmKcZ5EP6G6h" TargetMode="External"/><Relationship Id="rId19" Type="http://schemas.openxmlformats.org/officeDocument/2006/relationships/hyperlink" Target="https://drive.google.com/drive/folders/1-JZHwvx_PYGb1ZJ-TFLy_5HTyYWMjPDx" TargetMode="External"/><Relationship Id="rId18" Type="http://schemas.openxmlformats.org/officeDocument/2006/relationships/hyperlink" Target="https://drive.google.com/drive/folders/1-L585qUmQtASfqC0YNzKHuBZkqKGdo6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2YgPXo8nedAb1bclt33tjCV4YsMQt3UB" TargetMode="External"/><Relationship Id="rId2" Type="http://schemas.openxmlformats.org/officeDocument/2006/relationships/hyperlink" Target="https://docs.google.com/document/d/0B504hPYEgDUtdDItNUJGbnhkTzN4QlJGeHM0X2lWZ2hWWTVF/edit"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drive/folders/10l3jPUKhEDUXpeWihVjaZX_V-tnrQt2Q" TargetMode="External"/><Relationship Id="rId2" Type="http://schemas.openxmlformats.org/officeDocument/2006/relationships/hyperlink" Target="https://drive.google.com/drive/folders/1-qo6B8UbeOym3cb3DxsWKqubVH9KhAnn" TargetMode="External"/><Relationship Id="rId3" Type="http://schemas.openxmlformats.org/officeDocument/2006/relationships/hyperlink" Target="https://drive.google.com/drive/folders/1-qo6B8UbeOym3cb3DxsWKqubVH9KhAnn"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6F42C"/>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5.86"/>
    <col customWidth="1" min="2" max="2" width="11.0"/>
    <col customWidth="1" min="3" max="3" width="17.86"/>
    <col customWidth="1" min="4" max="4" width="48.57"/>
    <col customWidth="1" min="5" max="5" width="42.57"/>
    <col customWidth="1" min="6" max="6" width="21.14"/>
    <col customWidth="1" min="7" max="7" width="12.71"/>
    <col customWidth="1" min="8" max="8" width="21.14"/>
    <col customWidth="1" min="9" max="9" width="13.43"/>
    <col customWidth="1" min="10" max="10" width="42.43"/>
    <col customWidth="1" min="11" max="11" width="18.14"/>
    <col customWidth="1" min="12" max="12" width="10.14"/>
    <col customWidth="1" min="13" max="13" width="17.86"/>
    <col customWidth="1" min="14" max="14" width="14.86"/>
    <col customWidth="1" min="15" max="15" width="16.43"/>
    <col customWidth="1" min="16" max="16" width="43.71"/>
    <col customWidth="1" min="17" max="17" width="29.57"/>
    <col customWidth="1" min="18" max="18" width="17.57"/>
    <col customWidth="1" min="19" max="19" width="12.86"/>
    <col customWidth="1" min="20" max="20" width="13.43"/>
    <col customWidth="1" min="21" max="21" width="14.71"/>
    <col customWidth="1" min="22" max="22" width="26.57"/>
    <col customWidth="1" min="23" max="23" width="35.43"/>
    <col customWidth="1" min="24" max="24" width="45.14"/>
  </cols>
  <sheetData>
    <row r="1">
      <c r="A1" s="1" t="s">
        <v>0</v>
      </c>
      <c r="B1" s="2" t="s">
        <v>1</v>
      </c>
      <c r="C1" s="3" t="s">
        <v>2</v>
      </c>
      <c r="D1" s="2" t="s">
        <v>3</v>
      </c>
      <c r="E1" s="4" t="s">
        <v>4</v>
      </c>
      <c r="F1" s="4" t="s">
        <v>5</v>
      </c>
      <c r="G1" s="2" t="s">
        <v>6</v>
      </c>
      <c r="H1" s="5" t="s">
        <v>7</v>
      </c>
      <c r="I1" s="2" t="s">
        <v>8</v>
      </c>
      <c r="J1" s="2" t="s">
        <v>9</v>
      </c>
      <c r="K1" s="2" t="s">
        <v>10</v>
      </c>
      <c r="L1" s="2" t="s">
        <v>11</v>
      </c>
      <c r="M1" s="2" t="s">
        <v>12</v>
      </c>
      <c r="N1" s="2" t="s">
        <v>13</v>
      </c>
      <c r="O1" s="2" t="s">
        <v>14</v>
      </c>
      <c r="P1" s="2" t="s">
        <v>15</v>
      </c>
      <c r="Q1" s="2" t="s">
        <v>16</v>
      </c>
      <c r="R1" s="6" t="s">
        <v>17</v>
      </c>
      <c r="S1" s="6" t="s">
        <v>18</v>
      </c>
      <c r="T1" s="2" t="s">
        <v>19</v>
      </c>
      <c r="U1" s="2" t="s">
        <v>20</v>
      </c>
      <c r="V1" s="2" t="s">
        <v>21</v>
      </c>
      <c r="W1" s="2" t="s">
        <v>22</v>
      </c>
      <c r="X1" s="2" t="s">
        <v>23</v>
      </c>
    </row>
    <row r="2" ht="42.0" customHeight="1">
      <c r="A2" s="7" t="s">
        <v>24</v>
      </c>
      <c r="B2" s="8">
        <v>7.0</v>
      </c>
      <c r="C2" s="9" t="s">
        <v>25</v>
      </c>
      <c r="D2" s="9" t="s">
        <v>26</v>
      </c>
      <c r="E2" s="9" t="s">
        <v>27</v>
      </c>
      <c r="F2" s="10" t="s">
        <v>28</v>
      </c>
      <c r="G2" s="10" t="s">
        <v>29</v>
      </c>
      <c r="H2" s="11">
        <v>44805.0</v>
      </c>
      <c r="I2" s="12" t="s">
        <v>30</v>
      </c>
      <c r="J2" s="13"/>
      <c r="K2" s="9" t="s">
        <v>31</v>
      </c>
      <c r="L2" s="10"/>
      <c r="M2" s="11"/>
      <c r="N2" s="11"/>
      <c r="O2" s="11"/>
      <c r="P2" s="9"/>
      <c r="Q2" s="9"/>
      <c r="R2" s="11"/>
      <c r="S2" s="11"/>
      <c r="T2" s="9" t="s">
        <v>32</v>
      </c>
      <c r="U2" s="9" t="s">
        <v>33</v>
      </c>
      <c r="V2" s="9" t="s">
        <v>34</v>
      </c>
      <c r="W2" s="14" t="s">
        <v>35</v>
      </c>
      <c r="X2" s="15" t="s">
        <v>36</v>
      </c>
    </row>
    <row r="3" ht="42.0" customHeight="1">
      <c r="A3" s="7" t="s">
        <v>37</v>
      </c>
      <c r="B3" s="9" t="s">
        <v>38</v>
      </c>
      <c r="C3" s="16" t="s">
        <v>39</v>
      </c>
      <c r="D3" s="9" t="s">
        <v>40</v>
      </c>
      <c r="E3" s="9" t="s">
        <v>41</v>
      </c>
      <c r="F3" s="10"/>
      <c r="G3" s="10" t="s">
        <v>42</v>
      </c>
      <c r="H3" s="11">
        <v>44805.0</v>
      </c>
      <c r="I3" s="17" t="s">
        <v>30</v>
      </c>
      <c r="J3" s="13" t="s">
        <v>43</v>
      </c>
      <c r="K3" s="9" t="s">
        <v>31</v>
      </c>
      <c r="L3" s="10"/>
      <c r="M3" s="11"/>
      <c r="N3" s="11"/>
      <c r="O3" s="11">
        <v>41445.0</v>
      </c>
      <c r="P3" s="13" t="s">
        <v>44</v>
      </c>
      <c r="Q3" s="13" t="s">
        <v>45</v>
      </c>
      <c r="R3" s="11"/>
      <c r="S3" s="11"/>
      <c r="T3" s="9" t="s">
        <v>46</v>
      </c>
      <c r="U3" s="9" t="s">
        <v>33</v>
      </c>
      <c r="V3" s="9" t="s">
        <v>47</v>
      </c>
      <c r="W3" s="9" t="s">
        <v>48</v>
      </c>
      <c r="X3" s="9" t="s">
        <v>49</v>
      </c>
    </row>
    <row r="4" ht="42.0" customHeight="1">
      <c r="A4" s="7" t="s">
        <v>50</v>
      </c>
      <c r="B4" s="9" t="s">
        <v>51</v>
      </c>
      <c r="C4" s="9" t="s">
        <v>52</v>
      </c>
      <c r="D4" s="9" t="s">
        <v>53</v>
      </c>
      <c r="E4" s="9" t="s">
        <v>54</v>
      </c>
      <c r="F4" s="10"/>
      <c r="G4" s="10" t="s">
        <v>42</v>
      </c>
      <c r="H4" s="18">
        <v>45627.0</v>
      </c>
      <c r="I4" s="19" t="s">
        <v>55</v>
      </c>
      <c r="J4" s="9" t="s">
        <v>56</v>
      </c>
      <c r="K4" s="9" t="s">
        <v>57</v>
      </c>
      <c r="L4" s="10"/>
      <c r="M4" s="11"/>
      <c r="N4" s="11"/>
      <c r="O4" s="11">
        <v>43010.0</v>
      </c>
      <c r="P4" s="9" t="s">
        <v>58</v>
      </c>
      <c r="Q4" s="9"/>
      <c r="R4" s="11"/>
      <c r="S4" s="11"/>
      <c r="T4" s="9" t="s">
        <v>46</v>
      </c>
      <c r="U4" s="9" t="s">
        <v>59</v>
      </c>
      <c r="V4" s="9" t="s">
        <v>60</v>
      </c>
      <c r="W4" s="9" t="s">
        <v>61</v>
      </c>
      <c r="X4" s="9" t="s">
        <v>62</v>
      </c>
    </row>
    <row r="5" ht="42.0" customHeight="1">
      <c r="A5" s="20" t="s">
        <v>50</v>
      </c>
      <c r="B5" s="9" t="s">
        <v>63</v>
      </c>
      <c r="C5" s="9" t="s">
        <v>52</v>
      </c>
      <c r="D5" s="9" t="s">
        <v>64</v>
      </c>
      <c r="E5" s="9" t="s">
        <v>65</v>
      </c>
      <c r="F5" s="10"/>
      <c r="G5" s="10" t="s">
        <v>42</v>
      </c>
      <c r="H5" s="21">
        <v>45627.0</v>
      </c>
      <c r="I5" s="19" t="s">
        <v>55</v>
      </c>
      <c r="J5" s="9" t="s">
        <v>66</v>
      </c>
      <c r="K5" s="9" t="s">
        <v>57</v>
      </c>
      <c r="L5" s="10"/>
      <c r="M5" s="11"/>
      <c r="N5" s="11"/>
      <c r="O5" s="11">
        <v>43010.0</v>
      </c>
      <c r="P5" s="9" t="s">
        <v>67</v>
      </c>
      <c r="Q5" s="9"/>
      <c r="R5" s="11"/>
      <c r="S5" s="11"/>
      <c r="T5" s="9" t="s">
        <v>46</v>
      </c>
      <c r="U5" s="9" t="s">
        <v>59</v>
      </c>
      <c r="V5" s="9" t="s">
        <v>68</v>
      </c>
      <c r="W5" s="9" t="s">
        <v>69</v>
      </c>
      <c r="X5" s="22" t="s">
        <v>70</v>
      </c>
    </row>
    <row r="6" ht="42.0" customHeight="1">
      <c r="A6" s="23" t="s">
        <v>50</v>
      </c>
      <c r="B6" s="9">
        <v>3.0</v>
      </c>
      <c r="C6" s="9" t="s">
        <v>52</v>
      </c>
      <c r="D6" s="9" t="s">
        <v>71</v>
      </c>
      <c r="E6" s="9" t="s">
        <v>54</v>
      </c>
      <c r="F6" s="10"/>
      <c r="G6" s="10" t="s">
        <v>42</v>
      </c>
      <c r="H6" s="21">
        <v>45536.0</v>
      </c>
      <c r="I6" s="19" t="s">
        <v>55</v>
      </c>
      <c r="J6" s="13"/>
      <c r="K6" s="9" t="s">
        <v>31</v>
      </c>
      <c r="L6" s="10"/>
      <c r="M6" s="11"/>
      <c r="N6" s="11"/>
      <c r="O6" s="11">
        <v>43010.0</v>
      </c>
      <c r="P6" s="9" t="s">
        <v>72</v>
      </c>
      <c r="Q6" s="9"/>
      <c r="R6" s="11"/>
      <c r="S6" s="11"/>
      <c r="T6" s="9" t="s">
        <v>46</v>
      </c>
      <c r="U6" s="9" t="s">
        <v>73</v>
      </c>
      <c r="V6" s="9" t="s">
        <v>74</v>
      </c>
      <c r="W6" s="9" t="s">
        <v>75</v>
      </c>
      <c r="X6" s="22" t="s">
        <v>76</v>
      </c>
    </row>
    <row r="7" ht="42.0" customHeight="1">
      <c r="A7" s="7" t="s">
        <v>50</v>
      </c>
      <c r="B7" s="9" t="s">
        <v>77</v>
      </c>
      <c r="C7" s="9" t="s">
        <v>52</v>
      </c>
      <c r="D7" s="9" t="s">
        <v>78</v>
      </c>
      <c r="E7" s="9" t="s">
        <v>54</v>
      </c>
      <c r="F7" s="10"/>
      <c r="G7" s="10" t="s">
        <v>42</v>
      </c>
      <c r="H7" s="21">
        <v>45536.0</v>
      </c>
      <c r="I7" s="19"/>
      <c r="J7" s="9" t="s">
        <v>79</v>
      </c>
      <c r="K7" s="9" t="s">
        <v>57</v>
      </c>
      <c r="L7" s="10"/>
      <c r="M7" s="11"/>
      <c r="N7" s="11"/>
      <c r="O7" s="11">
        <v>43010.0</v>
      </c>
      <c r="P7" s="9" t="s">
        <v>80</v>
      </c>
      <c r="Q7" s="9"/>
      <c r="R7" s="11"/>
      <c r="S7" s="11"/>
      <c r="T7" s="9" t="s">
        <v>46</v>
      </c>
      <c r="U7" s="9" t="s">
        <v>59</v>
      </c>
      <c r="V7" s="9" t="s">
        <v>74</v>
      </c>
      <c r="W7" s="9" t="s">
        <v>81</v>
      </c>
      <c r="X7" s="9" t="s">
        <v>82</v>
      </c>
    </row>
    <row r="8" ht="42.0" customHeight="1">
      <c r="A8" s="7" t="s">
        <v>50</v>
      </c>
      <c r="B8" s="9" t="s">
        <v>83</v>
      </c>
      <c r="C8" s="9" t="s">
        <v>52</v>
      </c>
      <c r="D8" s="9" t="s">
        <v>84</v>
      </c>
      <c r="E8" s="9" t="s">
        <v>54</v>
      </c>
      <c r="F8" s="10"/>
      <c r="G8" s="10" t="s">
        <v>42</v>
      </c>
      <c r="H8" s="18">
        <v>45536.0</v>
      </c>
      <c r="I8" s="19"/>
      <c r="J8" s="9" t="s">
        <v>85</v>
      </c>
      <c r="K8" s="9" t="s">
        <v>57</v>
      </c>
      <c r="L8" s="10"/>
      <c r="M8" s="11"/>
      <c r="N8" s="11"/>
      <c r="O8" s="11">
        <v>42089.0</v>
      </c>
      <c r="P8" s="9" t="s">
        <v>86</v>
      </c>
      <c r="Q8" s="9"/>
      <c r="R8" s="11"/>
      <c r="S8" s="11"/>
      <c r="T8" s="9" t="s">
        <v>46</v>
      </c>
      <c r="U8" s="9" t="s">
        <v>59</v>
      </c>
      <c r="V8" s="9" t="s">
        <v>87</v>
      </c>
      <c r="W8" s="9" t="s">
        <v>88</v>
      </c>
      <c r="X8" s="9" t="s">
        <v>89</v>
      </c>
    </row>
    <row r="9" ht="42.0" customHeight="1">
      <c r="A9" s="20" t="s">
        <v>90</v>
      </c>
      <c r="B9" s="9">
        <v>14.0</v>
      </c>
      <c r="C9" s="9" t="s">
        <v>91</v>
      </c>
      <c r="D9" s="9" t="s">
        <v>92</v>
      </c>
      <c r="E9" s="9" t="s">
        <v>93</v>
      </c>
      <c r="F9" s="10"/>
      <c r="G9" s="10" t="s">
        <v>42</v>
      </c>
      <c r="H9" s="24">
        <v>45627.0</v>
      </c>
      <c r="I9" s="19" t="s">
        <v>55</v>
      </c>
      <c r="J9" s="13" t="s">
        <v>94</v>
      </c>
      <c r="K9" s="9" t="s">
        <v>95</v>
      </c>
      <c r="L9" s="10"/>
      <c r="M9" s="11"/>
      <c r="N9" s="11"/>
      <c r="O9" s="11">
        <v>42760.0</v>
      </c>
      <c r="P9" s="8" t="s">
        <v>96</v>
      </c>
      <c r="Q9" s="8"/>
      <c r="R9" s="11"/>
      <c r="S9" s="11"/>
      <c r="T9" s="9" t="s">
        <v>46</v>
      </c>
      <c r="U9" s="9" t="s">
        <v>97</v>
      </c>
      <c r="V9" s="9" t="s">
        <v>98</v>
      </c>
      <c r="W9" s="13" t="s">
        <v>99</v>
      </c>
      <c r="X9" s="9"/>
    </row>
    <row r="10" ht="189.75" customHeight="1">
      <c r="A10" s="7" t="s">
        <v>90</v>
      </c>
      <c r="B10" s="9" t="s">
        <v>100</v>
      </c>
      <c r="C10" s="9" t="s">
        <v>91</v>
      </c>
      <c r="D10" s="9" t="s">
        <v>101</v>
      </c>
      <c r="E10" s="9" t="s">
        <v>102</v>
      </c>
      <c r="F10" s="10"/>
      <c r="G10" s="10" t="s">
        <v>42</v>
      </c>
      <c r="H10" s="11">
        <v>45291.0</v>
      </c>
      <c r="I10" s="19" t="s">
        <v>55</v>
      </c>
      <c r="J10" s="13" t="s">
        <v>103</v>
      </c>
      <c r="K10" s="9" t="s">
        <v>57</v>
      </c>
      <c r="L10" s="10"/>
      <c r="M10" s="11"/>
      <c r="N10" s="11"/>
      <c r="O10" s="11">
        <v>42885.0</v>
      </c>
      <c r="P10" s="8" t="s">
        <v>104</v>
      </c>
      <c r="Q10" s="8"/>
      <c r="R10" s="11"/>
      <c r="S10" s="11"/>
      <c r="T10" s="9" t="s">
        <v>46</v>
      </c>
      <c r="U10" s="9" t="s">
        <v>97</v>
      </c>
      <c r="V10" s="9" t="s">
        <v>105</v>
      </c>
      <c r="W10" s="9" t="s">
        <v>106</v>
      </c>
      <c r="X10" s="9"/>
    </row>
    <row r="11" ht="42.0" customHeight="1">
      <c r="A11" s="7" t="s">
        <v>90</v>
      </c>
      <c r="B11" s="9" t="s">
        <v>107</v>
      </c>
      <c r="C11" s="9" t="s">
        <v>91</v>
      </c>
      <c r="D11" s="9" t="s">
        <v>108</v>
      </c>
      <c r="E11" s="9" t="s">
        <v>109</v>
      </c>
      <c r="F11" s="10"/>
      <c r="G11" s="10" t="s">
        <v>42</v>
      </c>
      <c r="H11" s="11">
        <v>44805.0</v>
      </c>
      <c r="I11" s="17" t="s">
        <v>30</v>
      </c>
      <c r="J11" s="13"/>
      <c r="K11" s="9" t="s">
        <v>31</v>
      </c>
      <c r="L11" s="10"/>
      <c r="M11" s="11"/>
      <c r="N11" s="11"/>
      <c r="O11" s="11">
        <v>42430.0</v>
      </c>
      <c r="P11" s="8" t="s">
        <v>110</v>
      </c>
      <c r="Q11" s="8"/>
      <c r="R11" s="11"/>
      <c r="S11" s="11"/>
      <c r="T11" s="9" t="s">
        <v>46</v>
      </c>
      <c r="U11" s="9" t="s">
        <v>111</v>
      </c>
      <c r="V11" s="9" t="s">
        <v>112</v>
      </c>
      <c r="W11" s="9" t="s">
        <v>113</v>
      </c>
      <c r="X11" s="25" t="s">
        <v>114</v>
      </c>
    </row>
    <row r="12" ht="42.0" customHeight="1">
      <c r="A12" s="20" t="s">
        <v>115</v>
      </c>
      <c r="B12" s="9">
        <v>1.0</v>
      </c>
      <c r="C12" s="9" t="s">
        <v>116</v>
      </c>
      <c r="D12" s="9" t="s">
        <v>117</v>
      </c>
      <c r="E12" s="9" t="s">
        <v>118</v>
      </c>
      <c r="F12" s="10"/>
      <c r="G12" s="10" t="s">
        <v>29</v>
      </c>
      <c r="H12" s="11">
        <v>44926.0</v>
      </c>
      <c r="I12" s="19" t="s">
        <v>55</v>
      </c>
      <c r="J12" s="9" t="s">
        <v>119</v>
      </c>
      <c r="K12" s="9" t="s">
        <v>120</v>
      </c>
      <c r="L12" s="10">
        <v>804.0</v>
      </c>
      <c r="M12" s="11"/>
      <c r="N12" s="11"/>
      <c r="O12" s="11"/>
      <c r="P12" s="9" t="s">
        <v>121</v>
      </c>
      <c r="Q12" s="9"/>
      <c r="R12" s="11"/>
      <c r="S12" s="11"/>
      <c r="T12" s="9" t="s">
        <v>122</v>
      </c>
      <c r="U12" s="9" t="s">
        <v>123</v>
      </c>
      <c r="V12" s="9" t="s">
        <v>124</v>
      </c>
      <c r="W12" s="9"/>
      <c r="X12" s="9" t="s">
        <v>125</v>
      </c>
    </row>
    <row r="13" ht="42.0" customHeight="1">
      <c r="A13" s="20" t="s">
        <v>115</v>
      </c>
      <c r="B13" s="9" t="s">
        <v>126</v>
      </c>
      <c r="C13" s="9" t="s">
        <v>116</v>
      </c>
      <c r="D13" s="9" t="s">
        <v>127</v>
      </c>
      <c r="E13" s="9" t="s">
        <v>128</v>
      </c>
      <c r="F13" s="10"/>
      <c r="G13" s="10" t="s">
        <v>29</v>
      </c>
      <c r="H13" s="11">
        <v>44926.0</v>
      </c>
      <c r="I13" s="10" t="s">
        <v>55</v>
      </c>
      <c r="J13" s="9" t="s">
        <v>119</v>
      </c>
      <c r="K13" s="9" t="s">
        <v>31</v>
      </c>
      <c r="L13" s="10"/>
      <c r="M13" s="11"/>
      <c r="N13" s="11"/>
      <c r="O13" s="11"/>
      <c r="P13" s="9" t="s">
        <v>121</v>
      </c>
      <c r="Q13" s="9"/>
      <c r="R13" s="11"/>
      <c r="S13" s="11"/>
      <c r="T13" s="9" t="s">
        <v>122</v>
      </c>
      <c r="U13" s="9" t="s">
        <v>33</v>
      </c>
      <c r="V13" s="9" t="s">
        <v>124</v>
      </c>
      <c r="W13" s="9" t="s">
        <v>129</v>
      </c>
      <c r="X13" s="9" t="s">
        <v>130</v>
      </c>
    </row>
    <row r="14" ht="42.0" customHeight="1">
      <c r="A14" s="20" t="s">
        <v>115</v>
      </c>
      <c r="B14" s="9" t="s">
        <v>63</v>
      </c>
      <c r="C14" s="9" t="s">
        <v>116</v>
      </c>
      <c r="D14" s="9" t="s">
        <v>131</v>
      </c>
      <c r="E14" s="9" t="s">
        <v>132</v>
      </c>
      <c r="F14" s="10"/>
      <c r="G14" s="10" t="s">
        <v>29</v>
      </c>
      <c r="H14" s="11">
        <v>44926.0</v>
      </c>
      <c r="I14" s="10" t="s">
        <v>55</v>
      </c>
      <c r="J14" s="9" t="s">
        <v>119</v>
      </c>
      <c r="K14" s="9" t="s">
        <v>120</v>
      </c>
      <c r="L14" s="10">
        <v>804.0</v>
      </c>
      <c r="M14" s="11"/>
      <c r="N14" s="11"/>
      <c r="O14" s="11"/>
      <c r="P14" s="9" t="s">
        <v>121</v>
      </c>
      <c r="Q14" s="9"/>
      <c r="R14" s="11"/>
      <c r="S14" s="11"/>
      <c r="T14" s="9" t="s">
        <v>122</v>
      </c>
      <c r="U14" s="9" t="s">
        <v>123</v>
      </c>
      <c r="V14" s="9" t="s">
        <v>133</v>
      </c>
      <c r="W14" s="9"/>
      <c r="X14" s="9" t="s">
        <v>130</v>
      </c>
    </row>
    <row r="15" ht="42.0" customHeight="1">
      <c r="A15" s="20" t="s">
        <v>134</v>
      </c>
      <c r="B15" s="9">
        <v>2.0</v>
      </c>
      <c r="C15" s="9" t="s">
        <v>135</v>
      </c>
      <c r="D15" s="9" t="s">
        <v>136</v>
      </c>
      <c r="E15" s="9" t="s">
        <v>137</v>
      </c>
      <c r="F15" s="10"/>
      <c r="G15" s="10" t="s">
        <v>29</v>
      </c>
      <c r="H15" s="18">
        <v>45536.0</v>
      </c>
      <c r="I15" s="26" t="s">
        <v>30</v>
      </c>
      <c r="J15" s="13"/>
      <c r="K15" s="9" t="s">
        <v>120</v>
      </c>
      <c r="L15" s="10">
        <v>801.0</v>
      </c>
      <c r="M15" s="11"/>
      <c r="N15" s="11"/>
      <c r="O15" s="11"/>
      <c r="P15" s="9" t="s">
        <v>121</v>
      </c>
      <c r="Q15" s="9"/>
      <c r="R15" s="11"/>
      <c r="S15" s="11"/>
      <c r="T15" s="9" t="s">
        <v>138</v>
      </c>
      <c r="U15" s="9" t="s">
        <v>139</v>
      </c>
      <c r="V15" s="9" t="s">
        <v>140</v>
      </c>
      <c r="W15" s="27" t="s">
        <v>141</v>
      </c>
      <c r="X15" s="9" t="s">
        <v>142</v>
      </c>
    </row>
    <row r="16" ht="42.0" customHeight="1">
      <c r="A16" s="20" t="s">
        <v>134</v>
      </c>
      <c r="B16" s="9" t="s">
        <v>51</v>
      </c>
      <c r="C16" s="9" t="s">
        <v>135</v>
      </c>
      <c r="D16" s="9" t="s">
        <v>143</v>
      </c>
      <c r="E16" s="9" t="s">
        <v>144</v>
      </c>
      <c r="F16" s="10"/>
      <c r="G16" s="10" t="s">
        <v>29</v>
      </c>
      <c r="H16" s="18">
        <v>45536.0</v>
      </c>
      <c r="I16" s="26" t="s">
        <v>30</v>
      </c>
      <c r="J16" s="13"/>
      <c r="K16" s="9" t="s">
        <v>120</v>
      </c>
      <c r="L16" s="10">
        <v>801.0</v>
      </c>
      <c r="M16" s="11"/>
      <c r="N16" s="11"/>
      <c r="O16" s="11"/>
      <c r="P16" s="9" t="s">
        <v>121</v>
      </c>
      <c r="Q16" s="27"/>
      <c r="R16" s="11"/>
      <c r="S16" s="11"/>
      <c r="T16" s="9" t="s">
        <v>138</v>
      </c>
      <c r="U16" s="9" t="s">
        <v>139</v>
      </c>
      <c r="V16" s="9" t="s">
        <v>140</v>
      </c>
      <c r="W16" s="27" t="s">
        <v>141</v>
      </c>
      <c r="X16" s="9" t="s">
        <v>142</v>
      </c>
    </row>
    <row r="17" ht="42.0" customHeight="1">
      <c r="A17" s="20" t="s">
        <v>134</v>
      </c>
      <c r="B17" s="9" t="s">
        <v>77</v>
      </c>
      <c r="C17" s="9" t="s">
        <v>135</v>
      </c>
      <c r="D17" s="9" t="s">
        <v>145</v>
      </c>
      <c r="E17" s="9" t="s">
        <v>146</v>
      </c>
      <c r="F17" s="10"/>
      <c r="G17" s="10" t="s">
        <v>29</v>
      </c>
      <c r="H17" s="18">
        <v>45536.0</v>
      </c>
      <c r="I17" s="26" t="s">
        <v>30</v>
      </c>
      <c r="J17" s="13"/>
      <c r="K17" s="9" t="s">
        <v>120</v>
      </c>
      <c r="L17" s="10">
        <v>801.0</v>
      </c>
      <c r="M17" s="11"/>
      <c r="N17" s="11"/>
      <c r="O17" s="11"/>
      <c r="P17" s="9" t="s">
        <v>121</v>
      </c>
      <c r="Q17" s="9"/>
      <c r="R17" s="11"/>
      <c r="S17" s="11"/>
      <c r="T17" s="9" t="s">
        <v>138</v>
      </c>
      <c r="U17" s="9" t="s">
        <v>139</v>
      </c>
      <c r="V17" s="9" t="s">
        <v>140</v>
      </c>
      <c r="W17" s="27" t="s">
        <v>141</v>
      </c>
      <c r="X17" s="9" t="s">
        <v>142</v>
      </c>
    </row>
    <row r="18" ht="42.0" customHeight="1">
      <c r="A18" s="20" t="s">
        <v>134</v>
      </c>
      <c r="B18" s="9" t="s">
        <v>147</v>
      </c>
      <c r="C18" s="9" t="s">
        <v>135</v>
      </c>
      <c r="D18" s="9" t="s">
        <v>148</v>
      </c>
      <c r="E18" s="9" t="s">
        <v>149</v>
      </c>
      <c r="F18" s="10"/>
      <c r="G18" s="10" t="s">
        <v>29</v>
      </c>
      <c r="H18" s="18">
        <v>45536.0</v>
      </c>
      <c r="I18" s="10" t="s">
        <v>55</v>
      </c>
      <c r="J18" s="9" t="s">
        <v>150</v>
      </c>
      <c r="K18" s="9" t="s">
        <v>120</v>
      </c>
      <c r="L18" s="10">
        <v>801.0</v>
      </c>
      <c r="M18" s="11"/>
      <c r="N18" s="11"/>
      <c r="O18" s="11"/>
      <c r="P18" s="9" t="s">
        <v>121</v>
      </c>
      <c r="Q18" s="9"/>
      <c r="R18" s="11"/>
      <c r="S18" s="11"/>
      <c r="T18" s="9" t="s">
        <v>138</v>
      </c>
      <c r="U18" s="9" t="s">
        <v>139</v>
      </c>
      <c r="V18" s="9" t="s">
        <v>151</v>
      </c>
      <c r="W18" s="9" t="s">
        <v>152</v>
      </c>
      <c r="X18" s="9" t="s">
        <v>142</v>
      </c>
    </row>
    <row r="19" ht="42.0" customHeight="1">
      <c r="A19" s="20" t="s">
        <v>134</v>
      </c>
      <c r="B19" s="9" t="s">
        <v>153</v>
      </c>
      <c r="C19" s="9" t="s">
        <v>135</v>
      </c>
      <c r="D19" s="9" t="s">
        <v>154</v>
      </c>
      <c r="E19" s="9" t="s">
        <v>155</v>
      </c>
      <c r="F19" s="10"/>
      <c r="G19" s="10" t="s">
        <v>29</v>
      </c>
      <c r="H19" s="18">
        <v>45536.0</v>
      </c>
      <c r="I19" s="10" t="s">
        <v>55</v>
      </c>
      <c r="J19" s="9" t="s">
        <v>150</v>
      </c>
      <c r="K19" s="9" t="s">
        <v>120</v>
      </c>
      <c r="L19" s="10">
        <v>801.0</v>
      </c>
      <c r="M19" s="11"/>
      <c r="N19" s="11"/>
      <c r="O19" s="11"/>
      <c r="P19" s="9" t="s">
        <v>121</v>
      </c>
      <c r="Q19" s="9"/>
      <c r="R19" s="11"/>
      <c r="S19" s="11"/>
      <c r="T19" s="9" t="s">
        <v>138</v>
      </c>
      <c r="U19" s="9" t="s">
        <v>139</v>
      </c>
      <c r="V19" s="9" t="s">
        <v>156</v>
      </c>
      <c r="W19" s="9" t="s">
        <v>157</v>
      </c>
      <c r="X19" s="9" t="s">
        <v>142</v>
      </c>
    </row>
    <row r="20" ht="42.0" customHeight="1">
      <c r="A20" s="20" t="s">
        <v>134</v>
      </c>
      <c r="B20" s="9" t="s">
        <v>158</v>
      </c>
      <c r="C20" s="9" t="s">
        <v>135</v>
      </c>
      <c r="D20" s="9" t="s">
        <v>159</v>
      </c>
      <c r="E20" s="9" t="s">
        <v>160</v>
      </c>
      <c r="F20" s="10"/>
      <c r="G20" s="10" t="s">
        <v>29</v>
      </c>
      <c r="H20" s="18">
        <v>45170.0</v>
      </c>
      <c r="I20" s="10" t="s">
        <v>55</v>
      </c>
      <c r="J20" s="13"/>
      <c r="K20" s="9" t="s">
        <v>120</v>
      </c>
      <c r="L20" s="10">
        <v>801.0</v>
      </c>
      <c r="M20" s="11"/>
      <c r="N20" s="11"/>
      <c r="O20" s="11"/>
      <c r="P20" s="9" t="s">
        <v>121</v>
      </c>
      <c r="Q20" s="9"/>
      <c r="R20" s="11"/>
      <c r="S20" s="11"/>
      <c r="T20" s="9" t="s">
        <v>138</v>
      </c>
      <c r="U20" s="9" t="s">
        <v>139</v>
      </c>
      <c r="V20" s="9" t="s">
        <v>161</v>
      </c>
      <c r="W20" s="13" t="s">
        <v>141</v>
      </c>
      <c r="X20" s="9" t="s">
        <v>142</v>
      </c>
    </row>
    <row r="21" ht="42.0" customHeight="1">
      <c r="A21" s="7" t="s">
        <v>162</v>
      </c>
      <c r="B21" s="9" t="s">
        <v>163</v>
      </c>
      <c r="C21" s="9" t="s">
        <v>164</v>
      </c>
      <c r="D21" s="9" t="s">
        <v>165</v>
      </c>
      <c r="E21" s="9" t="s">
        <v>166</v>
      </c>
      <c r="F21" s="10"/>
      <c r="G21" s="10" t="s">
        <v>42</v>
      </c>
      <c r="H21" s="11">
        <v>45170.0</v>
      </c>
      <c r="I21" s="19" t="s">
        <v>55</v>
      </c>
      <c r="J21" s="28" t="s">
        <v>167</v>
      </c>
      <c r="K21" s="9" t="s">
        <v>31</v>
      </c>
      <c r="L21" s="10"/>
      <c r="M21" s="11">
        <v>43865.0</v>
      </c>
      <c r="N21" s="11">
        <v>43871.0</v>
      </c>
      <c r="O21" s="11">
        <v>43879.0</v>
      </c>
      <c r="P21" s="9" t="s">
        <v>168</v>
      </c>
      <c r="Q21" s="9"/>
      <c r="R21" s="11"/>
      <c r="S21" s="11"/>
      <c r="T21" s="9" t="s">
        <v>46</v>
      </c>
      <c r="U21" s="9" t="s">
        <v>97</v>
      </c>
      <c r="V21" s="9" t="s">
        <v>169</v>
      </c>
      <c r="W21" s="9" t="s">
        <v>170</v>
      </c>
      <c r="X21" s="9" t="s">
        <v>171</v>
      </c>
    </row>
    <row r="22" ht="42.0" customHeight="1">
      <c r="A22" s="7" t="s">
        <v>172</v>
      </c>
      <c r="B22" s="8" t="s">
        <v>173</v>
      </c>
      <c r="C22" s="9" t="s">
        <v>174</v>
      </c>
      <c r="D22" s="9" t="s">
        <v>175</v>
      </c>
      <c r="E22" s="9" t="s">
        <v>176</v>
      </c>
      <c r="F22" s="10" t="s">
        <v>28</v>
      </c>
      <c r="G22" s="10" t="s">
        <v>29</v>
      </c>
      <c r="H22" s="11">
        <v>44805.0</v>
      </c>
      <c r="I22" s="12" t="s">
        <v>30</v>
      </c>
      <c r="J22" s="13"/>
      <c r="K22" s="9" t="s">
        <v>31</v>
      </c>
      <c r="L22" s="10"/>
      <c r="M22" s="11"/>
      <c r="N22" s="11"/>
      <c r="O22" s="11"/>
      <c r="P22" s="9" t="s">
        <v>121</v>
      </c>
      <c r="Q22" s="9"/>
      <c r="R22" s="11"/>
      <c r="S22" s="11"/>
      <c r="T22" s="9" t="s">
        <v>46</v>
      </c>
      <c r="U22" s="9" t="s">
        <v>33</v>
      </c>
      <c r="V22" s="9" t="s">
        <v>124</v>
      </c>
      <c r="W22" s="29" t="s">
        <v>177</v>
      </c>
      <c r="X22" s="8" t="s">
        <v>178</v>
      </c>
    </row>
    <row r="23" ht="42.0" customHeight="1">
      <c r="A23" s="20" t="s">
        <v>179</v>
      </c>
      <c r="B23" s="9">
        <v>2.0</v>
      </c>
      <c r="C23" s="9" t="s">
        <v>180</v>
      </c>
      <c r="D23" s="9" t="s">
        <v>181</v>
      </c>
      <c r="E23" s="9" t="s">
        <v>182</v>
      </c>
      <c r="F23" s="10"/>
      <c r="G23" s="10" t="s">
        <v>42</v>
      </c>
      <c r="H23" s="18" t="s">
        <v>183</v>
      </c>
      <c r="I23" s="19"/>
      <c r="J23" s="13" t="s">
        <v>184</v>
      </c>
      <c r="K23" s="9" t="s">
        <v>120</v>
      </c>
      <c r="L23" s="10">
        <v>802.0</v>
      </c>
      <c r="M23" s="11"/>
      <c r="N23" s="9" t="s">
        <v>185</v>
      </c>
      <c r="O23" s="11">
        <v>42837.0</v>
      </c>
      <c r="P23" s="9" t="s">
        <v>186</v>
      </c>
      <c r="Q23" s="9"/>
      <c r="R23" s="11"/>
      <c r="S23" s="11"/>
      <c r="T23" s="9" t="s">
        <v>187</v>
      </c>
      <c r="U23" s="9" t="s">
        <v>188</v>
      </c>
      <c r="W23" s="9"/>
      <c r="X23" s="9" t="s">
        <v>189</v>
      </c>
    </row>
    <row r="24" ht="42.0" customHeight="1">
      <c r="A24" s="20" t="s">
        <v>179</v>
      </c>
      <c r="B24" s="9">
        <v>3.0</v>
      </c>
      <c r="C24" s="9" t="s">
        <v>180</v>
      </c>
      <c r="D24" s="9" t="s">
        <v>190</v>
      </c>
      <c r="E24" s="9" t="s">
        <v>191</v>
      </c>
      <c r="F24" s="10"/>
      <c r="G24" s="10" t="s">
        <v>42</v>
      </c>
      <c r="H24" s="18" t="s">
        <v>183</v>
      </c>
      <c r="I24" s="19"/>
      <c r="J24" s="13" t="s">
        <v>184</v>
      </c>
      <c r="K24" s="9" t="s">
        <v>120</v>
      </c>
      <c r="L24" s="10">
        <v>802.0</v>
      </c>
      <c r="M24" s="11"/>
      <c r="N24" s="11"/>
      <c r="O24" s="11">
        <v>42837.0</v>
      </c>
      <c r="P24" s="9" t="s">
        <v>192</v>
      </c>
      <c r="Q24" s="9"/>
      <c r="R24" s="11"/>
      <c r="S24" s="11"/>
      <c r="T24" s="9" t="s">
        <v>187</v>
      </c>
      <c r="U24" s="9" t="s">
        <v>188</v>
      </c>
      <c r="V24" s="9" t="s">
        <v>193</v>
      </c>
      <c r="W24" s="9"/>
      <c r="X24" s="27" t="s">
        <v>194</v>
      </c>
    </row>
    <row r="25" ht="42.0" customHeight="1">
      <c r="A25" s="20" t="s">
        <v>179</v>
      </c>
      <c r="B25" s="9">
        <v>4.0</v>
      </c>
      <c r="C25" s="9" t="s">
        <v>180</v>
      </c>
      <c r="D25" s="9" t="s">
        <v>195</v>
      </c>
      <c r="E25" s="9" t="s">
        <v>196</v>
      </c>
      <c r="F25" s="10"/>
      <c r="G25" s="10" t="s">
        <v>29</v>
      </c>
      <c r="H25" s="18" t="s">
        <v>183</v>
      </c>
      <c r="I25" s="19"/>
      <c r="J25" s="13" t="s">
        <v>184</v>
      </c>
      <c r="K25" s="9" t="s">
        <v>120</v>
      </c>
      <c r="L25" s="10">
        <v>802.0</v>
      </c>
      <c r="M25" s="11"/>
      <c r="N25" s="11"/>
      <c r="O25" s="11"/>
      <c r="P25" s="9" t="s">
        <v>121</v>
      </c>
      <c r="Q25" s="9"/>
      <c r="R25" s="11"/>
      <c r="S25" s="11"/>
      <c r="T25" s="9" t="s">
        <v>187</v>
      </c>
      <c r="U25" s="9" t="s">
        <v>188</v>
      </c>
      <c r="V25" s="9" t="s">
        <v>197</v>
      </c>
      <c r="W25" s="9" t="s">
        <v>198</v>
      </c>
      <c r="X25" s="27" t="s">
        <v>199</v>
      </c>
    </row>
    <row r="26" ht="42.0" customHeight="1">
      <c r="A26" s="7" t="s">
        <v>179</v>
      </c>
      <c r="B26" s="8" t="s">
        <v>77</v>
      </c>
      <c r="C26" s="9" t="s">
        <v>180</v>
      </c>
      <c r="D26" s="9" t="s">
        <v>200</v>
      </c>
      <c r="E26" s="9" t="s">
        <v>201</v>
      </c>
      <c r="F26" s="10"/>
      <c r="G26" s="10" t="s">
        <v>42</v>
      </c>
      <c r="H26" s="18" t="s">
        <v>183</v>
      </c>
      <c r="I26" s="19"/>
      <c r="J26" s="13" t="s">
        <v>184</v>
      </c>
      <c r="K26" s="9" t="s">
        <v>57</v>
      </c>
      <c r="L26" s="10">
        <v>802.0</v>
      </c>
      <c r="M26" s="11">
        <v>43679.0</v>
      </c>
      <c r="N26" s="11"/>
      <c r="O26" s="11">
        <v>43052.0</v>
      </c>
      <c r="P26" s="8" t="s">
        <v>202</v>
      </c>
      <c r="Q26" s="8"/>
      <c r="R26" s="11"/>
      <c r="S26" s="11"/>
      <c r="T26" s="9" t="s">
        <v>187</v>
      </c>
      <c r="U26" s="9" t="s">
        <v>188</v>
      </c>
      <c r="V26" s="9" t="s">
        <v>197</v>
      </c>
      <c r="W26" s="30" t="s">
        <v>203</v>
      </c>
      <c r="X26" s="31" t="s">
        <v>204</v>
      </c>
    </row>
    <row r="27" ht="42.0" customHeight="1">
      <c r="A27" s="20" t="s">
        <v>205</v>
      </c>
      <c r="B27" s="9" t="s">
        <v>206</v>
      </c>
      <c r="C27" s="9" t="s">
        <v>207</v>
      </c>
      <c r="D27" s="9" t="s">
        <v>208</v>
      </c>
      <c r="E27" s="9" t="s">
        <v>209</v>
      </c>
      <c r="F27" s="10"/>
      <c r="G27" s="10" t="s">
        <v>29</v>
      </c>
      <c r="H27" s="18">
        <v>44469.0</v>
      </c>
      <c r="I27" s="26" t="s">
        <v>30</v>
      </c>
      <c r="J27" s="13" t="s">
        <v>210</v>
      </c>
      <c r="K27" s="9" t="s">
        <v>31</v>
      </c>
      <c r="L27" s="10"/>
      <c r="M27" s="11"/>
      <c r="N27" s="11"/>
      <c r="O27" s="11"/>
      <c r="P27" s="9" t="s">
        <v>121</v>
      </c>
      <c r="Q27" s="9"/>
      <c r="R27" s="11"/>
      <c r="S27" s="11"/>
      <c r="T27" s="9" t="s">
        <v>211</v>
      </c>
      <c r="U27" s="9" t="s">
        <v>212</v>
      </c>
      <c r="V27" s="9" t="s">
        <v>213</v>
      </c>
      <c r="W27" s="9" t="s">
        <v>214</v>
      </c>
      <c r="X27" s="16" t="s">
        <v>215</v>
      </c>
    </row>
    <row r="28" ht="139.5" customHeight="1">
      <c r="A28" s="20" t="s">
        <v>216</v>
      </c>
      <c r="B28" s="9" t="s">
        <v>217</v>
      </c>
      <c r="C28" s="9" t="s">
        <v>218</v>
      </c>
      <c r="D28" s="9" t="s">
        <v>219</v>
      </c>
      <c r="E28" s="9" t="s">
        <v>220</v>
      </c>
      <c r="F28" s="10"/>
      <c r="G28" s="10" t="s">
        <v>29</v>
      </c>
      <c r="H28" s="24">
        <v>44834.0</v>
      </c>
      <c r="I28" s="19" t="s">
        <v>55</v>
      </c>
      <c r="J28" s="13" t="s">
        <v>221</v>
      </c>
      <c r="K28" s="9" t="s">
        <v>31</v>
      </c>
      <c r="L28" s="10"/>
      <c r="M28" s="11"/>
      <c r="N28" s="11"/>
      <c r="O28" s="11"/>
      <c r="P28" s="9" t="s">
        <v>121</v>
      </c>
      <c r="Q28" s="9"/>
      <c r="R28" s="11"/>
      <c r="S28" s="11"/>
      <c r="T28" s="9" t="s">
        <v>32</v>
      </c>
      <c r="U28" s="9" t="s">
        <v>212</v>
      </c>
      <c r="V28" s="9" t="s">
        <v>222</v>
      </c>
      <c r="W28" s="22" t="s">
        <v>223</v>
      </c>
      <c r="X28" s="16" t="s">
        <v>224</v>
      </c>
    </row>
    <row r="29" ht="88.5" customHeight="1">
      <c r="A29" s="20" t="s">
        <v>225</v>
      </c>
      <c r="B29" s="9" t="s">
        <v>226</v>
      </c>
      <c r="C29" s="9" t="s">
        <v>227</v>
      </c>
      <c r="D29" s="9" t="s">
        <v>228</v>
      </c>
      <c r="E29" s="9" t="s">
        <v>229</v>
      </c>
      <c r="F29" s="10"/>
      <c r="G29" s="10" t="s">
        <v>42</v>
      </c>
      <c r="H29" s="11">
        <v>45016.0</v>
      </c>
      <c r="I29" s="10" t="s">
        <v>55</v>
      </c>
      <c r="J29" s="13"/>
      <c r="K29" s="9" t="s">
        <v>230</v>
      </c>
      <c r="L29" s="10"/>
      <c r="M29" s="11"/>
      <c r="N29" s="11"/>
      <c r="O29" s="11">
        <v>43137.0</v>
      </c>
      <c r="P29" s="9" t="s">
        <v>231</v>
      </c>
      <c r="Q29" s="13" t="s">
        <v>232</v>
      </c>
      <c r="R29" s="11"/>
      <c r="S29" s="11"/>
      <c r="T29" s="9" t="s">
        <v>122</v>
      </c>
      <c r="U29" s="9" t="s">
        <v>33</v>
      </c>
      <c r="V29" s="9" t="s">
        <v>233</v>
      </c>
      <c r="W29" s="16" t="s">
        <v>234</v>
      </c>
      <c r="X29" s="22" t="s">
        <v>235</v>
      </c>
    </row>
    <row r="30" ht="42.0" customHeight="1">
      <c r="A30" s="20" t="s">
        <v>225</v>
      </c>
      <c r="B30" s="9" t="s">
        <v>236</v>
      </c>
      <c r="C30" s="9" t="s">
        <v>227</v>
      </c>
      <c r="D30" s="9" t="s">
        <v>237</v>
      </c>
      <c r="E30" s="9" t="s">
        <v>238</v>
      </c>
      <c r="F30" s="10"/>
      <c r="G30" s="10" t="s">
        <v>42</v>
      </c>
      <c r="H30" s="24">
        <v>44957.0</v>
      </c>
      <c r="I30" s="19" t="s">
        <v>55</v>
      </c>
      <c r="J30" s="9" t="s">
        <v>239</v>
      </c>
      <c r="K30" s="9"/>
      <c r="L30" s="10"/>
      <c r="M30" s="11">
        <v>44067.0</v>
      </c>
      <c r="N30" s="11">
        <v>44068.0</v>
      </c>
      <c r="O30" s="11">
        <v>42641.0</v>
      </c>
      <c r="P30" s="9" t="s">
        <v>121</v>
      </c>
      <c r="Q30" s="9"/>
      <c r="R30" s="11"/>
      <c r="S30" s="11"/>
      <c r="T30" s="9" t="s">
        <v>122</v>
      </c>
      <c r="U30" s="9" t="s">
        <v>97</v>
      </c>
      <c r="V30" s="9" t="s">
        <v>240</v>
      </c>
      <c r="W30" s="9"/>
      <c r="X30" s="9"/>
    </row>
    <row r="31" ht="42.0" customHeight="1">
      <c r="A31" s="20" t="s">
        <v>225</v>
      </c>
      <c r="B31" s="9" t="s">
        <v>241</v>
      </c>
      <c r="C31" s="9" t="s">
        <v>227</v>
      </c>
      <c r="D31" s="9" t="s">
        <v>242</v>
      </c>
      <c r="E31" s="9" t="s">
        <v>243</v>
      </c>
      <c r="F31" s="10"/>
      <c r="G31" s="10" t="s">
        <v>42</v>
      </c>
      <c r="H31" s="24">
        <v>44957.0</v>
      </c>
      <c r="I31" s="19" t="s">
        <v>55</v>
      </c>
      <c r="J31" s="9" t="s">
        <v>244</v>
      </c>
      <c r="K31" s="9"/>
      <c r="L31" s="10"/>
      <c r="M31" s="11"/>
      <c r="N31" s="11"/>
      <c r="O31" s="11">
        <v>42635.0</v>
      </c>
      <c r="P31" s="9" t="s">
        <v>121</v>
      </c>
      <c r="Q31" s="9"/>
      <c r="R31" s="11"/>
      <c r="S31" s="11"/>
      <c r="T31" s="9" t="s">
        <v>122</v>
      </c>
      <c r="U31" s="9" t="s">
        <v>97</v>
      </c>
      <c r="V31" s="9" t="s">
        <v>240</v>
      </c>
      <c r="W31" s="9"/>
      <c r="X31" s="9"/>
    </row>
    <row r="32" ht="42.0" customHeight="1">
      <c r="A32" s="20" t="s">
        <v>245</v>
      </c>
      <c r="B32" s="9">
        <v>14.0</v>
      </c>
      <c r="C32" s="9" t="s">
        <v>246</v>
      </c>
      <c r="D32" s="9" t="s">
        <v>247</v>
      </c>
      <c r="E32" s="9" t="s">
        <v>248</v>
      </c>
      <c r="F32" s="10"/>
      <c r="G32" s="10" t="s">
        <v>249</v>
      </c>
      <c r="H32" s="18">
        <v>44469.0</v>
      </c>
      <c r="I32" s="19" t="s">
        <v>30</v>
      </c>
      <c r="J32" s="28" t="s">
        <v>250</v>
      </c>
      <c r="K32" s="9" t="s">
        <v>251</v>
      </c>
      <c r="L32" s="10"/>
      <c r="M32" s="11">
        <v>44469.0</v>
      </c>
      <c r="N32" s="11">
        <v>44469.0</v>
      </c>
      <c r="O32" s="11"/>
      <c r="P32" s="9"/>
      <c r="Q32" s="9"/>
      <c r="R32" s="11"/>
      <c r="S32" s="11">
        <v>44473.0</v>
      </c>
      <c r="T32" s="9" t="s">
        <v>46</v>
      </c>
      <c r="U32" s="9" t="s">
        <v>33</v>
      </c>
      <c r="V32" s="9" t="s">
        <v>124</v>
      </c>
      <c r="W32" s="16" t="s">
        <v>252</v>
      </c>
      <c r="X32" s="32" t="s">
        <v>253</v>
      </c>
    </row>
    <row r="33" ht="42.0" customHeight="1">
      <c r="A33" s="7" t="s">
        <v>245</v>
      </c>
      <c r="B33" s="8">
        <v>28.0</v>
      </c>
      <c r="C33" s="8" t="s">
        <v>246</v>
      </c>
      <c r="D33" s="8" t="s">
        <v>254</v>
      </c>
      <c r="E33" s="33" t="s">
        <v>255</v>
      </c>
      <c r="F33" s="26"/>
      <c r="G33" s="26" t="s">
        <v>42</v>
      </c>
      <c r="H33" s="34">
        <v>44926.0</v>
      </c>
      <c r="I33" s="26" t="s">
        <v>256</v>
      </c>
      <c r="J33" s="13" t="s">
        <v>257</v>
      </c>
      <c r="K33" s="9" t="s">
        <v>31</v>
      </c>
      <c r="L33" s="26"/>
      <c r="M33" s="34">
        <v>44042.0</v>
      </c>
      <c r="N33" s="34">
        <v>44047.0</v>
      </c>
      <c r="O33" s="34">
        <v>44050.0</v>
      </c>
      <c r="P33" s="8" t="s">
        <v>258</v>
      </c>
      <c r="Q33" s="8"/>
      <c r="R33" s="34"/>
      <c r="S33" s="34"/>
      <c r="T33" s="8" t="s">
        <v>46</v>
      </c>
      <c r="U33" s="8" t="s">
        <v>259</v>
      </c>
      <c r="V33" s="8" t="s">
        <v>260</v>
      </c>
      <c r="W33" s="8" t="s">
        <v>261</v>
      </c>
      <c r="X33" s="8" t="s">
        <v>262</v>
      </c>
    </row>
    <row r="34" ht="42.0" customHeight="1">
      <c r="A34" s="20" t="s">
        <v>245</v>
      </c>
      <c r="B34" s="9" t="s">
        <v>263</v>
      </c>
      <c r="C34" s="9" t="s">
        <v>246</v>
      </c>
      <c r="D34" s="9" t="s">
        <v>264</v>
      </c>
      <c r="E34" s="9" t="s">
        <v>265</v>
      </c>
      <c r="F34" s="10"/>
      <c r="G34" s="10" t="s">
        <v>29</v>
      </c>
      <c r="H34" s="18" t="s">
        <v>183</v>
      </c>
      <c r="I34" s="19" t="s">
        <v>55</v>
      </c>
      <c r="J34" s="35" t="s">
        <v>266</v>
      </c>
      <c r="K34" s="9" t="s">
        <v>120</v>
      </c>
      <c r="L34" s="10" t="s">
        <v>267</v>
      </c>
      <c r="M34" s="11"/>
      <c r="N34" s="11"/>
      <c r="O34" s="11"/>
      <c r="P34" s="9" t="s">
        <v>121</v>
      </c>
      <c r="Q34" s="9"/>
      <c r="R34" s="11"/>
      <c r="S34" s="11"/>
      <c r="T34" s="9" t="s">
        <v>46</v>
      </c>
      <c r="U34" s="9" t="s">
        <v>97</v>
      </c>
      <c r="V34" s="9" t="s">
        <v>169</v>
      </c>
      <c r="W34" s="36"/>
      <c r="X34" s="9" t="s">
        <v>268</v>
      </c>
    </row>
    <row r="35" ht="42.0" customHeight="1">
      <c r="A35" s="20" t="s">
        <v>245</v>
      </c>
      <c r="B35" s="9" t="s">
        <v>269</v>
      </c>
      <c r="C35" s="9" t="s">
        <v>246</v>
      </c>
      <c r="D35" s="9" t="s">
        <v>270</v>
      </c>
      <c r="E35" s="9" t="s">
        <v>271</v>
      </c>
      <c r="F35" s="10"/>
      <c r="G35" s="10" t="s">
        <v>29</v>
      </c>
      <c r="H35" s="11">
        <v>44926.0</v>
      </c>
      <c r="I35" s="10" t="s">
        <v>55</v>
      </c>
      <c r="J35" s="9" t="s">
        <v>272</v>
      </c>
      <c r="K35" s="9" t="s">
        <v>251</v>
      </c>
      <c r="L35" s="10"/>
      <c r="M35" s="11"/>
      <c r="N35" s="11"/>
      <c r="O35" s="11"/>
      <c r="P35" s="9" t="s">
        <v>121</v>
      </c>
      <c r="Q35" s="9"/>
      <c r="R35" s="11"/>
      <c r="S35" s="11"/>
      <c r="T35" s="9" t="s">
        <v>46</v>
      </c>
      <c r="U35" s="9" t="s">
        <v>33</v>
      </c>
      <c r="V35" s="9" t="s">
        <v>124</v>
      </c>
      <c r="W35" s="13" t="s">
        <v>273</v>
      </c>
      <c r="X35" s="9" t="s">
        <v>274</v>
      </c>
    </row>
    <row r="36" ht="42.0" customHeight="1">
      <c r="A36" s="20" t="s">
        <v>245</v>
      </c>
      <c r="B36" s="9" t="s">
        <v>275</v>
      </c>
      <c r="C36" s="9" t="s">
        <v>246</v>
      </c>
      <c r="D36" s="9" t="s">
        <v>276</v>
      </c>
      <c r="E36" s="9" t="s">
        <v>277</v>
      </c>
      <c r="F36" s="10"/>
      <c r="G36" s="10" t="s">
        <v>249</v>
      </c>
      <c r="H36" s="18" t="s">
        <v>183</v>
      </c>
      <c r="I36" s="10" t="s">
        <v>30</v>
      </c>
      <c r="J36" s="13"/>
      <c r="K36" s="9" t="s">
        <v>251</v>
      </c>
      <c r="L36" s="10"/>
      <c r="M36" s="11">
        <v>44469.0</v>
      </c>
      <c r="N36" s="11">
        <v>44469.0</v>
      </c>
      <c r="O36" s="11"/>
      <c r="P36" s="9" t="s">
        <v>278</v>
      </c>
      <c r="Q36" s="9"/>
      <c r="R36" s="11"/>
      <c r="S36" s="11">
        <v>44473.0</v>
      </c>
      <c r="T36" s="9" t="s">
        <v>46</v>
      </c>
      <c r="U36" s="9" t="s">
        <v>33</v>
      </c>
      <c r="V36" s="9" t="s">
        <v>124</v>
      </c>
      <c r="W36" s="32" t="s">
        <v>279</v>
      </c>
      <c r="X36" s="9" t="s">
        <v>280</v>
      </c>
    </row>
    <row r="37" ht="42.0" customHeight="1">
      <c r="A37" s="20" t="s">
        <v>245</v>
      </c>
      <c r="B37" s="9" t="s">
        <v>281</v>
      </c>
      <c r="C37" s="9" t="s">
        <v>246</v>
      </c>
      <c r="D37" s="9" t="s">
        <v>282</v>
      </c>
      <c r="E37" s="9" t="s">
        <v>283</v>
      </c>
      <c r="F37" s="10"/>
      <c r="G37" s="10" t="s">
        <v>29</v>
      </c>
      <c r="H37" s="18">
        <v>44469.0</v>
      </c>
      <c r="I37" s="10" t="s">
        <v>30</v>
      </c>
      <c r="J37" s="13"/>
      <c r="K37" s="9" t="s">
        <v>251</v>
      </c>
      <c r="L37" s="10"/>
      <c r="M37" s="11"/>
      <c r="N37" s="11"/>
      <c r="O37" s="11"/>
      <c r="P37" s="9" t="s">
        <v>284</v>
      </c>
      <c r="Q37" s="9"/>
      <c r="R37" s="11"/>
      <c r="S37" s="11"/>
      <c r="T37" s="9" t="s">
        <v>46</v>
      </c>
      <c r="U37" s="9" t="s">
        <v>33</v>
      </c>
      <c r="V37" s="9" t="s">
        <v>124</v>
      </c>
      <c r="W37" s="13"/>
      <c r="X37" s="9" t="s">
        <v>285</v>
      </c>
    </row>
    <row r="38" ht="42.0" customHeight="1">
      <c r="A38" s="20" t="s">
        <v>245</v>
      </c>
      <c r="B38" s="9" t="s">
        <v>286</v>
      </c>
      <c r="C38" s="9" t="s">
        <v>246</v>
      </c>
      <c r="D38" s="9" t="s">
        <v>287</v>
      </c>
      <c r="E38" s="9" t="s">
        <v>288</v>
      </c>
      <c r="F38" s="10"/>
      <c r="G38" s="10" t="s">
        <v>29</v>
      </c>
      <c r="H38" s="18">
        <v>44469.0</v>
      </c>
      <c r="I38" s="19" t="s">
        <v>30</v>
      </c>
      <c r="J38" s="13"/>
      <c r="K38" s="9" t="s">
        <v>31</v>
      </c>
      <c r="L38" s="10"/>
      <c r="M38" s="11"/>
      <c r="N38" s="11"/>
      <c r="O38" s="11"/>
      <c r="P38" s="9" t="s">
        <v>121</v>
      </c>
      <c r="Q38" s="9"/>
      <c r="R38" s="11"/>
      <c r="S38" s="11"/>
      <c r="T38" s="9" t="s">
        <v>46</v>
      </c>
      <c r="U38" s="9" t="s">
        <v>33</v>
      </c>
      <c r="V38" s="9" t="s">
        <v>124</v>
      </c>
      <c r="W38" s="13"/>
      <c r="X38" s="9" t="s">
        <v>285</v>
      </c>
    </row>
    <row r="39" ht="42.0" customHeight="1">
      <c r="A39" s="20" t="s">
        <v>245</v>
      </c>
      <c r="B39" s="9" t="s">
        <v>289</v>
      </c>
      <c r="C39" s="9" t="s">
        <v>246</v>
      </c>
      <c r="D39" s="9" t="s">
        <v>290</v>
      </c>
      <c r="E39" s="9" t="s">
        <v>291</v>
      </c>
      <c r="F39" s="10"/>
      <c r="G39" s="10" t="s">
        <v>29</v>
      </c>
      <c r="H39" s="18">
        <v>44469.0</v>
      </c>
      <c r="I39" s="19" t="s">
        <v>30</v>
      </c>
      <c r="J39" s="13"/>
      <c r="K39" s="9" t="s">
        <v>31</v>
      </c>
      <c r="L39" s="10"/>
      <c r="M39" s="11"/>
      <c r="N39" s="11"/>
      <c r="O39" s="11"/>
      <c r="P39" s="9" t="s">
        <v>121</v>
      </c>
      <c r="Q39" s="9"/>
      <c r="R39" s="11"/>
      <c r="S39" s="11"/>
      <c r="T39" s="9" t="s">
        <v>46</v>
      </c>
      <c r="U39" s="9" t="s">
        <v>33</v>
      </c>
      <c r="V39" s="9" t="s">
        <v>124</v>
      </c>
      <c r="W39" s="27"/>
      <c r="X39" s="9" t="s">
        <v>292</v>
      </c>
    </row>
    <row r="40" ht="128.25" customHeight="1">
      <c r="A40" s="20" t="s">
        <v>245</v>
      </c>
      <c r="B40" s="9" t="s">
        <v>153</v>
      </c>
      <c r="C40" s="9" t="s">
        <v>246</v>
      </c>
      <c r="D40" s="9" t="s">
        <v>293</v>
      </c>
      <c r="E40" s="9" t="s">
        <v>294</v>
      </c>
      <c r="F40" s="10"/>
      <c r="G40" s="10" t="s">
        <v>29</v>
      </c>
      <c r="H40" s="18" t="s">
        <v>183</v>
      </c>
      <c r="I40" s="19"/>
      <c r="J40" s="35" t="s">
        <v>295</v>
      </c>
      <c r="K40" s="9" t="s">
        <v>31</v>
      </c>
      <c r="L40" s="10"/>
      <c r="M40" s="11"/>
      <c r="N40" s="11"/>
      <c r="O40" s="11"/>
      <c r="P40" s="9" t="s">
        <v>121</v>
      </c>
      <c r="Q40" s="9"/>
      <c r="R40" s="11"/>
      <c r="S40" s="11"/>
      <c r="T40" s="9" t="s">
        <v>46</v>
      </c>
      <c r="U40" s="9" t="s">
        <v>97</v>
      </c>
      <c r="V40" s="9" t="s">
        <v>296</v>
      </c>
      <c r="W40" s="16"/>
      <c r="X40" s="9" t="s">
        <v>285</v>
      </c>
    </row>
    <row r="41" ht="128.25" customHeight="1">
      <c r="A41" s="7" t="s">
        <v>245</v>
      </c>
      <c r="B41" s="8" t="s">
        <v>206</v>
      </c>
      <c r="C41" s="9" t="s">
        <v>246</v>
      </c>
      <c r="D41" s="9" t="s">
        <v>297</v>
      </c>
      <c r="E41" s="9" t="s">
        <v>298</v>
      </c>
      <c r="F41" s="10"/>
      <c r="G41" s="10" t="s">
        <v>42</v>
      </c>
      <c r="H41" s="11">
        <v>44561.0</v>
      </c>
      <c r="I41" s="26" t="s">
        <v>256</v>
      </c>
      <c r="J41" s="37" t="s">
        <v>299</v>
      </c>
      <c r="K41" s="9" t="s">
        <v>31</v>
      </c>
      <c r="L41" s="10"/>
      <c r="M41" s="11">
        <v>44454.0</v>
      </c>
      <c r="N41" s="11">
        <v>44467.0</v>
      </c>
      <c r="O41" s="11">
        <v>44469.0</v>
      </c>
      <c r="P41" s="9" t="s">
        <v>300</v>
      </c>
      <c r="Q41" s="9"/>
      <c r="R41" s="11"/>
      <c r="S41" s="11"/>
      <c r="T41" s="9" t="s">
        <v>46</v>
      </c>
      <c r="U41" s="9" t="s">
        <v>33</v>
      </c>
      <c r="V41" s="9" t="s">
        <v>301</v>
      </c>
      <c r="W41" s="27" t="s">
        <v>302</v>
      </c>
      <c r="X41" s="9" t="s">
        <v>285</v>
      </c>
    </row>
    <row r="42" ht="128.25" customHeight="1">
      <c r="A42" s="20" t="s">
        <v>245</v>
      </c>
      <c r="B42" s="9" t="s">
        <v>303</v>
      </c>
      <c r="C42" s="9" t="s">
        <v>246</v>
      </c>
      <c r="D42" s="9" t="s">
        <v>304</v>
      </c>
      <c r="E42" s="9" t="s">
        <v>305</v>
      </c>
      <c r="F42" s="10"/>
      <c r="G42" s="10" t="s">
        <v>29</v>
      </c>
      <c r="H42" s="11">
        <v>44926.0</v>
      </c>
      <c r="I42" s="10" t="s">
        <v>55</v>
      </c>
      <c r="J42" s="9" t="s">
        <v>306</v>
      </c>
      <c r="K42" s="9" t="s">
        <v>31</v>
      </c>
      <c r="L42" s="10"/>
      <c r="M42" s="11"/>
      <c r="N42" s="11"/>
      <c r="O42" s="11"/>
      <c r="P42" s="9" t="s">
        <v>121</v>
      </c>
      <c r="Q42" s="9"/>
      <c r="R42" s="11"/>
      <c r="S42" s="11"/>
      <c r="T42" s="9" t="s">
        <v>46</v>
      </c>
      <c r="U42" s="9" t="s">
        <v>33</v>
      </c>
      <c r="V42" s="9" t="s">
        <v>124</v>
      </c>
      <c r="W42" s="27" t="s">
        <v>307</v>
      </c>
      <c r="X42" s="9" t="s">
        <v>285</v>
      </c>
    </row>
    <row r="43" ht="128.25" customHeight="1">
      <c r="A43" s="20" t="s">
        <v>308</v>
      </c>
      <c r="B43" s="9">
        <v>1.0</v>
      </c>
      <c r="C43" s="9" t="s">
        <v>309</v>
      </c>
      <c r="D43" s="9" t="s">
        <v>310</v>
      </c>
      <c r="E43" s="9" t="s">
        <v>311</v>
      </c>
      <c r="F43" s="10"/>
      <c r="G43" s="10" t="s">
        <v>42</v>
      </c>
      <c r="H43" s="18">
        <v>44302.0</v>
      </c>
      <c r="I43" s="10" t="s">
        <v>30</v>
      </c>
      <c r="J43" s="13"/>
      <c r="K43" s="9" t="s">
        <v>230</v>
      </c>
      <c r="L43" s="10"/>
      <c r="M43" s="11"/>
      <c r="N43" s="11"/>
      <c r="O43" s="11">
        <v>44092.0</v>
      </c>
      <c r="P43" s="9" t="s">
        <v>312</v>
      </c>
      <c r="Q43" s="9"/>
      <c r="R43" s="11">
        <v>44083.0</v>
      </c>
      <c r="S43" s="11"/>
      <c r="T43" s="9" t="s">
        <v>46</v>
      </c>
      <c r="U43" s="9" t="s">
        <v>33</v>
      </c>
      <c r="V43" s="9" t="s">
        <v>124</v>
      </c>
      <c r="W43" s="27"/>
      <c r="X43" s="13" t="s">
        <v>313</v>
      </c>
    </row>
    <row r="44" ht="128.25" customHeight="1">
      <c r="A44" s="7" t="s">
        <v>308</v>
      </c>
      <c r="B44" s="8">
        <v>4.0</v>
      </c>
      <c r="C44" s="9" t="s">
        <v>309</v>
      </c>
      <c r="D44" s="9" t="s">
        <v>314</v>
      </c>
      <c r="E44" s="9" t="s">
        <v>315</v>
      </c>
      <c r="F44" s="10"/>
      <c r="G44" s="10" t="s">
        <v>249</v>
      </c>
      <c r="H44" s="18">
        <v>44196.0</v>
      </c>
      <c r="I44" s="10" t="s">
        <v>30</v>
      </c>
      <c r="J44" s="13"/>
      <c r="K44" s="9" t="s">
        <v>230</v>
      </c>
      <c r="L44" s="10"/>
      <c r="M44" s="34">
        <v>44650.0</v>
      </c>
      <c r="N44" s="11"/>
      <c r="O44" s="11"/>
      <c r="P44" s="9" t="s">
        <v>316</v>
      </c>
      <c r="Q44" s="9"/>
      <c r="R44" s="38">
        <v>44288.0</v>
      </c>
      <c r="S44" s="11"/>
      <c r="T44" s="9" t="s">
        <v>46</v>
      </c>
      <c r="U44" s="9" t="s">
        <v>33</v>
      </c>
      <c r="V44" s="9" t="s">
        <v>317</v>
      </c>
      <c r="W44" s="13"/>
      <c r="X44" s="15" t="s">
        <v>318</v>
      </c>
    </row>
    <row r="45" ht="128.25" customHeight="1">
      <c r="A45" s="20" t="s">
        <v>308</v>
      </c>
      <c r="B45" s="9" t="s">
        <v>275</v>
      </c>
      <c r="C45" s="9" t="s">
        <v>309</v>
      </c>
      <c r="D45" s="9" t="s">
        <v>319</v>
      </c>
      <c r="E45" s="9" t="s">
        <v>320</v>
      </c>
      <c r="F45" s="10"/>
      <c r="G45" s="10" t="s">
        <v>29</v>
      </c>
      <c r="H45" s="18">
        <v>44469.0</v>
      </c>
      <c r="I45" s="10" t="s">
        <v>30</v>
      </c>
      <c r="J45" s="13"/>
      <c r="K45" s="9" t="s">
        <v>230</v>
      </c>
      <c r="L45" s="10"/>
      <c r="M45" s="11"/>
      <c r="N45" s="11"/>
      <c r="O45" s="11"/>
      <c r="P45" s="9" t="s">
        <v>121</v>
      </c>
      <c r="Q45" s="9"/>
      <c r="R45" s="11"/>
      <c r="S45" s="11"/>
      <c r="T45" s="9" t="s">
        <v>46</v>
      </c>
      <c r="U45" s="9" t="s">
        <v>33</v>
      </c>
      <c r="V45" s="9" t="s">
        <v>124</v>
      </c>
      <c r="W45" s="13"/>
      <c r="X45" s="9"/>
    </row>
    <row r="46" ht="128.25" customHeight="1">
      <c r="A46" s="20" t="s">
        <v>308</v>
      </c>
      <c r="B46" s="9" t="s">
        <v>321</v>
      </c>
      <c r="C46" s="9" t="s">
        <v>309</v>
      </c>
      <c r="D46" s="9" t="s">
        <v>322</v>
      </c>
      <c r="E46" s="9" t="s">
        <v>323</v>
      </c>
      <c r="F46" s="10"/>
      <c r="G46" s="10" t="s">
        <v>29</v>
      </c>
      <c r="H46" s="18">
        <v>44378.0</v>
      </c>
      <c r="I46" s="19" t="s">
        <v>30</v>
      </c>
      <c r="J46" s="13" t="s">
        <v>324</v>
      </c>
      <c r="K46" s="9" t="s">
        <v>251</v>
      </c>
      <c r="L46" s="10"/>
      <c r="M46" s="11"/>
      <c r="N46" s="11"/>
      <c r="O46" s="11"/>
      <c r="P46" s="9" t="s">
        <v>121</v>
      </c>
      <c r="Q46" s="9"/>
      <c r="R46" s="11"/>
      <c r="S46" s="11"/>
      <c r="T46" s="9" t="s">
        <v>46</v>
      </c>
      <c r="U46" s="9" t="s">
        <v>33</v>
      </c>
      <c r="V46" s="9" t="s">
        <v>124</v>
      </c>
      <c r="W46" s="9"/>
      <c r="X46" s="9"/>
    </row>
    <row r="47" ht="128.25" customHeight="1">
      <c r="A47" s="20" t="s">
        <v>308</v>
      </c>
      <c r="B47" s="9" t="s">
        <v>100</v>
      </c>
      <c r="C47" s="8" t="s">
        <v>309</v>
      </c>
      <c r="D47" s="8" t="s">
        <v>325</v>
      </c>
      <c r="E47" s="8" t="s">
        <v>326</v>
      </c>
      <c r="F47" s="26"/>
      <c r="G47" s="10" t="s">
        <v>42</v>
      </c>
      <c r="H47" s="18">
        <v>44377.0</v>
      </c>
      <c r="I47" s="26" t="s">
        <v>30</v>
      </c>
      <c r="J47" s="37"/>
      <c r="K47" s="9" t="s">
        <v>31</v>
      </c>
      <c r="L47" s="26"/>
      <c r="M47" s="34">
        <v>44375.0</v>
      </c>
      <c r="N47" s="34">
        <v>44376.0</v>
      </c>
      <c r="O47" s="34">
        <v>44522.0</v>
      </c>
      <c r="P47" s="8" t="s">
        <v>327</v>
      </c>
      <c r="Q47" s="8"/>
      <c r="R47" s="34"/>
      <c r="S47" s="34"/>
      <c r="T47" s="8" t="s">
        <v>46</v>
      </c>
      <c r="U47" s="8" t="s">
        <v>33</v>
      </c>
      <c r="V47" s="8" t="s">
        <v>317</v>
      </c>
      <c r="W47" s="37"/>
      <c r="X47" s="8" t="s">
        <v>328</v>
      </c>
    </row>
    <row r="48" ht="128.25" customHeight="1">
      <c r="A48" s="20" t="s">
        <v>329</v>
      </c>
      <c r="B48" s="9">
        <v>5.0</v>
      </c>
      <c r="C48" s="9" t="s">
        <v>330</v>
      </c>
      <c r="D48" s="9" t="s">
        <v>331</v>
      </c>
      <c r="E48" s="9" t="s">
        <v>332</v>
      </c>
      <c r="F48" s="10"/>
      <c r="G48" s="10" t="s">
        <v>333</v>
      </c>
      <c r="H48" s="18">
        <v>44439.0</v>
      </c>
      <c r="I48" s="10" t="s">
        <v>30</v>
      </c>
      <c r="J48" s="13"/>
      <c r="K48" s="9" t="s">
        <v>31</v>
      </c>
      <c r="L48" s="10"/>
      <c r="M48" s="11">
        <v>44469.0</v>
      </c>
      <c r="N48" s="11"/>
      <c r="O48" s="11">
        <v>43689.0</v>
      </c>
      <c r="P48" s="9" t="s">
        <v>334</v>
      </c>
      <c r="Q48" s="9"/>
      <c r="R48" s="11"/>
      <c r="S48" s="11"/>
      <c r="T48" s="9" t="s">
        <v>46</v>
      </c>
      <c r="U48" s="9" t="s">
        <v>33</v>
      </c>
      <c r="V48" s="9" t="s">
        <v>124</v>
      </c>
      <c r="W48" s="13"/>
      <c r="X48" s="9"/>
    </row>
    <row r="49" ht="128.25" customHeight="1">
      <c r="A49" s="20" t="s">
        <v>329</v>
      </c>
      <c r="B49" s="9">
        <v>6.0</v>
      </c>
      <c r="C49" s="9" t="s">
        <v>330</v>
      </c>
      <c r="D49" s="9" t="s">
        <v>335</v>
      </c>
      <c r="E49" s="9" t="s">
        <v>336</v>
      </c>
      <c r="F49" s="10"/>
      <c r="G49" s="10" t="s">
        <v>42</v>
      </c>
      <c r="H49" s="18">
        <v>44439.0</v>
      </c>
      <c r="I49" s="10" t="s">
        <v>30</v>
      </c>
      <c r="J49" s="13"/>
      <c r="K49" s="9" t="s">
        <v>31</v>
      </c>
      <c r="L49" s="10"/>
      <c r="M49" s="11">
        <v>43644.0</v>
      </c>
      <c r="N49" s="11">
        <v>43677.0</v>
      </c>
      <c r="O49" s="11">
        <v>43689.0</v>
      </c>
      <c r="P49" s="9" t="s">
        <v>337</v>
      </c>
      <c r="Q49" s="9"/>
      <c r="R49" s="11"/>
      <c r="S49" s="11"/>
      <c r="T49" s="9" t="s">
        <v>46</v>
      </c>
      <c r="U49" s="9" t="s">
        <v>33</v>
      </c>
      <c r="V49" s="9" t="s">
        <v>124</v>
      </c>
      <c r="W49" s="13"/>
      <c r="X49" s="9"/>
    </row>
    <row r="50" ht="128.25" customHeight="1">
      <c r="A50" s="20" t="s">
        <v>329</v>
      </c>
      <c r="B50" s="9">
        <v>7.0</v>
      </c>
      <c r="C50" s="9" t="s">
        <v>330</v>
      </c>
      <c r="D50" s="9" t="s">
        <v>338</v>
      </c>
      <c r="E50" s="9" t="s">
        <v>339</v>
      </c>
      <c r="F50" s="10"/>
      <c r="G50" s="10" t="s">
        <v>42</v>
      </c>
      <c r="H50" s="18">
        <v>44438.0</v>
      </c>
      <c r="I50" s="10" t="s">
        <v>30</v>
      </c>
      <c r="J50" s="13"/>
      <c r="K50" s="9" t="s">
        <v>31</v>
      </c>
      <c r="L50" s="10"/>
      <c r="M50" s="11">
        <v>43644.0</v>
      </c>
      <c r="N50" s="11">
        <v>43677.0</v>
      </c>
      <c r="O50" s="11">
        <v>43689.0</v>
      </c>
      <c r="P50" s="9" t="s">
        <v>340</v>
      </c>
      <c r="Q50" s="9"/>
      <c r="R50" s="11"/>
      <c r="S50" s="11"/>
      <c r="T50" s="9" t="s">
        <v>46</v>
      </c>
      <c r="U50" s="9" t="s">
        <v>33</v>
      </c>
      <c r="V50" s="9" t="s">
        <v>124</v>
      </c>
      <c r="W50" s="13"/>
      <c r="X50" s="9"/>
    </row>
    <row r="51" ht="54.0" customHeight="1">
      <c r="A51" s="20" t="s">
        <v>329</v>
      </c>
      <c r="B51" s="9" t="s">
        <v>83</v>
      </c>
      <c r="C51" s="9" t="s">
        <v>330</v>
      </c>
      <c r="D51" s="9" t="s">
        <v>341</v>
      </c>
      <c r="E51" s="9" t="s">
        <v>342</v>
      </c>
      <c r="F51" s="10"/>
      <c r="G51" s="10" t="s">
        <v>42</v>
      </c>
      <c r="H51" s="18">
        <v>44286.0</v>
      </c>
      <c r="I51" s="10" t="s">
        <v>30</v>
      </c>
      <c r="J51" s="13"/>
      <c r="K51" s="9" t="s">
        <v>31</v>
      </c>
      <c r="L51" s="10"/>
      <c r="M51" s="11">
        <v>43617.0</v>
      </c>
      <c r="N51" s="11">
        <v>43656.0</v>
      </c>
      <c r="O51" s="11">
        <v>43661.0</v>
      </c>
      <c r="P51" s="9" t="s">
        <v>343</v>
      </c>
      <c r="Q51" s="9"/>
      <c r="R51" s="11"/>
      <c r="S51" s="11"/>
      <c r="T51" s="9" t="s">
        <v>46</v>
      </c>
      <c r="U51" s="9" t="s">
        <v>33</v>
      </c>
      <c r="V51" s="9" t="s">
        <v>301</v>
      </c>
      <c r="W51" s="13"/>
      <c r="X51" s="9" t="s">
        <v>344</v>
      </c>
    </row>
    <row r="52" ht="128.25" customHeight="1">
      <c r="A52" s="20" t="s">
        <v>329</v>
      </c>
      <c r="B52" s="9" t="s">
        <v>345</v>
      </c>
      <c r="C52" s="9" t="s">
        <v>330</v>
      </c>
      <c r="D52" s="9" t="s">
        <v>346</v>
      </c>
      <c r="E52" s="9" t="s">
        <v>347</v>
      </c>
      <c r="F52" s="10"/>
      <c r="G52" s="10" t="s">
        <v>249</v>
      </c>
      <c r="H52" s="11">
        <v>44561.0</v>
      </c>
      <c r="I52" s="10" t="s">
        <v>30</v>
      </c>
      <c r="J52" s="13" t="s">
        <v>348</v>
      </c>
      <c r="K52" s="9" t="s">
        <v>349</v>
      </c>
      <c r="L52" s="10"/>
      <c r="M52" s="11">
        <v>44469.0</v>
      </c>
      <c r="N52" s="11"/>
      <c r="O52" s="11">
        <v>43053.0</v>
      </c>
      <c r="P52" s="39" t="s">
        <v>350</v>
      </c>
      <c r="Q52" s="9"/>
      <c r="R52" s="11"/>
      <c r="S52" s="11">
        <v>44608.0</v>
      </c>
      <c r="T52" s="9" t="s">
        <v>46</v>
      </c>
      <c r="U52" s="9" t="s">
        <v>123</v>
      </c>
      <c r="V52" s="9" t="s">
        <v>351</v>
      </c>
      <c r="W52" s="13"/>
      <c r="X52" s="9"/>
    </row>
    <row r="53" ht="61.5" customHeight="1">
      <c r="A53" s="7" t="s">
        <v>329</v>
      </c>
      <c r="B53" s="8" t="s">
        <v>352</v>
      </c>
      <c r="C53" s="9" t="s">
        <v>330</v>
      </c>
      <c r="D53" s="9" t="s">
        <v>353</v>
      </c>
      <c r="E53" s="9" t="s">
        <v>354</v>
      </c>
      <c r="F53" s="10"/>
      <c r="G53" s="10" t="s">
        <v>42</v>
      </c>
      <c r="H53" s="11">
        <v>44561.0</v>
      </c>
      <c r="I53" s="19" t="s">
        <v>30</v>
      </c>
      <c r="J53" s="13"/>
      <c r="K53" s="9" t="s">
        <v>349</v>
      </c>
      <c r="L53" s="10"/>
      <c r="M53" s="11">
        <v>44469.0</v>
      </c>
      <c r="N53" s="11"/>
      <c r="O53" s="11">
        <v>43053.0</v>
      </c>
      <c r="P53" s="27" t="s">
        <v>355</v>
      </c>
      <c r="Q53" s="9"/>
      <c r="R53" s="11"/>
      <c r="S53" s="11"/>
      <c r="T53" s="9" t="s">
        <v>46</v>
      </c>
      <c r="U53" s="9" t="s">
        <v>123</v>
      </c>
      <c r="V53" s="9" t="s">
        <v>356</v>
      </c>
      <c r="W53" s="9" t="s">
        <v>357</v>
      </c>
      <c r="X53" s="22" t="s">
        <v>358</v>
      </c>
    </row>
    <row r="54" ht="128.25" customHeight="1">
      <c r="A54" s="20" t="s">
        <v>359</v>
      </c>
      <c r="B54" s="9" t="s">
        <v>126</v>
      </c>
      <c r="C54" s="9" t="s">
        <v>360</v>
      </c>
      <c r="D54" s="9" t="s">
        <v>361</v>
      </c>
      <c r="E54" s="9" t="s">
        <v>362</v>
      </c>
      <c r="F54" s="10"/>
      <c r="G54" s="10" t="s">
        <v>29</v>
      </c>
      <c r="H54" s="24">
        <v>45016.0</v>
      </c>
      <c r="I54" s="19" t="s">
        <v>55</v>
      </c>
      <c r="J54" s="28" t="s">
        <v>363</v>
      </c>
      <c r="K54" s="9" t="s">
        <v>31</v>
      </c>
      <c r="L54" s="10"/>
      <c r="M54" s="11"/>
      <c r="N54" s="11"/>
      <c r="O54" s="11"/>
      <c r="P54" s="9" t="s">
        <v>121</v>
      </c>
      <c r="Q54" s="9"/>
      <c r="R54" s="11"/>
      <c r="S54" s="11"/>
      <c r="T54" s="9" t="s">
        <v>32</v>
      </c>
      <c r="U54" s="9" t="s">
        <v>33</v>
      </c>
      <c r="V54" s="9" t="s">
        <v>317</v>
      </c>
      <c r="W54" s="9" t="s">
        <v>364</v>
      </c>
      <c r="X54" s="9" t="s">
        <v>365</v>
      </c>
    </row>
    <row r="55" ht="128.25" customHeight="1">
      <c r="A55" s="20" t="s">
        <v>359</v>
      </c>
      <c r="B55" s="9" t="s">
        <v>147</v>
      </c>
      <c r="C55" s="9" t="s">
        <v>360</v>
      </c>
      <c r="D55" s="9" t="s">
        <v>366</v>
      </c>
      <c r="E55" s="9" t="s">
        <v>367</v>
      </c>
      <c r="F55" s="10"/>
      <c r="G55" s="10" t="s">
        <v>42</v>
      </c>
      <c r="H55" s="11">
        <v>44743.0</v>
      </c>
      <c r="I55" s="19" t="s">
        <v>55</v>
      </c>
      <c r="J55" s="9" t="s">
        <v>368</v>
      </c>
      <c r="K55" s="9" t="s">
        <v>31</v>
      </c>
      <c r="L55" s="10"/>
      <c r="M55" s="11"/>
      <c r="N55" s="11"/>
      <c r="O55" s="11">
        <v>43207.0</v>
      </c>
      <c r="P55" s="9"/>
      <c r="Q55" s="9"/>
      <c r="R55" s="11"/>
      <c r="S55" s="11"/>
      <c r="T55" s="9" t="s">
        <v>32</v>
      </c>
      <c r="U55" s="9" t="s">
        <v>369</v>
      </c>
      <c r="V55" s="9" t="s">
        <v>370</v>
      </c>
      <c r="W55" s="9" t="s">
        <v>368</v>
      </c>
      <c r="X55" s="9"/>
    </row>
    <row r="56" ht="128.25" customHeight="1">
      <c r="A56" s="20" t="s">
        <v>359</v>
      </c>
      <c r="B56" s="9" t="s">
        <v>63</v>
      </c>
      <c r="C56" s="9" t="s">
        <v>360</v>
      </c>
      <c r="D56" s="9" t="s">
        <v>371</v>
      </c>
      <c r="E56" s="9" t="s">
        <v>372</v>
      </c>
      <c r="F56" s="10"/>
      <c r="G56" s="10" t="s">
        <v>29</v>
      </c>
      <c r="H56" s="11">
        <v>44834.0</v>
      </c>
      <c r="I56" s="19" t="s">
        <v>55</v>
      </c>
      <c r="J56" s="13" t="s">
        <v>373</v>
      </c>
      <c r="K56" s="9"/>
      <c r="L56" s="10"/>
      <c r="M56" s="11"/>
      <c r="N56" s="11"/>
      <c r="O56" s="11"/>
      <c r="P56" s="9" t="s">
        <v>121</v>
      </c>
      <c r="Q56" s="9"/>
      <c r="R56" s="11"/>
      <c r="S56" s="11"/>
      <c r="T56" s="9" t="s">
        <v>32</v>
      </c>
      <c r="U56" s="9" t="s">
        <v>212</v>
      </c>
      <c r="V56" s="9" t="s">
        <v>222</v>
      </c>
      <c r="W56" s="13"/>
      <c r="X56" s="9" t="s">
        <v>365</v>
      </c>
    </row>
    <row r="57" ht="128.25" customHeight="1">
      <c r="A57" s="20" t="s">
        <v>359</v>
      </c>
      <c r="B57" s="9" t="s">
        <v>153</v>
      </c>
      <c r="C57" s="9" t="s">
        <v>360</v>
      </c>
      <c r="D57" s="9" t="s">
        <v>374</v>
      </c>
      <c r="E57" s="9" t="s">
        <v>375</v>
      </c>
      <c r="F57" s="10"/>
      <c r="G57" s="10" t="s">
        <v>29</v>
      </c>
      <c r="H57" s="11">
        <v>44834.0</v>
      </c>
      <c r="I57" s="19" t="s">
        <v>55</v>
      </c>
      <c r="J57" s="9" t="s">
        <v>376</v>
      </c>
      <c r="K57" s="9" t="s">
        <v>31</v>
      </c>
      <c r="L57" s="10"/>
      <c r="M57" s="11"/>
      <c r="N57" s="11"/>
      <c r="O57" s="11"/>
      <c r="P57" s="9" t="s">
        <v>121</v>
      </c>
      <c r="Q57" s="9"/>
      <c r="R57" s="11"/>
      <c r="S57" s="11"/>
      <c r="T57" s="9" t="s">
        <v>32</v>
      </c>
      <c r="U57" s="9" t="s">
        <v>212</v>
      </c>
      <c r="V57" s="9" t="s">
        <v>222</v>
      </c>
      <c r="W57" s="13"/>
      <c r="X57" s="9" t="s">
        <v>365</v>
      </c>
    </row>
    <row r="58" ht="128.25" customHeight="1">
      <c r="A58" s="7" t="s">
        <v>377</v>
      </c>
      <c r="B58" s="9" t="s">
        <v>126</v>
      </c>
      <c r="C58" s="9" t="s">
        <v>378</v>
      </c>
      <c r="D58" s="9" t="s">
        <v>379</v>
      </c>
      <c r="E58" s="9" t="s">
        <v>380</v>
      </c>
      <c r="F58" s="10"/>
      <c r="G58" s="10" t="s">
        <v>29</v>
      </c>
      <c r="H58" s="11">
        <v>45199.0</v>
      </c>
      <c r="I58" s="10" t="s">
        <v>55</v>
      </c>
      <c r="J58" s="27" t="s">
        <v>381</v>
      </c>
      <c r="K58" s="9"/>
      <c r="L58" s="10"/>
      <c r="M58" s="11"/>
      <c r="N58" s="11"/>
      <c r="O58" s="11"/>
      <c r="P58" s="9" t="s">
        <v>121</v>
      </c>
      <c r="Q58" s="9"/>
      <c r="R58" s="11"/>
      <c r="S58" s="11"/>
      <c r="T58" s="9" t="s">
        <v>122</v>
      </c>
      <c r="U58" s="9" t="s">
        <v>33</v>
      </c>
      <c r="V58" s="9" t="s">
        <v>382</v>
      </c>
      <c r="W58" s="22" t="s">
        <v>383</v>
      </c>
      <c r="X58" s="9"/>
    </row>
    <row r="59" ht="128.25" customHeight="1">
      <c r="A59" s="7" t="s">
        <v>377</v>
      </c>
      <c r="B59" s="9" t="s">
        <v>147</v>
      </c>
      <c r="C59" s="9" t="s">
        <v>378</v>
      </c>
      <c r="D59" s="9" t="s">
        <v>384</v>
      </c>
      <c r="E59" s="9" t="s">
        <v>385</v>
      </c>
      <c r="F59" s="10"/>
      <c r="G59" s="10" t="s">
        <v>29</v>
      </c>
      <c r="H59" s="11">
        <v>45199.0</v>
      </c>
      <c r="I59" s="10" t="s">
        <v>55</v>
      </c>
      <c r="J59" s="27" t="s">
        <v>386</v>
      </c>
      <c r="K59" s="9"/>
      <c r="L59" s="10"/>
      <c r="M59" s="11"/>
      <c r="N59" s="11"/>
      <c r="O59" s="11"/>
      <c r="P59" s="9" t="s">
        <v>121</v>
      </c>
      <c r="Q59" s="9"/>
      <c r="R59" s="11"/>
      <c r="S59" s="11"/>
      <c r="T59" s="9" t="s">
        <v>122</v>
      </c>
      <c r="U59" s="9" t="s">
        <v>33</v>
      </c>
      <c r="V59" s="9" t="s">
        <v>382</v>
      </c>
      <c r="W59" s="22" t="s">
        <v>387</v>
      </c>
      <c r="X59" s="9"/>
    </row>
    <row r="60" ht="128.25" customHeight="1">
      <c r="A60" s="7" t="s">
        <v>377</v>
      </c>
      <c r="B60" s="9" t="s">
        <v>63</v>
      </c>
      <c r="C60" s="9" t="s">
        <v>378</v>
      </c>
      <c r="D60" s="9" t="s">
        <v>388</v>
      </c>
      <c r="E60" s="9" t="s">
        <v>389</v>
      </c>
      <c r="F60" s="10"/>
      <c r="G60" s="10" t="s">
        <v>29</v>
      </c>
      <c r="H60" s="11">
        <v>45199.0</v>
      </c>
      <c r="I60" s="10" t="s">
        <v>55</v>
      </c>
      <c r="J60" s="27" t="s">
        <v>390</v>
      </c>
      <c r="K60" s="9"/>
      <c r="L60" s="10"/>
      <c r="M60" s="11"/>
      <c r="N60" s="11"/>
      <c r="O60" s="11"/>
      <c r="P60" s="9" t="s">
        <v>121</v>
      </c>
      <c r="Q60" s="9"/>
      <c r="R60" s="11"/>
      <c r="S60" s="11"/>
      <c r="T60" s="9" t="s">
        <v>122</v>
      </c>
      <c r="U60" s="9" t="s">
        <v>33</v>
      </c>
      <c r="V60" s="9" t="s">
        <v>382</v>
      </c>
      <c r="W60" s="22" t="s">
        <v>387</v>
      </c>
      <c r="X60" s="9"/>
    </row>
    <row r="61" ht="128.25" customHeight="1">
      <c r="A61" s="20" t="s">
        <v>391</v>
      </c>
      <c r="B61" s="9" t="s">
        <v>226</v>
      </c>
      <c r="C61" s="9" t="s">
        <v>392</v>
      </c>
      <c r="D61" s="9" t="s">
        <v>393</v>
      </c>
      <c r="E61" s="9" t="s">
        <v>394</v>
      </c>
      <c r="F61" s="10"/>
      <c r="G61" s="10" t="s">
        <v>42</v>
      </c>
      <c r="H61" s="18">
        <v>44805.0</v>
      </c>
      <c r="I61" s="19" t="s">
        <v>30</v>
      </c>
      <c r="J61" s="13" t="s">
        <v>395</v>
      </c>
      <c r="K61" s="9" t="s">
        <v>31</v>
      </c>
      <c r="L61" s="10" t="s">
        <v>396</v>
      </c>
      <c r="M61" s="11"/>
      <c r="N61" s="11"/>
      <c r="O61" s="11">
        <v>43349.0</v>
      </c>
      <c r="P61" s="9" t="s">
        <v>397</v>
      </c>
      <c r="Q61" s="32" t="s">
        <v>398</v>
      </c>
      <c r="R61" s="11"/>
      <c r="S61" s="11"/>
      <c r="T61" s="9" t="s">
        <v>187</v>
      </c>
      <c r="U61" s="9" t="s">
        <v>399</v>
      </c>
      <c r="V61" s="9" t="s">
        <v>400</v>
      </c>
      <c r="W61" s="19" t="s">
        <v>401</v>
      </c>
      <c r="X61" s="27" t="s">
        <v>402</v>
      </c>
    </row>
    <row r="62" ht="128.25" customHeight="1">
      <c r="A62" s="20" t="s">
        <v>391</v>
      </c>
      <c r="B62" s="9" t="s">
        <v>263</v>
      </c>
      <c r="C62" s="9" t="s">
        <v>392</v>
      </c>
      <c r="D62" s="9" t="s">
        <v>403</v>
      </c>
      <c r="E62" s="9" t="s">
        <v>404</v>
      </c>
      <c r="F62" s="10"/>
      <c r="G62" s="10" t="s">
        <v>29</v>
      </c>
      <c r="H62" s="18">
        <v>44469.0</v>
      </c>
      <c r="I62" s="10" t="s">
        <v>30</v>
      </c>
      <c r="J62" s="13" t="s">
        <v>405</v>
      </c>
      <c r="K62" s="9" t="s">
        <v>31</v>
      </c>
      <c r="L62" s="10"/>
      <c r="M62" s="11"/>
      <c r="N62" s="11"/>
      <c r="O62" s="11"/>
      <c r="P62" s="9" t="s">
        <v>121</v>
      </c>
      <c r="Q62" s="9"/>
      <c r="R62" s="11"/>
      <c r="S62" s="11"/>
      <c r="T62" s="9" t="s">
        <v>187</v>
      </c>
      <c r="U62" s="9" t="s">
        <v>399</v>
      </c>
      <c r="V62" s="9" t="s">
        <v>406</v>
      </c>
      <c r="W62" s="9" t="s">
        <v>407</v>
      </c>
      <c r="X62" s="9"/>
    </row>
    <row r="63" ht="128.25" customHeight="1">
      <c r="A63" s="23" t="s">
        <v>391</v>
      </c>
      <c r="B63" s="9" t="s">
        <v>126</v>
      </c>
      <c r="C63" s="9" t="s">
        <v>392</v>
      </c>
      <c r="D63" s="9" t="s">
        <v>408</v>
      </c>
      <c r="E63" s="9" t="s">
        <v>409</v>
      </c>
      <c r="F63" s="10"/>
      <c r="G63" s="10" t="s">
        <v>29</v>
      </c>
      <c r="H63" s="18">
        <v>44805.0</v>
      </c>
      <c r="I63" s="17" t="s">
        <v>30</v>
      </c>
      <c r="J63" s="40"/>
      <c r="K63" s="9" t="s">
        <v>31</v>
      </c>
      <c r="L63" s="10"/>
      <c r="M63" s="11"/>
      <c r="N63" s="11"/>
      <c r="O63" s="11"/>
      <c r="P63" s="9" t="s">
        <v>121</v>
      </c>
      <c r="Q63" s="9"/>
      <c r="R63" s="11"/>
      <c r="S63" s="11"/>
      <c r="T63" s="9" t="s">
        <v>187</v>
      </c>
      <c r="U63" s="9" t="s">
        <v>73</v>
      </c>
      <c r="V63" s="9" t="s">
        <v>74</v>
      </c>
      <c r="W63" s="9" t="s">
        <v>410</v>
      </c>
      <c r="X63" s="9" t="s">
        <v>411</v>
      </c>
    </row>
    <row r="64" ht="167.25" customHeight="1">
      <c r="A64" s="7" t="s">
        <v>391</v>
      </c>
      <c r="B64" s="8" t="s">
        <v>147</v>
      </c>
      <c r="C64" s="9" t="s">
        <v>392</v>
      </c>
      <c r="D64" s="9" t="s">
        <v>412</v>
      </c>
      <c r="E64" s="9" t="s">
        <v>413</v>
      </c>
      <c r="F64" s="10"/>
      <c r="G64" s="10" t="s">
        <v>29</v>
      </c>
      <c r="H64" s="18">
        <v>44805.0</v>
      </c>
      <c r="I64" s="17" t="s">
        <v>30</v>
      </c>
      <c r="J64" s="13" t="s">
        <v>414</v>
      </c>
      <c r="K64" s="9" t="s">
        <v>31</v>
      </c>
      <c r="L64" s="10"/>
      <c r="M64" s="11"/>
      <c r="N64" s="11"/>
      <c r="O64" s="11"/>
      <c r="P64" s="9" t="s">
        <v>121</v>
      </c>
      <c r="Q64" s="9"/>
      <c r="R64" s="11"/>
      <c r="S64" s="11"/>
      <c r="T64" s="9" t="s">
        <v>187</v>
      </c>
      <c r="U64" s="9" t="s">
        <v>73</v>
      </c>
      <c r="V64" s="9" t="s">
        <v>415</v>
      </c>
      <c r="W64" s="9" t="s">
        <v>416</v>
      </c>
      <c r="X64" s="32" t="s">
        <v>417</v>
      </c>
    </row>
    <row r="65" ht="128.25" customHeight="1">
      <c r="A65" s="20" t="s">
        <v>391</v>
      </c>
      <c r="B65" s="9" t="s">
        <v>63</v>
      </c>
      <c r="C65" s="9" t="s">
        <v>392</v>
      </c>
      <c r="D65" s="9" t="s">
        <v>418</v>
      </c>
      <c r="E65" s="9" t="s">
        <v>419</v>
      </c>
      <c r="F65" s="10"/>
      <c r="G65" s="10" t="s">
        <v>29</v>
      </c>
      <c r="H65" s="11">
        <v>44440.0</v>
      </c>
      <c r="I65" s="10" t="s">
        <v>55</v>
      </c>
      <c r="J65" s="9" t="s">
        <v>420</v>
      </c>
      <c r="K65" s="9" t="s">
        <v>31</v>
      </c>
      <c r="L65" s="10"/>
      <c r="M65" s="11"/>
      <c r="N65" s="11"/>
      <c r="O65" s="11"/>
      <c r="P65" s="9" t="s">
        <v>121</v>
      </c>
      <c r="Q65" s="9"/>
      <c r="R65" s="11"/>
      <c r="S65" s="11"/>
      <c r="T65" s="9" t="s">
        <v>187</v>
      </c>
      <c r="U65" s="9" t="s">
        <v>421</v>
      </c>
      <c r="V65" s="9" t="s">
        <v>422</v>
      </c>
      <c r="W65" s="9" t="s">
        <v>423</v>
      </c>
      <c r="X65" s="41" t="s">
        <v>424</v>
      </c>
    </row>
    <row r="66" ht="128.25" customHeight="1">
      <c r="A66" s="20" t="s">
        <v>391</v>
      </c>
      <c r="B66" s="9" t="s">
        <v>206</v>
      </c>
      <c r="C66" s="9" t="s">
        <v>392</v>
      </c>
      <c r="D66" s="9" t="s">
        <v>425</v>
      </c>
      <c r="E66" s="9" t="s">
        <v>426</v>
      </c>
      <c r="F66" s="10"/>
      <c r="G66" s="10" t="s">
        <v>29</v>
      </c>
      <c r="H66" s="18">
        <v>44805.0</v>
      </c>
      <c r="I66" s="17" t="s">
        <v>30</v>
      </c>
      <c r="J66" s="13" t="s">
        <v>427</v>
      </c>
      <c r="K66" s="9"/>
      <c r="L66" s="10"/>
      <c r="M66" s="11"/>
      <c r="N66" s="11"/>
      <c r="O66" s="11"/>
      <c r="P66" s="9" t="s">
        <v>121</v>
      </c>
      <c r="Q66" s="9"/>
      <c r="R66" s="11"/>
      <c r="S66" s="11"/>
      <c r="T66" s="9" t="s">
        <v>187</v>
      </c>
      <c r="U66" s="9" t="s">
        <v>212</v>
      </c>
      <c r="V66" s="9" t="s">
        <v>428</v>
      </c>
      <c r="W66" s="9" t="s">
        <v>429</v>
      </c>
      <c r="X66" s="41" t="s">
        <v>430</v>
      </c>
    </row>
    <row r="67" ht="128.25" customHeight="1">
      <c r="A67" s="20" t="s">
        <v>391</v>
      </c>
      <c r="B67" s="9" t="s">
        <v>303</v>
      </c>
      <c r="C67" s="9" t="s">
        <v>392</v>
      </c>
      <c r="D67" s="9" t="s">
        <v>431</v>
      </c>
      <c r="E67" s="9" t="s">
        <v>432</v>
      </c>
      <c r="F67" s="10"/>
      <c r="G67" s="10" t="s">
        <v>29</v>
      </c>
      <c r="H67" s="18">
        <v>44805.0</v>
      </c>
      <c r="I67" s="17" t="s">
        <v>30</v>
      </c>
      <c r="J67" s="13" t="s">
        <v>427</v>
      </c>
      <c r="K67" s="9" t="s">
        <v>31</v>
      </c>
      <c r="L67" s="10"/>
      <c r="M67" s="11"/>
      <c r="N67" s="11"/>
      <c r="O67" s="11"/>
      <c r="P67" s="9" t="s">
        <v>121</v>
      </c>
      <c r="Q67" s="9"/>
      <c r="R67" s="11"/>
      <c r="S67" s="11"/>
      <c r="T67" s="9" t="s">
        <v>187</v>
      </c>
      <c r="U67" s="9" t="s">
        <v>73</v>
      </c>
      <c r="V67" s="9" t="s">
        <v>74</v>
      </c>
      <c r="W67" s="9" t="s">
        <v>433</v>
      </c>
      <c r="X67" s="41" t="s">
        <v>434</v>
      </c>
    </row>
    <row r="68" ht="128.25" customHeight="1">
      <c r="A68" s="20" t="s">
        <v>391</v>
      </c>
      <c r="B68" s="9" t="s">
        <v>158</v>
      </c>
      <c r="C68" s="9" t="s">
        <v>392</v>
      </c>
      <c r="D68" s="9" t="s">
        <v>435</v>
      </c>
      <c r="E68" s="9" t="s">
        <v>436</v>
      </c>
      <c r="F68" s="10"/>
      <c r="G68" s="10" t="s">
        <v>333</v>
      </c>
      <c r="H68" s="18">
        <v>44378.0</v>
      </c>
      <c r="I68" s="19" t="s">
        <v>30</v>
      </c>
      <c r="J68" s="13"/>
      <c r="K68" s="9" t="s">
        <v>251</v>
      </c>
      <c r="L68" s="10"/>
      <c r="M68" s="11">
        <v>44469.0</v>
      </c>
      <c r="N68" s="11"/>
      <c r="O68" s="11">
        <v>44092.0</v>
      </c>
      <c r="P68" s="9" t="s">
        <v>437</v>
      </c>
      <c r="Q68" s="9" t="s">
        <v>438</v>
      </c>
      <c r="R68" s="11"/>
      <c r="S68" s="11"/>
      <c r="T68" s="9" t="s">
        <v>187</v>
      </c>
      <c r="U68" s="9" t="s">
        <v>33</v>
      </c>
      <c r="V68" s="9" t="s">
        <v>317</v>
      </c>
      <c r="W68" s="9"/>
      <c r="X68" s="9" t="s">
        <v>439</v>
      </c>
    </row>
    <row r="69" ht="128.25" customHeight="1">
      <c r="A69" s="20" t="s">
        <v>391</v>
      </c>
      <c r="B69" s="9" t="s">
        <v>440</v>
      </c>
      <c r="C69" s="9" t="s">
        <v>392</v>
      </c>
      <c r="D69" s="9" t="s">
        <v>441</v>
      </c>
      <c r="E69" s="9" t="s">
        <v>442</v>
      </c>
      <c r="F69" s="10"/>
      <c r="G69" s="10" t="s">
        <v>29</v>
      </c>
      <c r="H69" s="18">
        <v>44805.0</v>
      </c>
      <c r="I69" s="17" t="s">
        <v>30</v>
      </c>
      <c r="J69" s="9" t="s">
        <v>443</v>
      </c>
      <c r="K69" s="9" t="s">
        <v>31</v>
      </c>
      <c r="L69" s="10"/>
      <c r="M69" s="11"/>
      <c r="N69" s="11"/>
      <c r="O69" s="11"/>
      <c r="P69" s="9" t="s">
        <v>121</v>
      </c>
      <c r="Q69" s="9"/>
      <c r="R69" s="11"/>
      <c r="S69" s="11"/>
      <c r="T69" s="9" t="s">
        <v>187</v>
      </c>
      <c r="U69" s="9" t="s">
        <v>444</v>
      </c>
      <c r="V69" s="9" t="s">
        <v>74</v>
      </c>
      <c r="W69" s="9" t="s">
        <v>445</v>
      </c>
      <c r="X69" s="42" t="s">
        <v>446</v>
      </c>
    </row>
    <row r="70" ht="128.25" customHeight="1">
      <c r="A70" s="7" t="s">
        <v>447</v>
      </c>
      <c r="B70" s="8">
        <v>10.0</v>
      </c>
      <c r="C70" s="9" t="s">
        <v>448</v>
      </c>
      <c r="D70" s="9" t="s">
        <v>449</v>
      </c>
      <c r="E70" s="9" t="s">
        <v>450</v>
      </c>
      <c r="F70" s="10"/>
      <c r="G70" s="10" t="s">
        <v>42</v>
      </c>
      <c r="H70" s="11">
        <v>44561.0</v>
      </c>
      <c r="I70" s="12" t="s">
        <v>30</v>
      </c>
      <c r="J70" s="13" t="s">
        <v>451</v>
      </c>
      <c r="K70" s="9" t="s">
        <v>31</v>
      </c>
      <c r="L70" s="10"/>
      <c r="M70" s="11"/>
      <c r="N70" s="11"/>
      <c r="O70" s="11">
        <v>43677.0</v>
      </c>
      <c r="P70" s="9" t="s">
        <v>452</v>
      </c>
      <c r="Q70" s="9"/>
      <c r="R70" s="11"/>
      <c r="S70" s="11"/>
      <c r="T70" s="9" t="s">
        <v>46</v>
      </c>
      <c r="U70" s="9" t="s">
        <v>33</v>
      </c>
      <c r="V70" s="9" t="s">
        <v>453</v>
      </c>
      <c r="W70" s="13" t="s">
        <v>454</v>
      </c>
      <c r="X70" s="43" t="s">
        <v>455</v>
      </c>
    </row>
    <row r="71" ht="128.25" customHeight="1">
      <c r="A71" s="7" t="s">
        <v>447</v>
      </c>
      <c r="B71" s="8" t="s">
        <v>206</v>
      </c>
      <c r="C71" s="9" t="s">
        <v>448</v>
      </c>
      <c r="D71" s="9" t="s">
        <v>456</v>
      </c>
      <c r="E71" s="9" t="s">
        <v>457</v>
      </c>
      <c r="F71" s="10"/>
      <c r="G71" s="10" t="s">
        <v>29</v>
      </c>
      <c r="H71" s="11">
        <v>44926.0</v>
      </c>
      <c r="I71" s="10" t="s">
        <v>55</v>
      </c>
      <c r="J71" s="9" t="s">
        <v>458</v>
      </c>
      <c r="K71" s="9" t="s">
        <v>31</v>
      </c>
      <c r="L71" s="10"/>
      <c r="M71" s="11"/>
      <c r="N71" s="11"/>
      <c r="O71" s="11"/>
      <c r="P71" s="9" t="s">
        <v>121</v>
      </c>
      <c r="Q71" s="9"/>
      <c r="R71" s="11"/>
      <c r="S71" s="11"/>
      <c r="T71" s="9" t="s">
        <v>46</v>
      </c>
      <c r="U71" s="9" t="s">
        <v>33</v>
      </c>
      <c r="V71" s="9" t="s">
        <v>459</v>
      </c>
      <c r="W71" s="44" t="s">
        <v>460</v>
      </c>
      <c r="X71" s="9"/>
    </row>
    <row r="72" ht="128.25" customHeight="1">
      <c r="A72" s="7" t="s">
        <v>461</v>
      </c>
      <c r="B72" s="8" t="s">
        <v>462</v>
      </c>
      <c r="C72" s="9" t="s">
        <v>463</v>
      </c>
      <c r="D72" s="9" t="s">
        <v>464</v>
      </c>
      <c r="E72" s="9" t="s">
        <v>465</v>
      </c>
      <c r="F72" s="10"/>
      <c r="G72" s="10" t="s">
        <v>29</v>
      </c>
      <c r="H72" s="11">
        <v>44651.0</v>
      </c>
      <c r="I72" s="10" t="s">
        <v>256</v>
      </c>
      <c r="J72" s="37" t="s">
        <v>466</v>
      </c>
      <c r="K72" s="9" t="s">
        <v>31</v>
      </c>
      <c r="L72" s="10"/>
      <c r="M72" s="11"/>
      <c r="N72" s="11"/>
      <c r="O72" s="11"/>
      <c r="P72" s="9" t="s">
        <v>121</v>
      </c>
      <c r="Q72" s="9"/>
      <c r="R72" s="11"/>
      <c r="S72" s="11"/>
      <c r="T72" s="9" t="s">
        <v>32</v>
      </c>
      <c r="U72" s="9" t="s">
        <v>33</v>
      </c>
      <c r="V72" s="9" t="s">
        <v>124</v>
      </c>
      <c r="W72" s="45"/>
      <c r="X72" s="43" t="s">
        <v>467</v>
      </c>
    </row>
    <row r="73" ht="182.25" customHeight="1">
      <c r="A73" s="7" t="s">
        <v>461</v>
      </c>
      <c r="B73" s="8" t="s">
        <v>126</v>
      </c>
      <c r="C73" s="9" t="s">
        <v>463</v>
      </c>
      <c r="D73" s="9" t="s">
        <v>468</v>
      </c>
      <c r="E73" s="9" t="s">
        <v>469</v>
      </c>
      <c r="F73" s="10"/>
      <c r="G73" s="10" t="s">
        <v>42</v>
      </c>
      <c r="H73" s="18">
        <v>44377.0</v>
      </c>
      <c r="I73" s="19" t="s">
        <v>30</v>
      </c>
      <c r="J73" s="13"/>
      <c r="K73" s="9" t="s">
        <v>349</v>
      </c>
      <c r="L73" s="10"/>
      <c r="M73" s="11">
        <v>43920.0</v>
      </c>
      <c r="N73" s="11">
        <v>43921.0</v>
      </c>
      <c r="O73" s="11">
        <v>43921.0</v>
      </c>
      <c r="P73" s="9" t="s">
        <v>470</v>
      </c>
      <c r="Q73" s="9"/>
      <c r="R73" s="11"/>
      <c r="S73" s="11"/>
      <c r="T73" s="9" t="s">
        <v>32</v>
      </c>
      <c r="U73" s="9" t="s">
        <v>471</v>
      </c>
      <c r="V73" s="13" t="s">
        <v>472</v>
      </c>
      <c r="W73" s="13" t="s">
        <v>473</v>
      </c>
      <c r="X73" s="22" t="s">
        <v>474</v>
      </c>
    </row>
    <row r="74" ht="128.25" customHeight="1">
      <c r="A74" s="7" t="s">
        <v>461</v>
      </c>
      <c r="B74" s="8" t="s">
        <v>100</v>
      </c>
      <c r="C74" s="9" t="s">
        <v>463</v>
      </c>
      <c r="D74" s="9" t="s">
        <v>475</v>
      </c>
      <c r="E74" s="9" t="s">
        <v>476</v>
      </c>
      <c r="F74" s="10"/>
      <c r="G74" s="10" t="s">
        <v>42</v>
      </c>
      <c r="H74" s="18">
        <v>44377.0</v>
      </c>
      <c r="I74" s="12" t="s">
        <v>30</v>
      </c>
      <c r="J74" s="37" t="s">
        <v>477</v>
      </c>
      <c r="K74" s="9"/>
      <c r="L74" s="10"/>
      <c r="M74" s="11">
        <v>44434.0</v>
      </c>
      <c r="N74" s="11">
        <v>44448.0</v>
      </c>
      <c r="O74" s="11">
        <v>44467.0</v>
      </c>
      <c r="P74" s="9" t="s">
        <v>478</v>
      </c>
      <c r="Q74" s="9"/>
      <c r="R74" s="11"/>
      <c r="S74" s="11"/>
      <c r="T74" s="9" t="s">
        <v>32</v>
      </c>
      <c r="U74" s="9" t="s">
        <v>33</v>
      </c>
      <c r="V74" s="9" t="s">
        <v>317</v>
      </c>
      <c r="W74" s="13"/>
      <c r="X74" s="43" t="s">
        <v>479</v>
      </c>
    </row>
    <row r="75" ht="128.25" customHeight="1">
      <c r="A75" s="7" t="s">
        <v>480</v>
      </c>
      <c r="B75" s="8" t="s">
        <v>481</v>
      </c>
      <c r="C75" s="9" t="s">
        <v>482</v>
      </c>
      <c r="D75" s="9" t="s">
        <v>483</v>
      </c>
      <c r="E75" s="9" t="s">
        <v>484</v>
      </c>
      <c r="F75" s="10"/>
      <c r="G75" s="10" t="s">
        <v>333</v>
      </c>
      <c r="H75" s="11">
        <v>44561.0</v>
      </c>
      <c r="I75" s="10" t="s">
        <v>55</v>
      </c>
      <c r="J75" s="13" t="s">
        <v>485</v>
      </c>
      <c r="K75" s="9" t="s">
        <v>31</v>
      </c>
      <c r="L75" s="10"/>
      <c r="M75" s="34">
        <v>44666.0</v>
      </c>
      <c r="N75" s="11">
        <v>44671.0</v>
      </c>
      <c r="O75" s="11"/>
      <c r="P75" s="9" t="s">
        <v>121</v>
      </c>
      <c r="Q75" s="9"/>
      <c r="R75" s="11"/>
      <c r="S75" s="11"/>
      <c r="T75" s="9" t="s">
        <v>138</v>
      </c>
      <c r="U75" s="9" t="s">
        <v>471</v>
      </c>
      <c r="V75" s="9" t="s">
        <v>105</v>
      </c>
      <c r="W75" s="9"/>
      <c r="X75" s="9"/>
    </row>
    <row r="76" ht="128.25" customHeight="1">
      <c r="A76" s="7" t="s">
        <v>480</v>
      </c>
      <c r="B76" s="8" t="s">
        <v>486</v>
      </c>
      <c r="C76" s="9" t="s">
        <v>482</v>
      </c>
      <c r="D76" s="9" t="s">
        <v>487</v>
      </c>
      <c r="E76" s="9" t="s">
        <v>488</v>
      </c>
      <c r="F76" s="10"/>
      <c r="G76" s="26" t="s">
        <v>333</v>
      </c>
      <c r="H76" s="18">
        <v>44346.0</v>
      </c>
      <c r="I76" s="10" t="s">
        <v>30</v>
      </c>
      <c r="J76" s="13"/>
      <c r="K76" s="9" t="s">
        <v>31</v>
      </c>
      <c r="L76" s="10"/>
      <c r="M76" s="34">
        <v>44651.0</v>
      </c>
      <c r="N76" s="11"/>
      <c r="O76" s="11"/>
      <c r="P76" s="9" t="s">
        <v>121</v>
      </c>
      <c r="Q76" s="9"/>
      <c r="R76" s="11"/>
      <c r="S76" s="11"/>
      <c r="T76" s="9" t="s">
        <v>138</v>
      </c>
      <c r="U76" s="9" t="s">
        <v>33</v>
      </c>
      <c r="V76" s="9" t="s">
        <v>124</v>
      </c>
      <c r="W76" s="13"/>
      <c r="X76" s="9"/>
    </row>
    <row r="77" ht="128.25" customHeight="1">
      <c r="A77" s="20" t="s">
        <v>480</v>
      </c>
      <c r="B77" s="9" t="s">
        <v>345</v>
      </c>
      <c r="C77" s="9" t="s">
        <v>482</v>
      </c>
      <c r="D77" s="9" t="s">
        <v>489</v>
      </c>
      <c r="E77" s="9" t="s">
        <v>490</v>
      </c>
      <c r="F77" s="10"/>
      <c r="G77" s="10" t="s">
        <v>29</v>
      </c>
      <c r="H77" s="18" t="s">
        <v>183</v>
      </c>
      <c r="I77" s="10" t="s">
        <v>30</v>
      </c>
      <c r="J77" s="13"/>
      <c r="K77" s="9" t="s">
        <v>491</v>
      </c>
      <c r="L77" s="10"/>
      <c r="M77" s="11"/>
      <c r="N77" s="11"/>
      <c r="O77" s="11"/>
      <c r="P77" s="9" t="s">
        <v>121</v>
      </c>
      <c r="Q77" s="9"/>
      <c r="R77" s="11"/>
      <c r="S77" s="11"/>
      <c r="T77" s="9" t="s">
        <v>138</v>
      </c>
      <c r="U77" s="9" t="s">
        <v>369</v>
      </c>
      <c r="V77" s="9" t="s">
        <v>370</v>
      </c>
      <c r="W77" s="13"/>
      <c r="X77" s="9"/>
    </row>
    <row r="78" ht="128.25" customHeight="1">
      <c r="A78" s="20" t="s">
        <v>480</v>
      </c>
      <c r="B78" s="9" t="s">
        <v>492</v>
      </c>
      <c r="C78" s="9" t="s">
        <v>482</v>
      </c>
      <c r="D78" s="9" t="s">
        <v>493</v>
      </c>
      <c r="E78" s="9" t="s">
        <v>494</v>
      </c>
      <c r="F78" s="10"/>
      <c r="G78" s="10" t="s">
        <v>29</v>
      </c>
      <c r="H78" s="18" t="s">
        <v>183</v>
      </c>
      <c r="I78" s="10" t="s">
        <v>30</v>
      </c>
      <c r="J78" s="13" t="s">
        <v>495</v>
      </c>
      <c r="K78" s="9"/>
      <c r="L78" s="10"/>
      <c r="M78" s="11"/>
      <c r="N78" s="11"/>
      <c r="O78" s="11"/>
      <c r="P78" s="9" t="s">
        <v>121</v>
      </c>
      <c r="Q78" s="9"/>
      <c r="R78" s="11"/>
      <c r="S78" s="11"/>
      <c r="T78" s="9" t="s">
        <v>138</v>
      </c>
      <c r="U78" s="9" t="s">
        <v>369</v>
      </c>
      <c r="V78" s="9" t="s">
        <v>370</v>
      </c>
      <c r="W78" s="9" t="s">
        <v>496</v>
      </c>
      <c r="X78" s="9"/>
    </row>
    <row r="79" ht="128.25" customHeight="1">
      <c r="A79" s="20" t="s">
        <v>497</v>
      </c>
      <c r="B79" s="9">
        <v>12.0</v>
      </c>
      <c r="C79" s="9" t="s">
        <v>498</v>
      </c>
      <c r="D79" s="9" t="s">
        <v>499</v>
      </c>
      <c r="E79" s="9" t="s">
        <v>500</v>
      </c>
      <c r="F79" s="10"/>
      <c r="G79" s="10" t="s">
        <v>42</v>
      </c>
      <c r="H79" s="18" t="s">
        <v>183</v>
      </c>
      <c r="I79" s="19" t="s">
        <v>55</v>
      </c>
      <c r="J79" s="13" t="s">
        <v>501</v>
      </c>
      <c r="K79" s="9" t="s">
        <v>31</v>
      </c>
      <c r="L79" s="10"/>
      <c r="M79" s="11"/>
      <c r="N79" s="11"/>
      <c r="O79" s="11">
        <v>43816.0</v>
      </c>
      <c r="P79" s="9" t="s">
        <v>502</v>
      </c>
      <c r="Q79" s="9"/>
      <c r="R79" s="11">
        <v>44012.0</v>
      </c>
      <c r="S79" s="11"/>
      <c r="T79" s="9" t="s">
        <v>46</v>
      </c>
      <c r="U79" s="9" t="s">
        <v>503</v>
      </c>
      <c r="V79" s="9" t="s">
        <v>504</v>
      </c>
      <c r="W79" s="13"/>
      <c r="X79" s="9"/>
    </row>
    <row r="80" ht="128.25" customHeight="1">
      <c r="A80" s="20" t="s">
        <v>497</v>
      </c>
      <c r="B80" s="9">
        <v>13.0</v>
      </c>
      <c r="C80" s="9" t="s">
        <v>498</v>
      </c>
      <c r="D80" s="9" t="s">
        <v>505</v>
      </c>
      <c r="E80" s="9" t="s">
        <v>506</v>
      </c>
      <c r="F80" s="10"/>
      <c r="G80" s="10" t="s">
        <v>42</v>
      </c>
      <c r="H80" s="18">
        <v>44469.0</v>
      </c>
      <c r="I80" s="19" t="s">
        <v>30</v>
      </c>
      <c r="J80" s="13" t="s">
        <v>507</v>
      </c>
      <c r="K80" s="9" t="s">
        <v>31</v>
      </c>
      <c r="L80" s="10"/>
      <c r="M80" s="11">
        <v>44364.0</v>
      </c>
      <c r="N80" s="11"/>
      <c r="O80" s="11">
        <v>44522.0</v>
      </c>
      <c r="P80" s="9" t="s">
        <v>508</v>
      </c>
      <c r="Q80" s="9"/>
      <c r="R80" s="11"/>
      <c r="S80" s="11"/>
      <c r="T80" s="9" t="s">
        <v>46</v>
      </c>
      <c r="U80" s="9" t="s">
        <v>97</v>
      </c>
      <c r="V80" s="9" t="s">
        <v>169</v>
      </c>
      <c r="W80" s="9"/>
      <c r="X80" s="9"/>
    </row>
    <row r="81" ht="128.25" customHeight="1">
      <c r="A81" s="20" t="s">
        <v>497</v>
      </c>
      <c r="B81" s="9">
        <v>17.0</v>
      </c>
      <c r="C81" s="9" t="s">
        <v>498</v>
      </c>
      <c r="D81" s="9" t="s">
        <v>509</v>
      </c>
      <c r="E81" s="9" t="s">
        <v>510</v>
      </c>
      <c r="F81" s="10"/>
      <c r="G81" s="10" t="s">
        <v>42</v>
      </c>
      <c r="H81" s="24">
        <v>44561.0</v>
      </c>
      <c r="I81" s="19" t="s">
        <v>55</v>
      </c>
      <c r="J81" s="13" t="s">
        <v>511</v>
      </c>
      <c r="K81" s="9" t="s">
        <v>349</v>
      </c>
      <c r="L81" s="10"/>
      <c r="M81" s="11">
        <v>44455.0</v>
      </c>
      <c r="N81" s="11">
        <v>44455.0</v>
      </c>
      <c r="O81" s="11">
        <v>44522.0</v>
      </c>
      <c r="P81" s="9" t="s">
        <v>512</v>
      </c>
      <c r="Q81" s="9"/>
      <c r="R81" s="11"/>
      <c r="S81" s="11"/>
      <c r="T81" s="9" t="s">
        <v>46</v>
      </c>
      <c r="U81" s="9" t="s">
        <v>503</v>
      </c>
      <c r="V81" s="9" t="s">
        <v>513</v>
      </c>
      <c r="W81" s="9" t="s">
        <v>514</v>
      </c>
      <c r="X81" s="9"/>
    </row>
    <row r="82" ht="128.25" customHeight="1">
      <c r="A82" s="20" t="s">
        <v>497</v>
      </c>
      <c r="B82" s="9" t="s">
        <v>226</v>
      </c>
      <c r="C82" s="9" t="s">
        <v>498</v>
      </c>
      <c r="D82" s="9" t="s">
        <v>515</v>
      </c>
      <c r="E82" s="9" t="s">
        <v>516</v>
      </c>
      <c r="F82" s="10"/>
      <c r="G82" s="26" t="s">
        <v>29</v>
      </c>
      <c r="H82" s="18">
        <v>44469.0</v>
      </c>
      <c r="I82" s="10" t="s">
        <v>30</v>
      </c>
      <c r="J82" s="13"/>
      <c r="K82" s="9" t="s">
        <v>230</v>
      </c>
      <c r="L82" s="10">
        <v>805.0</v>
      </c>
      <c r="M82" s="11"/>
      <c r="N82" s="11"/>
      <c r="O82" s="11"/>
      <c r="P82" s="9" t="s">
        <v>121</v>
      </c>
      <c r="Q82" s="9"/>
      <c r="R82" s="11"/>
      <c r="S82" s="11"/>
      <c r="T82" s="9" t="s">
        <v>46</v>
      </c>
      <c r="U82" s="9" t="s">
        <v>33</v>
      </c>
      <c r="V82" s="9" t="s">
        <v>124</v>
      </c>
      <c r="W82" s="9" t="s">
        <v>517</v>
      </c>
      <c r="X82" s="9"/>
    </row>
    <row r="83" ht="128.25" customHeight="1">
      <c r="A83" s="20" t="s">
        <v>497</v>
      </c>
      <c r="B83" s="9" t="s">
        <v>281</v>
      </c>
      <c r="C83" s="9" t="s">
        <v>498</v>
      </c>
      <c r="D83" s="9" t="s">
        <v>518</v>
      </c>
      <c r="E83" s="9" t="s">
        <v>519</v>
      </c>
      <c r="F83" s="10"/>
      <c r="G83" s="26" t="s">
        <v>29</v>
      </c>
      <c r="H83" s="24">
        <v>44834.0</v>
      </c>
      <c r="I83" s="10" t="s">
        <v>55</v>
      </c>
      <c r="J83" s="9" t="s">
        <v>520</v>
      </c>
      <c r="K83" s="9" t="s">
        <v>349</v>
      </c>
      <c r="L83" s="10"/>
      <c r="M83" s="11"/>
      <c r="N83" s="11"/>
      <c r="O83" s="11"/>
      <c r="P83" s="9" t="s">
        <v>121</v>
      </c>
      <c r="Q83" s="9"/>
      <c r="R83" s="11"/>
      <c r="S83" s="11"/>
      <c r="T83" s="9" t="s">
        <v>46</v>
      </c>
      <c r="U83" s="9" t="s">
        <v>123</v>
      </c>
      <c r="V83" s="9" t="s">
        <v>124</v>
      </c>
      <c r="W83" s="9"/>
      <c r="X83" s="9"/>
    </row>
    <row r="84" ht="128.25" customHeight="1">
      <c r="A84" s="7" t="s">
        <v>497</v>
      </c>
      <c r="B84" s="8" t="s">
        <v>521</v>
      </c>
      <c r="C84" s="8" t="s">
        <v>498</v>
      </c>
      <c r="D84" s="8" t="s">
        <v>522</v>
      </c>
      <c r="E84" s="8" t="s">
        <v>523</v>
      </c>
      <c r="F84" s="26"/>
      <c r="G84" s="26" t="s">
        <v>29</v>
      </c>
      <c r="H84" s="18" t="s">
        <v>183</v>
      </c>
      <c r="I84" s="10" t="s">
        <v>55</v>
      </c>
      <c r="J84" s="9" t="s">
        <v>524</v>
      </c>
      <c r="K84" s="9" t="s">
        <v>120</v>
      </c>
      <c r="L84" s="26"/>
      <c r="M84" s="34"/>
      <c r="N84" s="34"/>
      <c r="O84" s="34"/>
      <c r="P84" s="8" t="s">
        <v>121</v>
      </c>
      <c r="Q84" s="8"/>
      <c r="R84" s="34"/>
      <c r="S84" s="34"/>
      <c r="T84" s="9" t="s">
        <v>46</v>
      </c>
      <c r="U84" s="9" t="s">
        <v>33</v>
      </c>
      <c r="V84" s="9" t="s">
        <v>124</v>
      </c>
      <c r="W84" s="9" t="s">
        <v>525</v>
      </c>
      <c r="X84" s="9"/>
    </row>
    <row r="85" ht="128.25" customHeight="1">
      <c r="A85" s="7" t="s">
        <v>497</v>
      </c>
      <c r="B85" s="8" t="s">
        <v>289</v>
      </c>
      <c r="C85" s="9" t="s">
        <v>498</v>
      </c>
      <c r="D85" s="9" t="s">
        <v>526</v>
      </c>
      <c r="E85" s="9" t="s">
        <v>527</v>
      </c>
      <c r="F85" s="10"/>
      <c r="G85" s="26" t="s">
        <v>249</v>
      </c>
      <c r="H85" s="24">
        <v>45169.0</v>
      </c>
      <c r="I85" s="10" t="s">
        <v>30</v>
      </c>
      <c r="J85" s="22" t="s">
        <v>528</v>
      </c>
      <c r="K85" s="9" t="s">
        <v>120</v>
      </c>
      <c r="L85" s="10"/>
      <c r="M85" s="34">
        <v>44650.0</v>
      </c>
      <c r="N85" s="11"/>
      <c r="O85" s="11"/>
      <c r="P85" s="46"/>
      <c r="Q85" s="46"/>
      <c r="R85" s="11"/>
      <c r="S85" s="11">
        <v>44718.0</v>
      </c>
      <c r="T85" s="9" t="s">
        <v>46</v>
      </c>
      <c r="U85" s="9" t="s">
        <v>33</v>
      </c>
      <c r="V85" s="9" t="s">
        <v>317</v>
      </c>
      <c r="W85" s="13"/>
      <c r="X85" s="42" t="s">
        <v>529</v>
      </c>
    </row>
    <row r="86" ht="33.0" customHeight="1">
      <c r="A86" s="20" t="s">
        <v>497</v>
      </c>
      <c r="B86" s="9" t="s">
        <v>126</v>
      </c>
      <c r="C86" s="9" t="s">
        <v>498</v>
      </c>
      <c r="D86" s="9" t="s">
        <v>530</v>
      </c>
      <c r="E86" s="9" t="s">
        <v>531</v>
      </c>
      <c r="F86" s="10"/>
      <c r="G86" s="26" t="s">
        <v>249</v>
      </c>
      <c r="H86" s="11">
        <v>44561.0</v>
      </c>
      <c r="I86" s="10" t="s">
        <v>55</v>
      </c>
      <c r="J86" s="9" t="s">
        <v>532</v>
      </c>
      <c r="K86" s="9" t="s">
        <v>31</v>
      </c>
      <c r="L86" s="10"/>
      <c r="M86" s="11">
        <v>44553.0</v>
      </c>
      <c r="N86" s="11">
        <v>44585.0</v>
      </c>
      <c r="O86" s="11"/>
      <c r="P86" s="9" t="s">
        <v>533</v>
      </c>
      <c r="Q86" s="9"/>
      <c r="R86" s="11">
        <v>44553.0</v>
      </c>
      <c r="S86" s="11">
        <v>44586.0</v>
      </c>
      <c r="T86" s="9" t="s">
        <v>46</v>
      </c>
      <c r="U86" s="9" t="s">
        <v>123</v>
      </c>
      <c r="V86" s="9" t="s">
        <v>317</v>
      </c>
      <c r="W86" s="13"/>
      <c r="X86" s="9"/>
    </row>
    <row r="87" ht="128.25" customHeight="1">
      <c r="A87" s="20" t="s">
        <v>497</v>
      </c>
      <c r="B87" s="9" t="s">
        <v>100</v>
      </c>
      <c r="C87" s="9" t="s">
        <v>498</v>
      </c>
      <c r="D87" s="9" t="s">
        <v>534</v>
      </c>
      <c r="E87" s="9" t="s">
        <v>535</v>
      </c>
      <c r="F87" s="10"/>
      <c r="G87" s="10" t="s">
        <v>42</v>
      </c>
      <c r="H87" s="18">
        <v>44377.0</v>
      </c>
      <c r="I87" s="10" t="s">
        <v>30</v>
      </c>
      <c r="J87" s="13"/>
      <c r="K87" s="9" t="s">
        <v>31</v>
      </c>
      <c r="L87" s="10"/>
      <c r="M87" s="11">
        <v>44414.0</v>
      </c>
      <c r="N87" s="11">
        <v>44431.0</v>
      </c>
      <c r="O87" s="11">
        <v>44522.0</v>
      </c>
      <c r="P87" s="9" t="s">
        <v>536</v>
      </c>
      <c r="Q87" s="9"/>
      <c r="R87" s="11">
        <v>44431.0</v>
      </c>
      <c r="S87" s="11"/>
      <c r="T87" s="9" t="s">
        <v>46</v>
      </c>
      <c r="U87" s="9" t="s">
        <v>33</v>
      </c>
      <c r="V87" s="9" t="s">
        <v>317</v>
      </c>
      <c r="W87" s="9" t="s">
        <v>537</v>
      </c>
      <c r="X87" s="9"/>
    </row>
    <row r="88" ht="128.25" customHeight="1">
      <c r="A88" s="20" t="s">
        <v>497</v>
      </c>
      <c r="B88" s="9" t="s">
        <v>538</v>
      </c>
      <c r="C88" s="9" t="s">
        <v>498</v>
      </c>
      <c r="D88" s="9" t="s">
        <v>539</v>
      </c>
      <c r="E88" s="9" t="s">
        <v>540</v>
      </c>
      <c r="F88" s="10"/>
      <c r="G88" s="10" t="s">
        <v>42</v>
      </c>
      <c r="H88" s="18">
        <v>44377.0</v>
      </c>
      <c r="I88" s="10" t="s">
        <v>30</v>
      </c>
      <c r="J88" s="13"/>
      <c r="K88" s="9" t="s">
        <v>31</v>
      </c>
      <c r="L88" s="10"/>
      <c r="M88" s="11">
        <v>44424.0</v>
      </c>
      <c r="N88" s="11">
        <v>44433.0</v>
      </c>
      <c r="O88" s="11">
        <v>44522.0</v>
      </c>
      <c r="P88" s="9" t="s">
        <v>541</v>
      </c>
      <c r="Q88" s="9"/>
      <c r="R88" s="11">
        <v>44424.0</v>
      </c>
      <c r="S88" s="11"/>
      <c r="T88" s="9" t="s">
        <v>46</v>
      </c>
      <c r="U88" s="9" t="s">
        <v>33</v>
      </c>
      <c r="V88" s="9" t="s">
        <v>317</v>
      </c>
      <c r="W88" s="9" t="s">
        <v>542</v>
      </c>
      <c r="X88" s="9"/>
    </row>
    <row r="89" ht="128.25" customHeight="1">
      <c r="A89" s="20" t="s">
        <v>497</v>
      </c>
      <c r="B89" s="9" t="s">
        <v>543</v>
      </c>
      <c r="C89" s="9" t="s">
        <v>498</v>
      </c>
      <c r="D89" s="9" t="s">
        <v>544</v>
      </c>
      <c r="E89" s="9" t="s">
        <v>545</v>
      </c>
      <c r="F89" s="10"/>
      <c r="G89" s="10" t="s">
        <v>42</v>
      </c>
      <c r="H89" s="18">
        <v>44377.0</v>
      </c>
      <c r="I89" s="10" t="s">
        <v>30</v>
      </c>
      <c r="J89" s="13"/>
      <c r="K89" s="9" t="s">
        <v>31</v>
      </c>
      <c r="L89" s="10"/>
      <c r="M89" s="11">
        <v>44424.0</v>
      </c>
      <c r="N89" s="11">
        <v>44433.0</v>
      </c>
      <c r="O89" s="11">
        <v>44522.0</v>
      </c>
      <c r="P89" s="9" t="s">
        <v>546</v>
      </c>
      <c r="Q89" s="9"/>
      <c r="R89" s="11">
        <v>44424.0</v>
      </c>
      <c r="S89" s="11"/>
      <c r="T89" s="9" t="s">
        <v>46</v>
      </c>
      <c r="U89" s="9" t="s">
        <v>33</v>
      </c>
      <c r="V89" s="9" t="s">
        <v>317</v>
      </c>
      <c r="W89" s="9" t="s">
        <v>547</v>
      </c>
      <c r="X89" s="9"/>
    </row>
    <row r="90" ht="128.25" customHeight="1">
      <c r="A90" s="20" t="s">
        <v>497</v>
      </c>
      <c r="B90" s="9" t="s">
        <v>548</v>
      </c>
      <c r="C90" s="9" t="s">
        <v>498</v>
      </c>
      <c r="D90" s="9" t="s">
        <v>549</v>
      </c>
      <c r="E90" s="9" t="s">
        <v>550</v>
      </c>
      <c r="F90" s="10"/>
      <c r="G90" s="10" t="s">
        <v>42</v>
      </c>
      <c r="H90" s="18">
        <v>44377.0</v>
      </c>
      <c r="I90" s="19" t="s">
        <v>30</v>
      </c>
      <c r="J90" s="13"/>
      <c r="K90" s="9" t="s">
        <v>31</v>
      </c>
      <c r="L90" s="10"/>
      <c r="M90" s="11">
        <v>44424.0</v>
      </c>
      <c r="N90" s="11">
        <v>44433.0</v>
      </c>
      <c r="O90" s="11">
        <v>44522.0</v>
      </c>
      <c r="P90" s="9" t="s">
        <v>551</v>
      </c>
      <c r="Q90" s="9"/>
      <c r="R90" s="11">
        <v>44424.0</v>
      </c>
      <c r="S90" s="11"/>
      <c r="T90" s="9" t="s">
        <v>46</v>
      </c>
      <c r="U90" s="9" t="s">
        <v>33</v>
      </c>
      <c r="V90" s="9" t="s">
        <v>317</v>
      </c>
      <c r="W90" s="9" t="s">
        <v>552</v>
      </c>
      <c r="X90" s="9"/>
    </row>
    <row r="91" ht="128.25" customHeight="1">
      <c r="A91" s="7" t="s">
        <v>497</v>
      </c>
      <c r="B91" s="8" t="s">
        <v>553</v>
      </c>
      <c r="C91" s="9" t="s">
        <v>498</v>
      </c>
      <c r="D91" s="9" t="s">
        <v>554</v>
      </c>
      <c r="E91" s="9" t="s">
        <v>555</v>
      </c>
      <c r="F91" s="10"/>
      <c r="G91" s="10" t="s">
        <v>249</v>
      </c>
      <c r="H91" s="18">
        <v>44469.0</v>
      </c>
      <c r="I91" s="10" t="s">
        <v>30</v>
      </c>
      <c r="J91" s="13"/>
      <c r="K91" s="9" t="s">
        <v>31</v>
      </c>
      <c r="L91" s="10"/>
      <c r="M91" s="34">
        <v>44651.0</v>
      </c>
      <c r="N91" s="11"/>
      <c r="O91" s="11"/>
      <c r="P91" s="9" t="s">
        <v>556</v>
      </c>
      <c r="Q91" s="9"/>
      <c r="R91" s="11">
        <v>44425.0</v>
      </c>
      <c r="S91" s="11"/>
      <c r="T91" s="9" t="s">
        <v>46</v>
      </c>
      <c r="U91" s="9" t="s">
        <v>33</v>
      </c>
      <c r="V91" s="9" t="s">
        <v>317</v>
      </c>
      <c r="W91" s="13"/>
      <c r="X91" s="9"/>
    </row>
    <row r="92" ht="30.0" customHeight="1">
      <c r="A92" s="20" t="s">
        <v>497</v>
      </c>
      <c r="B92" s="9" t="s">
        <v>557</v>
      </c>
      <c r="C92" s="9" t="s">
        <v>498</v>
      </c>
      <c r="D92" s="9" t="s">
        <v>558</v>
      </c>
      <c r="E92" s="9" t="s">
        <v>559</v>
      </c>
      <c r="F92" s="10"/>
      <c r="G92" s="10" t="s">
        <v>249</v>
      </c>
      <c r="H92" s="18">
        <v>44469.0</v>
      </c>
      <c r="I92" s="10" t="s">
        <v>30</v>
      </c>
      <c r="J92" s="13"/>
      <c r="K92" s="9" t="s">
        <v>31</v>
      </c>
      <c r="L92" s="10"/>
      <c r="M92" s="11">
        <v>44553.0</v>
      </c>
      <c r="N92" s="11">
        <v>44585.0</v>
      </c>
      <c r="O92" s="11"/>
      <c r="P92" s="9" t="s">
        <v>560</v>
      </c>
      <c r="Q92" s="9"/>
      <c r="R92" s="11">
        <v>44425.0</v>
      </c>
      <c r="S92" s="11">
        <v>44586.0</v>
      </c>
      <c r="T92" s="9" t="s">
        <v>46</v>
      </c>
      <c r="U92" s="9" t="s">
        <v>33</v>
      </c>
      <c r="V92" s="9" t="s">
        <v>317</v>
      </c>
      <c r="W92" s="13"/>
      <c r="X92" s="9"/>
    </row>
    <row r="93" ht="128.25" customHeight="1">
      <c r="A93" s="7" t="s">
        <v>497</v>
      </c>
      <c r="B93" s="8" t="s">
        <v>147</v>
      </c>
      <c r="C93" s="9" t="s">
        <v>498</v>
      </c>
      <c r="D93" s="9" t="s">
        <v>561</v>
      </c>
      <c r="E93" s="9" t="s">
        <v>562</v>
      </c>
      <c r="F93" s="10"/>
      <c r="G93" s="26" t="s">
        <v>249</v>
      </c>
      <c r="H93" s="18">
        <v>44469.0</v>
      </c>
      <c r="I93" s="10" t="s">
        <v>30</v>
      </c>
      <c r="J93" s="13" t="s">
        <v>495</v>
      </c>
      <c r="K93" s="9" t="s">
        <v>349</v>
      </c>
      <c r="L93" s="10"/>
      <c r="M93" s="34">
        <v>44625.0</v>
      </c>
      <c r="N93" s="11">
        <v>44628.0</v>
      </c>
      <c r="O93" s="11"/>
      <c r="P93" s="9" t="s">
        <v>121</v>
      </c>
      <c r="Q93" s="9"/>
      <c r="R93" s="11"/>
      <c r="S93" s="11"/>
      <c r="T93" s="9" t="s">
        <v>46</v>
      </c>
      <c r="U93" s="9" t="s">
        <v>123</v>
      </c>
      <c r="V93" s="9" t="s">
        <v>317</v>
      </c>
      <c r="W93" s="27"/>
      <c r="X93" s="9" t="s">
        <v>563</v>
      </c>
    </row>
    <row r="94" ht="128.25" customHeight="1">
      <c r="A94" s="7" t="s">
        <v>497</v>
      </c>
      <c r="B94" s="8" t="s">
        <v>63</v>
      </c>
      <c r="C94" s="9" t="s">
        <v>498</v>
      </c>
      <c r="D94" s="9" t="s">
        <v>564</v>
      </c>
      <c r="E94" s="9" t="s">
        <v>565</v>
      </c>
      <c r="F94" s="10"/>
      <c r="G94" s="26" t="s">
        <v>29</v>
      </c>
      <c r="H94" s="18">
        <v>44469.0</v>
      </c>
      <c r="I94" s="12" t="s">
        <v>30</v>
      </c>
      <c r="J94" s="13" t="s">
        <v>566</v>
      </c>
      <c r="K94" s="9" t="s">
        <v>120</v>
      </c>
      <c r="L94" s="10"/>
      <c r="M94" s="11"/>
      <c r="N94" s="11"/>
      <c r="O94" s="11"/>
      <c r="P94" s="9" t="s">
        <v>121</v>
      </c>
      <c r="Q94" s="9"/>
      <c r="R94" s="11"/>
      <c r="S94" s="11"/>
      <c r="T94" s="9" t="s">
        <v>46</v>
      </c>
      <c r="U94" s="9" t="s">
        <v>33</v>
      </c>
      <c r="V94" s="9" t="s">
        <v>453</v>
      </c>
      <c r="W94" s="27" t="s">
        <v>567</v>
      </c>
      <c r="X94" s="9" t="s">
        <v>568</v>
      </c>
    </row>
    <row r="95" ht="128.25" customHeight="1">
      <c r="A95" s="20" t="s">
        <v>497</v>
      </c>
      <c r="B95" s="9" t="s">
        <v>206</v>
      </c>
      <c r="C95" s="9" t="s">
        <v>498</v>
      </c>
      <c r="D95" s="9" t="s">
        <v>569</v>
      </c>
      <c r="E95" s="9" t="s">
        <v>570</v>
      </c>
      <c r="F95" s="10"/>
      <c r="G95" s="10" t="s">
        <v>42</v>
      </c>
      <c r="H95" s="18">
        <v>44378.0</v>
      </c>
      <c r="I95" s="10" t="s">
        <v>30</v>
      </c>
      <c r="J95" s="13" t="s">
        <v>495</v>
      </c>
      <c r="K95" s="9" t="s">
        <v>31</v>
      </c>
      <c r="L95" s="10"/>
      <c r="M95" s="11">
        <v>44343.0</v>
      </c>
      <c r="N95" s="11">
        <v>44348.0</v>
      </c>
      <c r="O95" s="11">
        <v>44522.0</v>
      </c>
      <c r="P95" s="9" t="s">
        <v>571</v>
      </c>
      <c r="Q95" s="9"/>
      <c r="R95" s="11"/>
      <c r="S95" s="11"/>
      <c r="T95" s="9" t="s">
        <v>46</v>
      </c>
      <c r="U95" s="9" t="s">
        <v>33</v>
      </c>
      <c r="V95" s="9" t="s">
        <v>317</v>
      </c>
      <c r="W95" s="13"/>
      <c r="X95" s="9"/>
    </row>
    <row r="96" ht="128.25" customHeight="1">
      <c r="A96" s="20" t="s">
        <v>497</v>
      </c>
      <c r="B96" s="9" t="s">
        <v>158</v>
      </c>
      <c r="C96" s="9" t="s">
        <v>498</v>
      </c>
      <c r="D96" s="9" t="s">
        <v>572</v>
      </c>
      <c r="E96" s="9" t="s">
        <v>573</v>
      </c>
      <c r="F96" s="10"/>
      <c r="G96" s="10" t="s">
        <v>29</v>
      </c>
      <c r="H96" s="18">
        <v>45657.0</v>
      </c>
      <c r="I96" s="19" t="s">
        <v>55</v>
      </c>
      <c r="J96" s="13" t="s">
        <v>574</v>
      </c>
      <c r="K96" s="9" t="s">
        <v>120</v>
      </c>
      <c r="L96" s="10"/>
      <c r="M96" s="11"/>
      <c r="N96" s="11"/>
      <c r="O96" s="11"/>
      <c r="P96" s="9" t="s">
        <v>121</v>
      </c>
      <c r="Q96" s="9"/>
      <c r="R96" s="11"/>
      <c r="S96" s="11"/>
      <c r="T96" s="9" t="s">
        <v>46</v>
      </c>
      <c r="U96" s="9" t="s">
        <v>33</v>
      </c>
      <c r="V96" s="9" t="s">
        <v>575</v>
      </c>
      <c r="W96" s="9"/>
      <c r="X96" s="9"/>
    </row>
    <row r="97" ht="128.25" customHeight="1">
      <c r="A97" s="7" t="s">
        <v>497</v>
      </c>
      <c r="B97" s="8" t="s">
        <v>440</v>
      </c>
      <c r="C97" s="8" t="s">
        <v>498</v>
      </c>
      <c r="D97" s="8" t="s">
        <v>576</v>
      </c>
      <c r="E97" s="8" t="s">
        <v>577</v>
      </c>
      <c r="F97" s="26"/>
      <c r="G97" s="10" t="s">
        <v>249</v>
      </c>
      <c r="H97" s="18">
        <v>44316.0</v>
      </c>
      <c r="I97" s="26" t="s">
        <v>30</v>
      </c>
      <c r="J97" s="37"/>
      <c r="K97" s="9" t="s">
        <v>31</v>
      </c>
      <c r="L97" s="26"/>
      <c r="M97" s="34">
        <v>44355.0</v>
      </c>
      <c r="N97" s="34">
        <v>44356.0</v>
      </c>
      <c r="O97" s="34">
        <v>44522.0</v>
      </c>
      <c r="P97" s="8" t="s">
        <v>578</v>
      </c>
      <c r="Q97" s="8"/>
      <c r="R97" s="34"/>
      <c r="S97" s="34"/>
      <c r="T97" s="8" t="s">
        <v>46</v>
      </c>
      <c r="U97" s="8" t="s">
        <v>33</v>
      </c>
      <c r="V97" s="8" t="s">
        <v>459</v>
      </c>
      <c r="W97" s="37"/>
      <c r="X97" s="47" t="s">
        <v>579</v>
      </c>
    </row>
    <row r="98" ht="128.25" customHeight="1">
      <c r="A98" s="20" t="s">
        <v>580</v>
      </c>
      <c r="B98" s="9">
        <v>1.0</v>
      </c>
      <c r="C98" s="9" t="s">
        <v>581</v>
      </c>
      <c r="D98" s="9" t="s">
        <v>582</v>
      </c>
      <c r="E98" s="9" t="s">
        <v>583</v>
      </c>
      <c r="F98" s="10"/>
      <c r="G98" s="10" t="s">
        <v>29</v>
      </c>
      <c r="H98" s="11">
        <v>45200.0</v>
      </c>
      <c r="I98" s="10" t="s">
        <v>55</v>
      </c>
      <c r="J98" s="9" t="s">
        <v>584</v>
      </c>
      <c r="K98" s="9" t="s">
        <v>31</v>
      </c>
      <c r="L98" s="10"/>
      <c r="M98" s="11"/>
      <c r="N98" s="11"/>
      <c r="O98" s="11"/>
      <c r="P98" s="9" t="s">
        <v>121</v>
      </c>
      <c r="Q98" s="9"/>
      <c r="R98" s="11"/>
      <c r="S98" s="11"/>
      <c r="T98" s="9" t="s">
        <v>122</v>
      </c>
      <c r="U98" s="9" t="s">
        <v>33</v>
      </c>
      <c r="V98" s="9" t="s">
        <v>124</v>
      </c>
      <c r="W98" s="13"/>
      <c r="X98" s="9"/>
    </row>
    <row r="99" ht="128.25" customHeight="1">
      <c r="A99" s="20" t="s">
        <v>580</v>
      </c>
      <c r="B99" s="9">
        <v>2.0</v>
      </c>
      <c r="C99" s="9" t="s">
        <v>581</v>
      </c>
      <c r="D99" s="9" t="s">
        <v>585</v>
      </c>
      <c r="E99" s="9" t="s">
        <v>586</v>
      </c>
      <c r="F99" s="10"/>
      <c r="G99" s="10" t="s">
        <v>29</v>
      </c>
      <c r="H99" s="11">
        <v>44835.0</v>
      </c>
      <c r="I99" s="10" t="s">
        <v>55</v>
      </c>
      <c r="J99" s="9" t="s">
        <v>584</v>
      </c>
      <c r="K99" s="9" t="s">
        <v>587</v>
      </c>
      <c r="L99" s="10"/>
      <c r="M99" s="11"/>
      <c r="N99" s="11"/>
      <c r="O99" s="11"/>
      <c r="P99" s="9" t="s">
        <v>121</v>
      </c>
      <c r="Q99" s="9"/>
      <c r="R99" s="11"/>
      <c r="S99" s="11"/>
      <c r="T99" s="9" t="s">
        <v>122</v>
      </c>
      <c r="U99" s="9" t="s">
        <v>33</v>
      </c>
      <c r="V99" s="9" t="s">
        <v>124</v>
      </c>
      <c r="W99" s="13"/>
      <c r="X99" s="9"/>
    </row>
    <row r="100" ht="128.25" customHeight="1">
      <c r="A100" s="7" t="s">
        <v>580</v>
      </c>
      <c r="B100" s="8">
        <v>3.0</v>
      </c>
      <c r="C100" s="8" t="s">
        <v>581</v>
      </c>
      <c r="D100" s="8" t="s">
        <v>588</v>
      </c>
      <c r="E100" s="8" t="s">
        <v>589</v>
      </c>
      <c r="F100" s="26"/>
      <c r="G100" s="26" t="s">
        <v>29</v>
      </c>
      <c r="H100" s="34">
        <v>45200.0</v>
      </c>
      <c r="I100" s="26" t="s">
        <v>55</v>
      </c>
      <c r="J100" s="8" t="s">
        <v>584</v>
      </c>
      <c r="K100" s="9" t="s">
        <v>587</v>
      </c>
      <c r="L100" s="26"/>
      <c r="M100" s="34"/>
      <c r="N100" s="34"/>
      <c r="O100" s="34"/>
      <c r="P100" s="8" t="s">
        <v>121</v>
      </c>
      <c r="Q100" s="8"/>
      <c r="R100" s="34"/>
      <c r="S100" s="34"/>
      <c r="T100" s="8" t="s">
        <v>122</v>
      </c>
      <c r="U100" s="8" t="s">
        <v>33</v>
      </c>
      <c r="V100" s="8" t="s">
        <v>124</v>
      </c>
      <c r="W100" s="37"/>
      <c r="X100" s="8"/>
    </row>
    <row r="101" ht="128.25" customHeight="1">
      <c r="A101" s="20" t="s">
        <v>580</v>
      </c>
      <c r="B101" s="9">
        <v>4.0</v>
      </c>
      <c r="C101" s="9" t="s">
        <v>581</v>
      </c>
      <c r="D101" s="9" t="s">
        <v>590</v>
      </c>
      <c r="E101" s="9" t="s">
        <v>591</v>
      </c>
      <c r="F101" s="10"/>
      <c r="G101" s="10" t="s">
        <v>29</v>
      </c>
      <c r="H101" s="11">
        <v>45566.0</v>
      </c>
      <c r="I101" s="10" t="s">
        <v>55</v>
      </c>
      <c r="J101" s="9" t="s">
        <v>584</v>
      </c>
      <c r="K101" s="9" t="s">
        <v>587</v>
      </c>
      <c r="L101" s="10"/>
      <c r="M101" s="11"/>
      <c r="N101" s="11"/>
      <c r="O101" s="11"/>
      <c r="P101" s="9" t="s">
        <v>121</v>
      </c>
      <c r="Q101" s="9"/>
      <c r="R101" s="11"/>
      <c r="S101" s="11"/>
      <c r="T101" s="9" t="s">
        <v>122</v>
      </c>
      <c r="U101" s="9" t="s">
        <v>123</v>
      </c>
      <c r="V101" s="9" t="s">
        <v>124</v>
      </c>
      <c r="W101" s="13"/>
      <c r="X101" s="9"/>
    </row>
    <row r="102" ht="128.25" customHeight="1">
      <c r="A102" s="20" t="s">
        <v>580</v>
      </c>
      <c r="B102" s="9">
        <v>5.0</v>
      </c>
      <c r="C102" s="9" t="s">
        <v>581</v>
      </c>
      <c r="D102" s="9" t="s">
        <v>592</v>
      </c>
      <c r="E102" s="9" t="s">
        <v>593</v>
      </c>
      <c r="F102" s="10"/>
      <c r="G102" s="10" t="s">
        <v>29</v>
      </c>
      <c r="H102" s="11">
        <v>45200.0</v>
      </c>
      <c r="I102" s="10" t="s">
        <v>55</v>
      </c>
      <c r="J102" s="9" t="s">
        <v>584</v>
      </c>
      <c r="K102" s="9" t="s">
        <v>587</v>
      </c>
      <c r="L102" s="10"/>
      <c r="M102" s="11"/>
      <c r="N102" s="11"/>
      <c r="O102" s="11"/>
      <c r="P102" s="9" t="s">
        <v>121</v>
      </c>
      <c r="Q102" s="9"/>
      <c r="R102" s="11"/>
      <c r="S102" s="11"/>
      <c r="T102" s="9" t="s">
        <v>122</v>
      </c>
      <c r="U102" s="9" t="s">
        <v>33</v>
      </c>
      <c r="V102" s="9" t="s">
        <v>124</v>
      </c>
      <c r="W102" s="13"/>
      <c r="X102" s="9"/>
    </row>
    <row r="103" ht="128.25" customHeight="1">
      <c r="A103" s="20" t="s">
        <v>580</v>
      </c>
      <c r="B103" s="9">
        <v>6.0</v>
      </c>
      <c r="C103" s="9" t="s">
        <v>581</v>
      </c>
      <c r="D103" s="9" t="s">
        <v>594</v>
      </c>
      <c r="E103" s="9" t="s">
        <v>595</v>
      </c>
      <c r="F103" s="10"/>
      <c r="G103" s="10" t="s">
        <v>29</v>
      </c>
      <c r="H103" s="11">
        <v>44927.0</v>
      </c>
      <c r="I103" s="10" t="s">
        <v>55</v>
      </c>
      <c r="J103" s="9" t="s">
        <v>584</v>
      </c>
      <c r="K103" s="9" t="s">
        <v>587</v>
      </c>
      <c r="L103" s="10"/>
      <c r="M103" s="11"/>
      <c r="N103" s="11"/>
      <c r="O103" s="11"/>
      <c r="P103" s="9" t="s">
        <v>121</v>
      </c>
      <c r="Q103" s="9"/>
      <c r="R103" s="11"/>
      <c r="S103" s="11"/>
      <c r="T103" s="9" t="s">
        <v>122</v>
      </c>
      <c r="U103" s="9" t="s">
        <v>33</v>
      </c>
      <c r="V103" s="9" t="s">
        <v>124</v>
      </c>
      <c r="W103" s="13"/>
      <c r="X103" s="9"/>
    </row>
    <row r="104" ht="128.25" customHeight="1">
      <c r="A104" s="20" t="s">
        <v>580</v>
      </c>
      <c r="B104" s="9">
        <v>7.0</v>
      </c>
      <c r="C104" s="9" t="s">
        <v>581</v>
      </c>
      <c r="D104" s="9" t="s">
        <v>596</v>
      </c>
      <c r="E104" s="9" t="s">
        <v>597</v>
      </c>
      <c r="F104" s="10"/>
      <c r="G104" s="10" t="s">
        <v>29</v>
      </c>
      <c r="H104" s="11">
        <v>44927.0</v>
      </c>
      <c r="I104" s="10" t="s">
        <v>55</v>
      </c>
      <c r="J104" s="9" t="s">
        <v>598</v>
      </c>
      <c r="K104" s="9" t="s">
        <v>587</v>
      </c>
      <c r="L104" s="10"/>
      <c r="M104" s="11"/>
      <c r="N104" s="11"/>
      <c r="O104" s="11"/>
      <c r="P104" s="46"/>
      <c r="Q104" s="46"/>
      <c r="R104" s="11"/>
      <c r="S104" s="11"/>
      <c r="T104" s="9" t="s">
        <v>122</v>
      </c>
      <c r="U104" s="9" t="s">
        <v>33</v>
      </c>
      <c r="V104" s="9" t="s">
        <v>124</v>
      </c>
      <c r="W104" s="13"/>
      <c r="X104" s="9"/>
    </row>
    <row r="105" ht="177.0" customHeight="1">
      <c r="A105" s="20" t="s">
        <v>580</v>
      </c>
      <c r="B105" s="9">
        <v>8.0</v>
      </c>
      <c r="C105" s="9" t="s">
        <v>581</v>
      </c>
      <c r="D105" s="9" t="s">
        <v>599</v>
      </c>
      <c r="E105" s="9" t="s">
        <v>600</v>
      </c>
      <c r="F105" s="10"/>
      <c r="G105" s="10" t="s">
        <v>29</v>
      </c>
      <c r="H105" s="11">
        <v>44926.0</v>
      </c>
      <c r="I105" s="10" t="s">
        <v>55</v>
      </c>
      <c r="J105" s="9" t="s">
        <v>601</v>
      </c>
      <c r="K105" s="9" t="s">
        <v>587</v>
      </c>
      <c r="L105" s="10"/>
      <c r="M105" s="11"/>
      <c r="N105" s="11"/>
      <c r="O105" s="11"/>
      <c r="P105" s="9" t="s">
        <v>121</v>
      </c>
      <c r="Q105" s="9"/>
      <c r="R105" s="11"/>
      <c r="S105" s="11"/>
      <c r="T105" s="9" t="s">
        <v>122</v>
      </c>
      <c r="U105" s="9" t="s">
        <v>33</v>
      </c>
      <c r="V105" s="9" t="s">
        <v>124</v>
      </c>
      <c r="W105" s="13"/>
      <c r="X105" s="9"/>
    </row>
    <row r="106" ht="128.25" customHeight="1">
      <c r="A106" s="20" t="s">
        <v>580</v>
      </c>
      <c r="B106" s="9">
        <v>10.0</v>
      </c>
      <c r="C106" s="9" t="s">
        <v>581</v>
      </c>
      <c r="D106" s="9" t="s">
        <v>602</v>
      </c>
      <c r="E106" s="9" t="s">
        <v>603</v>
      </c>
      <c r="F106" s="10"/>
      <c r="G106" s="10" t="s">
        <v>29</v>
      </c>
      <c r="H106" s="11">
        <v>44926.0</v>
      </c>
      <c r="I106" s="10" t="s">
        <v>55</v>
      </c>
      <c r="J106" s="9" t="s">
        <v>598</v>
      </c>
      <c r="K106" s="9" t="s">
        <v>587</v>
      </c>
      <c r="L106" s="10"/>
      <c r="M106" s="11"/>
      <c r="N106" s="11"/>
      <c r="O106" s="11"/>
      <c r="P106" s="9" t="s">
        <v>121</v>
      </c>
      <c r="Q106" s="9"/>
      <c r="R106" s="11"/>
      <c r="S106" s="11"/>
      <c r="T106" s="9" t="s">
        <v>122</v>
      </c>
      <c r="U106" s="9" t="s">
        <v>33</v>
      </c>
      <c r="V106" s="9" t="s">
        <v>124</v>
      </c>
      <c r="W106" s="13"/>
      <c r="X106" s="9"/>
    </row>
    <row r="107" ht="128.25" customHeight="1">
      <c r="A107" s="20" t="s">
        <v>580</v>
      </c>
      <c r="B107" s="9">
        <v>11.0</v>
      </c>
      <c r="C107" s="9" t="s">
        <v>581</v>
      </c>
      <c r="D107" s="9" t="s">
        <v>604</v>
      </c>
      <c r="E107" s="9" t="s">
        <v>605</v>
      </c>
      <c r="F107" s="10"/>
      <c r="G107" s="10" t="s">
        <v>29</v>
      </c>
      <c r="H107" s="11">
        <v>45200.0</v>
      </c>
      <c r="I107" s="10" t="s">
        <v>55</v>
      </c>
      <c r="J107" s="9" t="s">
        <v>598</v>
      </c>
      <c r="K107" s="9" t="s">
        <v>349</v>
      </c>
      <c r="L107" s="10"/>
      <c r="M107" s="11"/>
      <c r="N107" s="11"/>
      <c r="O107" s="11"/>
      <c r="P107" s="9" t="s">
        <v>121</v>
      </c>
      <c r="Q107" s="9"/>
      <c r="R107" s="11"/>
      <c r="S107" s="11"/>
      <c r="T107" s="9" t="s">
        <v>122</v>
      </c>
      <c r="U107" s="9" t="s">
        <v>123</v>
      </c>
      <c r="V107" s="9" t="s">
        <v>606</v>
      </c>
      <c r="W107" s="13"/>
      <c r="X107" s="9"/>
    </row>
    <row r="108" ht="128.25" customHeight="1">
      <c r="A108" s="20" t="s">
        <v>580</v>
      </c>
      <c r="B108" s="9">
        <v>12.0</v>
      </c>
      <c r="C108" s="9" t="s">
        <v>581</v>
      </c>
      <c r="D108" s="9" t="s">
        <v>607</v>
      </c>
      <c r="E108" s="9" t="s">
        <v>608</v>
      </c>
      <c r="F108" s="10"/>
      <c r="G108" s="10" t="s">
        <v>29</v>
      </c>
      <c r="H108" s="11">
        <v>44927.0</v>
      </c>
      <c r="I108" s="10" t="s">
        <v>55</v>
      </c>
      <c r="J108" s="9" t="s">
        <v>598</v>
      </c>
      <c r="K108" s="9" t="s">
        <v>587</v>
      </c>
      <c r="L108" s="10"/>
      <c r="M108" s="11"/>
      <c r="N108" s="11"/>
      <c r="O108" s="11"/>
      <c r="P108" s="9" t="s">
        <v>121</v>
      </c>
      <c r="Q108" s="9"/>
      <c r="R108" s="11"/>
      <c r="S108" s="11"/>
      <c r="T108" s="9" t="s">
        <v>122</v>
      </c>
      <c r="U108" s="9" t="s">
        <v>33</v>
      </c>
      <c r="V108" s="9" t="s">
        <v>124</v>
      </c>
      <c r="W108" s="13"/>
      <c r="X108" s="9"/>
    </row>
    <row r="109" ht="128.25" customHeight="1">
      <c r="A109" s="7" t="s">
        <v>609</v>
      </c>
      <c r="B109" s="8">
        <v>1.0</v>
      </c>
      <c r="C109" s="9" t="s">
        <v>610</v>
      </c>
      <c r="D109" s="16" t="s">
        <v>611</v>
      </c>
      <c r="E109" s="9" t="s">
        <v>612</v>
      </c>
      <c r="F109" s="10"/>
      <c r="G109" s="10" t="s">
        <v>333</v>
      </c>
      <c r="H109" s="24">
        <v>44561.0</v>
      </c>
      <c r="I109" s="19" t="s">
        <v>55</v>
      </c>
      <c r="J109" s="27" t="s">
        <v>613</v>
      </c>
      <c r="K109" s="9" t="s">
        <v>31</v>
      </c>
      <c r="L109" s="10"/>
      <c r="M109" s="11">
        <v>44666.0</v>
      </c>
      <c r="N109" s="11">
        <v>44671.0</v>
      </c>
      <c r="O109" s="11"/>
      <c r="P109" s="9" t="s">
        <v>121</v>
      </c>
      <c r="Q109" s="9"/>
      <c r="R109" s="11"/>
      <c r="S109" s="11"/>
      <c r="T109" s="9" t="s">
        <v>138</v>
      </c>
      <c r="U109" s="9" t="s">
        <v>97</v>
      </c>
      <c r="V109" s="8" t="s">
        <v>472</v>
      </c>
      <c r="W109" s="9" t="s">
        <v>614</v>
      </c>
      <c r="X109" s="32" t="s">
        <v>615</v>
      </c>
    </row>
    <row r="110" ht="128.25" customHeight="1">
      <c r="A110" s="20" t="s">
        <v>609</v>
      </c>
      <c r="B110" s="9">
        <v>2.0</v>
      </c>
      <c r="C110" s="9" t="s">
        <v>610</v>
      </c>
      <c r="D110" s="16" t="s">
        <v>616</v>
      </c>
      <c r="E110" s="16" t="s">
        <v>617</v>
      </c>
      <c r="F110" s="10"/>
      <c r="G110" s="10" t="s">
        <v>29</v>
      </c>
      <c r="H110" s="24">
        <v>44824.0</v>
      </c>
      <c r="I110" s="19" t="s">
        <v>55</v>
      </c>
      <c r="J110" s="13" t="s">
        <v>618</v>
      </c>
      <c r="K110" s="9" t="s">
        <v>31</v>
      </c>
      <c r="L110" s="10"/>
      <c r="M110" s="11"/>
      <c r="N110" s="11"/>
      <c r="O110" s="11"/>
      <c r="P110" s="9" t="s">
        <v>121</v>
      </c>
      <c r="Q110" s="9"/>
      <c r="R110" s="11"/>
      <c r="S110" s="11"/>
      <c r="T110" s="9" t="s">
        <v>138</v>
      </c>
      <c r="U110" s="9" t="s">
        <v>212</v>
      </c>
      <c r="V110" s="9" t="s">
        <v>222</v>
      </c>
      <c r="W110" s="9" t="s">
        <v>619</v>
      </c>
      <c r="X110" s="48" t="s">
        <v>620</v>
      </c>
    </row>
    <row r="111" ht="128.25" customHeight="1">
      <c r="A111" s="7" t="s">
        <v>609</v>
      </c>
      <c r="B111" s="8">
        <v>3.0</v>
      </c>
      <c r="C111" s="9" t="s">
        <v>610</v>
      </c>
      <c r="D111" s="16" t="s">
        <v>621</v>
      </c>
      <c r="E111" s="16" t="s">
        <v>622</v>
      </c>
      <c r="F111" s="10"/>
      <c r="G111" s="26" t="s">
        <v>333</v>
      </c>
      <c r="H111" s="18">
        <v>44104.0</v>
      </c>
      <c r="I111" s="19" t="s">
        <v>30</v>
      </c>
      <c r="J111" s="13"/>
      <c r="K111" s="9" t="s">
        <v>31</v>
      </c>
      <c r="L111" s="10"/>
      <c r="M111" s="34">
        <v>44651.0</v>
      </c>
      <c r="N111" s="11"/>
      <c r="O111" s="11"/>
      <c r="P111" s="9" t="s">
        <v>121</v>
      </c>
      <c r="Q111" s="9"/>
      <c r="R111" s="11"/>
      <c r="S111" s="11"/>
      <c r="T111" s="9" t="s">
        <v>138</v>
      </c>
      <c r="U111" s="9" t="s">
        <v>33</v>
      </c>
      <c r="V111" s="9" t="s">
        <v>124</v>
      </c>
      <c r="W111" s="9" t="s">
        <v>623</v>
      </c>
      <c r="X111" s="9"/>
    </row>
    <row r="112" ht="128.25" customHeight="1">
      <c r="A112" s="7" t="s">
        <v>609</v>
      </c>
      <c r="B112" s="8">
        <v>4.0</v>
      </c>
      <c r="C112" s="9" t="s">
        <v>610</v>
      </c>
      <c r="D112" s="16" t="s">
        <v>624</v>
      </c>
      <c r="E112" s="16" t="s">
        <v>625</v>
      </c>
      <c r="F112" s="10"/>
      <c r="G112" s="10" t="s">
        <v>29</v>
      </c>
      <c r="H112" s="18">
        <v>44196.0</v>
      </c>
      <c r="I112" s="12" t="s">
        <v>30</v>
      </c>
      <c r="J112" s="13" t="s">
        <v>626</v>
      </c>
      <c r="K112" s="9" t="s">
        <v>31</v>
      </c>
      <c r="L112" s="10"/>
      <c r="M112" s="11"/>
      <c r="N112" s="11"/>
      <c r="O112" s="11"/>
      <c r="P112" s="9" t="s">
        <v>121</v>
      </c>
      <c r="Q112" s="9"/>
      <c r="R112" s="11"/>
      <c r="S112" s="11"/>
      <c r="T112" s="9" t="s">
        <v>138</v>
      </c>
      <c r="U112" s="9" t="s">
        <v>33</v>
      </c>
      <c r="V112" s="9" t="s">
        <v>124</v>
      </c>
      <c r="W112" s="13"/>
      <c r="X112" s="9"/>
    </row>
    <row r="113" ht="128.25" customHeight="1">
      <c r="A113" s="7" t="s">
        <v>609</v>
      </c>
      <c r="B113" s="8">
        <v>5.0</v>
      </c>
      <c r="C113" s="9" t="s">
        <v>610</v>
      </c>
      <c r="D113" s="16" t="s">
        <v>627</v>
      </c>
      <c r="E113" s="16" t="s">
        <v>628</v>
      </c>
      <c r="F113" s="10"/>
      <c r="G113" s="10" t="s">
        <v>29</v>
      </c>
      <c r="H113" s="18">
        <v>44561.0</v>
      </c>
      <c r="I113" s="26" t="s">
        <v>256</v>
      </c>
      <c r="J113" s="37" t="s">
        <v>629</v>
      </c>
      <c r="K113" s="9" t="s">
        <v>31</v>
      </c>
      <c r="L113" s="10"/>
      <c r="M113" s="11"/>
      <c r="N113" s="11"/>
      <c r="O113" s="11"/>
      <c r="P113" s="9" t="s">
        <v>121</v>
      </c>
      <c r="Q113" s="9"/>
      <c r="R113" s="11"/>
      <c r="S113" s="11"/>
      <c r="T113" s="9" t="s">
        <v>138</v>
      </c>
      <c r="U113" s="9" t="s">
        <v>33</v>
      </c>
      <c r="V113" s="9" t="s">
        <v>124</v>
      </c>
      <c r="W113" s="43" t="s">
        <v>630</v>
      </c>
      <c r="X113" s="9"/>
    </row>
    <row r="114" ht="128.25" customHeight="1">
      <c r="A114" s="20" t="s">
        <v>609</v>
      </c>
      <c r="B114" s="9">
        <v>6.0</v>
      </c>
      <c r="C114" s="9" t="s">
        <v>610</v>
      </c>
      <c r="D114" s="16" t="s">
        <v>493</v>
      </c>
      <c r="E114" s="16" t="s">
        <v>631</v>
      </c>
      <c r="F114" s="10"/>
      <c r="G114" s="10" t="s">
        <v>29</v>
      </c>
      <c r="H114" s="18">
        <v>44561.0</v>
      </c>
      <c r="I114" s="10" t="s">
        <v>30</v>
      </c>
      <c r="J114" s="13" t="s">
        <v>495</v>
      </c>
      <c r="K114" s="9" t="s">
        <v>31</v>
      </c>
      <c r="L114" s="10"/>
      <c r="M114" s="11"/>
      <c r="N114" s="11"/>
      <c r="O114" s="11"/>
      <c r="P114" s="9" t="s">
        <v>121</v>
      </c>
      <c r="Q114" s="9"/>
      <c r="R114" s="11"/>
      <c r="S114" s="11"/>
      <c r="T114" s="9" t="s">
        <v>138</v>
      </c>
      <c r="U114" s="9" t="s">
        <v>369</v>
      </c>
      <c r="V114" s="9" t="s">
        <v>370</v>
      </c>
      <c r="W114" s="9"/>
      <c r="X114" s="9"/>
    </row>
    <row r="115" ht="128.25" customHeight="1">
      <c r="A115" s="7" t="s">
        <v>632</v>
      </c>
      <c r="B115" s="8">
        <v>1.0</v>
      </c>
      <c r="C115" s="9" t="s">
        <v>633</v>
      </c>
      <c r="D115" s="16" t="s">
        <v>634</v>
      </c>
      <c r="E115" s="16" t="s">
        <v>635</v>
      </c>
      <c r="F115" s="10"/>
      <c r="G115" s="10" t="s">
        <v>333</v>
      </c>
      <c r="H115" s="24">
        <v>44561.0</v>
      </c>
      <c r="I115" s="19"/>
      <c r="J115" s="13"/>
      <c r="K115" s="9" t="s">
        <v>31</v>
      </c>
      <c r="L115" s="10"/>
      <c r="M115" s="34">
        <v>44666.0</v>
      </c>
      <c r="N115" s="11">
        <v>44671.0</v>
      </c>
      <c r="O115" s="11"/>
      <c r="P115" s="46"/>
      <c r="Q115" s="46"/>
      <c r="R115" s="11"/>
      <c r="S115" s="11"/>
      <c r="T115" s="9" t="s">
        <v>138</v>
      </c>
      <c r="U115" s="13" t="s">
        <v>636</v>
      </c>
      <c r="V115" s="13" t="s">
        <v>637</v>
      </c>
      <c r="W115" s="13"/>
      <c r="X115" s="13" t="s">
        <v>638</v>
      </c>
    </row>
    <row r="116" ht="128.25" customHeight="1">
      <c r="A116" s="20" t="s">
        <v>632</v>
      </c>
      <c r="B116" s="9">
        <v>2.0</v>
      </c>
      <c r="C116" s="9" t="s">
        <v>633</v>
      </c>
      <c r="D116" s="9" t="s">
        <v>639</v>
      </c>
      <c r="E116" s="16" t="s">
        <v>640</v>
      </c>
      <c r="F116" s="10"/>
      <c r="G116" s="10" t="s">
        <v>29</v>
      </c>
      <c r="H116" s="24">
        <v>44561.0</v>
      </c>
      <c r="I116" s="19"/>
      <c r="J116" s="13"/>
      <c r="K116" s="9" t="s">
        <v>31</v>
      </c>
      <c r="L116" s="10"/>
      <c r="M116" s="11"/>
      <c r="N116" s="11"/>
      <c r="O116" s="11"/>
      <c r="P116" s="46"/>
      <c r="Q116" s="46"/>
      <c r="R116" s="11"/>
      <c r="S116" s="11"/>
      <c r="T116" s="9" t="s">
        <v>138</v>
      </c>
      <c r="U116" s="13" t="s">
        <v>641</v>
      </c>
      <c r="V116" s="13" t="s">
        <v>642</v>
      </c>
      <c r="W116" s="13"/>
      <c r="X116" s="13"/>
    </row>
    <row r="117" ht="128.25" customHeight="1">
      <c r="A117" s="20" t="s">
        <v>632</v>
      </c>
      <c r="B117" s="9">
        <v>3.0</v>
      </c>
      <c r="C117" s="9" t="s">
        <v>633</v>
      </c>
      <c r="D117" s="9" t="s">
        <v>643</v>
      </c>
      <c r="E117" s="16" t="s">
        <v>644</v>
      </c>
      <c r="F117" s="10"/>
      <c r="G117" s="10" t="s">
        <v>333</v>
      </c>
      <c r="H117" s="24">
        <v>44561.0</v>
      </c>
      <c r="I117" s="19"/>
      <c r="J117" s="13"/>
      <c r="K117" s="9" t="s">
        <v>31</v>
      </c>
      <c r="L117" s="10"/>
      <c r="M117" s="11">
        <v>44455.0</v>
      </c>
      <c r="N117" s="11">
        <v>44455.0</v>
      </c>
      <c r="O117" s="11"/>
      <c r="P117" s="46"/>
      <c r="Q117" s="46"/>
      <c r="R117" s="11"/>
      <c r="S117" s="11"/>
      <c r="T117" s="9" t="s">
        <v>138</v>
      </c>
      <c r="U117" s="13" t="s">
        <v>636</v>
      </c>
      <c r="V117" s="13" t="s">
        <v>645</v>
      </c>
      <c r="W117" s="13"/>
      <c r="X117" s="32" t="s">
        <v>646</v>
      </c>
    </row>
    <row r="118" ht="128.25" customHeight="1">
      <c r="A118" s="20" t="s">
        <v>632</v>
      </c>
      <c r="B118" s="9">
        <v>4.0</v>
      </c>
      <c r="C118" s="9" t="s">
        <v>633</v>
      </c>
      <c r="D118" s="9" t="s">
        <v>647</v>
      </c>
      <c r="E118" s="16" t="s">
        <v>648</v>
      </c>
      <c r="F118" s="10"/>
      <c r="G118" s="10" t="s">
        <v>333</v>
      </c>
      <c r="H118" s="24">
        <v>44561.0</v>
      </c>
      <c r="I118" s="19"/>
      <c r="J118" s="13"/>
      <c r="K118" s="9" t="s">
        <v>31</v>
      </c>
      <c r="L118" s="10"/>
      <c r="M118" s="11">
        <v>44456.0</v>
      </c>
      <c r="N118" s="11"/>
      <c r="O118" s="11"/>
      <c r="P118" s="46"/>
      <c r="Q118" s="46"/>
      <c r="R118" s="11"/>
      <c r="S118" s="11"/>
      <c r="T118" s="9" t="s">
        <v>138</v>
      </c>
      <c r="U118" s="13" t="s">
        <v>97</v>
      </c>
      <c r="V118" s="13" t="s">
        <v>649</v>
      </c>
      <c r="W118" s="13"/>
      <c r="X118" s="13" t="s">
        <v>650</v>
      </c>
    </row>
    <row r="119" ht="128.25" customHeight="1">
      <c r="A119" s="20" t="s">
        <v>632</v>
      </c>
      <c r="B119" s="9">
        <v>5.0</v>
      </c>
      <c r="C119" s="9" t="s">
        <v>633</v>
      </c>
      <c r="D119" s="9" t="s">
        <v>651</v>
      </c>
      <c r="E119" s="16" t="s">
        <v>652</v>
      </c>
      <c r="F119" s="10"/>
      <c r="G119" s="10" t="s">
        <v>29</v>
      </c>
      <c r="H119" s="18">
        <v>44469.0</v>
      </c>
      <c r="I119" s="19"/>
      <c r="J119" s="13"/>
      <c r="K119" s="9" t="s">
        <v>31</v>
      </c>
      <c r="L119" s="10"/>
      <c r="M119" s="11"/>
      <c r="N119" s="11"/>
      <c r="O119" s="11"/>
      <c r="P119" s="46"/>
      <c r="Q119" s="46"/>
      <c r="R119" s="11"/>
      <c r="S119" s="11"/>
      <c r="T119" s="9" t="s">
        <v>138</v>
      </c>
      <c r="U119" s="13" t="s">
        <v>33</v>
      </c>
      <c r="V119" s="13" t="s">
        <v>653</v>
      </c>
      <c r="W119" s="13"/>
      <c r="X119" s="13"/>
    </row>
    <row r="120" ht="128.25" customHeight="1">
      <c r="A120" s="7" t="s">
        <v>632</v>
      </c>
      <c r="B120" s="8">
        <v>6.0</v>
      </c>
      <c r="C120" s="9" t="s">
        <v>633</v>
      </c>
      <c r="D120" s="9" t="s">
        <v>654</v>
      </c>
      <c r="E120" s="9" t="s">
        <v>655</v>
      </c>
      <c r="F120" s="10"/>
      <c r="G120" s="26" t="s">
        <v>333</v>
      </c>
      <c r="H120" s="18">
        <v>44469.0</v>
      </c>
      <c r="I120" s="19"/>
      <c r="J120" s="13"/>
      <c r="K120" s="9" t="s">
        <v>31</v>
      </c>
      <c r="L120" s="10"/>
      <c r="M120" s="34">
        <v>44651.0</v>
      </c>
      <c r="N120" s="11"/>
      <c r="O120" s="11"/>
      <c r="P120" s="46"/>
      <c r="Q120" s="46"/>
      <c r="R120" s="11"/>
      <c r="S120" s="11"/>
      <c r="T120" s="9" t="s">
        <v>138</v>
      </c>
      <c r="U120" s="13" t="s">
        <v>33</v>
      </c>
      <c r="V120" s="37" t="s">
        <v>656</v>
      </c>
      <c r="W120" s="13"/>
      <c r="X120" s="13"/>
    </row>
    <row r="121" ht="128.25" customHeight="1">
      <c r="A121" s="20" t="s">
        <v>632</v>
      </c>
      <c r="B121" s="9">
        <v>7.0</v>
      </c>
      <c r="C121" s="9" t="s">
        <v>633</v>
      </c>
      <c r="D121" s="9" t="s">
        <v>657</v>
      </c>
      <c r="E121" s="9" t="s">
        <v>658</v>
      </c>
      <c r="F121" s="10"/>
      <c r="G121" s="10" t="s">
        <v>29</v>
      </c>
      <c r="H121" s="18">
        <v>44469.0</v>
      </c>
      <c r="I121" s="19"/>
      <c r="J121" s="13"/>
      <c r="K121" s="9" t="s">
        <v>31</v>
      </c>
      <c r="L121" s="10"/>
      <c r="M121" s="11"/>
      <c r="N121" s="11"/>
      <c r="O121" s="11"/>
      <c r="P121" s="46"/>
      <c r="Q121" s="46"/>
      <c r="R121" s="11"/>
      <c r="S121" s="11"/>
      <c r="T121" s="9" t="s">
        <v>138</v>
      </c>
      <c r="U121" s="13" t="s">
        <v>33</v>
      </c>
      <c r="V121" s="13" t="s">
        <v>659</v>
      </c>
      <c r="W121" s="13"/>
      <c r="X121" s="13"/>
    </row>
    <row r="122" ht="128.25" customHeight="1">
      <c r="A122" s="20" t="s">
        <v>632</v>
      </c>
      <c r="B122" s="9">
        <v>8.0</v>
      </c>
      <c r="C122" s="9" t="s">
        <v>633</v>
      </c>
      <c r="D122" s="9" t="s">
        <v>660</v>
      </c>
      <c r="E122" s="9" t="s">
        <v>661</v>
      </c>
      <c r="F122" s="10"/>
      <c r="G122" s="10" t="s">
        <v>29</v>
      </c>
      <c r="H122" s="18">
        <v>44469.0</v>
      </c>
      <c r="I122" s="19"/>
      <c r="J122" s="13"/>
      <c r="K122" s="9" t="s">
        <v>31</v>
      </c>
      <c r="L122" s="10"/>
      <c r="M122" s="11"/>
      <c r="N122" s="11"/>
      <c r="O122" s="11"/>
      <c r="P122" s="46"/>
      <c r="Q122" s="46"/>
      <c r="R122" s="11"/>
      <c r="S122" s="11"/>
      <c r="T122" s="9" t="s">
        <v>138</v>
      </c>
      <c r="U122" s="13" t="s">
        <v>33</v>
      </c>
      <c r="V122" s="37" t="s">
        <v>656</v>
      </c>
      <c r="W122" s="13"/>
      <c r="X122" s="13"/>
    </row>
    <row r="123" ht="128.25" customHeight="1">
      <c r="A123" s="20" t="s">
        <v>632</v>
      </c>
      <c r="B123" s="9">
        <v>9.0</v>
      </c>
      <c r="C123" s="9" t="s">
        <v>633</v>
      </c>
      <c r="D123" s="9" t="s">
        <v>662</v>
      </c>
      <c r="E123" s="9" t="s">
        <v>663</v>
      </c>
      <c r="F123" s="10"/>
      <c r="G123" s="10" t="s">
        <v>29</v>
      </c>
      <c r="H123" s="24">
        <v>44499.0</v>
      </c>
      <c r="I123" s="19"/>
      <c r="J123" s="13"/>
      <c r="K123" s="9" t="s">
        <v>31</v>
      </c>
      <c r="L123" s="10"/>
      <c r="M123" s="11"/>
      <c r="N123" s="11"/>
      <c r="O123" s="11"/>
      <c r="P123" s="46"/>
      <c r="Q123" s="46"/>
      <c r="R123" s="11"/>
      <c r="S123" s="11"/>
      <c r="T123" s="9" t="s">
        <v>138</v>
      </c>
      <c r="U123" s="13" t="s">
        <v>33</v>
      </c>
      <c r="V123" s="37" t="s">
        <v>659</v>
      </c>
      <c r="W123" s="13"/>
      <c r="X123" s="13"/>
    </row>
    <row r="124" ht="128.25" customHeight="1">
      <c r="A124" s="20" t="s">
        <v>632</v>
      </c>
      <c r="B124" s="9">
        <v>10.0</v>
      </c>
      <c r="C124" s="9" t="s">
        <v>633</v>
      </c>
      <c r="D124" s="9" t="s">
        <v>664</v>
      </c>
      <c r="E124" s="9" t="s">
        <v>665</v>
      </c>
      <c r="F124" s="10"/>
      <c r="G124" s="10" t="s">
        <v>29</v>
      </c>
      <c r="H124" s="24">
        <v>44834.0</v>
      </c>
      <c r="I124" s="19"/>
      <c r="J124" s="13" t="s">
        <v>495</v>
      </c>
      <c r="K124" s="9" t="s">
        <v>31</v>
      </c>
      <c r="L124" s="10"/>
      <c r="M124" s="11"/>
      <c r="N124" s="11"/>
      <c r="O124" s="11"/>
      <c r="P124" s="46"/>
      <c r="Q124" s="46"/>
      <c r="R124" s="11"/>
      <c r="S124" s="11"/>
      <c r="T124" s="9" t="s">
        <v>138</v>
      </c>
      <c r="U124" s="13" t="s">
        <v>636</v>
      </c>
      <c r="V124" s="13" t="s">
        <v>666</v>
      </c>
      <c r="W124" s="13"/>
      <c r="X124" s="13" t="s">
        <v>667</v>
      </c>
    </row>
    <row r="125" ht="128.25" customHeight="1">
      <c r="A125" s="20" t="s">
        <v>632</v>
      </c>
      <c r="B125" s="9">
        <v>11.0</v>
      </c>
      <c r="C125" s="9" t="s">
        <v>633</v>
      </c>
      <c r="D125" s="9" t="s">
        <v>668</v>
      </c>
      <c r="E125" s="16" t="s">
        <v>669</v>
      </c>
      <c r="F125" s="10"/>
      <c r="G125" s="26" t="s">
        <v>333</v>
      </c>
      <c r="H125" s="18">
        <v>44286.0</v>
      </c>
      <c r="I125" s="19"/>
      <c r="J125" s="13"/>
      <c r="K125" s="9" t="s">
        <v>31</v>
      </c>
      <c r="L125" s="10"/>
      <c r="M125" s="11">
        <v>44321.0</v>
      </c>
      <c r="N125" s="11"/>
      <c r="O125" s="11"/>
      <c r="P125" s="46"/>
      <c r="Q125" s="46"/>
      <c r="R125" s="11"/>
      <c r="S125" s="11"/>
      <c r="T125" s="9" t="s">
        <v>138</v>
      </c>
      <c r="U125" s="13" t="s">
        <v>97</v>
      </c>
      <c r="V125" s="13" t="s">
        <v>169</v>
      </c>
      <c r="W125" s="13"/>
      <c r="X125" s="13" t="s">
        <v>670</v>
      </c>
    </row>
    <row r="126" ht="128.25" customHeight="1">
      <c r="A126" s="20" t="s">
        <v>671</v>
      </c>
      <c r="B126" s="9">
        <v>3.0</v>
      </c>
      <c r="C126" s="9" t="s">
        <v>672</v>
      </c>
      <c r="D126" s="9" t="s">
        <v>673</v>
      </c>
      <c r="E126" s="9" t="s">
        <v>674</v>
      </c>
      <c r="F126" s="10"/>
      <c r="G126" s="10" t="s">
        <v>29</v>
      </c>
      <c r="H126" s="24">
        <v>44500.0</v>
      </c>
      <c r="I126" s="19"/>
      <c r="J126" s="13"/>
      <c r="K126" s="9" t="s">
        <v>31</v>
      </c>
      <c r="L126" s="10"/>
      <c r="M126" s="11"/>
      <c r="N126" s="11"/>
      <c r="O126" s="11"/>
      <c r="P126" s="46"/>
      <c r="Q126" s="46"/>
      <c r="R126" s="11"/>
      <c r="S126" s="11"/>
      <c r="T126" s="9"/>
      <c r="U126" s="13" t="s">
        <v>97</v>
      </c>
      <c r="V126" s="13" t="s">
        <v>675</v>
      </c>
      <c r="W126" s="13"/>
      <c r="X126" s="41"/>
    </row>
    <row r="127" ht="128.25" customHeight="1">
      <c r="A127" s="20" t="s">
        <v>671</v>
      </c>
      <c r="B127" s="9">
        <v>4.0</v>
      </c>
      <c r="C127" s="9" t="s">
        <v>672</v>
      </c>
      <c r="D127" s="9" t="s">
        <v>676</v>
      </c>
      <c r="E127" s="9" t="s">
        <v>677</v>
      </c>
      <c r="F127" s="10"/>
      <c r="G127" s="19" t="s">
        <v>29</v>
      </c>
      <c r="H127" s="24">
        <v>44500.0</v>
      </c>
      <c r="I127" s="19"/>
      <c r="J127" s="13"/>
      <c r="K127" s="9" t="s">
        <v>31</v>
      </c>
      <c r="L127" s="10"/>
      <c r="M127" s="34"/>
      <c r="N127" s="11"/>
      <c r="O127" s="11"/>
      <c r="P127" s="46"/>
      <c r="Q127" s="46"/>
      <c r="R127" s="11"/>
      <c r="S127" s="11"/>
      <c r="T127" s="9"/>
      <c r="U127" s="13" t="s">
        <v>97</v>
      </c>
      <c r="V127" s="13" t="s">
        <v>678</v>
      </c>
      <c r="W127" s="13"/>
      <c r="X127" s="41"/>
    </row>
    <row r="128" ht="128.25" customHeight="1">
      <c r="A128" s="20" t="s">
        <v>671</v>
      </c>
      <c r="B128" s="9">
        <v>5.0</v>
      </c>
      <c r="C128" s="9" t="s">
        <v>672</v>
      </c>
      <c r="D128" s="9" t="s">
        <v>679</v>
      </c>
      <c r="E128" s="9" t="s">
        <v>680</v>
      </c>
      <c r="F128" s="10"/>
      <c r="G128" s="10" t="s">
        <v>29</v>
      </c>
      <c r="H128" s="24">
        <v>44500.0</v>
      </c>
      <c r="I128" s="19" t="s">
        <v>681</v>
      </c>
      <c r="J128" s="13"/>
      <c r="K128" s="9" t="s">
        <v>31</v>
      </c>
      <c r="L128" s="10"/>
      <c r="M128" s="11"/>
      <c r="N128" s="11"/>
      <c r="O128" s="11"/>
      <c r="P128" s="46"/>
      <c r="Q128" s="46"/>
      <c r="R128" s="11"/>
      <c r="S128" s="11"/>
      <c r="T128" s="9"/>
      <c r="U128" s="13" t="s">
        <v>97</v>
      </c>
      <c r="V128" s="37" t="s">
        <v>682</v>
      </c>
      <c r="W128" s="13"/>
      <c r="X128" s="41"/>
    </row>
    <row r="129" ht="128.25" customHeight="1">
      <c r="A129" s="20" t="s">
        <v>671</v>
      </c>
      <c r="B129" s="9">
        <v>6.0</v>
      </c>
      <c r="C129" s="9" t="s">
        <v>672</v>
      </c>
      <c r="D129" s="9" t="s">
        <v>683</v>
      </c>
      <c r="E129" s="9" t="s">
        <v>684</v>
      </c>
      <c r="F129" s="10"/>
      <c r="G129" s="10" t="s">
        <v>29</v>
      </c>
      <c r="H129" s="18">
        <v>44439.0</v>
      </c>
      <c r="I129" s="19" t="s">
        <v>681</v>
      </c>
      <c r="J129" s="13"/>
      <c r="K129" s="9" t="s">
        <v>31</v>
      </c>
      <c r="L129" s="10"/>
      <c r="M129" s="11"/>
      <c r="N129" s="11"/>
      <c r="O129" s="11"/>
      <c r="P129" s="46"/>
      <c r="Q129" s="46"/>
      <c r="R129" s="11"/>
      <c r="S129" s="11"/>
      <c r="T129" s="9"/>
      <c r="U129" s="13" t="s">
        <v>33</v>
      </c>
      <c r="V129" s="37" t="s">
        <v>685</v>
      </c>
      <c r="W129" s="13"/>
      <c r="X129" s="41"/>
    </row>
    <row r="130" ht="128.25" customHeight="1">
      <c r="A130" s="20" t="s">
        <v>671</v>
      </c>
      <c r="B130" s="9">
        <v>8.0</v>
      </c>
      <c r="C130" s="9" t="s">
        <v>672</v>
      </c>
      <c r="D130" s="9" t="s">
        <v>686</v>
      </c>
      <c r="E130" s="9" t="s">
        <v>687</v>
      </c>
      <c r="F130" s="10"/>
      <c r="G130" s="10" t="s">
        <v>29</v>
      </c>
      <c r="H130" s="24">
        <v>44895.0</v>
      </c>
      <c r="I130" s="19"/>
      <c r="J130" s="13"/>
      <c r="K130" s="9" t="s">
        <v>31</v>
      </c>
      <c r="L130" s="10"/>
      <c r="M130" s="11"/>
      <c r="N130" s="11"/>
      <c r="O130" s="11"/>
      <c r="P130" s="46"/>
      <c r="Q130" s="46"/>
      <c r="R130" s="11"/>
      <c r="S130" s="11"/>
      <c r="T130" s="9"/>
      <c r="U130" s="13" t="s">
        <v>97</v>
      </c>
      <c r="V130" s="37" t="s">
        <v>688</v>
      </c>
      <c r="W130" s="13"/>
      <c r="X130" s="41"/>
    </row>
    <row r="131" ht="128.25" customHeight="1">
      <c r="A131" s="20" t="s">
        <v>671</v>
      </c>
      <c r="B131" s="9">
        <v>9.0</v>
      </c>
      <c r="C131" s="9" t="s">
        <v>672</v>
      </c>
      <c r="D131" s="8" t="s">
        <v>689</v>
      </c>
      <c r="E131" s="9" t="s">
        <v>690</v>
      </c>
      <c r="F131" s="10"/>
      <c r="G131" s="10" t="s">
        <v>29</v>
      </c>
      <c r="H131" s="18">
        <v>44408.0</v>
      </c>
      <c r="I131" s="19"/>
      <c r="J131" s="13"/>
      <c r="K131" s="9" t="s">
        <v>31</v>
      </c>
      <c r="L131" s="10"/>
      <c r="M131" s="11"/>
      <c r="N131" s="11"/>
      <c r="O131" s="11"/>
      <c r="P131" s="46"/>
      <c r="Q131" s="46"/>
      <c r="R131" s="11"/>
      <c r="S131" s="11"/>
      <c r="T131" s="9"/>
      <c r="U131" s="13" t="s">
        <v>97</v>
      </c>
      <c r="V131" s="37" t="s">
        <v>688</v>
      </c>
      <c r="W131" s="13"/>
      <c r="X131" s="41"/>
    </row>
    <row r="132" ht="128.25" customHeight="1">
      <c r="A132" s="7" t="s">
        <v>691</v>
      </c>
      <c r="B132" s="8">
        <v>1.0</v>
      </c>
      <c r="C132" s="9" t="s">
        <v>692</v>
      </c>
      <c r="D132" s="9" t="s">
        <v>693</v>
      </c>
      <c r="E132" s="27" t="s">
        <v>694</v>
      </c>
      <c r="F132" s="10"/>
      <c r="G132" s="10" t="s">
        <v>29</v>
      </c>
      <c r="H132" s="24">
        <v>44742.0</v>
      </c>
      <c r="I132" s="19" t="s">
        <v>256</v>
      </c>
      <c r="J132" s="49" t="s">
        <v>695</v>
      </c>
      <c r="K132" s="9" t="s">
        <v>31</v>
      </c>
      <c r="L132" s="10"/>
      <c r="M132" s="11"/>
      <c r="N132" s="11"/>
      <c r="O132" s="11"/>
      <c r="P132" s="46"/>
      <c r="Q132" s="46"/>
      <c r="R132" s="11"/>
      <c r="S132" s="11"/>
      <c r="T132" s="9"/>
      <c r="U132" s="13" t="s">
        <v>696</v>
      </c>
      <c r="V132" s="13" t="s">
        <v>697</v>
      </c>
      <c r="W132" s="50" t="s">
        <v>698</v>
      </c>
      <c r="X132" s="51" t="s">
        <v>699</v>
      </c>
    </row>
    <row r="133" ht="128.25" customHeight="1">
      <c r="A133" s="7" t="s">
        <v>691</v>
      </c>
      <c r="B133" s="8">
        <v>2.0</v>
      </c>
      <c r="C133" s="9" t="s">
        <v>692</v>
      </c>
      <c r="D133" s="9" t="s">
        <v>700</v>
      </c>
      <c r="E133" s="27" t="s">
        <v>701</v>
      </c>
      <c r="F133" s="10"/>
      <c r="G133" s="10" t="s">
        <v>29</v>
      </c>
      <c r="H133" s="24">
        <v>44804.0</v>
      </c>
      <c r="I133" s="19" t="s">
        <v>256</v>
      </c>
      <c r="J133" s="52" t="s">
        <v>702</v>
      </c>
      <c r="K133" s="9" t="s">
        <v>31</v>
      </c>
      <c r="L133" s="10"/>
      <c r="M133" s="11"/>
      <c r="N133" s="11"/>
      <c r="O133" s="11"/>
      <c r="P133" s="46"/>
      <c r="Q133" s="46"/>
      <c r="R133" s="11"/>
      <c r="S133" s="11"/>
      <c r="T133" s="9"/>
      <c r="U133" s="13" t="s">
        <v>696</v>
      </c>
      <c r="V133" s="13" t="s">
        <v>703</v>
      </c>
      <c r="W133" s="53" t="s">
        <v>704</v>
      </c>
      <c r="X133" s="15" t="s">
        <v>705</v>
      </c>
    </row>
    <row r="134" ht="128.25" customHeight="1">
      <c r="A134" s="20" t="s">
        <v>691</v>
      </c>
      <c r="B134" s="9">
        <v>3.0</v>
      </c>
      <c r="C134" s="9" t="s">
        <v>692</v>
      </c>
      <c r="D134" s="9" t="s">
        <v>706</v>
      </c>
      <c r="E134" s="54" t="s">
        <v>707</v>
      </c>
      <c r="F134" s="10"/>
      <c r="G134" s="10" t="s">
        <v>29</v>
      </c>
      <c r="H134" s="24">
        <v>44804.0</v>
      </c>
      <c r="I134" s="19"/>
      <c r="J134" s="13"/>
      <c r="K134" s="9" t="s">
        <v>120</v>
      </c>
      <c r="L134" s="10"/>
      <c r="M134" s="11"/>
      <c r="N134" s="11"/>
      <c r="O134" s="11"/>
      <c r="P134" s="9" t="s">
        <v>708</v>
      </c>
      <c r="Q134" s="46"/>
      <c r="R134" s="11"/>
      <c r="S134" s="11"/>
      <c r="T134" s="9"/>
      <c r="U134" s="13" t="s">
        <v>709</v>
      </c>
      <c r="V134" s="13" t="s">
        <v>710</v>
      </c>
      <c r="W134" s="13"/>
      <c r="X134" s="15" t="s">
        <v>711</v>
      </c>
    </row>
    <row r="135" ht="29.25" customHeight="1">
      <c r="A135" s="20" t="s">
        <v>691</v>
      </c>
      <c r="B135" s="9">
        <v>4.0</v>
      </c>
      <c r="C135" s="9" t="s">
        <v>692</v>
      </c>
      <c r="D135" s="9" t="s">
        <v>712</v>
      </c>
      <c r="E135" s="27" t="s">
        <v>713</v>
      </c>
      <c r="F135" s="10"/>
      <c r="G135" s="10" t="s">
        <v>249</v>
      </c>
      <c r="H135" s="18">
        <v>44500.0</v>
      </c>
      <c r="I135" s="19"/>
      <c r="J135" s="13"/>
      <c r="K135" s="9" t="s">
        <v>31</v>
      </c>
      <c r="L135" s="10"/>
      <c r="M135" s="11">
        <v>44452.0</v>
      </c>
      <c r="N135" s="11"/>
      <c r="O135" s="11"/>
      <c r="P135" s="9" t="s">
        <v>714</v>
      </c>
      <c r="Q135" s="46"/>
      <c r="R135" s="11"/>
      <c r="S135" s="11">
        <v>44477.0</v>
      </c>
      <c r="T135" s="9" t="s">
        <v>715</v>
      </c>
      <c r="U135" s="13" t="s">
        <v>716</v>
      </c>
      <c r="V135" s="13" t="s">
        <v>717</v>
      </c>
      <c r="W135" s="13"/>
      <c r="X135" s="41"/>
    </row>
    <row r="136" ht="31.5" customHeight="1">
      <c r="A136" s="20" t="s">
        <v>691</v>
      </c>
      <c r="B136" s="9">
        <v>5.0</v>
      </c>
      <c r="C136" s="9" t="s">
        <v>692</v>
      </c>
      <c r="D136" s="9" t="s">
        <v>718</v>
      </c>
      <c r="E136" s="27" t="s">
        <v>719</v>
      </c>
      <c r="F136" s="10"/>
      <c r="G136" s="10" t="s">
        <v>249</v>
      </c>
      <c r="H136" s="18" t="s">
        <v>183</v>
      </c>
      <c r="I136" s="19"/>
      <c r="J136" s="13"/>
      <c r="K136" s="9" t="s">
        <v>230</v>
      </c>
      <c r="L136" s="10"/>
      <c r="M136" s="11">
        <v>44594.0</v>
      </c>
      <c r="N136" s="11">
        <v>44595.0</v>
      </c>
      <c r="O136" s="11"/>
      <c r="P136" s="9" t="s">
        <v>720</v>
      </c>
      <c r="Q136" s="46"/>
      <c r="R136" s="11"/>
      <c r="S136" s="11">
        <v>44600.0</v>
      </c>
      <c r="T136" s="9" t="s">
        <v>721</v>
      </c>
      <c r="U136" s="13" t="s">
        <v>716</v>
      </c>
      <c r="V136" s="13" t="s">
        <v>717</v>
      </c>
      <c r="W136" s="13"/>
      <c r="X136" s="13" t="s">
        <v>722</v>
      </c>
    </row>
    <row r="137" ht="45.75" customHeight="1">
      <c r="A137" s="20" t="s">
        <v>691</v>
      </c>
      <c r="B137" s="9">
        <v>6.0</v>
      </c>
      <c r="C137" s="9" t="s">
        <v>692</v>
      </c>
      <c r="D137" s="8" t="s">
        <v>723</v>
      </c>
      <c r="E137" s="27" t="s">
        <v>724</v>
      </c>
      <c r="F137" s="10"/>
      <c r="G137" s="10" t="s">
        <v>249</v>
      </c>
      <c r="H137" s="18">
        <v>44742.0</v>
      </c>
      <c r="I137" s="19"/>
      <c r="J137" s="13"/>
      <c r="K137" s="9" t="s">
        <v>230</v>
      </c>
      <c r="L137" s="10"/>
      <c r="M137" s="11">
        <v>44596.0</v>
      </c>
      <c r="N137" s="11">
        <v>44602.0</v>
      </c>
      <c r="O137" s="11"/>
      <c r="P137" s="9" t="s">
        <v>725</v>
      </c>
      <c r="Q137" s="46"/>
      <c r="R137" s="11"/>
      <c r="S137" s="11">
        <v>44602.0</v>
      </c>
      <c r="T137" s="9" t="s">
        <v>721</v>
      </c>
      <c r="U137" s="13" t="s">
        <v>716</v>
      </c>
      <c r="V137" s="13" t="s">
        <v>717</v>
      </c>
      <c r="W137" s="13"/>
      <c r="X137" s="13" t="s">
        <v>726</v>
      </c>
    </row>
    <row r="138" ht="29.25" customHeight="1">
      <c r="A138" s="20" t="s">
        <v>691</v>
      </c>
      <c r="B138" s="9">
        <v>7.0</v>
      </c>
      <c r="C138" s="9" t="s">
        <v>692</v>
      </c>
      <c r="D138" s="8" t="s">
        <v>727</v>
      </c>
      <c r="E138" s="27" t="s">
        <v>728</v>
      </c>
      <c r="F138" s="10"/>
      <c r="G138" s="10" t="s">
        <v>249</v>
      </c>
      <c r="H138" s="18">
        <v>44500.0</v>
      </c>
      <c r="I138" s="19"/>
      <c r="J138" s="13"/>
      <c r="K138" s="9" t="s">
        <v>230</v>
      </c>
      <c r="L138" s="10"/>
      <c r="M138" s="11">
        <v>44452.0</v>
      </c>
      <c r="N138" s="11"/>
      <c r="O138" s="11"/>
      <c r="P138" s="9" t="s">
        <v>729</v>
      </c>
      <c r="Q138" s="46"/>
      <c r="R138" s="11"/>
      <c r="S138" s="11">
        <v>44477.0</v>
      </c>
      <c r="T138" s="9" t="s">
        <v>715</v>
      </c>
      <c r="U138" s="13" t="s">
        <v>716</v>
      </c>
      <c r="V138" s="13" t="s">
        <v>717</v>
      </c>
      <c r="W138" s="13"/>
      <c r="X138" s="13"/>
    </row>
    <row r="139" ht="128.25" customHeight="1">
      <c r="A139" s="7" t="s">
        <v>730</v>
      </c>
      <c r="B139" s="8">
        <v>1.0</v>
      </c>
      <c r="C139" s="9" t="s">
        <v>731</v>
      </c>
      <c r="D139" s="32" t="s">
        <v>611</v>
      </c>
      <c r="E139" s="9" t="s">
        <v>732</v>
      </c>
      <c r="F139" s="10"/>
      <c r="G139" s="10" t="s">
        <v>733</v>
      </c>
      <c r="H139" s="24">
        <v>44711.0</v>
      </c>
      <c r="I139" s="19" t="s">
        <v>681</v>
      </c>
      <c r="J139" s="13"/>
      <c r="K139" s="9"/>
      <c r="L139" s="10"/>
      <c r="M139" s="34">
        <v>44666.0</v>
      </c>
      <c r="N139" s="11">
        <v>44671.0</v>
      </c>
      <c r="O139" s="11"/>
      <c r="P139" s="46"/>
      <c r="Q139" s="46"/>
      <c r="R139" s="11"/>
      <c r="S139" s="11"/>
      <c r="T139" s="9"/>
      <c r="U139" s="13"/>
      <c r="V139" s="13"/>
      <c r="W139" s="13"/>
      <c r="X139" s="13" t="s">
        <v>734</v>
      </c>
    </row>
    <row r="140" ht="128.25" customHeight="1">
      <c r="A140" s="20" t="s">
        <v>730</v>
      </c>
      <c r="B140" s="9">
        <v>2.0</v>
      </c>
      <c r="C140" s="9" t="s">
        <v>731</v>
      </c>
      <c r="D140" s="9" t="s">
        <v>735</v>
      </c>
      <c r="E140" s="9" t="s">
        <v>736</v>
      </c>
      <c r="F140" s="10"/>
      <c r="G140" s="10" t="s">
        <v>29</v>
      </c>
      <c r="H140" s="24">
        <v>44926.0</v>
      </c>
      <c r="I140" s="19"/>
      <c r="J140" s="13"/>
      <c r="K140" s="9"/>
      <c r="L140" s="10"/>
      <c r="M140" s="11"/>
      <c r="N140" s="11"/>
      <c r="O140" s="11"/>
      <c r="P140" s="46"/>
      <c r="Q140" s="46"/>
      <c r="R140" s="11"/>
      <c r="S140" s="11"/>
      <c r="T140" s="9"/>
      <c r="U140" s="13"/>
      <c r="V140" s="13"/>
      <c r="W140" s="13"/>
      <c r="X140" s="13" t="s">
        <v>737</v>
      </c>
    </row>
    <row r="141" ht="128.25" customHeight="1">
      <c r="A141" s="20" t="s">
        <v>730</v>
      </c>
      <c r="B141" s="9">
        <v>3.0</v>
      </c>
      <c r="C141" s="9" t="s">
        <v>731</v>
      </c>
      <c r="D141" s="9" t="s">
        <v>738</v>
      </c>
      <c r="E141" s="9" t="s">
        <v>739</v>
      </c>
      <c r="F141" s="10"/>
      <c r="G141" s="10" t="s">
        <v>29</v>
      </c>
      <c r="H141" s="24">
        <v>44926.0</v>
      </c>
      <c r="I141" s="19"/>
      <c r="J141" s="13"/>
      <c r="K141" s="9"/>
      <c r="L141" s="10"/>
      <c r="M141" s="11"/>
      <c r="N141" s="11"/>
      <c r="O141" s="11"/>
      <c r="P141" s="46"/>
      <c r="Q141" s="46"/>
      <c r="R141" s="11"/>
      <c r="S141" s="11"/>
      <c r="T141" s="9"/>
      <c r="U141" s="13"/>
      <c r="V141" s="13"/>
      <c r="W141" s="13"/>
      <c r="X141" s="13" t="s">
        <v>740</v>
      </c>
    </row>
    <row r="142" ht="128.25" customHeight="1">
      <c r="A142" s="20" t="s">
        <v>730</v>
      </c>
      <c r="B142" s="9">
        <v>4.0</v>
      </c>
      <c r="C142" s="9" t="s">
        <v>731</v>
      </c>
      <c r="D142" s="9" t="s">
        <v>741</v>
      </c>
      <c r="E142" s="9" t="s">
        <v>742</v>
      </c>
      <c r="F142" s="10"/>
      <c r="G142" s="10" t="s">
        <v>29</v>
      </c>
      <c r="H142" s="24">
        <v>44680.0</v>
      </c>
      <c r="I142" s="19"/>
      <c r="J142" s="13"/>
      <c r="K142" s="9"/>
      <c r="L142" s="10"/>
      <c r="M142" s="11"/>
      <c r="N142" s="11"/>
      <c r="O142" s="11"/>
      <c r="P142" s="46"/>
      <c r="Q142" s="46"/>
      <c r="R142" s="11"/>
      <c r="S142" s="11"/>
      <c r="T142" s="9"/>
      <c r="U142" s="13"/>
      <c r="V142" s="13"/>
      <c r="W142" s="13"/>
      <c r="X142" s="13"/>
    </row>
    <row r="143" ht="128.25" customHeight="1">
      <c r="A143" s="7" t="s">
        <v>730</v>
      </c>
      <c r="B143" s="8">
        <v>5.0</v>
      </c>
      <c r="C143" s="9" t="s">
        <v>731</v>
      </c>
      <c r="D143" s="9" t="s">
        <v>743</v>
      </c>
      <c r="E143" s="9" t="s">
        <v>744</v>
      </c>
      <c r="F143" s="10"/>
      <c r="G143" s="10" t="s">
        <v>29</v>
      </c>
      <c r="H143" s="24">
        <v>44834.0</v>
      </c>
      <c r="I143" s="19" t="s">
        <v>30</v>
      </c>
      <c r="J143" s="13" t="s">
        <v>745</v>
      </c>
      <c r="K143" s="9"/>
      <c r="L143" s="10"/>
      <c r="M143" s="11"/>
      <c r="N143" s="11"/>
      <c r="O143" s="11"/>
      <c r="P143" s="46"/>
      <c r="Q143" s="46"/>
      <c r="R143" s="11"/>
      <c r="S143" s="11"/>
      <c r="T143" s="9"/>
      <c r="U143" s="13"/>
      <c r="V143" s="13"/>
      <c r="W143" s="37" t="s">
        <v>746</v>
      </c>
      <c r="X143" s="55" t="s">
        <v>747</v>
      </c>
    </row>
    <row r="144" ht="128.25" customHeight="1">
      <c r="A144" s="20" t="s">
        <v>730</v>
      </c>
      <c r="B144" s="9">
        <v>6.0</v>
      </c>
      <c r="C144" s="9" t="s">
        <v>731</v>
      </c>
      <c r="D144" s="9" t="s">
        <v>748</v>
      </c>
      <c r="E144" s="9" t="s">
        <v>749</v>
      </c>
      <c r="F144" s="10"/>
      <c r="G144" s="10" t="s">
        <v>29</v>
      </c>
      <c r="H144" s="24">
        <v>44926.0</v>
      </c>
      <c r="I144" s="19"/>
      <c r="J144" s="13"/>
      <c r="K144" s="9"/>
      <c r="L144" s="10"/>
      <c r="M144" s="11"/>
      <c r="N144" s="11"/>
      <c r="O144" s="11"/>
      <c r="P144" s="46"/>
      <c r="Q144" s="46"/>
      <c r="R144" s="11"/>
      <c r="S144" s="11"/>
      <c r="T144" s="9"/>
      <c r="U144" s="13"/>
      <c r="V144" s="13"/>
      <c r="W144" s="13"/>
      <c r="X144" s="13"/>
    </row>
    <row r="145" ht="128.25" customHeight="1">
      <c r="A145" s="20" t="s">
        <v>730</v>
      </c>
      <c r="B145" s="9">
        <v>7.0</v>
      </c>
      <c r="C145" s="9" t="s">
        <v>731</v>
      </c>
      <c r="D145" s="9" t="s">
        <v>750</v>
      </c>
      <c r="E145" s="9" t="s">
        <v>751</v>
      </c>
      <c r="F145" s="10"/>
      <c r="G145" s="10" t="s">
        <v>29</v>
      </c>
      <c r="H145" s="24">
        <v>45199.0</v>
      </c>
      <c r="I145" s="19"/>
      <c r="J145" s="13"/>
      <c r="K145" s="9"/>
      <c r="L145" s="10"/>
      <c r="M145" s="11"/>
      <c r="N145" s="11"/>
      <c r="O145" s="11"/>
      <c r="P145" s="46"/>
      <c r="Q145" s="46"/>
      <c r="R145" s="11"/>
      <c r="S145" s="11"/>
      <c r="T145" s="9"/>
      <c r="U145" s="13"/>
      <c r="V145" s="13"/>
      <c r="W145" s="13"/>
      <c r="X145" s="13"/>
    </row>
    <row r="146" ht="128.25" customHeight="1">
      <c r="A146" s="20" t="s">
        <v>730</v>
      </c>
      <c r="B146" s="9">
        <v>8.0</v>
      </c>
      <c r="C146" s="9" t="s">
        <v>731</v>
      </c>
      <c r="D146" s="9" t="s">
        <v>752</v>
      </c>
      <c r="E146" s="9" t="s">
        <v>753</v>
      </c>
      <c r="F146" s="10"/>
      <c r="G146" s="10" t="s">
        <v>29</v>
      </c>
      <c r="H146" s="24">
        <v>44926.0</v>
      </c>
      <c r="I146" s="19"/>
      <c r="J146" s="13"/>
      <c r="K146" s="9"/>
      <c r="L146" s="10"/>
      <c r="M146" s="11"/>
      <c r="N146" s="11"/>
      <c r="O146" s="11"/>
      <c r="P146" s="46"/>
      <c r="Q146" s="46"/>
      <c r="R146" s="11"/>
      <c r="S146" s="11"/>
      <c r="T146" s="9"/>
      <c r="U146" s="13"/>
      <c r="V146" s="13"/>
      <c r="W146" s="13"/>
      <c r="X146" s="13"/>
    </row>
    <row r="147" ht="128.25" customHeight="1">
      <c r="A147" s="20" t="s">
        <v>730</v>
      </c>
      <c r="B147" s="9">
        <v>9.0</v>
      </c>
      <c r="C147" s="9" t="s">
        <v>731</v>
      </c>
      <c r="D147" s="9" t="s">
        <v>754</v>
      </c>
      <c r="E147" s="9" t="s">
        <v>755</v>
      </c>
      <c r="F147" s="10"/>
      <c r="G147" s="10" t="s">
        <v>29</v>
      </c>
      <c r="H147" s="24">
        <v>44926.0</v>
      </c>
      <c r="I147" s="19"/>
      <c r="J147" s="13"/>
      <c r="K147" s="9"/>
      <c r="L147" s="10"/>
      <c r="M147" s="11"/>
      <c r="N147" s="11"/>
      <c r="O147" s="11"/>
      <c r="P147" s="46"/>
      <c r="Q147" s="46"/>
      <c r="R147" s="11"/>
      <c r="S147" s="11"/>
      <c r="T147" s="9"/>
      <c r="U147" s="13"/>
      <c r="V147" s="13"/>
      <c r="W147" s="13"/>
      <c r="X147" s="13"/>
    </row>
    <row r="148" ht="128.25" customHeight="1">
      <c r="A148" s="20" t="s">
        <v>730</v>
      </c>
      <c r="B148" s="9">
        <v>10.0</v>
      </c>
      <c r="C148" s="9" t="s">
        <v>731</v>
      </c>
      <c r="D148" s="9" t="s">
        <v>756</v>
      </c>
      <c r="E148" s="9" t="s">
        <v>757</v>
      </c>
      <c r="F148" s="10"/>
      <c r="G148" s="10" t="s">
        <v>29</v>
      </c>
      <c r="H148" s="24">
        <v>45199.0</v>
      </c>
      <c r="I148" s="19"/>
      <c r="J148" s="13"/>
      <c r="K148" s="9"/>
      <c r="L148" s="10"/>
      <c r="M148" s="11"/>
      <c r="N148" s="11"/>
      <c r="O148" s="11"/>
      <c r="P148" s="46"/>
      <c r="Q148" s="46"/>
      <c r="R148" s="11"/>
      <c r="S148" s="11"/>
      <c r="T148" s="9"/>
      <c r="U148" s="13"/>
      <c r="V148" s="13"/>
      <c r="W148" s="13"/>
      <c r="X148" s="13"/>
    </row>
    <row r="149" ht="128.25" customHeight="1">
      <c r="A149" s="7" t="s">
        <v>730</v>
      </c>
      <c r="B149" s="8">
        <v>11.0</v>
      </c>
      <c r="C149" s="9" t="s">
        <v>731</v>
      </c>
      <c r="D149" s="9" t="s">
        <v>758</v>
      </c>
      <c r="E149" s="9" t="s">
        <v>759</v>
      </c>
      <c r="F149" s="10"/>
      <c r="G149" s="10" t="s">
        <v>29</v>
      </c>
      <c r="H149" s="24">
        <v>44834.0</v>
      </c>
      <c r="I149" s="19"/>
      <c r="J149" s="13"/>
      <c r="K149" s="9"/>
      <c r="L149" s="10"/>
      <c r="M149" s="11"/>
      <c r="N149" s="11"/>
      <c r="O149" s="11"/>
      <c r="P149" s="46"/>
      <c r="Q149" s="46"/>
      <c r="R149" s="11"/>
      <c r="S149" s="11"/>
      <c r="T149" s="9"/>
      <c r="U149" s="13"/>
      <c r="V149" s="13"/>
      <c r="W149" s="37" t="s">
        <v>760</v>
      </c>
      <c r="X149" s="37" t="s">
        <v>761</v>
      </c>
    </row>
    <row r="150" ht="128.25" customHeight="1">
      <c r="A150" s="7" t="s">
        <v>730</v>
      </c>
      <c r="B150" s="8">
        <v>12.0</v>
      </c>
      <c r="C150" s="9" t="s">
        <v>731</v>
      </c>
      <c r="D150" s="9" t="s">
        <v>762</v>
      </c>
      <c r="E150" s="9" t="s">
        <v>763</v>
      </c>
      <c r="F150" s="10"/>
      <c r="G150" s="10" t="s">
        <v>29</v>
      </c>
      <c r="H150" s="24">
        <v>44651.0</v>
      </c>
      <c r="I150" s="19"/>
      <c r="J150" s="13"/>
      <c r="K150" s="9"/>
      <c r="L150" s="10"/>
      <c r="M150" s="11"/>
      <c r="N150" s="11"/>
      <c r="O150" s="11"/>
      <c r="P150" s="46"/>
      <c r="Q150" s="46"/>
      <c r="R150" s="11"/>
      <c r="S150" s="11"/>
      <c r="T150" s="9"/>
      <c r="U150" s="13"/>
      <c r="V150" s="13"/>
      <c r="W150" s="37" t="s">
        <v>746</v>
      </c>
      <c r="X150" s="37" t="s">
        <v>764</v>
      </c>
    </row>
    <row r="151" ht="128.25" customHeight="1">
      <c r="A151" s="7" t="s">
        <v>730</v>
      </c>
      <c r="B151" s="8">
        <v>13.0</v>
      </c>
      <c r="C151" s="9" t="s">
        <v>731</v>
      </c>
      <c r="D151" s="9" t="s">
        <v>765</v>
      </c>
      <c r="E151" s="9" t="s">
        <v>766</v>
      </c>
      <c r="F151" s="10"/>
      <c r="G151" s="10" t="s">
        <v>29</v>
      </c>
      <c r="H151" s="24">
        <v>44742.0</v>
      </c>
      <c r="I151" s="19"/>
      <c r="J151" s="13"/>
      <c r="K151" s="9"/>
      <c r="L151" s="10"/>
      <c r="M151" s="11"/>
      <c r="N151" s="11"/>
      <c r="O151" s="11"/>
      <c r="P151" s="46"/>
      <c r="Q151" s="46"/>
      <c r="R151" s="11"/>
      <c r="S151" s="11"/>
      <c r="T151" s="9"/>
      <c r="U151" s="13"/>
      <c r="V151" s="13"/>
      <c r="W151" s="37" t="s">
        <v>767</v>
      </c>
      <c r="X151" s="37" t="s">
        <v>768</v>
      </c>
    </row>
    <row r="152" ht="128.25" customHeight="1">
      <c r="A152" s="7" t="s">
        <v>730</v>
      </c>
      <c r="B152" s="8">
        <v>14.0</v>
      </c>
      <c r="C152" s="9" t="s">
        <v>731</v>
      </c>
      <c r="D152" s="9" t="s">
        <v>769</v>
      </c>
      <c r="E152" s="9" t="s">
        <v>770</v>
      </c>
      <c r="F152" s="10"/>
      <c r="G152" s="10" t="s">
        <v>29</v>
      </c>
      <c r="H152" s="24">
        <v>44834.0</v>
      </c>
      <c r="I152" s="19" t="s">
        <v>30</v>
      </c>
      <c r="J152" s="13" t="s">
        <v>771</v>
      </c>
      <c r="K152" s="9"/>
      <c r="L152" s="10"/>
      <c r="M152" s="11"/>
      <c r="N152" s="11"/>
      <c r="O152" s="11"/>
      <c r="P152" s="46"/>
      <c r="Q152" s="46"/>
      <c r="R152" s="11"/>
      <c r="S152" s="11"/>
      <c r="T152" s="9"/>
      <c r="U152" s="13"/>
      <c r="V152" s="13"/>
      <c r="W152" s="56" t="s">
        <v>772</v>
      </c>
      <c r="X152" s="13"/>
    </row>
    <row r="153" ht="128.25" customHeight="1">
      <c r="A153" s="57" t="s">
        <v>730</v>
      </c>
      <c r="B153" s="58">
        <v>15.0</v>
      </c>
      <c r="C153" s="59" t="s">
        <v>731</v>
      </c>
      <c r="D153" s="59" t="s">
        <v>773</v>
      </c>
      <c r="E153" s="59" t="s">
        <v>774</v>
      </c>
      <c r="F153" s="10"/>
      <c r="G153" s="10" t="s">
        <v>29</v>
      </c>
      <c r="H153" s="24">
        <v>44834.0</v>
      </c>
      <c r="I153" s="19" t="s">
        <v>30</v>
      </c>
      <c r="J153" s="13" t="s">
        <v>775</v>
      </c>
      <c r="K153" s="9"/>
      <c r="L153" s="10"/>
      <c r="M153" s="11"/>
      <c r="N153" s="11"/>
      <c r="O153" s="11"/>
      <c r="P153" s="46"/>
      <c r="Q153" s="46"/>
      <c r="R153" s="11"/>
      <c r="S153" s="11"/>
      <c r="T153" s="9"/>
      <c r="U153" s="13"/>
      <c r="V153" s="13"/>
      <c r="W153" s="55" t="s">
        <v>747</v>
      </c>
      <c r="X153" s="37" t="s">
        <v>776</v>
      </c>
    </row>
    <row r="154" ht="128.25" customHeight="1">
      <c r="A154" s="20" t="s">
        <v>730</v>
      </c>
      <c r="B154" s="9">
        <v>16.0</v>
      </c>
      <c r="C154" s="9" t="s">
        <v>731</v>
      </c>
      <c r="D154" s="9" t="s">
        <v>777</v>
      </c>
      <c r="E154" s="9" t="s">
        <v>778</v>
      </c>
      <c r="F154" s="10"/>
      <c r="G154" s="10" t="s">
        <v>29</v>
      </c>
      <c r="H154" s="24">
        <v>44834.0</v>
      </c>
      <c r="I154" s="19"/>
      <c r="J154" s="13"/>
      <c r="K154" s="9"/>
      <c r="L154" s="10"/>
      <c r="M154" s="11"/>
      <c r="N154" s="11"/>
      <c r="O154" s="11"/>
      <c r="P154" s="46"/>
      <c r="Q154" s="46"/>
      <c r="R154" s="11"/>
      <c r="S154" s="11"/>
      <c r="T154" s="9"/>
      <c r="U154" s="13"/>
      <c r="V154" s="13"/>
      <c r="W154" s="13"/>
      <c r="X154" s="13"/>
    </row>
    <row r="155" ht="128.25" customHeight="1">
      <c r="A155" s="7" t="s">
        <v>730</v>
      </c>
      <c r="B155" s="8">
        <v>17.0</v>
      </c>
      <c r="C155" s="9" t="s">
        <v>731</v>
      </c>
      <c r="D155" s="9" t="s">
        <v>779</v>
      </c>
      <c r="E155" s="9" t="s">
        <v>780</v>
      </c>
      <c r="F155" s="10"/>
      <c r="G155" s="10" t="s">
        <v>29</v>
      </c>
      <c r="H155" s="24">
        <v>44834.0</v>
      </c>
      <c r="I155" s="17" t="s">
        <v>55</v>
      </c>
      <c r="J155" s="13" t="s">
        <v>781</v>
      </c>
      <c r="K155" s="9"/>
      <c r="L155" s="10"/>
      <c r="M155" s="11"/>
      <c r="N155" s="11"/>
      <c r="O155" s="11"/>
      <c r="P155" s="46"/>
      <c r="Q155" s="46"/>
      <c r="R155" s="11"/>
      <c r="S155" s="11"/>
      <c r="T155" s="9"/>
      <c r="U155" s="13" t="s">
        <v>97</v>
      </c>
      <c r="V155" s="13" t="s">
        <v>782</v>
      </c>
      <c r="W155" s="48" t="s">
        <v>783</v>
      </c>
      <c r="X155" s="13"/>
    </row>
    <row r="156" ht="128.25" customHeight="1">
      <c r="A156" s="7" t="s">
        <v>730</v>
      </c>
      <c r="B156" s="8">
        <v>18.0</v>
      </c>
      <c r="C156" s="9" t="s">
        <v>731</v>
      </c>
      <c r="D156" s="9" t="s">
        <v>784</v>
      </c>
      <c r="E156" s="9" t="s">
        <v>785</v>
      </c>
      <c r="F156" s="10"/>
      <c r="G156" s="10" t="s">
        <v>333</v>
      </c>
      <c r="H156" s="24">
        <v>44651.0</v>
      </c>
      <c r="I156" s="19"/>
      <c r="J156" s="13"/>
      <c r="K156" s="9"/>
      <c r="L156" s="10"/>
      <c r="M156" s="34">
        <v>44650.0</v>
      </c>
      <c r="N156" s="11"/>
      <c r="O156" s="11"/>
      <c r="P156" s="46"/>
      <c r="Q156" s="46"/>
      <c r="R156" s="11"/>
      <c r="S156" s="11"/>
      <c r="T156" s="9"/>
      <c r="U156" s="13"/>
      <c r="V156" s="13"/>
      <c r="W156" s="13"/>
      <c r="X156" s="13"/>
    </row>
    <row r="157" ht="128.25" customHeight="1">
      <c r="A157" s="60" t="s">
        <v>730</v>
      </c>
      <c r="B157" s="59">
        <v>19.0</v>
      </c>
      <c r="C157" s="59" t="s">
        <v>731</v>
      </c>
      <c r="D157" s="59" t="s">
        <v>786</v>
      </c>
      <c r="E157" s="59" t="s">
        <v>787</v>
      </c>
      <c r="F157" s="10"/>
      <c r="G157" s="10" t="s">
        <v>29</v>
      </c>
      <c r="H157" s="24">
        <v>44834.0</v>
      </c>
      <c r="I157" s="19"/>
      <c r="J157" s="13"/>
      <c r="K157" s="9"/>
      <c r="L157" s="10"/>
      <c r="M157" s="11"/>
      <c r="N157" s="11"/>
      <c r="O157" s="11"/>
      <c r="P157" s="46"/>
      <c r="Q157" s="46"/>
      <c r="R157" s="11"/>
      <c r="S157" s="11"/>
      <c r="T157" s="9"/>
      <c r="U157" s="13"/>
      <c r="V157" s="13"/>
      <c r="W157" s="13"/>
      <c r="X157" s="13"/>
    </row>
    <row r="158" ht="128.25" customHeight="1">
      <c r="A158" s="20" t="s">
        <v>730</v>
      </c>
      <c r="B158" s="9">
        <v>20.0</v>
      </c>
      <c r="C158" s="9" t="s">
        <v>731</v>
      </c>
      <c r="D158" s="9" t="s">
        <v>788</v>
      </c>
      <c r="E158" s="9" t="s">
        <v>789</v>
      </c>
      <c r="F158" s="10"/>
      <c r="G158" s="10" t="s">
        <v>29</v>
      </c>
      <c r="H158" s="24">
        <v>44926.0</v>
      </c>
      <c r="I158" s="19"/>
      <c r="J158" s="13"/>
      <c r="K158" s="9"/>
      <c r="L158" s="10"/>
      <c r="M158" s="11"/>
      <c r="N158" s="11"/>
      <c r="O158" s="11"/>
      <c r="P158" s="46"/>
      <c r="Q158" s="46"/>
      <c r="R158" s="11"/>
      <c r="S158" s="11"/>
      <c r="T158" s="9"/>
      <c r="U158" s="13"/>
      <c r="V158" s="13"/>
      <c r="W158" s="13"/>
      <c r="X158" s="13"/>
    </row>
    <row r="159" ht="128.25" customHeight="1">
      <c r="A159" s="20" t="s">
        <v>730</v>
      </c>
      <c r="B159" s="9">
        <v>21.0</v>
      </c>
      <c r="C159" s="9" t="s">
        <v>731</v>
      </c>
      <c r="D159" s="9" t="s">
        <v>790</v>
      </c>
      <c r="E159" s="9" t="s">
        <v>791</v>
      </c>
      <c r="F159" s="10"/>
      <c r="G159" s="10" t="s">
        <v>29</v>
      </c>
      <c r="H159" s="24">
        <v>44742.0</v>
      </c>
      <c r="I159" s="19"/>
      <c r="J159" s="13"/>
      <c r="K159" s="9"/>
      <c r="L159" s="10"/>
      <c r="M159" s="11"/>
      <c r="N159" s="11"/>
      <c r="O159" s="11"/>
      <c r="P159" s="46"/>
      <c r="Q159" s="46"/>
      <c r="R159" s="11"/>
      <c r="S159" s="11"/>
      <c r="T159" s="9"/>
      <c r="U159" s="13" t="s">
        <v>33</v>
      </c>
      <c r="V159" s="13"/>
      <c r="W159" s="13"/>
      <c r="X159" s="13"/>
    </row>
    <row r="160" ht="108.75" customHeight="1">
      <c r="A160" s="20" t="s">
        <v>792</v>
      </c>
      <c r="B160" s="9">
        <v>1.0</v>
      </c>
      <c r="C160" s="9" t="s">
        <v>793</v>
      </c>
      <c r="D160" s="9" t="s">
        <v>794</v>
      </c>
      <c r="E160" s="9" t="s">
        <v>795</v>
      </c>
      <c r="F160" s="10"/>
      <c r="G160" s="61" t="s">
        <v>29</v>
      </c>
      <c r="H160" s="62">
        <v>44834.0</v>
      </c>
      <c r="I160" s="19"/>
      <c r="J160" s="13"/>
      <c r="K160" s="9"/>
      <c r="L160" s="10"/>
      <c r="M160" s="11"/>
      <c r="N160" s="11"/>
      <c r="O160" s="11"/>
      <c r="P160" s="46"/>
      <c r="Q160" s="46"/>
      <c r="R160" s="11"/>
      <c r="S160" s="11"/>
      <c r="T160" s="63" t="s">
        <v>715</v>
      </c>
      <c r="U160" s="13" t="s">
        <v>33</v>
      </c>
      <c r="V160" s="63" t="s">
        <v>796</v>
      </c>
      <c r="W160" s="13"/>
      <c r="X160" s="13"/>
    </row>
    <row r="161" ht="113.25" customHeight="1">
      <c r="A161" s="20" t="s">
        <v>792</v>
      </c>
      <c r="B161" s="9">
        <v>2.0</v>
      </c>
      <c r="C161" s="9" t="s">
        <v>793</v>
      </c>
      <c r="D161" s="64" t="s">
        <v>797</v>
      </c>
      <c r="E161" s="64" t="s">
        <v>798</v>
      </c>
      <c r="F161" s="10"/>
      <c r="G161" s="19" t="s">
        <v>29</v>
      </c>
      <c r="H161" s="24">
        <v>44834.0</v>
      </c>
      <c r="I161" s="19"/>
      <c r="J161" s="13"/>
      <c r="K161" s="9"/>
      <c r="L161" s="10"/>
      <c r="M161" s="11"/>
      <c r="N161" s="11"/>
      <c r="O161" s="11"/>
      <c r="P161" s="46"/>
      <c r="Q161" s="46"/>
      <c r="R161" s="11"/>
      <c r="S161" s="11"/>
      <c r="T161" s="27" t="s">
        <v>715</v>
      </c>
      <c r="U161" s="13" t="s">
        <v>33</v>
      </c>
      <c r="V161" s="27" t="s">
        <v>796</v>
      </c>
      <c r="W161" s="13"/>
      <c r="X161" s="13"/>
    </row>
    <row r="162" ht="113.25" customHeight="1">
      <c r="A162" s="20" t="s">
        <v>792</v>
      </c>
      <c r="B162" s="9">
        <v>3.0</v>
      </c>
      <c r="C162" s="9" t="s">
        <v>793</v>
      </c>
      <c r="D162" s="64" t="s">
        <v>799</v>
      </c>
      <c r="E162" s="9" t="s">
        <v>800</v>
      </c>
      <c r="F162" s="10"/>
      <c r="G162" s="19" t="s">
        <v>29</v>
      </c>
      <c r="H162" s="24">
        <v>44834.0</v>
      </c>
      <c r="I162" s="19"/>
      <c r="J162" s="13"/>
      <c r="K162" s="9"/>
      <c r="L162" s="10"/>
      <c r="M162" s="11"/>
      <c r="N162" s="11"/>
      <c r="O162" s="11"/>
      <c r="P162" s="46"/>
      <c r="Q162" s="46"/>
      <c r="R162" s="11"/>
      <c r="S162" s="11"/>
      <c r="T162" s="27" t="s">
        <v>715</v>
      </c>
      <c r="U162" s="13" t="s">
        <v>33</v>
      </c>
      <c r="V162" s="27" t="s">
        <v>796</v>
      </c>
      <c r="W162" s="13"/>
      <c r="X162" s="13"/>
    </row>
    <row r="163" ht="101.25" customHeight="1">
      <c r="A163" s="7" t="s">
        <v>792</v>
      </c>
      <c r="B163" s="8">
        <v>4.0</v>
      </c>
      <c r="C163" s="9" t="s">
        <v>793</v>
      </c>
      <c r="D163" s="65" t="s">
        <v>801</v>
      </c>
      <c r="E163" s="9" t="s">
        <v>802</v>
      </c>
      <c r="F163" s="10"/>
      <c r="G163" s="19" t="s">
        <v>29</v>
      </c>
      <c r="H163" s="24">
        <v>44773.0</v>
      </c>
      <c r="I163" s="19"/>
      <c r="J163" s="13"/>
      <c r="K163" s="9"/>
      <c r="L163" s="10"/>
      <c r="M163" s="11">
        <v>44666.0</v>
      </c>
      <c r="N163" s="11">
        <v>44671.0</v>
      </c>
      <c r="O163" s="11"/>
      <c r="P163" s="46"/>
      <c r="Q163" s="46"/>
      <c r="R163" s="11"/>
      <c r="S163" s="11"/>
      <c r="T163" s="27" t="s">
        <v>715</v>
      </c>
      <c r="U163" s="13" t="s">
        <v>33</v>
      </c>
      <c r="V163" s="27" t="s">
        <v>796</v>
      </c>
      <c r="W163" s="13"/>
      <c r="X163" s="13"/>
    </row>
    <row r="164" ht="42.0" customHeight="1">
      <c r="A164" s="20" t="s">
        <v>792</v>
      </c>
      <c r="B164" s="9">
        <v>5.0</v>
      </c>
      <c r="C164" s="9" t="s">
        <v>793</v>
      </c>
      <c r="D164" s="65" t="s">
        <v>803</v>
      </c>
      <c r="E164" s="9" t="s">
        <v>804</v>
      </c>
      <c r="F164" s="10"/>
      <c r="G164" s="19" t="s">
        <v>29</v>
      </c>
      <c r="H164" s="24">
        <v>44742.0</v>
      </c>
      <c r="I164" s="19"/>
      <c r="J164" s="13"/>
      <c r="K164" s="9"/>
      <c r="L164" s="10"/>
      <c r="M164" s="11"/>
      <c r="N164" s="11"/>
      <c r="O164" s="11"/>
      <c r="P164" s="46"/>
      <c r="Q164" s="46"/>
      <c r="R164" s="11"/>
      <c r="S164" s="11"/>
      <c r="T164" s="27" t="s">
        <v>715</v>
      </c>
      <c r="U164" s="13" t="s">
        <v>33</v>
      </c>
      <c r="V164" s="27" t="s">
        <v>796</v>
      </c>
      <c r="W164" s="13"/>
      <c r="X164" s="13"/>
    </row>
    <row r="165" ht="42.0" customHeight="1">
      <c r="A165" s="20" t="s">
        <v>792</v>
      </c>
      <c r="B165" s="9">
        <v>6.0</v>
      </c>
      <c r="C165" s="9" t="s">
        <v>793</v>
      </c>
      <c r="D165" s="9" t="s">
        <v>805</v>
      </c>
      <c r="E165" s="9" t="s">
        <v>806</v>
      </c>
      <c r="F165" s="10"/>
      <c r="G165" s="19" t="s">
        <v>29</v>
      </c>
      <c r="H165" s="24">
        <v>44651.0</v>
      </c>
      <c r="I165" s="19"/>
      <c r="J165" s="13"/>
      <c r="K165" s="9"/>
      <c r="L165" s="10"/>
      <c r="M165" s="11"/>
      <c r="N165" s="11"/>
      <c r="O165" s="11"/>
      <c r="P165" s="46"/>
      <c r="Q165" s="46"/>
      <c r="R165" s="11"/>
      <c r="S165" s="11"/>
      <c r="T165" s="27" t="s">
        <v>715</v>
      </c>
      <c r="U165" s="13" t="s">
        <v>33</v>
      </c>
      <c r="V165" s="27" t="s">
        <v>796</v>
      </c>
      <c r="W165" s="13"/>
      <c r="X165" s="13"/>
    </row>
    <row r="166" ht="42.0" customHeight="1">
      <c r="A166" s="20" t="s">
        <v>792</v>
      </c>
      <c r="B166" s="9">
        <v>7.0</v>
      </c>
      <c r="C166" s="9" t="s">
        <v>793</v>
      </c>
      <c r="D166" s="9" t="s">
        <v>807</v>
      </c>
      <c r="E166" s="9" t="s">
        <v>808</v>
      </c>
      <c r="F166" s="10"/>
      <c r="G166" s="19" t="s">
        <v>29</v>
      </c>
      <c r="H166" s="24">
        <v>44742.0</v>
      </c>
      <c r="I166" s="19"/>
      <c r="J166" s="13"/>
      <c r="K166" s="9"/>
      <c r="L166" s="10"/>
      <c r="M166" s="11"/>
      <c r="N166" s="11"/>
      <c r="O166" s="11"/>
      <c r="P166" s="46"/>
      <c r="Q166" s="46"/>
      <c r="R166" s="11"/>
      <c r="S166" s="11"/>
      <c r="T166" s="27" t="s">
        <v>715</v>
      </c>
      <c r="U166" s="13" t="s">
        <v>33</v>
      </c>
      <c r="V166" s="27" t="s">
        <v>796</v>
      </c>
      <c r="W166" s="13"/>
      <c r="X166" s="13"/>
    </row>
    <row r="167" ht="42.0" customHeight="1">
      <c r="A167" s="20" t="s">
        <v>792</v>
      </c>
      <c r="B167" s="9">
        <v>8.0</v>
      </c>
      <c r="C167" s="9" t="s">
        <v>793</v>
      </c>
      <c r="D167" s="9" t="s">
        <v>809</v>
      </c>
      <c r="E167" s="9" t="s">
        <v>810</v>
      </c>
      <c r="F167" s="10"/>
      <c r="G167" s="19" t="s">
        <v>249</v>
      </c>
      <c r="H167" s="24">
        <v>44834.0</v>
      </c>
      <c r="I167" s="19"/>
      <c r="J167" s="13"/>
      <c r="K167" s="9"/>
      <c r="L167" s="10"/>
      <c r="M167" s="11"/>
      <c r="N167" s="11"/>
      <c r="O167" s="11"/>
      <c r="P167" s="46"/>
      <c r="Q167" s="46"/>
      <c r="R167" s="11"/>
      <c r="S167" s="11"/>
      <c r="T167" s="27" t="s">
        <v>715</v>
      </c>
      <c r="U167" s="13" t="s">
        <v>33</v>
      </c>
      <c r="V167" s="27" t="s">
        <v>796</v>
      </c>
      <c r="W167" s="13"/>
      <c r="X167" s="13"/>
    </row>
    <row r="168" ht="42.0" customHeight="1">
      <c r="A168" s="7" t="s">
        <v>792</v>
      </c>
      <c r="B168" s="8">
        <v>9.0</v>
      </c>
      <c r="C168" s="9" t="s">
        <v>793</v>
      </c>
      <c r="D168" s="9" t="s">
        <v>811</v>
      </c>
      <c r="E168" s="9" t="s">
        <v>812</v>
      </c>
      <c r="F168" s="10"/>
      <c r="G168" s="19" t="s">
        <v>249</v>
      </c>
      <c r="H168" s="24">
        <v>44650.0</v>
      </c>
      <c r="I168" s="17" t="s">
        <v>30</v>
      </c>
      <c r="J168" s="13" t="s">
        <v>813</v>
      </c>
      <c r="K168" s="9"/>
      <c r="L168" s="10" t="s">
        <v>814</v>
      </c>
      <c r="M168" s="34">
        <v>44666.0</v>
      </c>
      <c r="N168" s="11">
        <v>44666.0</v>
      </c>
      <c r="O168" s="11"/>
      <c r="P168" s="46"/>
      <c r="Q168" s="46"/>
      <c r="R168" s="11"/>
      <c r="S168" s="11">
        <v>44718.0</v>
      </c>
      <c r="T168" s="27" t="s">
        <v>715</v>
      </c>
      <c r="U168" s="13" t="s">
        <v>33</v>
      </c>
      <c r="V168" s="27" t="s">
        <v>796</v>
      </c>
      <c r="W168" s="13"/>
      <c r="X168" s="13"/>
    </row>
    <row r="169" ht="42.0" customHeight="1">
      <c r="A169" s="20" t="s">
        <v>792</v>
      </c>
      <c r="B169" s="9">
        <v>10.0</v>
      </c>
      <c r="C169" s="9" t="s">
        <v>793</v>
      </c>
      <c r="D169" s="9" t="s">
        <v>815</v>
      </c>
      <c r="E169" s="9" t="s">
        <v>816</v>
      </c>
      <c r="F169" s="10"/>
      <c r="G169" s="19" t="s">
        <v>29</v>
      </c>
      <c r="H169" s="24">
        <v>44834.0</v>
      </c>
      <c r="I169" s="19"/>
      <c r="J169" s="13"/>
      <c r="K169" s="9"/>
      <c r="L169" s="10"/>
      <c r="M169" s="11"/>
      <c r="N169" s="11"/>
      <c r="O169" s="11"/>
      <c r="P169" s="46"/>
      <c r="Q169" s="46"/>
      <c r="R169" s="11"/>
      <c r="S169" s="11"/>
      <c r="T169" s="27" t="s">
        <v>715</v>
      </c>
      <c r="U169" s="13" t="s">
        <v>33</v>
      </c>
      <c r="V169" s="27" t="s">
        <v>796</v>
      </c>
      <c r="W169" s="13"/>
      <c r="X169" s="13"/>
    </row>
    <row r="170" ht="42.0" customHeight="1">
      <c r="A170" s="20" t="s">
        <v>792</v>
      </c>
      <c r="B170" s="9">
        <v>11.0</v>
      </c>
      <c r="C170" s="9" t="s">
        <v>793</v>
      </c>
      <c r="D170" s="9" t="s">
        <v>817</v>
      </c>
      <c r="E170" s="9" t="s">
        <v>818</v>
      </c>
      <c r="F170" s="10"/>
      <c r="G170" s="19" t="s">
        <v>29</v>
      </c>
      <c r="H170" s="24">
        <v>44712.0</v>
      </c>
      <c r="I170" s="19"/>
      <c r="J170" s="13"/>
      <c r="K170" s="9"/>
      <c r="L170" s="10"/>
      <c r="M170" s="11"/>
      <c r="N170" s="11"/>
      <c r="O170" s="11"/>
      <c r="P170" s="46"/>
      <c r="Q170" s="46"/>
      <c r="R170" s="11"/>
      <c r="S170" s="11"/>
      <c r="T170" s="27" t="s">
        <v>715</v>
      </c>
      <c r="U170" s="13" t="s">
        <v>33</v>
      </c>
      <c r="V170" s="27" t="s">
        <v>796</v>
      </c>
      <c r="W170" s="66"/>
      <c r="X170" s="13"/>
    </row>
    <row r="171" ht="42.0" customHeight="1">
      <c r="A171" s="20" t="s">
        <v>792</v>
      </c>
      <c r="B171" s="9">
        <v>12.0</v>
      </c>
      <c r="C171" s="9" t="s">
        <v>793</v>
      </c>
      <c r="D171" s="9" t="s">
        <v>819</v>
      </c>
      <c r="E171" s="9" t="s">
        <v>820</v>
      </c>
      <c r="F171" s="10"/>
      <c r="G171" s="19" t="s">
        <v>29</v>
      </c>
      <c r="H171" s="24">
        <v>44834.0</v>
      </c>
      <c r="I171" s="19"/>
      <c r="J171" s="13"/>
      <c r="K171" s="9"/>
      <c r="L171" s="10"/>
      <c r="M171" s="11"/>
      <c r="N171" s="11"/>
      <c r="O171" s="11"/>
      <c r="P171" s="46"/>
      <c r="Q171" s="46"/>
      <c r="R171" s="11"/>
      <c r="S171" s="11"/>
      <c r="T171" s="27" t="s">
        <v>715</v>
      </c>
      <c r="U171" s="13" t="s">
        <v>33</v>
      </c>
      <c r="V171" s="27" t="s">
        <v>796</v>
      </c>
      <c r="W171" s="13"/>
      <c r="X171" s="13"/>
    </row>
    <row r="172" ht="42.0" customHeight="1">
      <c r="A172" s="20" t="s">
        <v>792</v>
      </c>
      <c r="B172" s="9">
        <v>13.0</v>
      </c>
      <c r="C172" s="9" t="s">
        <v>793</v>
      </c>
      <c r="D172" s="9" t="s">
        <v>821</v>
      </c>
      <c r="E172" s="9" t="s">
        <v>822</v>
      </c>
      <c r="F172" s="10"/>
      <c r="G172" s="19" t="s">
        <v>29</v>
      </c>
      <c r="H172" s="24">
        <v>44803.0</v>
      </c>
      <c r="I172" s="19"/>
      <c r="J172" s="13"/>
      <c r="K172" s="9"/>
      <c r="L172" s="10"/>
      <c r="M172" s="11"/>
      <c r="N172" s="11"/>
      <c r="O172" s="11"/>
      <c r="P172" s="46"/>
      <c r="Q172" s="46"/>
      <c r="R172" s="11"/>
      <c r="S172" s="11"/>
      <c r="T172" s="27" t="s">
        <v>715</v>
      </c>
      <c r="U172" s="13" t="s">
        <v>33</v>
      </c>
      <c r="V172" s="27" t="s">
        <v>796</v>
      </c>
      <c r="W172" s="13"/>
      <c r="X172" s="13"/>
    </row>
    <row r="173" ht="42.0" customHeight="1">
      <c r="A173" s="20" t="s">
        <v>792</v>
      </c>
      <c r="B173" s="9">
        <v>14.0</v>
      </c>
      <c r="C173" s="9" t="s">
        <v>793</v>
      </c>
      <c r="D173" s="9" t="s">
        <v>823</v>
      </c>
      <c r="E173" s="9" t="s">
        <v>824</v>
      </c>
      <c r="F173" s="10"/>
      <c r="G173" s="19" t="s">
        <v>29</v>
      </c>
      <c r="H173" s="24">
        <v>45199.0</v>
      </c>
      <c r="I173" s="19"/>
      <c r="J173" s="13"/>
      <c r="K173" s="9"/>
      <c r="L173" s="10"/>
      <c r="M173" s="11"/>
      <c r="N173" s="11"/>
      <c r="O173" s="11"/>
      <c r="P173" s="46"/>
      <c r="Q173" s="46"/>
      <c r="R173" s="11"/>
      <c r="S173" s="11"/>
      <c r="T173" s="27" t="s">
        <v>715</v>
      </c>
      <c r="U173" s="13" t="s">
        <v>33</v>
      </c>
      <c r="V173" s="27" t="s">
        <v>796</v>
      </c>
      <c r="W173" s="13"/>
      <c r="X173" s="13"/>
    </row>
    <row r="174" ht="42.0" customHeight="1">
      <c r="A174" s="20" t="s">
        <v>792</v>
      </c>
      <c r="B174" s="9">
        <v>15.0</v>
      </c>
      <c r="C174" s="9" t="s">
        <v>793</v>
      </c>
      <c r="D174" s="9" t="s">
        <v>825</v>
      </c>
      <c r="E174" s="9" t="s">
        <v>826</v>
      </c>
      <c r="F174" s="10"/>
      <c r="G174" s="19" t="s">
        <v>29</v>
      </c>
      <c r="H174" s="24">
        <v>44834.0</v>
      </c>
      <c r="I174" s="19"/>
      <c r="J174" s="13"/>
      <c r="K174" s="9"/>
      <c r="L174" s="10"/>
      <c r="M174" s="11"/>
      <c r="N174" s="11"/>
      <c r="O174" s="11"/>
      <c r="P174" s="46"/>
      <c r="Q174" s="46"/>
      <c r="R174" s="11"/>
      <c r="S174" s="11"/>
      <c r="T174" s="27" t="s">
        <v>715</v>
      </c>
      <c r="U174" s="13" t="s">
        <v>33</v>
      </c>
      <c r="V174" s="27" t="s">
        <v>796</v>
      </c>
      <c r="W174" s="13"/>
      <c r="X174" s="13"/>
    </row>
    <row r="175" ht="42.0" customHeight="1">
      <c r="A175" s="20" t="s">
        <v>792</v>
      </c>
      <c r="B175" s="9">
        <v>16.0</v>
      </c>
      <c r="C175" s="9" t="s">
        <v>793</v>
      </c>
      <c r="D175" s="9" t="s">
        <v>827</v>
      </c>
      <c r="E175" s="9" t="s">
        <v>828</v>
      </c>
      <c r="F175" s="10"/>
      <c r="G175" s="19" t="s">
        <v>29</v>
      </c>
      <c r="H175" s="24">
        <v>44834.0</v>
      </c>
      <c r="I175" s="19"/>
      <c r="J175" s="13"/>
      <c r="K175" s="9"/>
      <c r="L175" s="10"/>
      <c r="M175" s="11"/>
      <c r="N175" s="11"/>
      <c r="O175" s="11"/>
      <c r="P175" s="46"/>
      <c r="Q175" s="46"/>
      <c r="R175" s="11"/>
      <c r="S175" s="11"/>
      <c r="T175" s="27" t="s">
        <v>715</v>
      </c>
      <c r="U175" s="13" t="s">
        <v>33</v>
      </c>
      <c r="V175" s="27" t="s">
        <v>796</v>
      </c>
      <c r="W175" s="13"/>
      <c r="X175" s="13"/>
    </row>
    <row r="176" ht="42.0" customHeight="1">
      <c r="A176" s="20" t="s">
        <v>792</v>
      </c>
      <c r="B176" s="9">
        <v>17.0</v>
      </c>
      <c r="C176" s="9" t="s">
        <v>793</v>
      </c>
      <c r="D176" s="9" t="s">
        <v>829</v>
      </c>
      <c r="E176" s="9" t="s">
        <v>830</v>
      </c>
      <c r="F176" s="10"/>
      <c r="G176" s="19" t="s">
        <v>29</v>
      </c>
      <c r="H176" s="24">
        <v>45291.0</v>
      </c>
      <c r="I176" s="19"/>
      <c r="J176" s="13"/>
      <c r="K176" s="9"/>
      <c r="L176" s="10"/>
      <c r="M176" s="11"/>
      <c r="N176" s="11"/>
      <c r="O176" s="11"/>
      <c r="P176" s="46"/>
      <c r="Q176" s="46"/>
      <c r="R176" s="11"/>
      <c r="S176" s="11"/>
      <c r="T176" s="27" t="s">
        <v>715</v>
      </c>
      <c r="U176" s="13" t="s">
        <v>33</v>
      </c>
      <c r="V176" s="27" t="s">
        <v>796</v>
      </c>
      <c r="W176" s="13"/>
      <c r="X176" s="13"/>
    </row>
    <row r="177" ht="42.0" customHeight="1">
      <c r="A177" s="20" t="s">
        <v>792</v>
      </c>
      <c r="B177" s="9">
        <v>18.0</v>
      </c>
      <c r="C177" s="9" t="s">
        <v>793</v>
      </c>
      <c r="D177" s="9" t="s">
        <v>831</v>
      </c>
      <c r="E177" s="9" t="s">
        <v>832</v>
      </c>
      <c r="F177" s="10"/>
      <c r="G177" s="19" t="s">
        <v>29</v>
      </c>
      <c r="H177" s="24">
        <v>44834.0</v>
      </c>
      <c r="I177" s="19"/>
      <c r="J177" s="13"/>
      <c r="K177" s="9"/>
      <c r="L177" s="10"/>
      <c r="M177" s="11"/>
      <c r="N177" s="11"/>
      <c r="O177" s="11"/>
      <c r="P177" s="46"/>
      <c r="Q177" s="46"/>
      <c r="R177" s="11"/>
      <c r="S177" s="11"/>
      <c r="T177" s="27" t="s">
        <v>715</v>
      </c>
      <c r="U177" s="13" t="s">
        <v>33</v>
      </c>
      <c r="V177" s="27" t="s">
        <v>796</v>
      </c>
      <c r="W177" s="13"/>
      <c r="X177" s="13"/>
    </row>
    <row r="178" ht="42.0" customHeight="1">
      <c r="A178" s="20" t="s">
        <v>792</v>
      </c>
      <c r="B178" s="9">
        <v>19.0</v>
      </c>
      <c r="C178" s="9" t="s">
        <v>793</v>
      </c>
      <c r="D178" s="9" t="s">
        <v>833</v>
      </c>
      <c r="E178" s="9" t="s">
        <v>834</v>
      </c>
      <c r="F178" s="10"/>
      <c r="G178" s="19" t="s">
        <v>29</v>
      </c>
      <c r="H178" s="24">
        <v>45291.0</v>
      </c>
      <c r="I178" s="19"/>
      <c r="J178" s="13"/>
      <c r="K178" s="9"/>
      <c r="L178" s="10"/>
      <c r="M178" s="11"/>
      <c r="N178" s="11"/>
      <c r="O178" s="11"/>
      <c r="P178" s="46"/>
      <c r="Q178" s="46"/>
      <c r="R178" s="11"/>
      <c r="S178" s="11"/>
      <c r="T178" s="27" t="s">
        <v>715</v>
      </c>
      <c r="U178" s="13" t="s">
        <v>33</v>
      </c>
      <c r="V178" s="27" t="s">
        <v>796</v>
      </c>
      <c r="W178" s="13"/>
      <c r="X178" s="13"/>
    </row>
    <row r="179" ht="42.0" customHeight="1">
      <c r="A179" s="20" t="s">
        <v>792</v>
      </c>
      <c r="B179" s="9">
        <v>20.0</v>
      </c>
      <c r="C179" s="9" t="s">
        <v>793</v>
      </c>
      <c r="D179" s="9" t="s">
        <v>835</v>
      </c>
      <c r="E179" s="9" t="s">
        <v>836</v>
      </c>
      <c r="F179" s="10"/>
      <c r="G179" s="19" t="s">
        <v>29</v>
      </c>
      <c r="H179" s="24">
        <v>45291.0</v>
      </c>
      <c r="I179" s="19"/>
      <c r="J179" s="13"/>
      <c r="K179" s="9"/>
      <c r="L179" s="10"/>
      <c r="M179" s="11"/>
      <c r="N179" s="11"/>
      <c r="O179" s="11"/>
      <c r="P179" s="46"/>
      <c r="Q179" s="46"/>
      <c r="R179" s="11"/>
      <c r="S179" s="11"/>
      <c r="T179" s="27" t="s">
        <v>715</v>
      </c>
      <c r="U179" s="13" t="s">
        <v>33</v>
      </c>
      <c r="V179" s="27" t="s">
        <v>796</v>
      </c>
      <c r="W179" s="13"/>
      <c r="X179" s="13"/>
    </row>
    <row r="180" ht="42.0" customHeight="1">
      <c r="A180" s="7" t="s">
        <v>792</v>
      </c>
      <c r="B180" s="8">
        <v>21.0</v>
      </c>
      <c r="C180" s="9" t="s">
        <v>793</v>
      </c>
      <c r="D180" s="9" t="s">
        <v>837</v>
      </c>
      <c r="E180" s="9" t="s">
        <v>838</v>
      </c>
      <c r="F180" s="10"/>
      <c r="G180" s="19" t="s">
        <v>29</v>
      </c>
      <c r="H180" s="24">
        <v>44651.0</v>
      </c>
      <c r="I180" s="19" t="s">
        <v>30</v>
      </c>
      <c r="J180" s="13" t="s">
        <v>839</v>
      </c>
      <c r="K180" s="9"/>
      <c r="L180" s="10"/>
      <c r="M180" s="11"/>
      <c r="N180" s="11"/>
      <c r="O180" s="11"/>
      <c r="P180" s="46"/>
      <c r="Q180" s="46"/>
      <c r="R180" s="11"/>
      <c r="S180" s="11"/>
      <c r="T180" s="27" t="s">
        <v>715</v>
      </c>
      <c r="U180" s="13" t="s">
        <v>33</v>
      </c>
      <c r="V180" s="27" t="s">
        <v>796</v>
      </c>
      <c r="W180" s="37"/>
      <c r="X180" s="13"/>
    </row>
    <row r="181" ht="42.0" customHeight="1">
      <c r="A181" s="20" t="s">
        <v>792</v>
      </c>
      <c r="B181" s="9">
        <v>22.0</v>
      </c>
      <c r="C181" s="9" t="s">
        <v>793</v>
      </c>
      <c r="D181" s="9" t="s">
        <v>840</v>
      </c>
      <c r="E181" s="9" t="s">
        <v>841</v>
      </c>
      <c r="F181" s="10"/>
      <c r="G181" s="19" t="s">
        <v>29</v>
      </c>
      <c r="H181" s="24">
        <v>44834.0</v>
      </c>
      <c r="I181" s="19"/>
      <c r="J181" s="13"/>
      <c r="K181" s="9"/>
      <c r="L181" s="10"/>
      <c r="M181" s="11"/>
      <c r="N181" s="11"/>
      <c r="O181" s="11"/>
      <c r="P181" s="46"/>
      <c r="Q181" s="46"/>
      <c r="R181" s="11"/>
      <c r="S181" s="11"/>
      <c r="T181" s="27" t="s">
        <v>715</v>
      </c>
      <c r="U181" s="13" t="s">
        <v>33</v>
      </c>
      <c r="V181" s="27" t="s">
        <v>796</v>
      </c>
      <c r="W181" s="13"/>
      <c r="X181" s="13"/>
    </row>
    <row r="182" ht="42.0" customHeight="1">
      <c r="A182" s="20" t="s">
        <v>792</v>
      </c>
      <c r="B182" s="9">
        <v>23.0</v>
      </c>
      <c r="C182" s="9" t="s">
        <v>793</v>
      </c>
      <c r="D182" s="9" t="s">
        <v>842</v>
      </c>
      <c r="E182" s="9" t="s">
        <v>843</v>
      </c>
      <c r="F182" s="10"/>
      <c r="G182" s="19" t="s">
        <v>29</v>
      </c>
      <c r="H182" s="24">
        <v>44834.0</v>
      </c>
      <c r="I182" s="19"/>
      <c r="J182" s="13"/>
      <c r="K182" s="9"/>
      <c r="L182" s="10"/>
      <c r="M182" s="11"/>
      <c r="N182" s="11"/>
      <c r="O182" s="11"/>
      <c r="P182" s="46"/>
      <c r="Q182" s="46"/>
      <c r="R182" s="11"/>
      <c r="S182" s="11"/>
      <c r="T182" s="27" t="s">
        <v>715</v>
      </c>
      <c r="U182" s="13" t="s">
        <v>844</v>
      </c>
      <c r="V182" s="27" t="s">
        <v>845</v>
      </c>
      <c r="W182" s="13"/>
      <c r="X182" s="13"/>
    </row>
    <row r="183" ht="42.0" customHeight="1">
      <c r="A183" s="20" t="s">
        <v>792</v>
      </c>
      <c r="B183" s="9">
        <v>24.0</v>
      </c>
      <c r="C183" s="9" t="s">
        <v>793</v>
      </c>
      <c r="D183" s="9" t="s">
        <v>846</v>
      </c>
      <c r="E183" s="9" t="s">
        <v>847</v>
      </c>
      <c r="F183" s="10"/>
      <c r="G183" s="19" t="s">
        <v>29</v>
      </c>
      <c r="H183" s="24">
        <v>45199.0</v>
      </c>
      <c r="I183" s="19"/>
      <c r="J183" s="13"/>
      <c r="K183" s="9"/>
      <c r="L183" s="10"/>
      <c r="M183" s="11"/>
      <c r="N183" s="11"/>
      <c r="O183" s="11"/>
      <c r="P183" s="46"/>
      <c r="Q183" s="46"/>
      <c r="R183" s="11"/>
      <c r="S183" s="11"/>
      <c r="T183" s="27" t="s">
        <v>715</v>
      </c>
      <c r="U183" s="13" t="s">
        <v>33</v>
      </c>
      <c r="V183" s="27" t="s">
        <v>796</v>
      </c>
      <c r="W183" s="13"/>
      <c r="X183" s="13"/>
    </row>
    <row r="184" ht="42.0" customHeight="1">
      <c r="A184" s="20" t="s">
        <v>792</v>
      </c>
      <c r="B184" s="9">
        <v>25.0</v>
      </c>
      <c r="C184" s="9" t="s">
        <v>793</v>
      </c>
      <c r="D184" s="9" t="s">
        <v>848</v>
      </c>
      <c r="E184" s="9" t="s">
        <v>849</v>
      </c>
      <c r="F184" s="10"/>
      <c r="G184" s="19" t="s">
        <v>29</v>
      </c>
      <c r="H184" s="24">
        <v>44926.0</v>
      </c>
      <c r="I184" s="19"/>
      <c r="J184" s="13"/>
      <c r="K184" s="9"/>
      <c r="L184" s="10"/>
      <c r="M184" s="11"/>
      <c r="N184" s="11"/>
      <c r="O184" s="11"/>
      <c r="P184" s="46"/>
      <c r="Q184" s="46"/>
      <c r="R184" s="11"/>
      <c r="S184" s="11"/>
      <c r="T184" s="27" t="s">
        <v>715</v>
      </c>
      <c r="U184" s="13" t="s">
        <v>33</v>
      </c>
      <c r="V184" s="27" t="s">
        <v>796</v>
      </c>
      <c r="W184" s="13"/>
      <c r="X184" s="13"/>
    </row>
    <row r="185" ht="42.0" customHeight="1">
      <c r="A185" s="20" t="s">
        <v>792</v>
      </c>
      <c r="B185" s="9">
        <v>26.0</v>
      </c>
      <c r="C185" s="9" t="s">
        <v>793</v>
      </c>
      <c r="D185" s="9" t="s">
        <v>850</v>
      </c>
      <c r="E185" s="9" t="s">
        <v>851</v>
      </c>
      <c r="F185" s="10"/>
      <c r="G185" s="19" t="s">
        <v>29</v>
      </c>
      <c r="H185" s="24">
        <v>44926.0</v>
      </c>
      <c r="I185" s="19"/>
      <c r="J185" s="13"/>
      <c r="K185" s="9"/>
      <c r="L185" s="10"/>
      <c r="M185" s="11"/>
      <c r="N185" s="11"/>
      <c r="O185" s="11"/>
      <c r="P185" s="46"/>
      <c r="Q185" s="46"/>
      <c r="R185" s="11"/>
      <c r="S185" s="11"/>
      <c r="T185" s="27" t="s">
        <v>715</v>
      </c>
      <c r="U185" s="13" t="s">
        <v>33</v>
      </c>
      <c r="V185" s="27" t="s">
        <v>796</v>
      </c>
      <c r="W185" s="13"/>
      <c r="X185" s="13"/>
    </row>
    <row r="186" ht="42.0" customHeight="1">
      <c r="A186" s="20" t="s">
        <v>792</v>
      </c>
      <c r="B186" s="9">
        <v>27.0</v>
      </c>
      <c r="C186" s="9" t="s">
        <v>793</v>
      </c>
      <c r="D186" s="9" t="s">
        <v>852</v>
      </c>
      <c r="E186" s="9" t="s">
        <v>853</v>
      </c>
      <c r="F186" s="10"/>
      <c r="G186" s="19" t="s">
        <v>29</v>
      </c>
      <c r="H186" s="24">
        <v>44926.0</v>
      </c>
      <c r="I186" s="19"/>
      <c r="J186" s="13"/>
      <c r="K186" s="9"/>
      <c r="L186" s="10"/>
      <c r="M186" s="11"/>
      <c r="N186" s="11"/>
      <c r="O186" s="11"/>
      <c r="P186" s="46"/>
      <c r="Q186" s="46"/>
      <c r="R186" s="11"/>
      <c r="S186" s="11"/>
      <c r="T186" s="27" t="s">
        <v>715</v>
      </c>
      <c r="U186" s="13" t="s">
        <v>33</v>
      </c>
      <c r="V186" s="27" t="s">
        <v>796</v>
      </c>
      <c r="W186" s="13"/>
      <c r="X186" s="13"/>
    </row>
    <row r="187" ht="42.0" customHeight="1">
      <c r="A187" s="20" t="s">
        <v>792</v>
      </c>
      <c r="B187" s="9">
        <v>28.0</v>
      </c>
      <c r="C187" s="9" t="s">
        <v>793</v>
      </c>
      <c r="D187" s="9" t="s">
        <v>854</v>
      </c>
      <c r="E187" s="9" t="s">
        <v>855</v>
      </c>
      <c r="F187" s="10"/>
      <c r="G187" s="19" t="s">
        <v>29</v>
      </c>
      <c r="H187" s="24">
        <v>45199.0</v>
      </c>
      <c r="I187" s="19"/>
      <c r="J187" s="13"/>
      <c r="K187" s="9"/>
      <c r="L187" s="10"/>
      <c r="M187" s="11"/>
      <c r="N187" s="11"/>
      <c r="O187" s="11"/>
      <c r="P187" s="46"/>
      <c r="Q187" s="46"/>
      <c r="R187" s="11"/>
      <c r="S187" s="11"/>
      <c r="T187" s="27" t="s">
        <v>715</v>
      </c>
      <c r="U187" s="13" t="s">
        <v>33</v>
      </c>
      <c r="V187" s="27" t="s">
        <v>796</v>
      </c>
      <c r="W187" s="13"/>
      <c r="X187" s="13"/>
    </row>
    <row r="188" ht="42.0" customHeight="1">
      <c r="A188" s="7" t="s">
        <v>792</v>
      </c>
      <c r="B188" s="8">
        <v>29.0</v>
      </c>
      <c r="C188" s="9" t="s">
        <v>793</v>
      </c>
      <c r="D188" s="9" t="s">
        <v>856</v>
      </c>
      <c r="E188" s="9" t="s">
        <v>857</v>
      </c>
      <c r="F188" s="10"/>
      <c r="G188" s="19" t="s">
        <v>733</v>
      </c>
      <c r="H188" s="24">
        <v>44711.0</v>
      </c>
      <c r="I188" s="19"/>
      <c r="J188" s="13"/>
      <c r="K188" s="9"/>
      <c r="L188" s="10"/>
      <c r="M188" s="34">
        <v>44666.0</v>
      </c>
      <c r="N188" s="11">
        <v>44671.0</v>
      </c>
      <c r="O188" s="11"/>
      <c r="P188" s="46"/>
      <c r="Q188" s="46"/>
      <c r="R188" s="11"/>
      <c r="S188" s="11"/>
      <c r="T188" s="27" t="s">
        <v>715</v>
      </c>
      <c r="U188" s="13" t="s">
        <v>33</v>
      </c>
      <c r="V188" s="27" t="s">
        <v>796</v>
      </c>
      <c r="W188" s="13"/>
      <c r="X188" s="13"/>
    </row>
    <row r="189" ht="42.0" customHeight="1">
      <c r="A189" s="20" t="s">
        <v>792</v>
      </c>
      <c r="B189" s="9">
        <v>30.0</v>
      </c>
      <c r="C189" s="9" t="s">
        <v>793</v>
      </c>
      <c r="D189" s="9" t="s">
        <v>858</v>
      </c>
      <c r="E189" s="9" t="s">
        <v>859</v>
      </c>
      <c r="F189" s="10"/>
      <c r="G189" s="19" t="s">
        <v>29</v>
      </c>
      <c r="H189" s="24">
        <v>44834.0</v>
      </c>
      <c r="I189" s="19"/>
      <c r="J189" s="13"/>
      <c r="K189" s="9"/>
      <c r="L189" s="10"/>
      <c r="M189" s="11"/>
      <c r="N189" s="11"/>
      <c r="O189" s="11"/>
      <c r="P189" s="46"/>
      <c r="Q189" s="46"/>
      <c r="R189" s="11"/>
      <c r="S189" s="11"/>
      <c r="T189" s="27" t="s">
        <v>715</v>
      </c>
      <c r="U189" s="13" t="s">
        <v>33</v>
      </c>
      <c r="V189" s="27" t="s">
        <v>796</v>
      </c>
      <c r="W189" s="13"/>
      <c r="X189" s="13"/>
    </row>
    <row r="190" ht="42.0" customHeight="1">
      <c r="A190" s="20" t="s">
        <v>792</v>
      </c>
      <c r="B190" s="9">
        <v>31.0</v>
      </c>
      <c r="C190" s="9" t="s">
        <v>793</v>
      </c>
      <c r="D190" s="9" t="s">
        <v>860</v>
      </c>
      <c r="E190" s="9" t="s">
        <v>861</v>
      </c>
      <c r="F190" s="10"/>
      <c r="G190" s="19" t="s">
        <v>29</v>
      </c>
      <c r="H190" s="24">
        <v>44834.0</v>
      </c>
      <c r="I190" s="19"/>
      <c r="J190" s="13"/>
      <c r="K190" s="9"/>
      <c r="L190" s="10"/>
      <c r="M190" s="11"/>
      <c r="N190" s="11"/>
      <c r="O190" s="11"/>
      <c r="P190" s="46"/>
      <c r="Q190" s="46"/>
      <c r="R190" s="11"/>
      <c r="S190" s="11"/>
      <c r="T190" s="27" t="s">
        <v>715</v>
      </c>
      <c r="U190" s="13" t="s">
        <v>33</v>
      </c>
      <c r="V190" s="27" t="s">
        <v>796</v>
      </c>
      <c r="W190" s="13"/>
      <c r="X190" s="13"/>
    </row>
    <row r="191" ht="42.0" customHeight="1">
      <c r="A191" s="20" t="s">
        <v>792</v>
      </c>
      <c r="B191" s="9">
        <v>32.0</v>
      </c>
      <c r="C191" s="9" t="s">
        <v>793</v>
      </c>
      <c r="D191" s="9" t="s">
        <v>862</v>
      </c>
      <c r="E191" s="9" t="s">
        <v>863</v>
      </c>
      <c r="F191" s="10"/>
      <c r="G191" s="19" t="s">
        <v>29</v>
      </c>
      <c r="H191" s="24">
        <v>44834.0</v>
      </c>
      <c r="I191" s="19"/>
      <c r="J191" s="13"/>
      <c r="K191" s="9"/>
      <c r="L191" s="10"/>
      <c r="M191" s="11"/>
      <c r="N191" s="11"/>
      <c r="O191" s="11"/>
      <c r="P191" s="46"/>
      <c r="Q191" s="46"/>
      <c r="R191" s="11"/>
      <c r="S191" s="11"/>
      <c r="T191" s="27" t="s">
        <v>715</v>
      </c>
      <c r="U191" s="13" t="s">
        <v>97</v>
      </c>
      <c r="V191" s="27" t="s">
        <v>864</v>
      </c>
      <c r="W191" s="13"/>
      <c r="X191" s="13"/>
    </row>
    <row r="192" ht="42.0" customHeight="1">
      <c r="A192" s="20" t="s">
        <v>792</v>
      </c>
      <c r="B192" s="9">
        <v>33.0</v>
      </c>
      <c r="C192" s="9" t="s">
        <v>793</v>
      </c>
      <c r="D192" s="9" t="s">
        <v>865</v>
      </c>
      <c r="E192" s="9" t="s">
        <v>866</v>
      </c>
      <c r="F192" s="10"/>
      <c r="G192" s="19" t="s">
        <v>29</v>
      </c>
      <c r="H192" s="24">
        <v>44834.0</v>
      </c>
      <c r="I192" s="19"/>
      <c r="J192" s="13"/>
      <c r="K192" s="9"/>
      <c r="L192" s="10"/>
      <c r="M192" s="11"/>
      <c r="N192" s="11"/>
      <c r="O192" s="11"/>
      <c r="P192" s="46"/>
      <c r="Q192" s="46"/>
      <c r="R192" s="11"/>
      <c r="S192" s="11"/>
      <c r="T192" s="27" t="s">
        <v>715</v>
      </c>
      <c r="U192" s="13" t="s">
        <v>33</v>
      </c>
      <c r="V192" s="27" t="s">
        <v>796</v>
      </c>
      <c r="W192" s="13"/>
      <c r="X192" s="13"/>
    </row>
    <row r="193" ht="42.0" customHeight="1">
      <c r="A193" s="20" t="s">
        <v>792</v>
      </c>
      <c r="B193" s="9">
        <v>34.0</v>
      </c>
      <c r="C193" s="9" t="s">
        <v>793</v>
      </c>
      <c r="D193" s="9" t="s">
        <v>867</v>
      </c>
      <c r="E193" s="9" t="s">
        <v>868</v>
      </c>
      <c r="F193" s="10"/>
      <c r="G193" s="19" t="s">
        <v>29</v>
      </c>
      <c r="H193" s="24">
        <v>44834.0</v>
      </c>
      <c r="I193" s="19"/>
      <c r="J193" s="13"/>
      <c r="K193" s="9"/>
      <c r="L193" s="10"/>
      <c r="M193" s="11"/>
      <c r="N193" s="11"/>
      <c r="O193" s="11"/>
      <c r="P193" s="46"/>
      <c r="Q193" s="46"/>
      <c r="R193" s="11"/>
      <c r="S193" s="11"/>
      <c r="T193" s="27" t="s">
        <v>715</v>
      </c>
      <c r="U193" s="13" t="s">
        <v>33</v>
      </c>
      <c r="V193" s="27" t="s">
        <v>796</v>
      </c>
      <c r="W193" s="13"/>
      <c r="X193" s="13"/>
    </row>
    <row r="194" ht="42.0" customHeight="1">
      <c r="A194" s="20" t="s">
        <v>792</v>
      </c>
      <c r="B194" s="9">
        <v>35.0</v>
      </c>
      <c r="C194" s="9" t="s">
        <v>793</v>
      </c>
      <c r="D194" s="9" t="s">
        <v>869</v>
      </c>
      <c r="E194" s="9" t="s">
        <v>791</v>
      </c>
      <c r="F194" s="10"/>
      <c r="G194" s="19" t="s">
        <v>29</v>
      </c>
      <c r="H194" s="24">
        <v>44742.0</v>
      </c>
      <c r="I194" s="19"/>
      <c r="J194" s="13"/>
      <c r="K194" s="9"/>
      <c r="L194" s="10"/>
      <c r="M194" s="11"/>
      <c r="N194" s="11"/>
      <c r="O194" s="11"/>
      <c r="P194" s="46"/>
      <c r="Q194" s="46"/>
      <c r="R194" s="11"/>
      <c r="S194" s="11"/>
      <c r="T194" s="27" t="s">
        <v>715</v>
      </c>
      <c r="U194" s="13" t="s">
        <v>33</v>
      </c>
      <c r="V194" s="27" t="s">
        <v>796</v>
      </c>
      <c r="W194" s="13"/>
      <c r="X194" s="13"/>
    </row>
    <row r="195" ht="42.0" customHeight="1">
      <c r="A195" s="20"/>
      <c r="B195" s="9"/>
      <c r="C195" s="9"/>
      <c r="D195" s="9"/>
      <c r="E195" s="9"/>
      <c r="F195" s="10"/>
      <c r="G195" s="10"/>
      <c r="H195" s="24"/>
      <c r="I195" s="19"/>
      <c r="J195" s="13"/>
      <c r="K195" s="9"/>
      <c r="L195" s="10"/>
      <c r="M195" s="11"/>
      <c r="N195" s="11"/>
      <c r="O195" s="11"/>
      <c r="P195" s="46"/>
      <c r="Q195" s="46"/>
      <c r="R195" s="11"/>
      <c r="S195" s="11"/>
      <c r="T195" s="9"/>
      <c r="U195" s="13"/>
      <c r="V195" s="13"/>
      <c r="W195" s="13"/>
      <c r="X195" s="13"/>
    </row>
    <row r="196" ht="42.0" customHeight="1">
      <c r="A196" s="20"/>
      <c r="B196" s="9"/>
      <c r="C196" s="9"/>
      <c r="D196" s="9"/>
      <c r="E196" s="9"/>
      <c r="F196" s="10"/>
      <c r="G196" s="10"/>
      <c r="H196" s="24"/>
      <c r="I196" s="19"/>
      <c r="J196" s="13"/>
      <c r="K196" s="9"/>
      <c r="L196" s="10"/>
      <c r="M196" s="11"/>
      <c r="N196" s="11"/>
      <c r="O196" s="11"/>
      <c r="P196" s="46"/>
      <c r="Q196" s="46"/>
      <c r="R196" s="11"/>
      <c r="S196" s="11"/>
      <c r="T196" s="9"/>
      <c r="U196" s="13"/>
      <c r="V196" s="13"/>
      <c r="W196" s="13"/>
      <c r="X196" s="13"/>
    </row>
    <row r="197" ht="42.0" customHeight="1">
      <c r="A197" s="20"/>
      <c r="B197" s="9"/>
      <c r="C197" s="9"/>
      <c r="D197" s="9"/>
      <c r="E197" s="9"/>
      <c r="F197" s="10"/>
      <c r="G197" s="10"/>
      <c r="H197" s="24"/>
      <c r="I197" s="19"/>
      <c r="J197" s="13"/>
      <c r="K197" s="9"/>
      <c r="L197" s="10"/>
      <c r="M197" s="11"/>
      <c r="N197" s="11"/>
      <c r="O197" s="11"/>
      <c r="P197" s="46"/>
      <c r="Q197" s="46"/>
      <c r="R197" s="11"/>
      <c r="S197" s="11"/>
      <c r="T197" s="9"/>
      <c r="U197" s="13"/>
      <c r="V197" s="13"/>
      <c r="W197" s="13"/>
      <c r="X197" s="13"/>
    </row>
    <row r="198" ht="42.0" customHeight="1">
      <c r="A198" s="20"/>
      <c r="B198" s="9"/>
      <c r="C198" s="9"/>
      <c r="D198" s="9"/>
      <c r="E198" s="9"/>
      <c r="F198" s="10"/>
      <c r="G198" s="10"/>
      <c r="H198" s="24"/>
      <c r="I198" s="19"/>
      <c r="J198" s="13"/>
      <c r="K198" s="9"/>
      <c r="L198" s="10"/>
      <c r="M198" s="11"/>
      <c r="N198" s="11"/>
      <c r="O198" s="11"/>
      <c r="P198" s="46"/>
      <c r="Q198" s="46"/>
      <c r="R198" s="11"/>
      <c r="S198" s="11"/>
      <c r="T198" s="9"/>
      <c r="U198" s="13"/>
      <c r="V198" s="13"/>
      <c r="W198" s="13"/>
      <c r="X198" s="13"/>
    </row>
    <row r="199" ht="42.0" customHeight="1">
      <c r="A199" s="20"/>
      <c r="B199" s="9"/>
      <c r="C199" s="9"/>
      <c r="D199" s="9"/>
      <c r="E199" s="9"/>
      <c r="F199" s="10"/>
      <c r="G199" s="10"/>
      <c r="H199" s="24"/>
      <c r="I199" s="19"/>
      <c r="J199" s="13"/>
      <c r="K199" s="9"/>
      <c r="L199" s="10"/>
      <c r="M199" s="11"/>
      <c r="N199" s="11"/>
      <c r="O199" s="11"/>
      <c r="P199" s="46"/>
      <c r="Q199" s="46"/>
      <c r="R199" s="11"/>
      <c r="S199" s="11"/>
      <c r="T199" s="9"/>
      <c r="U199" s="13"/>
      <c r="V199" s="13"/>
      <c r="W199" s="13"/>
      <c r="X199" s="13"/>
    </row>
    <row r="200" ht="42.0" customHeight="1">
      <c r="A200" s="20"/>
      <c r="B200" s="9"/>
      <c r="C200" s="9"/>
      <c r="D200" s="9"/>
      <c r="E200" s="9"/>
      <c r="F200" s="10"/>
      <c r="G200" s="10"/>
      <c r="H200" s="24"/>
      <c r="I200" s="19"/>
      <c r="J200" s="13"/>
      <c r="K200" s="9"/>
      <c r="L200" s="10"/>
      <c r="M200" s="11"/>
      <c r="N200" s="11"/>
      <c r="O200" s="11"/>
      <c r="P200" s="46"/>
      <c r="Q200" s="46"/>
      <c r="R200" s="11"/>
      <c r="S200" s="11"/>
      <c r="T200" s="9"/>
      <c r="U200" s="13"/>
      <c r="V200" s="13"/>
      <c r="W200" s="13"/>
      <c r="X200" s="13"/>
    </row>
    <row r="201" ht="42.0" customHeight="1">
      <c r="A201" s="20"/>
      <c r="B201" s="9"/>
      <c r="C201" s="9"/>
      <c r="D201" s="9"/>
      <c r="E201" s="9"/>
      <c r="F201" s="10"/>
      <c r="G201" s="10"/>
      <c r="H201" s="24"/>
      <c r="I201" s="19"/>
      <c r="J201" s="13"/>
      <c r="K201" s="9"/>
      <c r="L201" s="10"/>
      <c r="M201" s="11"/>
      <c r="N201" s="11"/>
      <c r="O201" s="11"/>
      <c r="P201" s="46"/>
      <c r="Q201" s="46"/>
      <c r="R201" s="11"/>
      <c r="S201" s="11"/>
      <c r="T201" s="9"/>
      <c r="U201" s="13"/>
      <c r="V201" s="13"/>
      <c r="W201" s="13"/>
      <c r="X201" s="13"/>
    </row>
    <row r="202" ht="42.0" customHeight="1">
      <c r="A202" s="20"/>
      <c r="B202" s="9"/>
      <c r="C202" s="9"/>
      <c r="D202" s="9"/>
      <c r="E202" s="9"/>
      <c r="F202" s="10"/>
      <c r="G202" s="10"/>
      <c r="H202" s="24"/>
      <c r="I202" s="19"/>
      <c r="J202" s="13"/>
      <c r="K202" s="9"/>
      <c r="L202" s="10"/>
      <c r="M202" s="11"/>
      <c r="N202" s="11"/>
      <c r="O202" s="11"/>
      <c r="P202" s="46"/>
      <c r="Q202" s="46"/>
      <c r="R202" s="11"/>
      <c r="S202" s="11"/>
      <c r="T202" s="9"/>
      <c r="U202" s="13"/>
      <c r="V202" s="13"/>
      <c r="W202" s="13"/>
      <c r="X202" s="13"/>
    </row>
    <row r="203" ht="42.0" customHeight="1">
      <c r="A203" s="20"/>
      <c r="B203" s="9"/>
      <c r="C203" s="9"/>
      <c r="D203" s="9"/>
      <c r="E203" s="9"/>
      <c r="F203" s="10"/>
      <c r="G203" s="10"/>
      <c r="H203" s="24"/>
      <c r="I203" s="19"/>
      <c r="J203" s="13"/>
      <c r="K203" s="9"/>
      <c r="L203" s="10"/>
      <c r="M203" s="11"/>
      <c r="N203" s="11"/>
      <c r="O203" s="11"/>
      <c r="P203" s="46"/>
      <c r="Q203" s="46"/>
      <c r="R203" s="11"/>
      <c r="S203" s="11"/>
      <c r="T203" s="9"/>
      <c r="U203" s="13"/>
      <c r="V203" s="13"/>
      <c r="W203" s="13"/>
      <c r="X203" s="13"/>
    </row>
    <row r="204" ht="42.0" customHeight="1">
      <c r="A204" s="20"/>
      <c r="B204" s="9"/>
      <c r="C204" s="9"/>
      <c r="D204" s="9"/>
      <c r="E204" s="9"/>
      <c r="F204" s="10"/>
      <c r="G204" s="10"/>
      <c r="H204" s="24"/>
      <c r="I204" s="19"/>
      <c r="J204" s="13"/>
      <c r="K204" s="9"/>
      <c r="L204" s="10"/>
      <c r="M204" s="11"/>
      <c r="N204" s="11"/>
      <c r="O204" s="11"/>
      <c r="P204" s="46"/>
      <c r="Q204" s="46"/>
      <c r="R204" s="11"/>
      <c r="S204" s="11"/>
      <c r="T204" s="9"/>
      <c r="U204" s="13"/>
      <c r="V204" s="13"/>
      <c r="W204" s="13"/>
      <c r="X204" s="13"/>
    </row>
    <row r="205" ht="42.0" customHeight="1">
      <c r="A205" s="20"/>
      <c r="B205" s="9"/>
      <c r="C205" s="9"/>
      <c r="D205" s="9"/>
      <c r="E205" s="9"/>
      <c r="F205" s="10"/>
      <c r="G205" s="10"/>
      <c r="H205" s="24"/>
      <c r="I205" s="19"/>
      <c r="J205" s="13"/>
      <c r="K205" s="9"/>
      <c r="L205" s="10"/>
      <c r="M205" s="11"/>
      <c r="N205" s="11"/>
      <c r="O205" s="11"/>
      <c r="P205" s="46"/>
      <c r="Q205" s="46"/>
      <c r="R205" s="11"/>
      <c r="S205" s="11"/>
      <c r="T205" s="9"/>
      <c r="U205" s="13"/>
      <c r="V205" s="13"/>
      <c r="W205" s="13"/>
      <c r="X205" s="13"/>
    </row>
    <row r="206" ht="42.0" customHeight="1">
      <c r="A206" s="20"/>
      <c r="B206" s="9"/>
      <c r="C206" s="9"/>
      <c r="D206" s="9"/>
      <c r="E206" s="9"/>
      <c r="F206" s="10"/>
      <c r="G206" s="10"/>
      <c r="H206" s="24"/>
      <c r="I206" s="19"/>
      <c r="J206" s="13"/>
      <c r="K206" s="9"/>
      <c r="L206" s="10"/>
      <c r="M206" s="11"/>
      <c r="N206" s="11"/>
      <c r="O206" s="11"/>
      <c r="P206" s="46"/>
      <c r="Q206" s="46"/>
      <c r="R206" s="11"/>
      <c r="S206" s="11"/>
      <c r="T206" s="9"/>
      <c r="U206" s="13"/>
      <c r="V206" s="13"/>
      <c r="W206" s="13"/>
      <c r="X206" s="13"/>
    </row>
    <row r="207" ht="42.0" customHeight="1">
      <c r="A207" s="20"/>
      <c r="B207" s="9"/>
      <c r="C207" s="9"/>
      <c r="D207" s="9"/>
      <c r="E207" s="9"/>
      <c r="F207" s="10"/>
      <c r="G207" s="10"/>
      <c r="H207" s="24"/>
      <c r="I207" s="19"/>
      <c r="J207" s="13"/>
      <c r="K207" s="9"/>
      <c r="L207" s="10"/>
      <c r="M207" s="11"/>
      <c r="N207" s="11"/>
      <c r="O207" s="11"/>
      <c r="P207" s="46"/>
      <c r="Q207" s="46"/>
      <c r="R207" s="11"/>
      <c r="S207" s="11"/>
      <c r="T207" s="9"/>
      <c r="U207" s="13"/>
      <c r="V207" s="13"/>
      <c r="W207" s="13"/>
      <c r="X207" s="13"/>
    </row>
    <row r="208" ht="42.0" customHeight="1">
      <c r="A208" s="20"/>
      <c r="B208" s="9"/>
      <c r="C208" s="9"/>
      <c r="D208" s="9"/>
      <c r="E208" s="9"/>
      <c r="F208" s="10"/>
      <c r="G208" s="10"/>
      <c r="H208" s="24"/>
      <c r="I208" s="19"/>
      <c r="J208" s="13"/>
      <c r="K208" s="9"/>
      <c r="L208" s="10"/>
      <c r="M208" s="11"/>
      <c r="N208" s="11"/>
      <c r="O208" s="11"/>
      <c r="P208" s="46"/>
      <c r="Q208" s="46"/>
      <c r="R208" s="11"/>
      <c r="S208" s="11"/>
      <c r="T208" s="9"/>
      <c r="U208" s="13"/>
      <c r="V208" s="13"/>
      <c r="W208" s="13"/>
      <c r="X208" s="13"/>
    </row>
    <row r="209" ht="42.0" customHeight="1">
      <c r="A209" s="20"/>
      <c r="B209" s="9"/>
      <c r="C209" s="9"/>
      <c r="D209" s="9"/>
      <c r="E209" s="9"/>
      <c r="F209" s="10"/>
      <c r="G209" s="10"/>
      <c r="H209" s="24"/>
      <c r="I209" s="19"/>
      <c r="J209" s="13"/>
      <c r="K209" s="9"/>
      <c r="L209" s="10"/>
      <c r="M209" s="11"/>
      <c r="N209" s="11"/>
      <c r="O209" s="11"/>
      <c r="P209" s="46"/>
      <c r="Q209" s="46"/>
      <c r="R209" s="11"/>
      <c r="S209" s="11"/>
      <c r="T209" s="9"/>
      <c r="U209" s="13"/>
      <c r="V209" s="13"/>
      <c r="W209" s="13"/>
      <c r="X209" s="13"/>
    </row>
    <row r="210" ht="42.0" customHeight="1">
      <c r="A210" s="20"/>
      <c r="B210" s="9"/>
      <c r="C210" s="9"/>
      <c r="D210" s="9"/>
      <c r="E210" s="9"/>
      <c r="F210" s="10"/>
      <c r="G210" s="10"/>
      <c r="H210" s="24"/>
      <c r="I210" s="19"/>
      <c r="J210" s="13"/>
      <c r="K210" s="9"/>
      <c r="L210" s="10"/>
      <c r="M210" s="11"/>
      <c r="N210" s="11"/>
      <c r="O210" s="11"/>
      <c r="P210" s="46"/>
      <c r="Q210" s="46"/>
      <c r="R210" s="11"/>
      <c r="S210" s="11"/>
      <c r="T210" s="9"/>
      <c r="U210" s="13"/>
      <c r="V210" s="13"/>
      <c r="W210" s="13"/>
      <c r="X210" s="13"/>
    </row>
    <row r="211" ht="42.0" customHeight="1">
      <c r="A211" s="20"/>
      <c r="B211" s="9"/>
      <c r="C211" s="9"/>
      <c r="D211" s="9"/>
      <c r="E211" s="9"/>
      <c r="F211" s="10"/>
      <c r="G211" s="10"/>
      <c r="H211" s="24"/>
      <c r="I211" s="19"/>
      <c r="J211" s="13"/>
      <c r="K211" s="9"/>
      <c r="L211" s="10"/>
      <c r="M211" s="11"/>
      <c r="N211" s="11"/>
      <c r="O211" s="11"/>
      <c r="P211" s="46"/>
      <c r="Q211" s="46"/>
      <c r="R211" s="11"/>
      <c r="S211" s="11"/>
      <c r="T211" s="9"/>
      <c r="U211" s="13"/>
      <c r="V211" s="13"/>
      <c r="W211" s="13"/>
      <c r="X211" s="13"/>
    </row>
    <row r="212" ht="42.0" customHeight="1">
      <c r="A212" s="20"/>
      <c r="B212" s="9"/>
      <c r="C212" s="9"/>
      <c r="D212" s="9"/>
      <c r="E212" s="9"/>
      <c r="F212" s="10"/>
      <c r="G212" s="10"/>
      <c r="H212" s="24"/>
      <c r="I212" s="19"/>
      <c r="J212" s="13"/>
      <c r="K212" s="9"/>
      <c r="L212" s="10"/>
      <c r="M212" s="11"/>
      <c r="N212" s="11"/>
      <c r="O212" s="11"/>
      <c r="P212" s="46"/>
      <c r="Q212" s="46"/>
      <c r="R212" s="11"/>
      <c r="S212" s="11"/>
      <c r="T212" s="9"/>
      <c r="U212" s="13"/>
      <c r="V212" s="13"/>
      <c r="W212" s="13"/>
      <c r="X212" s="13"/>
    </row>
    <row r="213" ht="42.0" customHeight="1">
      <c r="A213" s="20"/>
      <c r="B213" s="9"/>
      <c r="C213" s="9"/>
      <c r="D213" s="9"/>
      <c r="E213" s="9"/>
      <c r="F213" s="10"/>
      <c r="G213" s="10"/>
      <c r="H213" s="24"/>
      <c r="I213" s="19"/>
      <c r="J213" s="13"/>
      <c r="K213" s="9"/>
      <c r="L213" s="10"/>
      <c r="M213" s="11"/>
      <c r="N213" s="11"/>
      <c r="O213" s="11"/>
      <c r="P213" s="46"/>
      <c r="Q213" s="46"/>
      <c r="R213" s="11"/>
      <c r="S213" s="11"/>
      <c r="T213" s="9"/>
      <c r="U213" s="13"/>
      <c r="V213" s="13"/>
      <c r="W213" s="13"/>
      <c r="X213" s="13"/>
    </row>
    <row r="214" ht="42.0" customHeight="1">
      <c r="A214" s="20"/>
      <c r="B214" s="9"/>
      <c r="C214" s="9"/>
      <c r="D214" s="9"/>
      <c r="E214" s="9"/>
      <c r="F214" s="10"/>
      <c r="G214" s="10"/>
      <c r="H214" s="24"/>
      <c r="I214" s="19"/>
      <c r="J214" s="13"/>
      <c r="K214" s="9"/>
      <c r="L214" s="10"/>
      <c r="M214" s="11"/>
      <c r="N214" s="11"/>
      <c r="O214" s="11"/>
      <c r="P214" s="46"/>
      <c r="Q214" s="46"/>
      <c r="R214" s="11"/>
      <c r="S214" s="11"/>
      <c r="T214" s="9"/>
      <c r="U214" s="13"/>
      <c r="V214" s="13"/>
      <c r="W214" s="13"/>
      <c r="X214" s="13"/>
    </row>
    <row r="215" ht="42.0" customHeight="1">
      <c r="A215" s="20"/>
      <c r="B215" s="9"/>
      <c r="C215" s="9"/>
      <c r="D215" s="9"/>
      <c r="E215" s="9"/>
      <c r="F215" s="10"/>
      <c r="G215" s="10"/>
      <c r="H215" s="24"/>
      <c r="I215" s="19"/>
      <c r="J215" s="13"/>
      <c r="K215" s="9"/>
      <c r="L215" s="10"/>
      <c r="M215" s="11"/>
      <c r="N215" s="11"/>
      <c r="O215" s="11"/>
      <c r="P215" s="46"/>
      <c r="Q215" s="46"/>
      <c r="R215" s="11"/>
      <c r="S215" s="11"/>
      <c r="T215" s="9"/>
      <c r="U215" s="13"/>
      <c r="V215" s="13"/>
      <c r="W215" s="13"/>
      <c r="X215" s="13"/>
    </row>
    <row r="216" ht="42.0" customHeight="1">
      <c r="A216" s="20"/>
      <c r="B216" s="9"/>
      <c r="C216" s="9"/>
      <c r="D216" s="9"/>
      <c r="E216" s="9"/>
      <c r="F216" s="10"/>
      <c r="G216" s="10"/>
      <c r="H216" s="24"/>
      <c r="I216" s="19"/>
      <c r="J216" s="13"/>
      <c r="K216" s="9"/>
      <c r="L216" s="10"/>
      <c r="M216" s="11"/>
      <c r="N216" s="11"/>
      <c r="O216" s="11"/>
      <c r="P216" s="46"/>
      <c r="Q216" s="46"/>
      <c r="R216" s="11"/>
      <c r="S216" s="11"/>
      <c r="T216" s="9"/>
      <c r="U216" s="13"/>
      <c r="V216" s="13"/>
      <c r="W216" s="13"/>
      <c r="X216" s="13"/>
    </row>
    <row r="217" ht="42.0" customHeight="1">
      <c r="A217" s="20"/>
      <c r="B217" s="9"/>
      <c r="C217" s="9"/>
      <c r="D217" s="9"/>
      <c r="E217" s="9"/>
      <c r="F217" s="10"/>
      <c r="G217" s="10"/>
      <c r="H217" s="24"/>
      <c r="I217" s="19"/>
      <c r="J217" s="13"/>
      <c r="K217" s="9"/>
      <c r="L217" s="10"/>
      <c r="M217" s="11"/>
      <c r="N217" s="11"/>
      <c r="O217" s="11"/>
      <c r="P217" s="46"/>
      <c r="Q217" s="46"/>
      <c r="R217" s="11"/>
      <c r="S217" s="11"/>
      <c r="T217" s="9"/>
      <c r="U217" s="13"/>
      <c r="V217" s="13"/>
      <c r="W217" s="13"/>
      <c r="X217" s="13"/>
    </row>
    <row r="218" ht="42.0" customHeight="1">
      <c r="A218" s="20"/>
      <c r="B218" s="9"/>
      <c r="C218" s="9"/>
      <c r="D218" s="9"/>
      <c r="E218" s="9"/>
      <c r="F218" s="10"/>
      <c r="G218" s="10"/>
      <c r="H218" s="24"/>
      <c r="I218" s="19"/>
      <c r="J218" s="13"/>
      <c r="K218" s="9"/>
      <c r="L218" s="10"/>
      <c r="M218" s="11"/>
      <c r="N218" s="11"/>
      <c r="O218" s="11"/>
      <c r="P218" s="46"/>
      <c r="Q218" s="46"/>
      <c r="R218" s="11"/>
      <c r="S218" s="11"/>
      <c r="T218" s="9"/>
      <c r="U218" s="13"/>
      <c r="V218" s="13"/>
      <c r="W218" s="13"/>
      <c r="X218" s="13"/>
    </row>
    <row r="219" ht="42.0" customHeight="1">
      <c r="A219" s="20"/>
      <c r="B219" s="9"/>
      <c r="C219" s="9"/>
      <c r="D219" s="9"/>
      <c r="E219" s="9"/>
      <c r="F219" s="10"/>
      <c r="G219" s="10"/>
      <c r="H219" s="24"/>
      <c r="I219" s="19"/>
      <c r="J219" s="13"/>
      <c r="K219" s="9"/>
      <c r="L219" s="10"/>
      <c r="M219" s="11"/>
      <c r="N219" s="11"/>
      <c r="O219" s="11"/>
      <c r="P219" s="46"/>
      <c r="Q219" s="46"/>
      <c r="R219" s="11"/>
      <c r="S219" s="11"/>
      <c r="T219" s="9"/>
      <c r="U219" s="13"/>
      <c r="V219" s="13"/>
      <c r="W219" s="13"/>
      <c r="X219" s="13"/>
    </row>
    <row r="220" ht="42.0" customHeight="1">
      <c r="A220" s="20"/>
      <c r="B220" s="9"/>
      <c r="C220" s="9"/>
      <c r="D220" s="9"/>
      <c r="E220" s="9"/>
      <c r="F220" s="10"/>
      <c r="G220" s="10"/>
      <c r="H220" s="24"/>
      <c r="I220" s="19"/>
      <c r="J220" s="13"/>
      <c r="K220" s="9"/>
      <c r="L220" s="10"/>
      <c r="M220" s="11"/>
      <c r="N220" s="11"/>
      <c r="O220" s="11"/>
      <c r="P220" s="46"/>
      <c r="Q220" s="46"/>
      <c r="R220" s="11"/>
      <c r="S220" s="11"/>
      <c r="T220" s="9"/>
      <c r="U220" s="13"/>
      <c r="V220" s="13"/>
      <c r="W220" s="13"/>
      <c r="X220" s="13"/>
    </row>
    <row r="221" ht="42.0" customHeight="1">
      <c r="A221" s="20"/>
      <c r="B221" s="9"/>
      <c r="C221" s="9"/>
      <c r="D221" s="9"/>
      <c r="E221" s="9"/>
      <c r="F221" s="10"/>
      <c r="G221" s="10"/>
      <c r="H221" s="24"/>
      <c r="I221" s="19"/>
      <c r="J221" s="13"/>
      <c r="K221" s="9"/>
      <c r="L221" s="10"/>
      <c r="M221" s="11"/>
      <c r="N221" s="11"/>
      <c r="O221" s="11"/>
      <c r="P221" s="46"/>
      <c r="Q221" s="46"/>
      <c r="R221" s="11"/>
      <c r="S221" s="11"/>
      <c r="T221" s="9"/>
      <c r="U221" s="13"/>
      <c r="V221" s="13"/>
      <c r="W221" s="13"/>
      <c r="X221" s="13"/>
    </row>
    <row r="222" ht="42.0" customHeight="1">
      <c r="A222" s="20"/>
      <c r="B222" s="9"/>
      <c r="C222" s="9"/>
      <c r="D222" s="9"/>
      <c r="E222" s="9"/>
      <c r="F222" s="10"/>
      <c r="G222" s="10"/>
      <c r="H222" s="24"/>
      <c r="I222" s="19"/>
      <c r="J222" s="13"/>
      <c r="K222" s="9"/>
      <c r="L222" s="10"/>
      <c r="M222" s="11"/>
      <c r="N222" s="11"/>
      <c r="O222" s="11"/>
      <c r="P222" s="46"/>
      <c r="Q222" s="46"/>
      <c r="R222" s="11"/>
      <c r="S222" s="11"/>
      <c r="T222" s="9"/>
      <c r="U222" s="13"/>
      <c r="V222" s="13"/>
      <c r="W222" s="13"/>
      <c r="X222" s="13"/>
    </row>
    <row r="223" ht="42.0" customHeight="1">
      <c r="A223" s="20"/>
      <c r="B223" s="9"/>
      <c r="C223" s="9"/>
      <c r="D223" s="9"/>
      <c r="E223" s="9"/>
      <c r="F223" s="10"/>
      <c r="G223" s="10"/>
      <c r="H223" s="24"/>
      <c r="I223" s="19"/>
      <c r="J223" s="13"/>
      <c r="K223" s="9"/>
      <c r="L223" s="10"/>
      <c r="M223" s="11"/>
      <c r="N223" s="11"/>
      <c r="O223" s="11"/>
      <c r="P223" s="46"/>
      <c r="Q223" s="46"/>
      <c r="R223" s="11"/>
      <c r="S223" s="11"/>
      <c r="T223" s="9"/>
      <c r="U223" s="13"/>
      <c r="V223" s="13"/>
      <c r="W223" s="13"/>
      <c r="X223" s="13"/>
    </row>
    <row r="224" ht="42.0" customHeight="1">
      <c r="A224" s="20"/>
      <c r="B224" s="9"/>
      <c r="C224" s="9"/>
      <c r="D224" s="9"/>
      <c r="E224" s="9"/>
      <c r="F224" s="10"/>
      <c r="G224" s="10"/>
      <c r="H224" s="24"/>
      <c r="I224" s="19"/>
      <c r="J224" s="13"/>
      <c r="K224" s="9"/>
      <c r="L224" s="10"/>
      <c r="M224" s="11"/>
      <c r="N224" s="11"/>
      <c r="O224" s="11"/>
      <c r="P224" s="46"/>
      <c r="Q224" s="46"/>
      <c r="R224" s="11"/>
      <c r="S224" s="11"/>
      <c r="T224" s="9"/>
      <c r="U224" s="13"/>
      <c r="V224" s="13"/>
      <c r="W224" s="13"/>
      <c r="X224" s="13"/>
    </row>
    <row r="225" ht="42.0" customHeight="1">
      <c r="A225" s="20"/>
      <c r="B225" s="9"/>
      <c r="C225" s="9"/>
      <c r="D225" s="9"/>
      <c r="E225" s="9"/>
      <c r="F225" s="10"/>
      <c r="G225" s="10"/>
      <c r="H225" s="24"/>
      <c r="I225" s="19"/>
      <c r="J225" s="13"/>
      <c r="K225" s="9"/>
      <c r="L225" s="10"/>
      <c r="M225" s="11"/>
      <c r="N225" s="11"/>
      <c r="O225" s="11"/>
      <c r="P225" s="46"/>
      <c r="Q225" s="46"/>
      <c r="R225" s="11"/>
      <c r="S225" s="11"/>
      <c r="T225" s="9"/>
      <c r="U225" s="13"/>
      <c r="V225" s="13"/>
      <c r="W225" s="13"/>
      <c r="X225" s="13"/>
    </row>
    <row r="226" ht="42.0" customHeight="1">
      <c r="A226" s="20"/>
      <c r="B226" s="9"/>
      <c r="C226" s="9"/>
      <c r="D226" s="9"/>
      <c r="E226" s="9"/>
      <c r="F226" s="10"/>
      <c r="G226" s="10"/>
      <c r="H226" s="24"/>
      <c r="I226" s="19"/>
      <c r="J226" s="13"/>
      <c r="K226" s="9"/>
      <c r="L226" s="10"/>
      <c r="M226" s="11"/>
      <c r="N226" s="11"/>
      <c r="O226" s="11"/>
      <c r="P226" s="46"/>
      <c r="Q226" s="46"/>
      <c r="R226" s="11"/>
      <c r="S226" s="11"/>
      <c r="T226" s="9"/>
      <c r="U226" s="13"/>
      <c r="V226" s="13"/>
      <c r="W226" s="13"/>
      <c r="X226" s="13"/>
    </row>
    <row r="227" ht="42.0" customHeight="1">
      <c r="A227" s="20"/>
      <c r="B227" s="9"/>
      <c r="C227" s="9"/>
      <c r="D227" s="9"/>
      <c r="E227" s="9"/>
      <c r="F227" s="10"/>
      <c r="G227" s="10"/>
      <c r="H227" s="24"/>
      <c r="I227" s="19"/>
      <c r="J227" s="13"/>
      <c r="K227" s="9"/>
      <c r="L227" s="10"/>
      <c r="M227" s="11"/>
      <c r="N227" s="11"/>
      <c r="O227" s="11"/>
      <c r="P227" s="46"/>
      <c r="Q227" s="46"/>
      <c r="R227" s="11"/>
      <c r="S227" s="11"/>
      <c r="T227" s="9"/>
      <c r="U227" s="13"/>
      <c r="V227" s="13"/>
      <c r="W227" s="13"/>
      <c r="X227" s="13"/>
    </row>
    <row r="228" ht="42.0" customHeight="1">
      <c r="A228" s="20"/>
      <c r="B228" s="9"/>
      <c r="C228" s="9"/>
      <c r="D228" s="9"/>
      <c r="E228" s="9"/>
      <c r="F228" s="10"/>
      <c r="G228" s="10"/>
      <c r="H228" s="24"/>
      <c r="I228" s="19"/>
      <c r="J228" s="13"/>
      <c r="K228" s="9"/>
      <c r="L228" s="10"/>
      <c r="M228" s="11"/>
      <c r="N228" s="11"/>
      <c r="O228" s="11"/>
      <c r="P228" s="46"/>
      <c r="Q228" s="46"/>
      <c r="R228" s="11"/>
      <c r="S228" s="11"/>
      <c r="T228" s="9"/>
      <c r="U228" s="13"/>
      <c r="V228" s="13"/>
      <c r="W228" s="13"/>
      <c r="X228" s="13"/>
    </row>
    <row r="229" ht="42.0" customHeight="1">
      <c r="A229" s="20"/>
      <c r="B229" s="9"/>
      <c r="C229" s="9"/>
      <c r="D229" s="9"/>
      <c r="E229" s="9"/>
      <c r="F229" s="10"/>
      <c r="G229" s="10"/>
      <c r="H229" s="24"/>
      <c r="I229" s="19"/>
      <c r="J229" s="13"/>
      <c r="K229" s="9"/>
      <c r="L229" s="10"/>
      <c r="M229" s="11"/>
      <c r="N229" s="11"/>
      <c r="O229" s="11"/>
      <c r="P229" s="46"/>
      <c r="Q229" s="46"/>
      <c r="R229" s="11"/>
      <c r="S229" s="11"/>
      <c r="T229" s="9"/>
      <c r="U229" s="13"/>
      <c r="V229" s="13"/>
      <c r="W229" s="13"/>
      <c r="X229" s="13"/>
    </row>
    <row r="230" ht="42.0" customHeight="1">
      <c r="A230" s="20"/>
      <c r="B230" s="9"/>
      <c r="C230" s="9"/>
      <c r="D230" s="9"/>
      <c r="E230" s="9"/>
      <c r="F230" s="10"/>
      <c r="G230" s="10"/>
      <c r="H230" s="24"/>
      <c r="I230" s="19"/>
      <c r="J230" s="13"/>
      <c r="K230" s="9"/>
      <c r="L230" s="10"/>
      <c r="M230" s="11"/>
      <c r="N230" s="11"/>
      <c r="O230" s="11"/>
      <c r="P230" s="46"/>
      <c r="Q230" s="46"/>
      <c r="R230" s="11"/>
      <c r="S230" s="11"/>
      <c r="T230" s="9"/>
      <c r="U230" s="13"/>
      <c r="V230" s="13"/>
      <c r="W230" s="13"/>
      <c r="X230" s="13"/>
    </row>
    <row r="231" ht="42.0" customHeight="1">
      <c r="A231" s="20"/>
      <c r="B231" s="9"/>
      <c r="C231" s="9"/>
      <c r="D231" s="9"/>
      <c r="E231" s="9"/>
      <c r="F231" s="10"/>
      <c r="G231" s="10"/>
      <c r="H231" s="24"/>
      <c r="I231" s="19"/>
      <c r="J231" s="13"/>
      <c r="K231" s="9"/>
      <c r="L231" s="10"/>
      <c r="M231" s="11"/>
      <c r="N231" s="11"/>
      <c r="O231" s="11"/>
      <c r="P231" s="46"/>
      <c r="Q231" s="46"/>
      <c r="R231" s="11"/>
      <c r="S231" s="11"/>
      <c r="T231" s="9"/>
      <c r="U231" s="13"/>
      <c r="V231" s="13"/>
      <c r="W231" s="13"/>
      <c r="X231" s="13"/>
    </row>
    <row r="232" ht="42.0" customHeight="1">
      <c r="A232" s="20"/>
      <c r="B232" s="9"/>
      <c r="C232" s="9"/>
      <c r="D232" s="9"/>
      <c r="E232" s="9"/>
      <c r="F232" s="10"/>
      <c r="G232" s="10"/>
      <c r="H232" s="24"/>
      <c r="I232" s="19"/>
      <c r="J232" s="13"/>
      <c r="K232" s="9"/>
      <c r="L232" s="10"/>
      <c r="M232" s="11"/>
      <c r="N232" s="11"/>
      <c r="O232" s="11"/>
      <c r="P232" s="46"/>
      <c r="Q232" s="46"/>
      <c r="R232" s="11"/>
      <c r="S232" s="11"/>
      <c r="T232" s="9"/>
      <c r="U232" s="13"/>
      <c r="V232" s="13"/>
      <c r="W232" s="13"/>
      <c r="X232" s="13"/>
    </row>
    <row r="233" ht="42.0" customHeight="1">
      <c r="A233" s="20"/>
      <c r="B233" s="9"/>
      <c r="C233" s="9"/>
      <c r="D233" s="9"/>
      <c r="E233" s="9"/>
      <c r="F233" s="10"/>
      <c r="G233" s="10"/>
      <c r="H233" s="24"/>
      <c r="I233" s="19"/>
      <c r="J233" s="13"/>
      <c r="K233" s="9"/>
      <c r="L233" s="10"/>
      <c r="M233" s="11"/>
      <c r="N233" s="11"/>
      <c r="O233" s="11"/>
      <c r="P233" s="46"/>
      <c r="Q233" s="46"/>
      <c r="R233" s="11"/>
      <c r="S233" s="11"/>
      <c r="T233" s="9"/>
      <c r="U233" s="13"/>
      <c r="V233" s="13"/>
      <c r="W233" s="13"/>
      <c r="X233" s="13"/>
    </row>
    <row r="234" ht="42.0" customHeight="1">
      <c r="A234" s="20"/>
      <c r="B234" s="9"/>
      <c r="C234" s="9"/>
      <c r="D234" s="9"/>
      <c r="E234" s="9"/>
      <c r="F234" s="10"/>
      <c r="G234" s="10"/>
      <c r="H234" s="24"/>
      <c r="I234" s="19"/>
      <c r="J234" s="13"/>
      <c r="K234" s="9"/>
      <c r="L234" s="10"/>
      <c r="M234" s="11"/>
      <c r="N234" s="11"/>
      <c r="O234" s="11"/>
      <c r="P234" s="46"/>
      <c r="Q234" s="46"/>
      <c r="R234" s="11"/>
      <c r="S234" s="11"/>
      <c r="T234" s="9"/>
      <c r="U234" s="13"/>
      <c r="V234" s="13"/>
      <c r="W234" s="13"/>
      <c r="X234" s="13"/>
    </row>
    <row r="235" ht="42.0" customHeight="1">
      <c r="A235" s="20"/>
      <c r="B235" s="9"/>
      <c r="C235" s="9"/>
      <c r="D235" s="9"/>
      <c r="E235" s="9"/>
      <c r="F235" s="10"/>
      <c r="G235" s="10"/>
      <c r="H235" s="24"/>
      <c r="I235" s="19"/>
      <c r="J235" s="13"/>
      <c r="K235" s="9"/>
      <c r="L235" s="10"/>
      <c r="M235" s="11"/>
      <c r="N235" s="11"/>
      <c r="O235" s="11"/>
      <c r="P235" s="46"/>
      <c r="Q235" s="46"/>
      <c r="R235" s="11"/>
      <c r="S235" s="11"/>
      <c r="T235" s="9"/>
      <c r="U235" s="13"/>
      <c r="V235" s="13"/>
      <c r="W235" s="13"/>
      <c r="X235" s="13"/>
    </row>
    <row r="236" ht="42.0" customHeight="1">
      <c r="A236" s="20"/>
      <c r="B236" s="9"/>
      <c r="C236" s="9"/>
      <c r="D236" s="9"/>
      <c r="E236" s="9"/>
      <c r="F236" s="10"/>
      <c r="G236" s="10"/>
      <c r="H236" s="24"/>
      <c r="I236" s="19"/>
      <c r="J236" s="13"/>
      <c r="K236" s="9"/>
      <c r="L236" s="10"/>
      <c r="M236" s="11"/>
      <c r="N236" s="11"/>
      <c r="O236" s="11"/>
      <c r="P236" s="46"/>
      <c r="Q236" s="46"/>
      <c r="R236" s="11"/>
      <c r="S236" s="11"/>
      <c r="T236" s="9"/>
      <c r="U236" s="13"/>
      <c r="V236" s="13"/>
      <c r="W236" s="13"/>
      <c r="X236" s="13"/>
    </row>
    <row r="237" ht="42.0" customHeight="1">
      <c r="A237" s="20"/>
      <c r="B237" s="9"/>
      <c r="C237" s="9"/>
      <c r="D237" s="9"/>
      <c r="E237" s="9"/>
      <c r="F237" s="10"/>
      <c r="G237" s="10"/>
      <c r="H237" s="24"/>
      <c r="I237" s="19"/>
      <c r="J237" s="13"/>
      <c r="K237" s="9"/>
      <c r="L237" s="10"/>
      <c r="M237" s="11"/>
      <c r="N237" s="11"/>
      <c r="O237" s="11"/>
      <c r="P237" s="46"/>
      <c r="Q237" s="46"/>
      <c r="R237" s="11"/>
      <c r="S237" s="11"/>
      <c r="T237" s="9"/>
      <c r="U237" s="13"/>
      <c r="V237" s="13"/>
      <c r="W237" s="13"/>
      <c r="X237" s="13"/>
    </row>
    <row r="238" ht="42.0" customHeight="1">
      <c r="A238" s="20"/>
      <c r="B238" s="9"/>
      <c r="C238" s="9"/>
      <c r="D238" s="9"/>
      <c r="E238" s="9"/>
      <c r="F238" s="10"/>
      <c r="G238" s="10"/>
      <c r="H238" s="24"/>
      <c r="I238" s="19"/>
      <c r="J238" s="13"/>
      <c r="K238" s="9"/>
      <c r="L238" s="10"/>
      <c r="M238" s="11"/>
      <c r="N238" s="11"/>
      <c r="O238" s="11"/>
      <c r="P238" s="46"/>
      <c r="Q238" s="46"/>
      <c r="R238" s="11"/>
      <c r="S238" s="11"/>
      <c r="T238" s="9"/>
      <c r="U238" s="13"/>
      <c r="V238" s="13"/>
      <c r="W238" s="13"/>
      <c r="X238" s="13"/>
    </row>
    <row r="239" ht="42.0" customHeight="1">
      <c r="A239" s="20"/>
      <c r="B239" s="9"/>
      <c r="C239" s="9"/>
      <c r="D239" s="9"/>
      <c r="E239" s="9"/>
      <c r="F239" s="10"/>
      <c r="G239" s="10"/>
      <c r="H239" s="24"/>
      <c r="I239" s="19"/>
      <c r="J239" s="13"/>
      <c r="K239" s="9"/>
      <c r="L239" s="10"/>
      <c r="M239" s="11"/>
      <c r="N239" s="11"/>
      <c r="O239" s="11"/>
      <c r="P239" s="46"/>
      <c r="Q239" s="46"/>
      <c r="R239" s="11"/>
      <c r="S239" s="11"/>
      <c r="T239" s="9"/>
      <c r="U239" s="13"/>
      <c r="V239" s="13"/>
      <c r="W239" s="13"/>
      <c r="X239" s="13"/>
    </row>
    <row r="240" ht="42.0" customHeight="1">
      <c r="A240" s="20"/>
      <c r="B240" s="9"/>
      <c r="C240" s="9"/>
      <c r="D240" s="9"/>
      <c r="E240" s="9"/>
      <c r="F240" s="10"/>
      <c r="G240" s="10"/>
      <c r="H240" s="24"/>
      <c r="I240" s="19"/>
      <c r="J240" s="13"/>
      <c r="K240" s="9"/>
      <c r="L240" s="10"/>
      <c r="M240" s="11"/>
      <c r="N240" s="11"/>
      <c r="O240" s="11"/>
      <c r="P240" s="46"/>
      <c r="Q240" s="46"/>
      <c r="R240" s="11"/>
      <c r="S240" s="11"/>
      <c r="T240" s="9"/>
      <c r="U240" s="13"/>
      <c r="V240" s="13"/>
      <c r="W240" s="13"/>
      <c r="X240" s="13"/>
    </row>
    <row r="241" ht="42.0" customHeight="1">
      <c r="A241" s="20"/>
      <c r="B241" s="9"/>
      <c r="C241" s="9"/>
      <c r="D241" s="9"/>
      <c r="E241" s="9"/>
      <c r="F241" s="10"/>
      <c r="G241" s="10"/>
      <c r="H241" s="24"/>
      <c r="I241" s="19"/>
      <c r="J241" s="13"/>
      <c r="K241" s="9"/>
      <c r="L241" s="10"/>
      <c r="M241" s="11"/>
      <c r="N241" s="11"/>
      <c r="O241" s="11"/>
      <c r="P241" s="46"/>
      <c r="Q241" s="46"/>
      <c r="R241" s="11"/>
      <c r="S241" s="11"/>
      <c r="T241" s="9"/>
      <c r="U241" s="13"/>
      <c r="V241" s="13"/>
      <c r="W241" s="13"/>
      <c r="X241" s="13"/>
    </row>
    <row r="242" ht="42.0" customHeight="1">
      <c r="A242" s="20"/>
      <c r="B242" s="9"/>
      <c r="C242" s="9"/>
      <c r="D242" s="9"/>
      <c r="E242" s="9"/>
      <c r="F242" s="10"/>
      <c r="G242" s="10"/>
      <c r="H242" s="24"/>
      <c r="I242" s="19"/>
      <c r="J242" s="13"/>
      <c r="K242" s="9"/>
      <c r="L242" s="10"/>
      <c r="M242" s="11"/>
      <c r="N242" s="11"/>
      <c r="O242" s="11"/>
      <c r="P242" s="46"/>
      <c r="Q242" s="46"/>
      <c r="R242" s="11"/>
      <c r="S242" s="11"/>
      <c r="T242" s="9"/>
      <c r="U242" s="13"/>
      <c r="V242" s="13"/>
      <c r="W242" s="13"/>
      <c r="X242" s="13"/>
    </row>
    <row r="243" ht="42.0" customHeight="1">
      <c r="A243" s="20"/>
      <c r="B243" s="9"/>
      <c r="C243" s="9"/>
      <c r="D243" s="9"/>
      <c r="E243" s="9"/>
      <c r="F243" s="10"/>
      <c r="G243" s="10"/>
      <c r="H243" s="24"/>
      <c r="I243" s="19"/>
      <c r="J243" s="13"/>
      <c r="K243" s="9"/>
      <c r="L243" s="10"/>
      <c r="M243" s="11"/>
      <c r="N243" s="11"/>
      <c r="O243" s="11"/>
      <c r="P243" s="46"/>
      <c r="Q243" s="46"/>
      <c r="R243" s="11"/>
      <c r="S243" s="11"/>
      <c r="T243" s="9"/>
      <c r="U243" s="13"/>
      <c r="V243" s="13"/>
      <c r="W243" s="13"/>
      <c r="X243" s="13"/>
    </row>
    <row r="244" ht="42.0" customHeight="1">
      <c r="A244" s="20"/>
      <c r="B244" s="9"/>
      <c r="C244" s="9"/>
      <c r="D244" s="9"/>
      <c r="E244" s="9"/>
      <c r="F244" s="10"/>
      <c r="G244" s="10"/>
      <c r="H244" s="24"/>
      <c r="I244" s="19"/>
      <c r="J244" s="13"/>
      <c r="K244" s="9"/>
      <c r="L244" s="10"/>
      <c r="M244" s="11"/>
      <c r="N244" s="11"/>
      <c r="O244" s="11"/>
      <c r="P244" s="46"/>
      <c r="Q244" s="46"/>
      <c r="R244" s="11"/>
      <c r="S244" s="11"/>
      <c r="T244" s="9"/>
      <c r="U244" s="13"/>
      <c r="V244" s="13"/>
      <c r="W244" s="13"/>
      <c r="X244" s="13"/>
    </row>
    <row r="245" ht="42.0" customHeight="1">
      <c r="A245" s="20"/>
      <c r="B245" s="9"/>
      <c r="C245" s="9"/>
      <c r="D245" s="9"/>
      <c r="E245" s="9"/>
      <c r="F245" s="10"/>
      <c r="G245" s="10"/>
      <c r="H245" s="24"/>
      <c r="I245" s="19"/>
      <c r="J245" s="13"/>
      <c r="K245" s="9"/>
      <c r="L245" s="10"/>
      <c r="M245" s="11"/>
      <c r="N245" s="11"/>
      <c r="O245" s="11"/>
      <c r="P245" s="46"/>
      <c r="Q245" s="46"/>
      <c r="R245" s="11"/>
      <c r="S245" s="11"/>
      <c r="T245" s="9"/>
      <c r="U245" s="13"/>
      <c r="V245" s="13"/>
      <c r="W245" s="13"/>
      <c r="X245" s="13"/>
    </row>
    <row r="246" ht="42.0" customHeight="1">
      <c r="A246" s="20"/>
      <c r="B246" s="9"/>
      <c r="C246" s="9"/>
      <c r="D246" s="9"/>
      <c r="E246" s="9"/>
      <c r="F246" s="10"/>
      <c r="G246" s="10"/>
      <c r="H246" s="24"/>
      <c r="I246" s="19"/>
      <c r="J246" s="13"/>
      <c r="K246" s="9"/>
      <c r="L246" s="10"/>
      <c r="M246" s="11"/>
      <c r="N246" s="11"/>
      <c r="O246" s="11"/>
      <c r="P246" s="46"/>
      <c r="Q246" s="46"/>
      <c r="R246" s="11"/>
      <c r="S246" s="11"/>
      <c r="T246" s="9"/>
      <c r="U246" s="13"/>
      <c r="V246" s="13"/>
      <c r="W246" s="13"/>
      <c r="X246" s="13"/>
    </row>
    <row r="247" ht="42.0" customHeight="1">
      <c r="A247" s="20"/>
      <c r="B247" s="9"/>
      <c r="C247" s="9"/>
      <c r="D247" s="9"/>
      <c r="E247" s="9"/>
      <c r="F247" s="10"/>
      <c r="G247" s="10"/>
      <c r="H247" s="24"/>
      <c r="I247" s="19"/>
      <c r="J247" s="13"/>
      <c r="K247" s="9"/>
      <c r="L247" s="10"/>
      <c r="M247" s="11"/>
      <c r="N247" s="11"/>
      <c r="O247" s="11"/>
      <c r="P247" s="46"/>
      <c r="Q247" s="46"/>
      <c r="R247" s="11"/>
      <c r="S247" s="11"/>
      <c r="T247" s="9"/>
      <c r="U247" s="13"/>
      <c r="V247" s="13"/>
      <c r="W247" s="13"/>
      <c r="X247" s="13"/>
    </row>
    <row r="248" ht="42.0" customHeight="1">
      <c r="A248" s="20"/>
      <c r="B248" s="9"/>
      <c r="C248" s="9"/>
      <c r="D248" s="9"/>
      <c r="E248" s="9"/>
      <c r="F248" s="10"/>
      <c r="G248" s="10"/>
      <c r="H248" s="24"/>
      <c r="I248" s="19"/>
      <c r="J248" s="13"/>
      <c r="K248" s="9"/>
      <c r="L248" s="10"/>
      <c r="M248" s="11"/>
      <c r="N248" s="11"/>
      <c r="O248" s="11"/>
      <c r="P248" s="46"/>
      <c r="Q248" s="46"/>
      <c r="R248" s="11"/>
      <c r="S248" s="11"/>
      <c r="T248" s="9"/>
      <c r="U248" s="13"/>
      <c r="V248" s="13"/>
      <c r="W248" s="13"/>
      <c r="X248" s="13"/>
    </row>
    <row r="249" ht="42.0" customHeight="1">
      <c r="A249" s="20"/>
      <c r="B249" s="9"/>
      <c r="C249" s="9"/>
      <c r="D249" s="9"/>
      <c r="E249" s="9"/>
      <c r="F249" s="10"/>
      <c r="G249" s="10"/>
      <c r="H249" s="24"/>
      <c r="I249" s="19"/>
      <c r="J249" s="13"/>
      <c r="K249" s="9"/>
      <c r="L249" s="10"/>
      <c r="M249" s="11"/>
      <c r="N249" s="11"/>
      <c r="O249" s="11"/>
      <c r="P249" s="46"/>
      <c r="Q249" s="46"/>
      <c r="R249" s="11"/>
      <c r="S249" s="11"/>
      <c r="T249" s="9"/>
      <c r="U249" s="13"/>
      <c r="V249" s="13"/>
      <c r="W249" s="13"/>
      <c r="X249" s="13"/>
    </row>
    <row r="250" ht="42.0" customHeight="1">
      <c r="A250" s="20"/>
      <c r="B250" s="9"/>
      <c r="C250" s="9"/>
      <c r="D250" s="9"/>
      <c r="E250" s="9"/>
      <c r="F250" s="10"/>
      <c r="G250" s="10"/>
      <c r="H250" s="24"/>
      <c r="I250" s="19"/>
      <c r="J250" s="13"/>
      <c r="K250" s="9"/>
      <c r="L250" s="10"/>
      <c r="M250" s="11"/>
      <c r="N250" s="11"/>
      <c r="O250" s="11"/>
      <c r="P250" s="46"/>
      <c r="Q250" s="46"/>
      <c r="R250" s="11"/>
      <c r="S250" s="11"/>
      <c r="T250" s="9"/>
      <c r="U250" s="13"/>
      <c r="V250" s="13"/>
      <c r="W250" s="13"/>
      <c r="X250" s="13"/>
    </row>
    <row r="251" ht="42.0" customHeight="1">
      <c r="A251" s="20"/>
      <c r="B251" s="9"/>
      <c r="C251" s="9"/>
      <c r="D251" s="9"/>
      <c r="E251" s="9"/>
      <c r="F251" s="10"/>
      <c r="G251" s="10"/>
      <c r="H251" s="24"/>
      <c r="I251" s="19"/>
      <c r="J251" s="13"/>
      <c r="K251" s="9"/>
      <c r="L251" s="10"/>
      <c r="M251" s="11"/>
      <c r="N251" s="11"/>
      <c r="O251" s="11"/>
      <c r="P251" s="46"/>
      <c r="Q251" s="46"/>
      <c r="R251" s="11"/>
      <c r="S251" s="11"/>
      <c r="T251" s="9"/>
      <c r="U251" s="13"/>
      <c r="V251" s="13"/>
      <c r="W251" s="13"/>
      <c r="X251" s="13"/>
    </row>
    <row r="252" ht="42.0" customHeight="1">
      <c r="A252" s="20"/>
      <c r="B252" s="9"/>
      <c r="C252" s="9"/>
      <c r="D252" s="9"/>
      <c r="E252" s="9"/>
      <c r="F252" s="10"/>
      <c r="G252" s="10"/>
      <c r="H252" s="24"/>
      <c r="I252" s="19"/>
      <c r="J252" s="13"/>
      <c r="K252" s="9"/>
      <c r="L252" s="10"/>
      <c r="M252" s="11"/>
      <c r="N252" s="11"/>
      <c r="O252" s="11"/>
      <c r="P252" s="46"/>
      <c r="Q252" s="46"/>
      <c r="R252" s="11"/>
      <c r="S252" s="11"/>
      <c r="T252" s="9"/>
      <c r="U252" s="13"/>
      <c r="V252" s="13"/>
      <c r="W252" s="13"/>
      <c r="X252" s="13"/>
    </row>
    <row r="253" ht="42.0" customHeight="1">
      <c r="A253" s="20"/>
      <c r="B253" s="9"/>
      <c r="C253" s="9"/>
      <c r="D253" s="9"/>
      <c r="E253" s="9"/>
      <c r="F253" s="10"/>
      <c r="G253" s="10"/>
      <c r="H253" s="24"/>
      <c r="I253" s="19"/>
      <c r="J253" s="13"/>
      <c r="K253" s="9"/>
      <c r="L253" s="10"/>
      <c r="M253" s="11"/>
      <c r="N253" s="11"/>
      <c r="O253" s="11"/>
      <c r="P253" s="46"/>
      <c r="Q253" s="46"/>
      <c r="R253" s="11"/>
      <c r="S253" s="11"/>
      <c r="T253" s="9"/>
      <c r="U253" s="13"/>
      <c r="V253" s="13"/>
      <c r="W253" s="13"/>
      <c r="X253" s="13"/>
    </row>
    <row r="254" ht="42.0" customHeight="1">
      <c r="A254" s="20"/>
      <c r="B254" s="9"/>
      <c r="C254" s="9"/>
      <c r="D254" s="9"/>
      <c r="E254" s="9"/>
      <c r="F254" s="10"/>
      <c r="G254" s="10"/>
      <c r="H254" s="24"/>
      <c r="I254" s="19"/>
      <c r="J254" s="13"/>
      <c r="K254" s="9"/>
      <c r="L254" s="10"/>
      <c r="M254" s="11"/>
      <c r="N254" s="11"/>
      <c r="O254" s="11"/>
      <c r="P254" s="46"/>
      <c r="Q254" s="46"/>
      <c r="R254" s="11"/>
      <c r="S254" s="11"/>
      <c r="T254" s="9"/>
      <c r="U254" s="13"/>
      <c r="V254" s="13"/>
      <c r="W254" s="13"/>
      <c r="X254" s="13"/>
    </row>
    <row r="255" ht="42.0" customHeight="1">
      <c r="A255" s="20"/>
      <c r="B255" s="9"/>
      <c r="C255" s="9"/>
      <c r="D255" s="9"/>
      <c r="E255" s="9"/>
      <c r="F255" s="10"/>
      <c r="G255" s="10"/>
      <c r="H255" s="24"/>
      <c r="I255" s="19"/>
      <c r="J255" s="13"/>
      <c r="K255" s="9"/>
      <c r="L255" s="10"/>
      <c r="M255" s="11"/>
      <c r="N255" s="11"/>
      <c r="O255" s="11"/>
      <c r="P255" s="46"/>
      <c r="Q255" s="46"/>
      <c r="R255" s="11"/>
      <c r="S255" s="11"/>
      <c r="T255" s="9"/>
      <c r="U255" s="13"/>
      <c r="V255" s="13"/>
      <c r="W255" s="13"/>
      <c r="X255" s="13"/>
    </row>
    <row r="256" ht="42.0" customHeight="1">
      <c r="A256" s="20"/>
      <c r="B256" s="9"/>
      <c r="C256" s="9"/>
      <c r="D256" s="9"/>
      <c r="E256" s="9"/>
      <c r="F256" s="10"/>
      <c r="G256" s="10"/>
      <c r="H256" s="24"/>
      <c r="I256" s="19"/>
      <c r="J256" s="13"/>
      <c r="K256" s="9"/>
      <c r="L256" s="10"/>
      <c r="M256" s="11"/>
      <c r="N256" s="11"/>
      <c r="O256" s="11"/>
      <c r="P256" s="46"/>
      <c r="Q256" s="46"/>
      <c r="R256" s="11"/>
      <c r="S256" s="11"/>
      <c r="T256" s="9"/>
      <c r="U256" s="13"/>
      <c r="V256" s="13"/>
      <c r="W256" s="13"/>
      <c r="X256" s="13"/>
    </row>
    <row r="257" ht="42.0" customHeight="1">
      <c r="A257" s="20"/>
      <c r="B257" s="9"/>
      <c r="C257" s="9"/>
      <c r="D257" s="9"/>
      <c r="E257" s="9"/>
      <c r="F257" s="10"/>
      <c r="G257" s="10"/>
      <c r="H257" s="24"/>
      <c r="I257" s="19"/>
      <c r="J257" s="13"/>
      <c r="K257" s="9"/>
      <c r="L257" s="10"/>
      <c r="M257" s="11"/>
      <c r="N257" s="11"/>
      <c r="O257" s="11"/>
      <c r="P257" s="46"/>
      <c r="Q257" s="46"/>
      <c r="R257" s="11"/>
      <c r="S257" s="11"/>
      <c r="T257" s="9"/>
      <c r="U257" s="13"/>
      <c r="V257" s="13"/>
      <c r="W257" s="13"/>
      <c r="X257" s="13"/>
    </row>
    <row r="258" ht="42.0" customHeight="1">
      <c r="A258" s="20"/>
      <c r="B258" s="9"/>
      <c r="C258" s="9"/>
      <c r="D258" s="9"/>
      <c r="E258" s="9"/>
      <c r="F258" s="10"/>
      <c r="G258" s="10"/>
      <c r="H258" s="24"/>
      <c r="I258" s="19"/>
      <c r="J258" s="13"/>
      <c r="K258" s="9"/>
      <c r="L258" s="10"/>
      <c r="M258" s="11"/>
      <c r="N258" s="11"/>
      <c r="O258" s="11"/>
      <c r="P258" s="46"/>
      <c r="Q258" s="46"/>
      <c r="R258" s="11"/>
      <c r="S258" s="11"/>
      <c r="T258" s="9"/>
      <c r="U258" s="13"/>
      <c r="V258" s="13"/>
      <c r="W258" s="13"/>
      <c r="X258" s="13"/>
    </row>
    <row r="259" ht="42.0" customHeight="1">
      <c r="A259" s="20"/>
      <c r="B259" s="9"/>
      <c r="C259" s="9"/>
      <c r="D259" s="9"/>
      <c r="E259" s="9"/>
      <c r="F259" s="10"/>
      <c r="G259" s="10"/>
      <c r="H259" s="24"/>
      <c r="I259" s="19"/>
      <c r="J259" s="13"/>
      <c r="K259" s="9"/>
      <c r="L259" s="10"/>
      <c r="M259" s="11"/>
      <c r="N259" s="11"/>
      <c r="O259" s="11"/>
      <c r="P259" s="46"/>
      <c r="Q259" s="46"/>
      <c r="R259" s="11"/>
      <c r="S259" s="11"/>
      <c r="T259" s="9"/>
      <c r="U259" s="13"/>
      <c r="V259" s="13"/>
      <c r="W259" s="13"/>
      <c r="X259" s="13"/>
    </row>
    <row r="260" ht="42.0" customHeight="1">
      <c r="A260" s="20"/>
      <c r="B260" s="9"/>
      <c r="C260" s="9"/>
      <c r="D260" s="9"/>
      <c r="E260" s="9"/>
      <c r="F260" s="10"/>
      <c r="G260" s="10"/>
      <c r="H260" s="24"/>
      <c r="I260" s="19"/>
      <c r="J260" s="13"/>
      <c r="K260" s="9"/>
      <c r="L260" s="10"/>
      <c r="M260" s="11"/>
      <c r="N260" s="11"/>
      <c r="O260" s="11"/>
      <c r="P260" s="46"/>
      <c r="Q260" s="46"/>
      <c r="R260" s="11"/>
      <c r="S260" s="11"/>
      <c r="T260" s="9"/>
      <c r="U260" s="13"/>
      <c r="V260" s="13"/>
      <c r="W260" s="13"/>
      <c r="X260" s="13"/>
    </row>
    <row r="261" ht="42.0" customHeight="1">
      <c r="A261" s="20"/>
      <c r="B261" s="9"/>
      <c r="C261" s="9"/>
      <c r="D261" s="9"/>
      <c r="E261" s="9"/>
      <c r="F261" s="10"/>
      <c r="G261" s="10"/>
      <c r="H261" s="24"/>
      <c r="I261" s="19"/>
      <c r="J261" s="13"/>
      <c r="K261" s="9"/>
      <c r="L261" s="10"/>
      <c r="M261" s="11"/>
      <c r="N261" s="11"/>
      <c r="O261" s="11"/>
      <c r="P261" s="46"/>
      <c r="Q261" s="46"/>
      <c r="R261" s="11"/>
      <c r="S261" s="11"/>
      <c r="T261" s="9"/>
      <c r="U261" s="13"/>
      <c r="V261" s="13"/>
      <c r="W261" s="13"/>
      <c r="X261" s="13"/>
    </row>
    <row r="262" ht="42.0" customHeight="1">
      <c r="A262" s="20"/>
      <c r="B262" s="9"/>
      <c r="C262" s="9"/>
      <c r="D262" s="9"/>
      <c r="E262" s="9"/>
      <c r="F262" s="10"/>
      <c r="G262" s="10"/>
      <c r="H262" s="24"/>
      <c r="I262" s="19"/>
      <c r="J262" s="13"/>
      <c r="K262" s="9"/>
      <c r="L262" s="10"/>
      <c r="M262" s="11"/>
      <c r="N262" s="11"/>
      <c r="O262" s="11"/>
      <c r="P262" s="46"/>
      <c r="Q262" s="46"/>
      <c r="R262" s="11"/>
      <c r="S262" s="11"/>
      <c r="T262" s="9"/>
      <c r="U262" s="13"/>
      <c r="V262" s="13"/>
      <c r="W262" s="13"/>
      <c r="X262" s="13"/>
    </row>
    <row r="263" ht="42.0" customHeight="1">
      <c r="A263" s="20"/>
      <c r="B263" s="9"/>
      <c r="C263" s="9"/>
      <c r="D263" s="9"/>
      <c r="E263" s="9"/>
      <c r="F263" s="10"/>
      <c r="G263" s="10"/>
      <c r="H263" s="24"/>
      <c r="I263" s="19"/>
      <c r="J263" s="13"/>
      <c r="K263" s="9"/>
      <c r="L263" s="10"/>
      <c r="M263" s="11"/>
      <c r="N263" s="11"/>
      <c r="O263" s="11"/>
      <c r="P263" s="46"/>
      <c r="Q263" s="46"/>
      <c r="R263" s="11"/>
      <c r="S263" s="11"/>
      <c r="T263" s="9"/>
      <c r="U263" s="13"/>
      <c r="V263" s="13"/>
      <c r="W263" s="13"/>
      <c r="X263" s="13"/>
    </row>
    <row r="264" ht="42.0" customHeight="1">
      <c r="A264" s="20"/>
      <c r="B264" s="9"/>
      <c r="C264" s="9"/>
      <c r="D264" s="9"/>
      <c r="E264" s="9"/>
      <c r="F264" s="10"/>
      <c r="G264" s="10"/>
      <c r="H264" s="24"/>
      <c r="I264" s="19"/>
      <c r="J264" s="13"/>
      <c r="K264" s="9"/>
      <c r="L264" s="10"/>
      <c r="M264" s="11"/>
      <c r="N264" s="11"/>
      <c r="O264" s="11"/>
      <c r="P264" s="46"/>
      <c r="Q264" s="46"/>
      <c r="R264" s="11"/>
      <c r="S264" s="11"/>
      <c r="T264" s="9"/>
      <c r="U264" s="13"/>
      <c r="V264" s="13"/>
      <c r="W264" s="13"/>
      <c r="X264" s="13"/>
    </row>
    <row r="265" ht="42.0" customHeight="1">
      <c r="A265" s="20"/>
      <c r="B265" s="9"/>
      <c r="C265" s="9"/>
      <c r="D265" s="9"/>
      <c r="E265" s="9"/>
      <c r="F265" s="10"/>
      <c r="G265" s="10"/>
      <c r="H265" s="24"/>
      <c r="I265" s="19"/>
      <c r="J265" s="13"/>
      <c r="K265" s="9"/>
      <c r="L265" s="10"/>
      <c r="M265" s="11"/>
      <c r="N265" s="11"/>
      <c r="O265" s="11"/>
      <c r="P265" s="46"/>
      <c r="Q265" s="46"/>
      <c r="R265" s="11"/>
      <c r="S265" s="11"/>
      <c r="T265" s="9"/>
      <c r="U265" s="13"/>
      <c r="V265" s="13"/>
      <c r="W265" s="13"/>
      <c r="X265" s="13"/>
    </row>
    <row r="266" ht="42.0" customHeight="1">
      <c r="A266" s="20"/>
      <c r="B266" s="9"/>
      <c r="C266" s="9"/>
      <c r="D266" s="9"/>
      <c r="E266" s="9"/>
      <c r="F266" s="10"/>
      <c r="G266" s="10"/>
      <c r="H266" s="24"/>
      <c r="I266" s="19"/>
      <c r="J266" s="13"/>
      <c r="K266" s="9"/>
      <c r="L266" s="10"/>
      <c r="M266" s="11"/>
      <c r="N266" s="11"/>
      <c r="O266" s="11"/>
      <c r="P266" s="46"/>
      <c r="Q266" s="46"/>
      <c r="R266" s="11"/>
      <c r="S266" s="11"/>
      <c r="T266" s="9"/>
      <c r="U266" s="13"/>
      <c r="V266" s="13"/>
      <c r="W266" s="13"/>
      <c r="X266" s="13"/>
    </row>
    <row r="267" ht="42.0" customHeight="1">
      <c r="A267" s="20"/>
      <c r="B267" s="9"/>
      <c r="C267" s="9"/>
      <c r="D267" s="9"/>
      <c r="E267" s="9"/>
      <c r="F267" s="10"/>
      <c r="G267" s="10"/>
      <c r="H267" s="24"/>
      <c r="I267" s="19"/>
      <c r="J267" s="13"/>
      <c r="K267" s="9"/>
      <c r="L267" s="10"/>
      <c r="M267" s="11"/>
      <c r="N267" s="11"/>
      <c r="O267" s="11"/>
      <c r="P267" s="46"/>
      <c r="Q267" s="46"/>
      <c r="R267" s="11"/>
      <c r="S267" s="11"/>
      <c r="T267" s="9"/>
      <c r="U267" s="13"/>
      <c r="V267" s="13"/>
      <c r="W267" s="13"/>
      <c r="X267" s="13"/>
    </row>
    <row r="268" ht="42.0" customHeight="1">
      <c r="A268" s="20"/>
      <c r="B268" s="9"/>
      <c r="C268" s="9"/>
      <c r="D268" s="9"/>
      <c r="E268" s="9"/>
      <c r="F268" s="10"/>
      <c r="G268" s="10"/>
      <c r="H268" s="24"/>
      <c r="I268" s="19"/>
      <c r="J268" s="13"/>
      <c r="K268" s="9"/>
      <c r="L268" s="10"/>
      <c r="M268" s="11"/>
      <c r="N268" s="11"/>
      <c r="O268" s="11"/>
      <c r="P268" s="46"/>
      <c r="Q268" s="46"/>
      <c r="R268" s="11"/>
      <c r="S268" s="11"/>
      <c r="T268" s="9"/>
      <c r="U268" s="13"/>
      <c r="V268" s="13"/>
      <c r="W268" s="13"/>
      <c r="X268" s="13"/>
    </row>
    <row r="269" ht="42.0" customHeight="1">
      <c r="A269" s="20"/>
      <c r="B269" s="9"/>
      <c r="C269" s="9"/>
      <c r="D269" s="9"/>
      <c r="E269" s="9"/>
      <c r="F269" s="10"/>
      <c r="G269" s="10"/>
      <c r="H269" s="24"/>
      <c r="I269" s="19"/>
      <c r="J269" s="13"/>
      <c r="K269" s="9"/>
      <c r="L269" s="10"/>
      <c r="M269" s="11"/>
      <c r="N269" s="11"/>
      <c r="O269" s="11"/>
      <c r="P269" s="46"/>
      <c r="Q269" s="46"/>
      <c r="R269" s="11"/>
      <c r="S269" s="11"/>
      <c r="T269" s="9"/>
      <c r="U269" s="13"/>
      <c r="V269" s="13"/>
      <c r="W269" s="13"/>
      <c r="X269" s="13"/>
    </row>
    <row r="270" ht="42.0" customHeight="1">
      <c r="A270" s="20"/>
      <c r="B270" s="9"/>
      <c r="C270" s="9"/>
      <c r="D270" s="9"/>
      <c r="E270" s="9"/>
      <c r="F270" s="10"/>
      <c r="G270" s="10"/>
      <c r="H270" s="24"/>
      <c r="I270" s="19"/>
      <c r="J270" s="13"/>
      <c r="K270" s="9"/>
      <c r="L270" s="10"/>
      <c r="M270" s="11"/>
      <c r="N270" s="11"/>
      <c r="O270" s="11"/>
      <c r="P270" s="46"/>
      <c r="Q270" s="46"/>
      <c r="R270" s="11"/>
      <c r="S270" s="11"/>
      <c r="T270" s="9"/>
      <c r="U270" s="13"/>
      <c r="V270" s="13"/>
      <c r="W270" s="13"/>
      <c r="X270" s="13"/>
    </row>
    <row r="271" ht="42.0" customHeight="1">
      <c r="A271" s="20"/>
      <c r="B271" s="9"/>
      <c r="C271" s="9"/>
      <c r="D271" s="9"/>
      <c r="E271" s="9"/>
      <c r="F271" s="10"/>
      <c r="G271" s="10"/>
      <c r="H271" s="24"/>
      <c r="I271" s="19"/>
      <c r="J271" s="13"/>
      <c r="K271" s="9"/>
      <c r="L271" s="10"/>
      <c r="M271" s="11"/>
      <c r="N271" s="11"/>
      <c r="O271" s="11"/>
      <c r="P271" s="46"/>
      <c r="Q271" s="46"/>
      <c r="R271" s="11"/>
      <c r="S271" s="11"/>
      <c r="T271" s="9"/>
      <c r="U271" s="13"/>
      <c r="V271" s="13"/>
      <c r="W271" s="13"/>
      <c r="X271" s="13"/>
    </row>
    <row r="272" ht="42.0" customHeight="1">
      <c r="A272" s="20"/>
      <c r="B272" s="9"/>
      <c r="C272" s="9"/>
      <c r="D272" s="9"/>
      <c r="E272" s="9"/>
      <c r="F272" s="10"/>
      <c r="G272" s="10"/>
      <c r="H272" s="24"/>
      <c r="I272" s="19"/>
      <c r="J272" s="13"/>
      <c r="K272" s="9"/>
      <c r="L272" s="10"/>
      <c r="M272" s="11"/>
      <c r="N272" s="11"/>
      <c r="O272" s="11"/>
      <c r="P272" s="46"/>
      <c r="Q272" s="46"/>
      <c r="R272" s="11"/>
      <c r="S272" s="11"/>
      <c r="T272" s="9"/>
      <c r="U272" s="13"/>
      <c r="V272" s="13"/>
      <c r="W272" s="13"/>
      <c r="X272" s="13"/>
    </row>
    <row r="273" ht="42.0" customHeight="1">
      <c r="A273" s="20"/>
      <c r="B273" s="9"/>
      <c r="C273" s="9"/>
      <c r="D273" s="9"/>
      <c r="E273" s="9"/>
      <c r="F273" s="10"/>
      <c r="G273" s="10"/>
      <c r="H273" s="24"/>
      <c r="I273" s="19"/>
      <c r="J273" s="13"/>
      <c r="K273" s="9"/>
      <c r="L273" s="10"/>
      <c r="M273" s="11"/>
      <c r="N273" s="11"/>
      <c r="O273" s="11"/>
      <c r="P273" s="46"/>
      <c r="Q273" s="46"/>
      <c r="R273" s="11"/>
      <c r="S273" s="11"/>
      <c r="T273" s="9"/>
      <c r="U273" s="13"/>
      <c r="V273" s="13"/>
      <c r="W273" s="13"/>
      <c r="X273" s="13"/>
    </row>
    <row r="274" ht="42.0" customHeight="1">
      <c r="A274" s="20"/>
      <c r="B274" s="9"/>
      <c r="C274" s="9"/>
      <c r="D274" s="9"/>
      <c r="E274" s="9"/>
      <c r="F274" s="10"/>
      <c r="G274" s="10"/>
      <c r="H274" s="24"/>
      <c r="I274" s="19"/>
      <c r="J274" s="13"/>
      <c r="K274" s="9"/>
      <c r="L274" s="10"/>
      <c r="M274" s="11"/>
      <c r="N274" s="11"/>
      <c r="O274" s="11"/>
      <c r="P274" s="46"/>
      <c r="Q274" s="46"/>
      <c r="R274" s="11"/>
      <c r="S274" s="11"/>
      <c r="T274" s="9"/>
      <c r="U274" s="13"/>
      <c r="V274" s="13"/>
      <c r="W274" s="13"/>
      <c r="X274" s="13"/>
    </row>
    <row r="275" ht="42.0" customHeight="1">
      <c r="A275" s="20"/>
      <c r="B275" s="9"/>
      <c r="C275" s="9"/>
      <c r="D275" s="9"/>
      <c r="E275" s="9"/>
      <c r="F275" s="10"/>
      <c r="G275" s="10"/>
      <c r="H275" s="24"/>
      <c r="I275" s="19"/>
      <c r="J275" s="13"/>
      <c r="K275" s="9"/>
      <c r="L275" s="10"/>
      <c r="M275" s="11"/>
      <c r="N275" s="11"/>
      <c r="O275" s="11"/>
      <c r="P275" s="46"/>
      <c r="Q275" s="46"/>
      <c r="R275" s="11"/>
      <c r="S275" s="11"/>
      <c r="T275" s="9"/>
      <c r="U275" s="13"/>
      <c r="V275" s="13"/>
      <c r="W275" s="13"/>
      <c r="X275" s="13"/>
    </row>
    <row r="276" ht="42.0" customHeight="1">
      <c r="A276" s="20"/>
      <c r="B276" s="9"/>
      <c r="C276" s="9"/>
      <c r="D276" s="9"/>
      <c r="E276" s="9"/>
      <c r="F276" s="10"/>
      <c r="G276" s="10"/>
      <c r="H276" s="24"/>
      <c r="I276" s="19"/>
      <c r="J276" s="13"/>
      <c r="K276" s="9"/>
      <c r="L276" s="10"/>
      <c r="M276" s="11"/>
      <c r="N276" s="11"/>
      <c r="O276" s="11"/>
      <c r="P276" s="46"/>
      <c r="Q276" s="46"/>
      <c r="R276" s="11"/>
      <c r="S276" s="11"/>
      <c r="T276" s="9"/>
      <c r="U276" s="13"/>
      <c r="V276" s="13"/>
      <c r="W276" s="13"/>
      <c r="X276" s="13"/>
    </row>
    <row r="277" ht="42.0" customHeight="1">
      <c r="A277" s="20"/>
      <c r="B277" s="9"/>
      <c r="C277" s="9"/>
      <c r="D277" s="9"/>
      <c r="E277" s="9"/>
      <c r="F277" s="10"/>
      <c r="G277" s="10"/>
      <c r="H277" s="24"/>
      <c r="I277" s="19"/>
      <c r="J277" s="13"/>
      <c r="K277" s="9"/>
      <c r="L277" s="10"/>
      <c r="M277" s="11"/>
      <c r="N277" s="11"/>
      <c r="O277" s="11"/>
      <c r="P277" s="46"/>
      <c r="Q277" s="46"/>
      <c r="R277" s="11"/>
      <c r="S277" s="11"/>
      <c r="T277" s="9"/>
      <c r="U277" s="13"/>
      <c r="V277" s="13"/>
      <c r="W277" s="13"/>
      <c r="X277" s="13"/>
    </row>
    <row r="278" ht="42.0" customHeight="1">
      <c r="A278" s="20"/>
      <c r="B278" s="9"/>
      <c r="C278" s="9"/>
      <c r="D278" s="9"/>
      <c r="E278" s="9"/>
      <c r="F278" s="10"/>
      <c r="G278" s="10"/>
      <c r="H278" s="24"/>
      <c r="I278" s="19"/>
      <c r="J278" s="13"/>
      <c r="K278" s="9"/>
      <c r="L278" s="10"/>
      <c r="M278" s="11"/>
      <c r="N278" s="11"/>
      <c r="O278" s="11"/>
      <c r="P278" s="46"/>
      <c r="Q278" s="46"/>
      <c r="R278" s="11"/>
      <c r="S278" s="11"/>
      <c r="T278" s="9"/>
      <c r="U278" s="13"/>
      <c r="V278" s="13"/>
      <c r="W278" s="13"/>
      <c r="X278" s="13"/>
    </row>
    <row r="279" ht="42.0" customHeight="1">
      <c r="A279" s="20"/>
      <c r="B279" s="9"/>
      <c r="C279" s="9"/>
      <c r="D279" s="9"/>
      <c r="E279" s="9"/>
      <c r="F279" s="10"/>
      <c r="G279" s="10"/>
      <c r="H279" s="24"/>
      <c r="I279" s="19"/>
      <c r="J279" s="13"/>
      <c r="K279" s="9"/>
      <c r="L279" s="10"/>
      <c r="M279" s="11"/>
      <c r="N279" s="11"/>
      <c r="O279" s="11"/>
      <c r="P279" s="46"/>
      <c r="Q279" s="46"/>
      <c r="R279" s="11"/>
      <c r="S279" s="11"/>
      <c r="T279" s="9"/>
      <c r="U279" s="13"/>
      <c r="V279" s="13"/>
      <c r="W279" s="13"/>
      <c r="X279" s="13"/>
    </row>
    <row r="280" ht="42.0" customHeight="1">
      <c r="A280" s="20"/>
      <c r="B280" s="9"/>
      <c r="C280" s="9"/>
      <c r="D280" s="9"/>
      <c r="E280" s="9"/>
      <c r="F280" s="10"/>
      <c r="G280" s="10"/>
      <c r="H280" s="24"/>
      <c r="I280" s="19"/>
      <c r="J280" s="13"/>
      <c r="K280" s="9"/>
      <c r="L280" s="10"/>
      <c r="M280" s="11"/>
      <c r="N280" s="11"/>
      <c r="O280" s="11"/>
      <c r="P280" s="46"/>
      <c r="Q280" s="46"/>
      <c r="R280" s="11"/>
      <c r="S280" s="11"/>
      <c r="T280" s="9"/>
      <c r="U280" s="13"/>
      <c r="V280" s="13"/>
      <c r="W280" s="13"/>
      <c r="X280" s="13"/>
    </row>
    <row r="281" ht="42.0" customHeight="1">
      <c r="A281" s="20"/>
      <c r="B281" s="9"/>
      <c r="C281" s="9"/>
      <c r="D281" s="9"/>
      <c r="E281" s="9"/>
      <c r="F281" s="10"/>
      <c r="G281" s="10"/>
      <c r="H281" s="24"/>
      <c r="I281" s="19"/>
      <c r="J281" s="13"/>
      <c r="K281" s="9"/>
      <c r="L281" s="10"/>
      <c r="M281" s="11"/>
      <c r="N281" s="11"/>
      <c r="O281" s="11"/>
      <c r="P281" s="46"/>
      <c r="Q281" s="46"/>
      <c r="R281" s="11"/>
      <c r="S281" s="11"/>
      <c r="T281" s="9"/>
      <c r="U281" s="13"/>
      <c r="V281" s="13"/>
      <c r="W281" s="13"/>
      <c r="X281" s="13"/>
    </row>
    <row r="282" ht="42.0" customHeight="1">
      <c r="A282" s="20"/>
      <c r="B282" s="9"/>
      <c r="C282" s="9"/>
      <c r="D282" s="9"/>
      <c r="E282" s="9"/>
      <c r="F282" s="10"/>
      <c r="G282" s="10"/>
      <c r="H282" s="24"/>
      <c r="I282" s="19"/>
      <c r="J282" s="13"/>
      <c r="K282" s="9"/>
      <c r="L282" s="10"/>
      <c r="M282" s="11"/>
      <c r="N282" s="11"/>
      <c r="O282" s="11"/>
      <c r="P282" s="46"/>
      <c r="Q282" s="46"/>
      <c r="R282" s="11"/>
      <c r="S282" s="11"/>
      <c r="T282" s="9"/>
      <c r="U282" s="13"/>
      <c r="V282" s="13"/>
      <c r="W282" s="13"/>
      <c r="X282" s="13"/>
    </row>
    <row r="283" ht="42.0" customHeight="1">
      <c r="A283" s="20"/>
      <c r="B283" s="9"/>
      <c r="C283" s="9"/>
      <c r="D283" s="9"/>
      <c r="E283" s="9"/>
      <c r="F283" s="10"/>
      <c r="G283" s="10"/>
      <c r="H283" s="24"/>
      <c r="I283" s="19"/>
      <c r="J283" s="13"/>
      <c r="K283" s="9"/>
      <c r="L283" s="10"/>
      <c r="M283" s="11"/>
      <c r="N283" s="11"/>
      <c r="O283" s="11"/>
      <c r="P283" s="46"/>
      <c r="Q283" s="46"/>
      <c r="R283" s="11"/>
      <c r="S283" s="11"/>
      <c r="T283" s="9"/>
      <c r="U283" s="13"/>
      <c r="V283" s="13"/>
      <c r="W283" s="13"/>
      <c r="X283" s="13"/>
    </row>
    <row r="284" ht="42.0" customHeight="1">
      <c r="A284" s="20"/>
      <c r="B284" s="9"/>
      <c r="C284" s="9"/>
      <c r="D284" s="9"/>
      <c r="E284" s="9"/>
      <c r="F284" s="10"/>
      <c r="G284" s="10"/>
      <c r="H284" s="24"/>
      <c r="I284" s="19"/>
      <c r="J284" s="13"/>
      <c r="K284" s="9"/>
      <c r="L284" s="10"/>
      <c r="M284" s="11"/>
      <c r="N284" s="11"/>
      <c r="O284" s="11"/>
      <c r="P284" s="46"/>
      <c r="Q284" s="46"/>
      <c r="R284" s="11"/>
      <c r="S284" s="11"/>
      <c r="T284" s="9"/>
      <c r="U284" s="13"/>
      <c r="V284" s="13"/>
      <c r="W284" s="13"/>
      <c r="X284" s="13"/>
    </row>
    <row r="285" ht="42.0" customHeight="1">
      <c r="A285" s="20"/>
      <c r="B285" s="9"/>
      <c r="C285" s="9"/>
      <c r="D285" s="9"/>
      <c r="E285" s="9"/>
      <c r="F285" s="10"/>
      <c r="G285" s="10"/>
      <c r="H285" s="24"/>
      <c r="I285" s="19"/>
      <c r="J285" s="13"/>
      <c r="K285" s="9"/>
      <c r="L285" s="10"/>
      <c r="M285" s="11"/>
      <c r="N285" s="11"/>
      <c r="O285" s="11"/>
      <c r="P285" s="46"/>
      <c r="Q285" s="46"/>
      <c r="R285" s="11"/>
      <c r="S285" s="11"/>
      <c r="T285" s="9"/>
      <c r="U285" s="13"/>
      <c r="V285" s="13"/>
      <c r="W285" s="13"/>
      <c r="X285" s="13"/>
    </row>
    <row r="286" ht="42.0" customHeight="1">
      <c r="A286" s="20"/>
      <c r="B286" s="9"/>
      <c r="C286" s="9"/>
      <c r="D286" s="9"/>
      <c r="E286" s="9"/>
      <c r="F286" s="10"/>
      <c r="G286" s="10"/>
      <c r="H286" s="24"/>
      <c r="I286" s="19"/>
      <c r="J286" s="13"/>
      <c r="K286" s="9"/>
      <c r="L286" s="10"/>
      <c r="M286" s="11"/>
      <c r="N286" s="11"/>
      <c r="O286" s="11"/>
      <c r="P286" s="46"/>
      <c r="Q286" s="46"/>
      <c r="R286" s="11"/>
      <c r="S286" s="11"/>
      <c r="T286" s="9"/>
      <c r="U286" s="13"/>
      <c r="V286" s="13"/>
      <c r="W286" s="13"/>
      <c r="X286" s="13"/>
    </row>
    <row r="287" ht="42.0" customHeight="1">
      <c r="A287" s="20"/>
      <c r="B287" s="9"/>
      <c r="C287" s="9"/>
      <c r="D287" s="9"/>
      <c r="E287" s="9"/>
      <c r="F287" s="10"/>
      <c r="G287" s="10"/>
      <c r="H287" s="24"/>
      <c r="I287" s="19"/>
      <c r="J287" s="13"/>
      <c r="K287" s="9"/>
      <c r="L287" s="10"/>
      <c r="M287" s="11"/>
      <c r="N287" s="11"/>
      <c r="O287" s="11"/>
      <c r="P287" s="46"/>
      <c r="Q287" s="46"/>
      <c r="R287" s="11"/>
      <c r="S287" s="11"/>
      <c r="T287" s="9"/>
      <c r="U287" s="13"/>
      <c r="V287" s="13"/>
      <c r="W287" s="13"/>
      <c r="X287" s="13"/>
    </row>
    <row r="288" ht="42.0" customHeight="1">
      <c r="A288" s="20"/>
      <c r="B288" s="9"/>
      <c r="C288" s="9"/>
      <c r="D288" s="9"/>
      <c r="E288" s="9"/>
      <c r="F288" s="10"/>
      <c r="G288" s="10"/>
      <c r="H288" s="24"/>
      <c r="I288" s="19"/>
      <c r="J288" s="13"/>
      <c r="K288" s="9"/>
      <c r="L288" s="10"/>
      <c r="M288" s="11"/>
      <c r="N288" s="11"/>
      <c r="O288" s="11"/>
      <c r="P288" s="46"/>
      <c r="Q288" s="46"/>
      <c r="R288" s="11"/>
      <c r="S288" s="11"/>
      <c r="T288" s="9"/>
      <c r="U288" s="13"/>
      <c r="V288" s="13"/>
      <c r="W288" s="13"/>
      <c r="X288" s="13"/>
    </row>
    <row r="289" ht="42.0" customHeight="1">
      <c r="A289" s="20"/>
      <c r="B289" s="9"/>
      <c r="C289" s="9"/>
      <c r="D289" s="9"/>
      <c r="E289" s="9"/>
      <c r="F289" s="10"/>
      <c r="G289" s="10"/>
      <c r="H289" s="24"/>
      <c r="I289" s="19"/>
      <c r="J289" s="13"/>
      <c r="K289" s="9"/>
      <c r="L289" s="10"/>
      <c r="M289" s="11"/>
      <c r="N289" s="11"/>
      <c r="O289" s="11"/>
      <c r="P289" s="46"/>
      <c r="Q289" s="46"/>
      <c r="R289" s="11"/>
      <c r="S289" s="11"/>
      <c r="T289" s="9"/>
      <c r="U289" s="13"/>
      <c r="V289" s="13"/>
      <c r="W289" s="13"/>
      <c r="X289" s="13"/>
    </row>
    <row r="290" ht="42.0" customHeight="1">
      <c r="A290" s="20"/>
      <c r="B290" s="9"/>
      <c r="C290" s="9"/>
      <c r="D290" s="9"/>
      <c r="E290" s="9"/>
      <c r="F290" s="10"/>
      <c r="G290" s="10"/>
      <c r="H290" s="24"/>
      <c r="I290" s="19"/>
      <c r="J290" s="13"/>
      <c r="K290" s="9"/>
      <c r="L290" s="10"/>
      <c r="M290" s="11"/>
      <c r="N290" s="11"/>
      <c r="O290" s="11"/>
      <c r="P290" s="46"/>
      <c r="Q290" s="46"/>
      <c r="R290" s="11"/>
      <c r="S290" s="11"/>
      <c r="T290" s="9"/>
      <c r="U290" s="13"/>
      <c r="V290" s="13"/>
      <c r="W290" s="13"/>
      <c r="X290" s="13"/>
    </row>
    <row r="291" ht="42.0" customHeight="1">
      <c r="A291" s="20"/>
      <c r="B291" s="9"/>
      <c r="C291" s="9"/>
      <c r="D291" s="9"/>
      <c r="E291" s="9"/>
      <c r="F291" s="10"/>
      <c r="G291" s="10"/>
      <c r="H291" s="24"/>
      <c r="I291" s="19"/>
      <c r="J291" s="13"/>
      <c r="K291" s="9"/>
      <c r="L291" s="10"/>
      <c r="M291" s="11"/>
      <c r="N291" s="11"/>
      <c r="O291" s="11"/>
      <c r="P291" s="46"/>
      <c r="Q291" s="46"/>
      <c r="R291" s="11"/>
      <c r="S291" s="11"/>
      <c r="T291" s="9"/>
      <c r="U291" s="13"/>
      <c r="V291" s="13"/>
      <c r="W291" s="13"/>
      <c r="X291" s="13"/>
    </row>
    <row r="292" ht="42.0" customHeight="1">
      <c r="A292" s="20"/>
      <c r="B292" s="9"/>
      <c r="C292" s="9"/>
      <c r="D292" s="9"/>
      <c r="E292" s="9"/>
      <c r="F292" s="10"/>
      <c r="G292" s="10"/>
      <c r="H292" s="24"/>
      <c r="I292" s="19"/>
      <c r="J292" s="13"/>
      <c r="K292" s="9"/>
      <c r="L292" s="10"/>
      <c r="M292" s="11"/>
      <c r="N292" s="11"/>
      <c r="O292" s="11"/>
      <c r="P292" s="46"/>
      <c r="Q292" s="46"/>
      <c r="R292" s="11"/>
      <c r="S292" s="11"/>
      <c r="T292" s="9"/>
      <c r="U292" s="13"/>
      <c r="V292" s="13"/>
      <c r="W292" s="13"/>
      <c r="X292" s="13"/>
    </row>
    <row r="293" ht="42.0" customHeight="1">
      <c r="A293" s="20"/>
      <c r="B293" s="9"/>
      <c r="C293" s="9"/>
      <c r="D293" s="9"/>
      <c r="E293" s="9"/>
      <c r="F293" s="10"/>
      <c r="G293" s="10"/>
      <c r="H293" s="24"/>
      <c r="I293" s="19"/>
      <c r="J293" s="13"/>
      <c r="K293" s="9"/>
      <c r="L293" s="10"/>
      <c r="M293" s="11"/>
      <c r="N293" s="11"/>
      <c r="O293" s="11"/>
      <c r="P293" s="46"/>
      <c r="Q293" s="46"/>
      <c r="R293" s="11"/>
      <c r="S293" s="11"/>
      <c r="T293" s="9"/>
      <c r="U293" s="13"/>
      <c r="V293" s="13"/>
      <c r="W293" s="13"/>
      <c r="X293" s="13"/>
    </row>
    <row r="294" ht="42.0" customHeight="1">
      <c r="A294" s="20"/>
      <c r="B294" s="9"/>
      <c r="C294" s="9"/>
      <c r="D294" s="9"/>
      <c r="E294" s="9"/>
      <c r="F294" s="10"/>
      <c r="G294" s="10"/>
      <c r="H294" s="24"/>
      <c r="I294" s="19"/>
      <c r="J294" s="13"/>
      <c r="K294" s="9"/>
      <c r="L294" s="10"/>
      <c r="M294" s="11"/>
      <c r="N294" s="11"/>
      <c r="O294" s="11"/>
      <c r="P294" s="46"/>
      <c r="Q294" s="46"/>
      <c r="R294" s="11"/>
      <c r="S294" s="11"/>
      <c r="T294" s="9"/>
      <c r="U294" s="13"/>
      <c r="V294" s="13"/>
      <c r="W294" s="13"/>
      <c r="X294" s="13"/>
    </row>
    <row r="295" ht="42.0" customHeight="1">
      <c r="A295" s="20"/>
      <c r="B295" s="9"/>
      <c r="C295" s="9"/>
      <c r="D295" s="9"/>
      <c r="E295" s="9"/>
      <c r="F295" s="10"/>
      <c r="G295" s="10"/>
      <c r="H295" s="24"/>
      <c r="I295" s="19"/>
      <c r="J295" s="13"/>
      <c r="K295" s="9"/>
      <c r="L295" s="10"/>
      <c r="M295" s="11"/>
      <c r="N295" s="11"/>
      <c r="O295" s="11"/>
      <c r="P295" s="46"/>
      <c r="Q295" s="46"/>
      <c r="R295" s="11"/>
      <c r="S295" s="11"/>
      <c r="T295" s="9"/>
      <c r="U295" s="13"/>
      <c r="V295" s="13"/>
      <c r="W295" s="13"/>
      <c r="X295" s="13"/>
    </row>
    <row r="296" ht="42.0" customHeight="1">
      <c r="A296" s="20"/>
      <c r="B296" s="9"/>
      <c r="C296" s="9"/>
      <c r="D296" s="9"/>
      <c r="E296" s="9"/>
      <c r="F296" s="10"/>
      <c r="G296" s="10"/>
      <c r="H296" s="24"/>
      <c r="I296" s="19"/>
      <c r="J296" s="13"/>
      <c r="K296" s="9"/>
      <c r="L296" s="10"/>
      <c r="M296" s="11"/>
      <c r="N296" s="11"/>
      <c r="O296" s="11"/>
      <c r="P296" s="46"/>
      <c r="Q296" s="46"/>
      <c r="R296" s="11"/>
      <c r="S296" s="11"/>
      <c r="T296" s="9"/>
      <c r="U296" s="13"/>
      <c r="V296" s="13"/>
      <c r="W296" s="13"/>
      <c r="X296" s="13"/>
    </row>
    <row r="297" ht="42.0" customHeight="1">
      <c r="A297" s="20"/>
      <c r="B297" s="9"/>
      <c r="C297" s="9"/>
      <c r="D297" s="9"/>
      <c r="E297" s="9"/>
      <c r="F297" s="10"/>
      <c r="G297" s="10"/>
      <c r="H297" s="24"/>
      <c r="I297" s="19"/>
      <c r="J297" s="13"/>
      <c r="K297" s="9"/>
      <c r="L297" s="10"/>
      <c r="M297" s="11"/>
      <c r="N297" s="11"/>
      <c r="O297" s="11"/>
      <c r="P297" s="46"/>
      <c r="Q297" s="46"/>
      <c r="R297" s="11"/>
      <c r="S297" s="11"/>
      <c r="T297" s="9"/>
      <c r="U297" s="13"/>
      <c r="V297" s="13"/>
      <c r="W297" s="13"/>
      <c r="X297" s="13"/>
    </row>
    <row r="298" ht="42.0" customHeight="1">
      <c r="A298" s="20"/>
      <c r="B298" s="9"/>
      <c r="C298" s="9"/>
      <c r="D298" s="9"/>
      <c r="E298" s="9"/>
      <c r="F298" s="10"/>
      <c r="G298" s="10"/>
      <c r="H298" s="24"/>
      <c r="I298" s="19"/>
      <c r="J298" s="13"/>
      <c r="K298" s="9"/>
      <c r="L298" s="10"/>
      <c r="M298" s="11"/>
      <c r="N298" s="11"/>
      <c r="O298" s="11"/>
      <c r="P298" s="46"/>
      <c r="Q298" s="46"/>
      <c r="R298" s="11"/>
      <c r="S298" s="11"/>
      <c r="T298" s="9"/>
      <c r="U298" s="13"/>
      <c r="V298" s="13"/>
      <c r="W298" s="13"/>
      <c r="X298" s="13"/>
    </row>
    <row r="299" ht="42.0" customHeight="1">
      <c r="A299" s="20"/>
      <c r="B299" s="9"/>
      <c r="C299" s="9"/>
      <c r="D299" s="9"/>
      <c r="E299" s="9"/>
      <c r="F299" s="10"/>
      <c r="G299" s="10"/>
      <c r="H299" s="24"/>
      <c r="I299" s="19"/>
      <c r="J299" s="13"/>
      <c r="K299" s="9"/>
      <c r="L299" s="10"/>
      <c r="M299" s="11"/>
      <c r="N299" s="11"/>
      <c r="O299" s="11"/>
      <c r="P299" s="46"/>
      <c r="Q299" s="46"/>
      <c r="R299" s="11"/>
      <c r="S299" s="11"/>
      <c r="T299" s="9"/>
      <c r="U299" s="13"/>
      <c r="V299" s="13"/>
      <c r="W299" s="13"/>
      <c r="X299" s="13"/>
    </row>
    <row r="300" ht="42.0" customHeight="1">
      <c r="A300" s="20"/>
      <c r="B300" s="9"/>
      <c r="C300" s="9"/>
      <c r="D300" s="9"/>
      <c r="E300" s="9"/>
      <c r="F300" s="10"/>
      <c r="G300" s="10"/>
      <c r="H300" s="24"/>
      <c r="I300" s="19"/>
      <c r="J300" s="13"/>
      <c r="K300" s="9"/>
      <c r="L300" s="10"/>
      <c r="M300" s="11"/>
      <c r="N300" s="11"/>
      <c r="O300" s="11"/>
      <c r="P300" s="46"/>
      <c r="Q300" s="46"/>
      <c r="R300" s="11"/>
      <c r="S300" s="11"/>
      <c r="T300" s="9"/>
      <c r="U300" s="13"/>
      <c r="V300" s="13"/>
      <c r="W300" s="13"/>
      <c r="X300" s="13"/>
    </row>
    <row r="301" ht="42.0" customHeight="1">
      <c r="A301" s="20"/>
      <c r="B301" s="9"/>
      <c r="C301" s="9"/>
      <c r="D301" s="9"/>
      <c r="E301" s="9"/>
      <c r="F301" s="10"/>
      <c r="G301" s="10"/>
      <c r="H301" s="24"/>
      <c r="I301" s="19"/>
      <c r="J301" s="13"/>
      <c r="K301" s="9"/>
      <c r="L301" s="10"/>
      <c r="M301" s="11"/>
      <c r="N301" s="11"/>
      <c r="O301" s="11"/>
      <c r="P301" s="46"/>
      <c r="Q301" s="46"/>
      <c r="R301" s="11"/>
      <c r="S301" s="11"/>
      <c r="T301" s="9"/>
      <c r="U301" s="13"/>
      <c r="V301" s="13"/>
      <c r="W301" s="13"/>
      <c r="X301" s="13"/>
    </row>
    <row r="302" ht="42.0" customHeight="1">
      <c r="A302" s="20"/>
      <c r="B302" s="9"/>
      <c r="C302" s="9"/>
      <c r="D302" s="9"/>
      <c r="E302" s="9"/>
      <c r="F302" s="10"/>
      <c r="G302" s="10"/>
      <c r="H302" s="24"/>
      <c r="I302" s="19"/>
      <c r="J302" s="13"/>
      <c r="K302" s="9"/>
      <c r="L302" s="10"/>
      <c r="M302" s="11"/>
      <c r="N302" s="11"/>
      <c r="O302" s="11"/>
      <c r="P302" s="46"/>
      <c r="Q302" s="46"/>
      <c r="R302" s="11"/>
      <c r="S302" s="11"/>
      <c r="T302" s="9"/>
      <c r="U302" s="13"/>
      <c r="V302" s="13"/>
      <c r="W302" s="13"/>
      <c r="X302" s="13"/>
    </row>
    <row r="303" ht="42.0" customHeight="1">
      <c r="A303" s="20"/>
      <c r="B303" s="9"/>
      <c r="C303" s="9"/>
      <c r="D303" s="9"/>
      <c r="E303" s="9"/>
      <c r="F303" s="10"/>
      <c r="G303" s="10"/>
      <c r="H303" s="24"/>
      <c r="I303" s="19"/>
      <c r="J303" s="13"/>
      <c r="K303" s="9"/>
      <c r="L303" s="10"/>
      <c r="M303" s="11"/>
      <c r="N303" s="11"/>
      <c r="O303" s="11"/>
      <c r="P303" s="46"/>
      <c r="Q303" s="46"/>
      <c r="R303" s="11"/>
      <c r="S303" s="11"/>
      <c r="T303" s="9"/>
      <c r="U303" s="13"/>
      <c r="V303" s="13"/>
      <c r="W303" s="13"/>
      <c r="X303" s="13"/>
    </row>
    <row r="304" ht="42.0" customHeight="1">
      <c r="A304" s="20"/>
      <c r="B304" s="9"/>
      <c r="C304" s="9"/>
      <c r="D304" s="9"/>
      <c r="E304" s="9"/>
      <c r="F304" s="10"/>
      <c r="G304" s="10"/>
      <c r="H304" s="24"/>
      <c r="I304" s="19"/>
      <c r="J304" s="13"/>
      <c r="K304" s="9"/>
      <c r="L304" s="10"/>
      <c r="M304" s="11"/>
      <c r="N304" s="11"/>
      <c r="O304" s="11"/>
      <c r="P304" s="46"/>
      <c r="Q304" s="46"/>
      <c r="R304" s="11"/>
      <c r="S304" s="11"/>
      <c r="T304" s="9"/>
      <c r="U304" s="13"/>
      <c r="V304" s="13"/>
      <c r="W304" s="13"/>
      <c r="X304" s="13"/>
    </row>
    <row r="305" ht="42.0" customHeight="1">
      <c r="A305" s="20"/>
      <c r="B305" s="9"/>
      <c r="C305" s="9"/>
      <c r="D305" s="9"/>
      <c r="E305" s="9"/>
      <c r="F305" s="10"/>
      <c r="G305" s="10"/>
      <c r="H305" s="24"/>
      <c r="I305" s="19"/>
      <c r="J305" s="13"/>
      <c r="K305" s="9"/>
      <c r="L305" s="10"/>
      <c r="M305" s="11"/>
      <c r="N305" s="11"/>
      <c r="O305" s="11"/>
      <c r="P305" s="46"/>
      <c r="Q305" s="46"/>
      <c r="R305" s="11"/>
      <c r="S305" s="11"/>
      <c r="T305" s="9"/>
      <c r="U305" s="13"/>
      <c r="V305" s="13"/>
      <c r="W305" s="13"/>
      <c r="X305" s="13"/>
    </row>
    <row r="306" ht="42.0" customHeight="1">
      <c r="A306" s="20"/>
      <c r="B306" s="9"/>
      <c r="C306" s="9"/>
      <c r="D306" s="9"/>
      <c r="E306" s="9"/>
      <c r="F306" s="10"/>
      <c r="G306" s="10"/>
      <c r="H306" s="24"/>
      <c r="I306" s="19"/>
      <c r="J306" s="13"/>
      <c r="K306" s="9"/>
      <c r="L306" s="10"/>
      <c r="M306" s="11"/>
      <c r="N306" s="11"/>
      <c r="O306" s="11"/>
      <c r="P306" s="46"/>
      <c r="Q306" s="46"/>
      <c r="R306" s="11"/>
      <c r="S306" s="11"/>
      <c r="T306" s="9"/>
      <c r="U306" s="13"/>
      <c r="V306" s="13"/>
      <c r="W306" s="13"/>
      <c r="X306" s="13"/>
    </row>
    <row r="307" ht="42.0" customHeight="1">
      <c r="A307" s="20"/>
      <c r="B307" s="9"/>
      <c r="C307" s="9"/>
      <c r="D307" s="9"/>
      <c r="E307" s="9"/>
      <c r="F307" s="10"/>
      <c r="G307" s="10"/>
      <c r="H307" s="24"/>
      <c r="I307" s="19"/>
      <c r="J307" s="13"/>
      <c r="K307" s="9"/>
      <c r="L307" s="10"/>
      <c r="M307" s="11"/>
      <c r="N307" s="11"/>
      <c r="O307" s="11"/>
      <c r="P307" s="46"/>
      <c r="Q307" s="46"/>
      <c r="R307" s="11"/>
      <c r="S307" s="11"/>
      <c r="T307" s="9"/>
      <c r="U307" s="13"/>
      <c r="V307" s="13"/>
      <c r="W307" s="13"/>
      <c r="X307" s="13"/>
    </row>
    <row r="308" ht="42.0" customHeight="1">
      <c r="A308" s="20"/>
      <c r="B308" s="9"/>
      <c r="C308" s="9"/>
      <c r="D308" s="9"/>
      <c r="E308" s="9"/>
      <c r="F308" s="10"/>
      <c r="G308" s="10"/>
      <c r="H308" s="24"/>
      <c r="I308" s="19"/>
      <c r="J308" s="13"/>
      <c r="K308" s="9"/>
      <c r="L308" s="10"/>
      <c r="M308" s="11"/>
      <c r="N308" s="11"/>
      <c r="O308" s="11"/>
      <c r="P308" s="46"/>
      <c r="Q308" s="46"/>
      <c r="R308" s="11"/>
      <c r="S308" s="11"/>
      <c r="T308" s="9"/>
      <c r="U308" s="13"/>
      <c r="V308" s="13"/>
      <c r="W308" s="13"/>
      <c r="X308" s="13"/>
    </row>
    <row r="309" ht="42.0" customHeight="1">
      <c r="A309" s="20"/>
      <c r="B309" s="9"/>
      <c r="C309" s="9"/>
      <c r="D309" s="9"/>
      <c r="E309" s="9"/>
      <c r="F309" s="10"/>
      <c r="G309" s="10"/>
      <c r="H309" s="24"/>
      <c r="I309" s="19"/>
      <c r="J309" s="13"/>
      <c r="K309" s="9"/>
      <c r="L309" s="10"/>
      <c r="M309" s="11"/>
      <c r="N309" s="11"/>
      <c r="O309" s="11"/>
      <c r="P309" s="46"/>
      <c r="Q309" s="46"/>
      <c r="R309" s="11"/>
      <c r="S309" s="11"/>
      <c r="T309" s="9"/>
      <c r="U309" s="13"/>
      <c r="V309" s="13"/>
      <c r="W309" s="13"/>
      <c r="X309" s="13"/>
    </row>
    <row r="310" ht="42.0" customHeight="1">
      <c r="A310" s="20"/>
      <c r="B310" s="9"/>
      <c r="C310" s="9"/>
      <c r="D310" s="9"/>
      <c r="E310" s="9"/>
      <c r="F310" s="10"/>
      <c r="G310" s="10"/>
      <c r="H310" s="24"/>
      <c r="I310" s="19"/>
      <c r="J310" s="13"/>
      <c r="K310" s="9"/>
      <c r="L310" s="10"/>
      <c r="M310" s="11"/>
      <c r="N310" s="11"/>
      <c r="O310" s="11"/>
      <c r="P310" s="46"/>
      <c r="Q310" s="46"/>
      <c r="R310" s="11"/>
      <c r="S310" s="11"/>
      <c r="T310" s="9"/>
      <c r="U310" s="13"/>
      <c r="V310" s="13"/>
      <c r="W310" s="13"/>
      <c r="X310" s="13"/>
    </row>
    <row r="311" ht="42.0" customHeight="1">
      <c r="A311" s="20"/>
      <c r="B311" s="9"/>
      <c r="C311" s="9"/>
      <c r="D311" s="9"/>
      <c r="E311" s="9"/>
      <c r="F311" s="10"/>
      <c r="G311" s="10"/>
      <c r="H311" s="24"/>
      <c r="I311" s="19"/>
      <c r="J311" s="13"/>
      <c r="K311" s="9"/>
      <c r="L311" s="10"/>
      <c r="M311" s="11"/>
      <c r="N311" s="11"/>
      <c r="O311" s="11"/>
      <c r="P311" s="46"/>
      <c r="Q311" s="46"/>
      <c r="R311" s="11"/>
      <c r="S311" s="11"/>
      <c r="T311" s="9"/>
      <c r="U311" s="13"/>
      <c r="V311" s="13"/>
      <c r="W311" s="13"/>
      <c r="X311" s="13"/>
    </row>
    <row r="312" ht="42.0" customHeight="1">
      <c r="A312" s="20"/>
      <c r="B312" s="9"/>
      <c r="C312" s="9"/>
      <c r="D312" s="9"/>
      <c r="E312" s="9"/>
      <c r="F312" s="10"/>
      <c r="G312" s="10"/>
      <c r="H312" s="24"/>
      <c r="I312" s="19"/>
      <c r="J312" s="13"/>
      <c r="K312" s="9"/>
      <c r="L312" s="10"/>
      <c r="M312" s="11"/>
      <c r="N312" s="11"/>
      <c r="O312" s="11"/>
      <c r="P312" s="46"/>
      <c r="Q312" s="46"/>
      <c r="R312" s="11"/>
      <c r="S312" s="11"/>
      <c r="T312" s="9"/>
      <c r="U312" s="13"/>
      <c r="V312" s="13"/>
      <c r="W312" s="13"/>
      <c r="X312" s="13"/>
    </row>
    <row r="313" ht="42.0" customHeight="1">
      <c r="A313" s="20"/>
      <c r="B313" s="9"/>
      <c r="C313" s="9"/>
      <c r="D313" s="9"/>
      <c r="E313" s="9"/>
      <c r="F313" s="10"/>
      <c r="G313" s="10"/>
      <c r="H313" s="24"/>
      <c r="I313" s="19"/>
      <c r="J313" s="13"/>
      <c r="K313" s="9"/>
      <c r="L313" s="10"/>
      <c r="M313" s="11"/>
      <c r="N313" s="11"/>
      <c r="O313" s="11"/>
      <c r="P313" s="46"/>
      <c r="Q313" s="46"/>
      <c r="R313" s="11"/>
      <c r="S313" s="11"/>
      <c r="T313" s="9"/>
      <c r="U313" s="13"/>
      <c r="V313" s="13"/>
      <c r="W313" s="13"/>
      <c r="X313" s="13"/>
    </row>
    <row r="314" ht="42.0" customHeight="1">
      <c r="A314" s="20"/>
      <c r="B314" s="9"/>
      <c r="C314" s="9"/>
      <c r="D314" s="9"/>
      <c r="E314" s="9"/>
      <c r="F314" s="10"/>
      <c r="G314" s="10"/>
      <c r="H314" s="24"/>
      <c r="I314" s="19"/>
      <c r="J314" s="13"/>
      <c r="K314" s="9"/>
      <c r="L314" s="10"/>
      <c r="M314" s="11"/>
      <c r="N314" s="11"/>
      <c r="O314" s="11"/>
      <c r="P314" s="46"/>
      <c r="Q314" s="46"/>
      <c r="R314" s="11"/>
      <c r="S314" s="11"/>
      <c r="T314" s="9"/>
      <c r="U314" s="13"/>
      <c r="V314" s="13"/>
      <c r="W314" s="13"/>
      <c r="X314" s="13"/>
    </row>
    <row r="315" ht="42.0" customHeight="1">
      <c r="A315" s="20"/>
      <c r="B315" s="9"/>
      <c r="C315" s="9"/>
      <c r="D315" s="9"/>
      <c r="E315" s="9"/>
      <c r="F315" s="10"/>
      <c r="G315" s="10"/>
      <c r="H315" s="24"/>
      <c r="I315" s="19"/>
      <c r="J315" s="13"/>
      <c r="K315" s="9"/>
      <c r="L315" s="10"/>
      <c r="M315" s="11"/>
      <c r="N315" s="11"/>
      <c r="O315" s="11"/>
      <c r="P315" s="46"/>
      <c r="Q315" s="46"/>
      <c r="R315" s="11"/>
      <c r="S315" s="11"/>
      <c r="T315" s="9"/>
      <c r="U315" s="13"/>
      <c r="V315" s="13"/>
      <c r="W315" s="13"/>
      <c r="X315" s="13"/>
    </row>
    <row r="316" ht="42.0" customHeight="1">
      <c r="A316" s="20"/>
      <c r="B316" s="9"/>
      <c r="C316" s="9"/>
      <c r="D316" s="9"/>
      <c r="E316" s="9"/>
      <c r="F316" s="10"/>
      <c r="G316" s="10"/>
      <c r="H316" s="24"/>
      <c r="I316" s="19"/>
      <c r="J316" s="13"/>
      <c r="K316" s="9"/>
      <c r="L316" s="10"/>
      <c r="M316" s="11"/>
      <c r="N316" s="11"/>
      <c r="O316" s="11"/>
      <c r="P316" s="46"/>
      <c r="Q316" s="46"/>
      <c r="R316" s="11"/>
      <c r="S316" s="11"/>
      <c r="T316" s="9"/>
      <c r="U316" s="13"/>
      <c r="V316" s="13"/>
      <c r="W316" s="13"/>
      <c r="X316" s="13"/>
    </row>
    <row r="317" ht="42.0" customHeight="1">
      <c r="A317" s="20"/>
      <c r="B317" s="9"/>
      <c r="C317" s="9"/>
      <c r="D317" s="9"/>
      <c r="E317" s="9"/>
      <c r="F317" s="10"/>
      <c r="G317" s="10"/>
      <c r="H317" s="24"/>
      <c r="I317" s="19"/>
      <c r="J317" s="13"/>
      <c r="K317" s="9"/>
      <c r="L317" s="10"/>
      <c r="M317" s="11"/>
      <c r="N317" s="11"/>
      <c r="O317" s="11"/>
      <c r="P317" s="46"/>
      <c r="Q317" s="46"/>
      <c r="R317" s="11"/>
      <c r="S317" s="11"/>
      <c r="T317" s="9"/>
      <c r="U317" s="13"/>
      <c r="V317" s="13"/>
      <c r="W317" s="13"/>
      <c r="X317" s="13"/>
    </row>
    <row r="318" ht="42.0" customHeight="1">
      <c r="A318" s="20"/>
      <c r="B318" s="9"/>
      <c r="C318" s="9"/>
      <c r="D318" s="9"/>
      <c r="E318" s="9"/>
      <c r="F318" s="10"/>
      <c r="G318" s="10"/>
      <c r="H318" s="24"/>
      <c r="I318" s="19"/>
      <c r="J318" s="13"/>
      <c r="K318" s="9"/>
      <c r="L318" s="10"/>
      <c r="M318" s="11"/>
      <c r="N318" s="11"/>
      <c r="O318" s="11"/>
      <c r="P318" s="46"/>
      <c r="Q318" s="46"/>
      <c r="R318" s="11"/>
      <c r="S318" s="11"/>
      <c r="T318" s="9"/>
      <c r="U318" s="13"/>
      <c r="V318" s="13"/>
      <c r="W318" s="13"/>
      <c r="X318" s="13"/>
    </row>
    <row r="319" ht="42.0" customHeight="1">
      <c r="A319" s="20"/>
      <c r="B319" s="9"/>
      <c r="C319" s="9"/>
      <c r="D319" s="9"/>
      <c r="E319" s="9"/>
      <c r="F319" s="10"/>
      <c r="G319" s="10"/>
      <c r="H319" s="24"/>
      <c r="I319" s="19"/>
      <c r="J319" s="13"/>
      <c r="K319" s="9"/>
      <c r="L319" s="10"/>
      <c r="M319" s="11"/>
      <c r="N319" s="11"/>
      <c r="O319" s="11"/>
      <c r="P319" s="46"/>
      <c r="Q319" s="46"/>
      <c r="R319" s="11"/>
      <c r="S319" s="11"/>
      <c r="T319" s="9"/>
      <c r="U319" s="13"/>
      <c r="V319" s="13"/>
      <c r="W319" s="13"/>
      <c r="X319" s="13"/>
    </row>
    <row r="320" ht="42.0" customHeight="1">
      <c r="A320" s="20"/>
      <c r="B320" s="9"/>
      <c r="C320" s="9"/>
      <c r="D320" s="9"/>
      <c r="E320" s="9"/>
      <c r="F320" s="10"/>
      <c r="G320" s="10"/>
      <c r="H320" s="24"/>
      <c r="I320" s="19"/>
      <c r="J320" s="13"/>
      <c r="K320" s="9"/>
      <c r="L320" s="10"/>
      <c r="M320" s="11"/>
      <c r="N320" s="11"/>
      <c r="O320" s="11"/>
      <c r="P320" s="46"/>
      <c r="Q320" s="46"/>
      <c r="R320" s="11"/>
      <c r="S320" s="11"/>
      <c r="T320" s="9"/>
      <c r="U320" s="13"/>
      <c r="V320" s="13"/>
      <c r="W320" s="13"/>
      <c r="X320" s="13"/>
    </row>
    <row r="321" ht="42.0" customHeight="1">
      <c r="A321" s="20"/>
      <c r="B321" s="9"/>
      <c r="C321" s="9"/>
      <c r="D321" s="9"/>
      <c r="E321" s="9"/>
      <c r="F321" s="10"/>
      <c r="G321" s="10"/>
      <c r="H321" s="24"/>
      <c r="I321" s="19"/>
      <c r="J321" s="13"/>
      <c r="K321" s="9"/>
      <c r="L321" s="10"/>
      <c r="M321" s="11"/>
      <c r="N321" s="11"/>
      <c r="O321" s="11"/>
      <c r="P321" s="46"/>
      <c r="Q321" s="46"/>
      <c r="R321" s="11"/>
      <c r="S321" s="11"/>
      <c r="T321" s="9"/>
      <c r="U321" s="13"/>
      <c r="V321" s="13"/>
      <c r="W321" s="13"/>
      <c r="X321" s="13"/>
    </row>
    <row r="322" ht="42.0" customHeight="1">
      <c r="A322" s="20"/>
      <c r="B322" s="9"/>
      <c r="C322" s="9"/>
      <c r="D322" s="9"/>
      <c r="E322" s="9"/>
      <c r="F322" s="10"/>
      <c r="G322" s="10"/>
      <c r="H322" s="24"/>
      <c r="I322" s="19"/>
      <c r="J322" s="13"/>
      <c r="K322" s="9"/>
      <c r="L322" s="10"/>
      <c r="M322" s="11"/>
      <c r="N322" s="11"/>
      <c r="O322" s="11"/>
      <c r="P322" s="46"/>
      <c r="Q322" s="46"/>
      <c r="R322" s="11"/>
      <c r="S322" s="11"/>
      <c r="T322" s="9"/>
      <c r="U322" s="13"/>
      <c r="V322" s="13"/>
      <c r="W322" s="13"/>
      <c r="X322" s="13"/>
    </row>
    <row r="323" ht="42.0" customHeight="1">
      <c r="A323" s="20"/>
      <c r="B323" s="9"/>
      <c r="C323" s="9"/>
      <c r="D323" s="9"/>
      <c r="E323" s="9"/>
      <c r="F323" s="10"/>
      <c r="G323" s="10"/>
      <c r="H323" s="24"/>
      <c r="I323" s="19"/>
      <c r="J323" s="13"/>
      <c r="K323" s="9"/>
      <c r="L323" s="10"/>
      <c r="M323" s="11"/>
      <c r="N323" s="11"/>
      <c r="O323" s="11"/>
      <c r="P323" s="46"/>
      <c r="Q323" s="46"/>
      <c r="R323" s="11"/>
      <c r="S323" s="11"/>
      <c r="T323" s="9"/>
      <c r="U323" s="13"/>
      <c r="V323" s="13"/>
      <c r="W323" s="13"/>
      <c r="X323" s="13"/>
    </row>
    <row r="324" ht="42.0" customHeight="1">
      <c r="A324" s="20"/>
      <c r="B324" s="9"/>
      <c r="C324" s="9"/>
      <c r="D324" s="9"/>
      <c r="E324" s="9"/>
      <c r="F324" s="10"/>
      <c r="G324" s="10"/>
      <c r="H324" s="24"/>
      <c r="I324" s="19"/>
      <c r="J324" s="13"/>
      <c r="K324" s="9"/>
      <c r="L324" s="10"/>
      <c r="M324" s="11"/>
      <c r="N324" s="11"/>
      <c r="O324" s="11"/>
      <c r="P324" s="46"/>
      <c r="Q324" s="46"/>
      <c r="R324" s="11"/>
      <c r="S324" s="11"/>
      <c r="T324" s="9"/>
      <c r="U324" s="13"/>
      <c r="V324" s="13"/>
      <c r="W324" s="13"/>
      <c r="X324" s="13"/>
    </row>
    <row r="325" ht="42.0" customHeight="1">
      <c r="A325" s="20"/>
      <c r="B325" s="9"/>
      <c r="C325" s="9"/>
      <c r="D325" s="9"/>
      <c r="E325" s="9"/>
      <c r="F325" s="10"/>
      <c r="G325" s="10"/>
      <c r="H325" s="24"/>
      <c r="I325" s="19"/>
      <c r="J325" s="13"/>
      <c r="K325" s="9"/>
      <c r="L325" s="10"/>
      <c r="M325" s="11"/>
      <c r="N325" s="11"/>
      <c r="O325" s="11"/>
      <c r="P325" s="46"/>
      <c r="Q325" s="46"/>
      <c r="R325" s="11"/>
      <c r="S325" s="11"/>
      <c r="T325" s="9"/>
      <c r="U325" s="13"/>
      <c r="V325" s="13"/>
      <c r="W325" s="13"/>
      <c r="X325" s="13"/>
    </row>
    <row r="326" ht="42.0" customHeight="1">
      <c r="A326" s="20"/>
      <c r="B326" s="9"/>
      <c r="C326" s="9"/>
      <c r="D326" s="9"/>
      <c r="E326" s="9"/>
      <c r="F326" s="10"/>
      <c r="G326" s="10"/>
      <c r="H326" s="24"/>
      <c r="I326" s="19"/>
      <c r="J326" s="13"/>
      <c r="K326" s="9"/>
      <c r="L326" s="10"/>
      <c r="M326" s="11"/>
      <c r="N326" s="11"/>
      <c r="O326" s="11"/>
      <c r="P326" s="46"/>
      <c r="Q326" s="46"/>
      <c r="R326" s="11"/>
      <c r="S326" s="11"/>
      <c r="T326" s="9"/>
      <c r="U326" s="13"/>
      <c r="V326" s="13"/>
      <c r="W326" s="13"/>
      <c r="X326" s="13"/>
    </row>
    <row r="327" ht="42.0" customHeight="1">
      <c r="A327" s="20"/>
      <c r="B327" s="9"/>
      <c r="C327" s="9"/>
      <c r="D327" s="9"/>
      <c r="E327" s="9"/>
      <c r="F327" s="10"/>
      <c r="G327" s="10"/>
      <c r="H327" s="24"/>
      <c r="I327" s="19"/>
      <c r="J327" s="13"/>
      <c r="K327" s="9"/>
      <c r="L327" s="10"/>
      <c r="M327" s="11"/>
      <c r="N327" s="11"/>
      <c r="O327" s="11"/>
      <c r="P327" s="46"/>
      <c r="Q327" s="46"/>
      <c r="R327" s="11"/>
      <c r="S327" s="11"/>
      <c r="T327" s="9"/>
      <c r="U327" s="13"/>
      <c r="V327" s="13"/>
      <c r="W327" s="13"/>
      <c r="X327" s="13"/>
    </row>
    <row r="328" ht="42.0" customHeight="1">
      <c r="A328" s="20"/>
      <c r="B328" s="9"/>
      <c r="C328" s="9"/>
      <c r="D328" s="9"/>
      <c r="E328" s="9"/>
      <c r="F328" s="10"/>
      <c r="G328" s="10"/>
      <c r="H328" s="24"/>
      <c r="I328" s="19"/>
      <c r="J328" s="13"/>
      <c r="K328" s="9"/>
      <c r="L328" s="10"/>
      <c r="M328" s="11"/>
      <c r="N328" s="11"/>
      <c r="O328" s="11"/>
      <c r="P328" s="46"/>
      <c r="Q328" s="46"/>
      <c r="R328" s="11"/>
      <c r="S328" s="11"/>
      <c r="T328" s="9"/>
      <c r="U328" s="13"/>
      <c r="V328" s="13"/>
      <c r="W328" s="13"/>
      <c r="X328" s="13"/>
    </row>
    <row r="329" ht="42.0" customHeight="1">
      <c r="A329" s="20"/>
      <c r="B329" s="9"/>
      <c r="C329" s="9"/>
      <c r="D329" s="9"/>
      <c r="E329" s="9"/>
      <c r="F329" s="10"/>
      <c r="G329" s="10"/>
      <c r="H329" s="24"/>
      <c r="I329" s="19"/>
      <c r="J329" s="13"/>
      <c r="K329" s="9"/>
      <c r="L329" s="10"/>
      <c r="M329" s="11"/>
      <c r="N329" s="11"/>
      <c r="O329" s="11"/>
      <c r="P329" s="46"/>
      <c r="Q329" s="46"/>
      <c r="R329" s="11"/>
      <c r="S329" s="11"/>
      <c r="T329" s="9"/>
      <c r="U329" s="13"/>
      <c r="V329" s="13"/>
      <c r="W329" s="13"/>
      <c r="X329" s="13"/>
    </row>
    <row r="330" ht="42.0" customHeight="1">
      <c r="A330" s="20"/>
      <c r="B330" s="9"/>
      <c r="C330" s="9"/>
      <c r="D330" s="9"/>
      <c r="E330" s="9"/>
      <c r="F330" s="10"/>
      <c r="G330" s="10"/>
      <c r="H330" s="24"/>
      <c r="I330" s="19"/>
      <c r="J330" s="13"/>
      <c r="K330" s="9"/>
      <c r="L330" s="10"/>
      <c r="M330" s="11"/>
      <c r="N330" s="11"/>
      <c r="O330" s="11"/>
      <c r="P330" s="46"/>
      <c r="Q330" s="46"/>
      <c r="R330" s="11"/>
      <c r="S330" s="11"/>
      <c r="T330" s="9"/>
      <c r="U330" s="13"/>
      <c r="V330" s="13"/>
      <c r="W330" s="13"/>
      <c r="X330" s="13"/>
    </row>
    <row r="331" ht="42.0" customHeight="1">
      <c r="A331" s="20"/>
      <c r="B331" s="9"/>
      <c r="C331" s="9"/>
      <c r="D331" s="9"/>
      <c r="E331" s="9"/>
      <c r="F331" s="10"/>
      <c r="G331" s="10"/>
      <c r="H331" s="24"/>
      <c r="I331" s="19"/>
      <c r="J331" s="13"/>
      <c r="K331" s="9"/>
      <c r="L331" s="10"/>
      <c r="M331" s="11"/>
      <c r="N331" s="11"/>
      <c r="O331" s="11"/>
      <c r="P331" s="46"/>
      <c r="Q331" s="46"/>
      <c r="R331" s="11"/>
      <c r="S331" s="11"/>
      <c r="T331" s="9"/>
      <c r="U331" s="13"/>
      <c r="V331" s="13"/>
      <c r="W331" s="13"/>
      <c r="X331" s="13"/>
    </row>
    <row r="332" ht="42.0" customHeight="1">
      <c r="A332" s="20"/>
      <c r="B332" s="9"/>
      <c r="C332" s="9"/>
      <c r="D332" s="9"/>
      <c r="E332" s="9"/>
      <c r="F332" s="10"/>
      <c r="G332" s="10"/>
      <c r="H332" s="24"/>
      <c r="I332" s="19"/>
      <c r="J332" s="13"/>
      <c r="K332" s="9"/>
      <c r="L332" s="10"/>
      <c r="M332" s="11"/>
      <c r="N332" s="11"/>
      <c r="O332" s="11"/>
      <c r="P332" s="46"/>
      <c r="Q332" s="46"/>
      <c r="R332" s="11"/>
      <c r="S332" s="11"/>
      <c r="T332" s="9"/>
      <c r="U332" s="13"/>
      <c r="V332" s="13"/>
      <c r="W332" s="13"/>
      <c r="X332" s="13"/>
    </row>
    <row r="333" ht="42.0" customHeight="1">
      <c r="A333" s="20"/>
      <c r="B333" s="9"/>
      <c r="C333" s="9"/>
      <c r="D333" s="9"/>
      <c r="E333" s="9"/>
      <c r="F333" s="10"/>
      <c r="G333" s="10"/>
      <c r="H333" s="24"/>
      <c r="I333" s="19"/>
      <c r="J333" s="13"/>
      <c r="K333" s="9"/>
      <c r="L333" s="10"/>
      <c r="M333" s="11"/>
      <c r="N333" s="11"/>
      <c r="O333" s="11"/>
      <c r="P333" s="46"/>
      <c r="Q333" s="46"/>
      <c r="R333" s="11"/>
      <c r="S333" s="11"/>
      <c r="T333" s="9"/>
      <c r="U333" s="13"/>
      <c r="V333" s="13"/>
      <c r="W333" s="13"/>
      <c r="X333" s="13"/>
    </row>
    <row r="334" ht="42.0" customHeight="1">
      <c r="A334" s="20"/>
      <c r="B334" s="9"/>
      <c r="C334" s="9"/>
      <c r="D334" s="9"/>
      <c r="E334" s="9"/>
      <c r="F334" s="10"/>
      <c r="G334" s="10"/>
      <c r="H334" s="24"/>
      <c r="I334" s="19"/>
      <c r="J334" s="13"/>
      <c r="K334" s="9"/>
      <c r="L334" s="10"/>
      <c r="M334" s="11"/>
      <c r="N334" s="11"/>
      <c r="O334" s="11"/>
      <c r="P334" s="46"/>
      <c r="Q334" s="46"/>
      <c r="R334" s="11"/>
      <c r="S334" s="11"/>
      <c r="T334" s="9"/>
      <c r="U334" s="13"/>
      <c r="V334" s="13"/>
      <c r="W334" s="13"/>
      <c r="X334" s="13"/>
    </row>
    <row r="335" ht="42.0" customHeight="1">
      <c r="A335" s="20"/>
      <c r="B335" s="9"/>
      <c r="C335" s="9"/>
      <c r="D335" s="9"/>
      <c r="E335" s="9"/>
      <c r="F335" s="10"/>
      <c r="G335" s="10"/>
      <c r="H335" s="24"/>
      <c r="I335" s="19"/>
      <c r="J335" s="13"/>
      <c r="K335" s="9"/>
      <c r="L335" s="10"/>
      <c r="M335" s="11"/>
      <c r="N335" s="11"/>
      <c r="O335" s="11"/>
      <c r="P335" s="46"/>
      <c r="Q335" s="46"/>
      <c r="R335" s="11"/>
      <c r="S335" s="11"/>
      <c r="T335" s="9"/>
      <c r="U335" s="13"/>
      <c r="V335" s="13"/>
      <c r="W335" s="13"/>
      <c r="X335" s="13"/>
    </row>
    <row r="336" ht="42.0" customHeight="1">
      <c r="A336" s="20"/>
      <c r="B336" s="9"/>
      <c r="C336" s="9"/>
      <c r="D336" s="9"/>
      <c r="E336" s="9"/>
      <c r="F336" s="10"/>
      <c r="G336" s="10"/>
      <c r="H336" s="24"/>
      <c r="I336" s="19"/>
      <c r="J336" s="13"/>
      <c r="K336" s="9"/>
      <c r="L336" s="10"/>
      <c r="M336" s="11"/>
      <c r="N336" s="11"/>
      <c r="O336" s="11"/>
      <c r="P336" s="46"/>
      <c r="Q336" s="46"/>
      <c r="R336" s="11"/>
      <c r="S336" s="11"/>
      <c r="T336" s="9"/>
      <c r="U336" s="13"/>
      <c r="V336" s="13"/>
      <c r="W336" s="13"/>
      <c r="X336" s="13"/>
    </row>
    <row r="337" ht="42.0" customHeight="1">
      <c r="A337" s="20"/>
      <c r="B337" s="9"/>
      <c r="C337" s="9"/>
      <c r="D337" s="9"/>
      <c r="E337" s="9"/>
      <c r="F337" s="10"/>
      <c r="G337" s="10"/>
      <c r="H337" s="24"/>
      <c r="I337" s="19"/>
      <c r="J337" s="13"/>
      <c r="K337" s="9"/>
      <c r="L337" s="10"/>
      <c r="M337" s="11"/>
      <c r="N337" s="11"/>
      <c r="O337" s="11"/>
      <c r="P337" s="46"/>
      <c r="Q337" s="46"/>
      <c r="R337" s="11"/>
      <c r="S337" s="11"/>
      <c r="T337" s="9"/>
      <c r="U337" s="13"/>
      <c r="V337" s="13"/>
      <c r="W337" s="13"/>
      <c r="X337" s="13"/>
    </row>
    <row r="338" ht="42.0" customHeight="1">
      <c r="A338" s="20"/>
      <c r="B338" s="9"/>
      <c r="C338" s="9"/>
      <c r="D338" s="9"/>
      <c r="E338" s="9"/>
      <c r="F338" s="10"/>
      <c r="G338" s="10"/>
      <c r="H338" s="24"/>
      <c r="I338" s="19"/>
      <c r="J338" s="13"/>
      <c r="K338" s="9"/>
      <c r="L338" s="10"/>
      <c r="M338" s="11"/>
      <c r="N338" s="11"/>
      <c r="O338" s="11"/>
      <c r="P338" s="9"/>
      <c r="Q338" s="9"/>
      <c r="R338" s="11"/>
      <c r="S338" s="11"/>
      <c r="T338" s="9"/>
      <c r="U338" s="13"/>
      <c r="V338" s="13"/>
      <c r="W338" s="13"/>
      <c r="X338" s="13"/>
    </row>
    <row r="339" ht="42.0" customHeight="1">
      <c r="A339" s="20"/>
      <c r="B339" s="9"/>
      <c r="C339" s="9"/>
      <c r="D339" s="9"/>
      <c r="E339" s="9"/>
      <c r="F339" s="10"/>
      <c r="G339" s="10"/>
      <c r="H339" s="24"/>
      <c r="I339" s="19"/>
      <c r="J339" s="13"/>
      <c r="K339" s="9"/>
      <c r="L339" s="10"/>
      <c r="M339" s="11"/>
      <c r="N339" s="11"/>
      <c r="O339" s="11"/>
      <c r="P339" s="9"/>
      <c r="Q339" s="9"/>
      <c r="R339" s="11"/>
      <c r="S339" s="11"/>
      <c r="T339" s="9"/>
      <c r="U339" s="13"/>
      <c r="V339" s="13"/>
      <c r="W339" s="13"/>
      <c r="X339" s="13"/>
    </row>
    <row r="340" ht="42.0" customHeight="1">
      <c r="A340" s="20"/>
      <c r="B340" s="9"/>
      <c r="C340" s="9"/>
      <c r="D340" s="9"/>
      <c r="E340" s="9"/>
      <c r="F340" s="10"/>
      <c r="G340" s="10"/>
      <c r="H340" s="24"/>
      <c r="I340" s="19"/>
      <c r="J340" s="13"/>
      <c r="K340" s="9"/>
      <c r="L340" s="10"/>
      <c r="M340" s="11"/>
      <c r="N340" s="11"/>
      <c r="O340" s="11"/>
      <c r="P340" s="9"/>
      <c r="Q340" s="9"/>
      <c r="R340" s="11"/>
      <c r="S340" s="11"/>
      <c r="T340" s="9"/>
      <c r="U340" s="13"/>
      <c r="V340" s="13"/>
      <c r="W340" s="13"/>
      <c r="X340" s="13"/>
    </row>
    <row r="341" ht="42.0" customHeight="1">
      <c r="A341" s="20"/>
      <c r="B341" s="9"/>
      <c r="C341" s="9"/>
      <c r="D341" s="9"/>
      <c r="E341" s="9"/>
      <c r="F341" s="10"/>
      <c r="G341" s="10"/>
      <c r="H341" s="24"/>
      <c r="I341" s="19"/>
      <c r="J341" s="13"/>
      <c r="K341" s="9"/>
      <c r="L341" s="10"/>
      <c r="M341" s="11"/>
      <c r="N341" s="11"/>
      <c r="O341" s="11"/>
      <c r="P341" s="9"/>
      <c r="Q341" s="9"/>
      <c r="R341" s="11"/>
      <c r="S341" s="11"/>
      <c r="T341" s="9"/>
      <c r="U341" s="13"/>
      <c r="V341" s="13"/>
      <c r="W341" s="13"/>
      <c r="X341" s="13"/>
    </row>
    <row r="342" ht="42.0" customHeight="1">
      <c r="A342" s="20"/>
      <c r="B342" s="9"/>
      <c r="C342" s="9"/>
      <c r="D342" s="9"/>
      <c r="E342" s="9"/>
      <c r="F342" s="10"/>
      <c r="G342" s="10"/>
      <c r="H342" s="24"/>
      <c r="I342" s="19"/>
      <c r="J342" s="13"/>
      <c r="K342" s="9"/>
      <c r="L342" s="10"/>
      <c r="M342" s="11"/>
      <c r="N342" s="11"/>
      <c r="O342" s="11"/>
      <c r="P342" s="9"/>
      <c r="Q342" s="9"/>
      <c r="R342" s="11"/>
      <c r="S342" s="11"/>
      <c r="T342" s="9"/>
      <c r="U342" s="13"/>
      <c r="V342" s="13"/>
      <c r="W342" s="13"/>
      <c r="X342" s="13"/>
    </row>
    <row r="343" ht="42.0" customHeight="1">
      <c r="A343" s="20"/>
      <c r="B343" s="9"/>
      <c r="C343" s="9"/>
      <c r="D343" s="9"/>
      <c r="E343" s="9"/>
      <c r="F343" s="10"/>
      <c r="G343" s="10"/>
      <c r="H343" s="24"/>
      <c r="I343" s="19"/>
      <c r="J343" s="13"/>
      <c r="K343" s="9"/>
      <c r="L343" s="10"/>
      <c r="M343" s="11"/>
      <c r="N343" s="11"/>
      <c r="O343" s="11"/>
      <c r="P343" s="9"/>
      <c r="Q343" s="9"/>
      <c r="R343" s="11"/>
      <c r="S343" s="11"/>
      <c r="T343" s="9"/>
      <c r="U343" s="13"/>
      <c r="V343" s="13"/>
      <c r="W343" s="13"/>
      <c r="X343" s="13"/>
    </row>
    <row r="344" ht="42.0" customHeight="1">
      <c r="A344" s="20"/>
      <c r="B344" s="9"/>
      <c r="C344" s="9"/>
      <c r="D344" s="9"/>
      <c r="E344" s="9"/>
      <c r="F344" s="10"/>
      <c r="G344" s="10"/>
      <c r="H344" s="24"/>
      <c r="I344" s="19"/>
      <c r="J344" s="13"/>
      <c r="K344" s="9"/>
      <c r="L344" s="10"/>
      <c r="M344" s="11"/>
      <c r="N344" s="11"/>
      <c r="O344" s="11"/>
      <c r="P344" s="9"/>
      <c r="Q344" s="9"/>
      <c r="R344" s="11"/>
      <c r="S344" s="11"/>
      <c r="T344" s="9"/>
      <c r="U344" s="13"/>
      <c r="V344" s="13"/>
      <c r="W344" s="13"/>
      <c r="X344" s="13"/>
    </row>
    <row r="345" ht="42.0" customHeight="1">
      <c r="A345" s="20"/>
      <c r="B345" s="9"/>
      <c r="C345" s="9"/>
      <c r="D345" s="9"/>
      <c r="E345" s="9"/>
      <c r="F345" s="10"/>
      <c r="G345" s="10"/>
      <c r="H345" s="24"/>
      <c r="I345" s="19"/>
      <c r="J345" s="13"/>
      <c r="K345" s="9"/>
      <c r="L345" s="10"/>
      <c r="M345" s="11"/>
      <c r="N345" s="11"/>
      <c r="O345" s="11"/>
      <c r="P345" s="9"/>
      <c r="Q345" s="9"/>
      <c r="R345" s="11"/>
      <c r="S345" s="11"/>
      <c r="T345" s="9"/>
      <c r="U345" s="13"/>
      <c r="V345" s="13"/>
      <c r="W345" s="13"/>
      <c r="X345" s="13"/>
    </row>
    <row r="346" ht="42.0" customHeight="1">
      <c r="A346" s="20"/>
      <c r="B346" s="9"/>
      <c r="C346" s="9"/>
      <c r="D346" s="9"/>
      <c r="E346" s="9"/>
      <c r="F346" s="10"/>
      <c r="G346" s="10"/>
      <c r="H346" s="24"/>
      <c r="I346" s="19"/>
      <c r="J346" s="13"/>
      <c r="K346" s="9"/>
      <c r="L346" s="10"/>
      <c r="M346" s="11"/>
      <c r="N346" s="11"/>
      <c r="O346" s="11"/>
      <c r="P346" s="9"/>
      <c r="Q346" s="9"/>
      <c r="R346" s="11"/>
      <c r="S346" s="11"/>
      <c r="T346" s="9"/>
      <c r="U346" s="13"/>
      <c r="V346" s="13"/>
      <c r="W346" s="13"/>
      <c r="X346" s="13"/>
    </row>
    <row r="347" ht="42.0" customHeight="1">
      <c r="A347" s="20"/>
      <c r="B347" s="9"/>
      <c r="C347" s="9"/>
      <c r="D347" s="9"/>
      <c r="E347" s="9"/>
      <c r="F347" s="10"/>
      <c r="G347" s="10"/>
      <c r="H347" s="24"/>
      <c r="I347" s="19"/>
      <c r="J347" s="13"/>
      <c r="K347" s="9"/>
      <c r="L347" s="10"/>
      <c r="M347" s="11"/>
      <c r="N347" s="11"/>
      <c r="O347" s="11"/>
      <c r="P347" s="9"/>
      <c r="Q347" s="9"/>
      <c r="R347" s="11"/>
      <c r="S347" s="11"/>
      <c r="T347" s="9"/>
      <c r="U347" s="13"/>
      <c r="V347" s="13"/>
      <c r="W347" s="13"/>
      <c r="X347" s="13"/>
    </row>
    <row r="348" ht="42.0" customHeight="1">
      <c r="A348" s="20"/>
      <c r="B348" s="9"/>
      <c r="C348" s="9"/>
      <c r="D348" s="9"/>
      <c r="E348" s="9"/>
      <c r="F348" s="10"/>
      <c r="G348" s="10"/>
      <c r="H348" s="24"/>
      <c r="I348" s="19"/>
      <c r="J348" s="13"/>
      <c r="K348" s="9"/>
      <c r="L348" s="10"/>
      <c r="M348" s="11"/>
      <c r="N348" s="11"/>
      <c r="O348" s="11"/>
      <c r="P348" s="9"/>
      <c r="Q348" s="9"/>
      <c r="R348" s="11"/>
      <c r="S348" s="11"/>
      <c r="T348" s="9"/>
      <c r="U348" s="13"/>
      <c r="V348" s="13"/>
      <c r="W348" s="13"/>
      <c r="X348" s="13"/>
    </row>
    <row r="349" ht="42.0" customHeight="1">
      <c r="A349" s="20"/>
      <c r="B349" s="9"/>
      <c r="C349" s="9"/>
      <c r="D349" s="9"/>
      <c r="E349" s="9"/>
      <c r="F349" s="10"/>
      <c r="G349" s="10"/>
      <c r="H349" s="24"/>
      <c r="I349" s="19"/>
      <c r="J349" s="13"/>
      <c r="K349" s="9"/>
      <c r="L349" s="10"/>
      <c r="M349" s="11"/>
      <c r="N349" s="11"/>
      <c r="O349" s="11"/>
      <c r="P349" s="9"/>
      <c r="Q349" s="9"/>
      <c r="R349" s="11"/>
      <c r="S349" s="11"/>
      <c r="T349" s="9"/>
      <c r="U349" s="13"/>
      <c r="V349" s="13"/>
      <c r="W349" s="13"/>
      <c r="X349" s="13"/>
    </row>
    <row r="350" ht="42.0" customHeight="1">
      <c r="A350" s="20"/>
      <c r="B350" s="9"/>
      <c r="C350" s="9"/>
      <c r="D350" s="9"/>
      <c r="E350" s="9"/>
      <c r="F350" s="10"/>
      <c r="G350" s="10"/>
      <c r="H350" s="24"/>
      <c r="I350" s="19"/>
      <c r="J350" s="13"/>
      <c r="K350" s="9"/>
      <c r="L350" s="10"/>
      <c r="M350" s="11"/>
      <c r="N350" s="11"/>
      <c r="O350" s="11"/>
      <c r="P350" s="9"/>
      <c r="Q350" s="9"/>
      <c r="R350" s="11"/>
      <c r="S350" s="11"/>
      <c r="T350" s="9"/>
      <c r="U350" s="13"/>
      <c r="V350" s="13"/>
      <c r="W350" s="13"/>
      <c r="X350" s="13"/>
    </row>
    <row r="351" ht="42.0" customHeight="1">
      <c r="A351" s="20"/>
      <c r="B351" s="9"/>
      <c r="C351" s="9"/>
      <c r="D351" s="9"/>
      <c r="E351" s="9"/>
      <c r="F351" s="10"/>
      <c r="G351" s="10"/>
      <c r="H351" s="24"/>
      <c r="I351" s="19"/>
      <c r="J351" s="13"/>
      <c r="K351" s="9"/>
      <c r="L351" s="10"/>
      <c r="M351" s="11"/>
      <c r="N351" s="11"/>
      <c r="O351" s="11"/>
      <c r="P351" s="9"/>
      <c r="Q351" s="9"/>
      <c r="R351" s="11"/>
      <c r="S351" s="11"/>
      <c r="T351" s="9"/>
      <c r="U351" s="13"/>
      <c r="V351" s="13"/>
      <c r="W351" s="13"/>
      <c r="X351" s="13"/>
    </row>
    <row r="352" ht="42.0" customHeight="1">
      <c r="A352" s="20"/>
      <c r="B352" s="9"/>
      <c r="C352" s="9"/>
      <c r="D352" s="9"/>
      <c r="E352" s="9"/>
      <c r="F352" s="10"/>
      <c r="G352" s="10"/>
      <c r="H352" s="24"/>
      <c r="I352" s="19"/>
      <c r="J352" s="13"/>
      <c r="K352" s="9"/>
      <c r="L352" s="10"/>
      <c r="M352" s="11"/>
      <c r="N352" s="11"/>
      <c r="O352" s="11"/>
      <c r="P352" s="9"/>
      <c r="Q352" s="9"/>
      <c r="R352" s="11"/>
      <c r="S352" s="11"/>
      <c r="T352" s="9"/>
      <c r="U352" s="13"/>
      <c r="V352" s="13"/>
      <c r="W352" s="13"/>
      <c r="X352" s="13"/>
    </row>
    <row r="353" ht="42.0" customHeight="1">
      <c r="A353" s="20"/>
      <c r="B353" s="9"/>
      <c r="C353" s="9"/>
      <c r="D353" s="9"/>
      <c r="E353" s="9"/>
      <c r="F353" s="10"/>
      <c r="G353" s="10"/>
      <c r="H353" s="24"/>
      <c r="I353" s="19"/>
      <c r="J353" s="13"/>
      <c r="K353" s="9"/>
      <c r="L353" s="10"/>
      <c r="M353" s="11"/>
      <c r="N353" s="11"/>
      <c r="O353" s="11"/>
      <c r="P353" s="9"/>
      <c r="Q353" s="9"/>
      <c r="R353" s="11"/>
      <c r="S353" s="11"/>
      <c r="T353" s="9"/>
      <c r="U353" s="13"/>
      <c r="V353" s="13"/>
      <c r="W353" s="13"/>
      <c r="X353" s="13"/>
    </row>
    <row r="354" ht="42.0" customHeight="1">
      <c r="A354" s="20"/>
      <c r="B354" s="9"/>
      <c r="C354" s="9"/>
      <c r="D354" s="9"/>
      <c r="E354" s="9"/>
      <c r="F354" s="10"/>
      <c r="G354" s="10"/>
      <c r="H354" s="24"/>
      <c r="I354" s="19"/>
      <c r="J354" s="13"/>
      <c r="K354" s="9"/>
      <c r="L354" s="10"/>
      <c r="M354" s="11"/>
      <c r="N354" s="11"/>
      <c r="O354" s="11"/>
      <c r="P354" s="9"/>
      <c r="Q354" s="9"/>
      <c r="R354" s="11"/>
      <c r="S354" s="11"/>
      <c r="T354" s="9"/>
      <c r="U354" s="13"/>
      <c r="V354" s="13"/>
      <c r="W354" s="13"/>
      <c r="X354" s="13"/>
    </row>
    <row r="355" ht="42.0" customHeight="1">
      <c r="A355" s="20"/>
      <c r="B355" s="9"/>
      <c r="C355" s="9"/>
      <c r="D355" s="9"/>
      <c r="E355" s="9"/>
      <c r="F355" s="10"/>
      <c r="G355" s="10"/>
      <c r="H355" s="24"/>
      <c r="I355" s="19"/>
      <c r="J355" s="13"/>
      <c r="K355" s="9"/>
      <c r="L355" s="10"/>
      <c r="M355" s="11"/>
      <c r="N355" s="11"/>
      <c r="O355" s="11"/>
      <c r="P355" s="9"/>
      <c r="Q355" s="9"/>
      <c r="R355" s="11"/>
      <c r="S355" s="11"/>
      <c r="T355" s="9"/>
      <c r="U355" s="13"/>
      <c r="V355" s="13"/>
      <c r="W355" s="13"/>
      <c r="X355" s="13"/>
    </row>
    <row r="356" ht="42.0" customHeight="1">
      <c r="A356" s="20"/>
      <c r="B356" s="9"/>
      <c r="C356" s="9"/>
      <c r="D356" s="9"/>
      <c r="E356" s="9"/>
      <c r="F356" s="10"/>
      <c r="G356" s="10"/>
      <c r="H356" s="24"/>
      <c r="I356" s="19"/>
      <c r="J356" s="13"/>
      <c r="K356" s="9"/>
      <c r="L356" s="10"/>
      <c r="M356" s="11"/>
      <c r="N356" s="11"/>
      <c r="O356" s="11"/>
      <c r="P356" s="9"/>
      <c r="Q356" s="9"/>
      <c r="R356" s="11"/>
      <c r="S356" s="11"/>
      <c r="T356" s="9"/>
      <c r="U356" s="13"/>
      <c r="V356" s="13"/>
      <c r="W356" s="13"/>
      <c r="X356" s="13"/>
    </row>
    <row r="357" ht="42.0" customHeight="1">
      <c r="A357" s="20"/>
      <c r="B357" s="9"/>
      <c r="C357" s="9"/>
      <c r="D357" s="9"/>
      <c r="E357" s="9"/>
      <c r="F357" s="10"/>
      <c r="G357" s="10"/>
      <c r="H357" s="24"/>
      <c r="I357" s="19"/>
      <c r="J357" s="13"/>
      <c r="K357" s="9"/>
      <c r="L357" s="10"/>
      <c r="M357" s="11"/>
      <c r="N357" s="11"/>
      <c r="O357" s="11"/>
      <c r="P357" s="9"/>
      <c r="Q357" s="9"/>
      <c r="R357" s="11"/>
      <c r="S357" s="11"/>
      <c r="T357" s="9"/>
      <c r="U357" s="13"/>
      <c r="V357" s="13"/>
      <c r="W357" s="13"/>
      <c r="X357" s="13"/>
    </row>
    <row r="358" ht="42.0" customHeight="1">
      <c r="A358" s="20"/>
      <c r="B358" s="9"/>
      <c r="C358" s="9"/>
      <c r="D358" s="9"/>
      <c r="E358" s="9"/>
      <c r="F358" s="10"/>
      <c r="G358" s="10"/>
      <c r="H358" s="24"/>
      <c r="I358" s="19"/>
      <c r="J358" s="13"/>
      <c r="K358" s="9"/>
      <c r="L358" s="10"/>
      <c r="M358" s="11"/>
      <c r="N358" s="11"/>
      <c r="O358" s="11"/>
      <c r="P358" s="9"/>
      <c r="Q358" s="9"/>
      <c r="R358" s="11"/>
      <c r="S358" s="11"/>
      <c r="T358" s="9"/>
      <c r="U358" s="13"/>
      <c r="V358" s="13"/>
      <c r="W358" s="13"/>
      <c r="X358" s="13"/>
    </row>
    <row r="359" ht="42.0" customHeight="1">
      <c r="A359" s="20"/>
      <c r="B359" s="9"/>
      <c r="C359" s="9"/>
      <c r="D359" s="9"/>
      <c r="E359" s="9"/>
      <c r="F359" s="10"/>
      <c r="G359" s="10"/>
      <c r="H359" s="24"/>
      <c r="I359" s="19"/>
      <c r="J359" s="13"/>
      <c r="K359" s="9"/>
      <c r="L359" s="10"/>
      <c r="M359" s="11"/>
      <c r="N359" s="11"/>
      <c r="O359" s="11"/>
      <c r="P359" s="9"/>
      <c r="Q359" s="9"/>
      <c r="R359" s="11"/>
      <c r="S359" s="11"/>
      <c r="T359" s="9"/>
      <c r="U359" s="13"/>
      <c r="V359" s="13"/>
      <c r="W359" s="13"/>
      <c r="X359" s="13"/>
    </row>
    <row r="360" ht="42.0" customHeight="1">
      <c r="A360" s="20"/>
      <c r="B360" s="9"/>
      <c r="C360" s="9"/>
      <c r="D360" s="9"/>
      <c r="E360" s="9"/>
      <c r="F360" s="10"/>
      <c r="G360" s="10"/>
      <c r="H360" s="24"/>
      <c r="I360" s="19"/>
      <c r="J360" s="13"/>
      <c r="K360" s="9"/>
      <c r="L360" s="10"/>
      <c r="M360" s="11"/>
      <c r="N360" s="11"/>
      <c r="O360" s="11"/>
      <c r="P360" s="9"/>
      <c r="Q360" s="9"/>
      <c r="R360" s="11"/>
      <c r="S360" s="11"/>
      <c r="T360" s="9"/>
      <c r="U360" s="13"/>
      <c r="V360" s="13"/>
      <c r="W360" s="13"/>
      <c r="X360" s="13"/>
    </row>
    <row r="361" ht="42.0" customHeight="1">
      <c r="A361" s="20"/>
      <c r="B361" s="9"/>
      <c r="C361" s="9"/>
      <c r="D361" s="9"/>
      <c r="E361" s="9"/>
      <c r="F361" s="10"/>
      <c r="G361" s="10"/>
      <c r="H361" s="24"/>
      <c r="I361" s="19"/>
      <c r="J361" s="13"/>
      <c r="K361" s="9"/>
      <c r="L361" s="10"/>
      <c r="M361" s="11"/>
      <c r="N361" s="11"/>
      <c r="O361" s="11"/>
      <c r="P361" s="9"/>
      <c r="Q361" s="9"/>
      <c r="R361" s="11"/>
      <c r="S361" s="11"/>
      <c r="T361" s="9"/>
      <c r="U361" s="13"/>
      <c r="V361" s="13"/>
      <c r="W361" s="13"/>
      <c r="X361" s="13"/>
    </row>
    <row r="362" ht="42.0" customHeight="1">
      <c r="A362" s="20"/>
      <c r="B362" s="9"/>
      <c r="C362" s="9"/>
      <c r="D362" s="9"/>
      <c r="E362" s="9"/>
      <c r="F362" s="10"/>
      <c r="G362" s="10"/>
      <c r="H362" s="24"/>
      <c r="I362" s="19"/>
      <c r="J362" s="13"/>
      <c r="K362" s="9"/>
      <c r="L362" s="10"/>
      <c r="M362" s="11"/>
      <c r="N362" s="11"/>
      <c r="O362" s="11"/>
      <c r="P362" s="9"/>
      <c r="Q362" s="9"/>
      <c r="R362" s="11"/>
      <c r="S362" s="11"/>
      <c r="T362" s="9"/>
      <c r="U362" s="13"/>
      <c r="V362" s="13"/>
      <c r="W362" s="13"/>
      <c r="X362" s="13"/>
    </row>
    <row r="363" ht="42.0" customHeight="1">
      <c r="A363" s="20"/>
      <c r="B363" s="9"/>
      <c r="C363" s="9"/>
      <c r="D363" s="9"/>
      <c r="E363" s="9"/>
      <c r="F363" s="10"/>
      <c r="G363" s="10"/>
      <c r="H363" s="24"/>
      <c r="I363" s="19"/>
      <c r="J363" s="13"/>
      <c r="K363" s="9"/>
      <c r="L363" s="10"/>
      <c r="M363" s="11"/>
      <c r="N363" s="11"/>
      <c r="O363" s="11"/>
      <c r="P363" s="9"/>
      <c r="Q363" s="9"/>
      <c r="R363" s="11"/>
      <c r="S363" s="11"/>
      <c r="T363" s="9"/>
      <c r="U363" s="13"/>
      <c r="V363" s="13"/>
      <c r="W363" s="13"/>
      <c r="X363" s="13"/>
    </row>
    <row r="364" ht="42.0" customHeight="1">
      <c r="A364" s="20"/>
      <c r="B364" s="9"/>
      <c r="C364" s="9"/>
      <c r="D364" s="9"/>
      <c r="E364" s="9"/>
      <c r="F364" s="10"/>
      <c r="G364" s="10"/>
      <c r="H364" s="24"/>
      <c r="I364" s="19"/>
      <c r="J364" s="13"/>
      <c r="K364" s="9"/>
      <c r="L364" s="10"/>
      <c r="M364" s="11"/>
      <c r="N364" s="11"/>
      <c r="O364" s="11"/>
      <c r="P364" s="9"/>
      <c r="Q364" s="9"/>
      <c r="R364" s="11"/>
      <c r="S364" s="11"/>
      <c r="T364" s="9"/>
      <c r="U364" s="13"/>
      <c r="V364" s="13"/>
      <c r="W364" s="13"/>
      <c r="X364" s="13"/>
    </row>
    <row r="365" ht="42.0" customHeight="1">
      <c r="A365" s="20"/>
      <c r="B365" s="9"/>
      <c r="C365" s="9"/>
      <c r="D365" s="9"/>
      <c r="E365" s="9"/>
      <c r="F365" s="10"/>
      <c r="G365" s="10"/>
      <c r="H365" s="24"/>
      <c r="I365" s="19"/>
      <c r="J365" s="13"/>
      <c r="K365" s="9"/>
      <c r="L365" s="10"/>
      <c r="M365" s="11"/>
      <c r="N365" s="11"/>
      <c r="O365" s="11"/>
      <c r="P365" s="9"/>
      <c r="Q365" s="9"/>
      <c r="R365" s="11"/>
      <c r="S365" s="11"/>
      <c r="T365" s="9"/>
      <c r="U365" s="13"/>
      <c r="V365" s="13"/>
      <c r="W365" s="13"/>
      <c r="X365" s="13"/>
    </row>
    <row r="366" ht="42.0" customHeight="1">
      <c r="A366" s="20"/>
      <c r="B366" s="9"/>
      <c r="C366" s="9"/>
      <c r="D366" s="9"/>
      <c r="E366" s="9"/>
      <c r="F366" s="10"/>
      <c r="G366" s="10"/>
      <c r="H366" s="24"/>
      <c r="I366" s="19"/>
      <c r="J366" s="13"/>
      <c r="K366" s="9"/>
      <c r="L366" s="10"/>
      <c r="M366" s="11"/>
      <c r="N366" s="11"/>
      <c r="O366" s="11"/>
      <c r="P366" s="9"/>
      <c r="Q366" s="9"/>
      <c r="R366" s="11"/>
      <c r="S366" s="11"/>
      <c r="T366" s="9"/>
      <c r="U366" s="13"/>
      <c r="V366" s="13"/>
      <c r="W366" s="13"/>
      <c r="X366" s="13"/>
    </row>
    <row r="367" ht="42.0" customHeight="1">
      <c r="A367" s="20"/>
      <c r="B367" s="9"/>
      <c r="C367" s="9"/>
      <c r="D367" s="9"/>
      <c r="E367" s="9"/>
      <c r="F367" s="10"/>
      <c r="G367" s="10"/>
      <c r="H367" s="24"/>
      <c r="I367" s="19"/>
      <c r="J367" s="13"/>
      <c r="K367" s="9"/>
      <c r="L367" s="10"/>
      <c r="M367" s="11"/>
      <c r="N367" s="11"/>
      <c r="O367" s="11"/>
      <c r="P367" s="9"/>
      <c r="Q367" s="9"/>
      <c r="R367" s="11"/>
      <c r="S367" s="11"/>
      <c r="T367" s="9"/>
      <c r="U367" s="13"/>
      <c r="V367" s="13"/>
      <c r="W367" s="13"/>
      <c r="X367" s="13"/>
    </row>
    <row r="368" ht="42.0" customHeight="1">
      <c r="A368" s="20"/>
      <c r="B368" s="9"/>
      <c r="C368" s="9"/>
      <c r="D368" s="9"/>
      <c r="E368" s="9"/>
      <c r="F368" s="10"/>
      <c r="G368" s="10"/>
      <c r="H368" s="24"/>
      <c r="I368" s="19"/>
      <c r="J368" s="13"/>
      <c r="K368" s="9"/>
      <c r="L368" s="10"/>
      <c r="M368" s="11"/>
      <c r="N368" s="11"/>
      <c r="O368" s="11"/>
      <c r="P368" s="9"/>
      <c r="Q368" s="9"/>
      <c r="R368" s="11"/>
      <c r="S368" s="11"/>
      <c r="T368" s="9"/>
      <c r="U368" s="13"/>
      <c r="V368" s="13"/>
      <c r="W368" s="13"/>
      <c r="X368" s="13"/>
    </row>
    <row r="369" ht="42.0" customHeight="1">
      <c r="A369" s="20"/>
      <c r="B369" s="9"/>
      <c r="C369" s="9"/>
      <c r="D369" s="9"/>
      <c r="E369" s="9"/>
      <c r="F369" s="10"/>
      <c r="G369" s="10"/>
      <c r="H369" s="24"/>
      <c r="I369" s="19"/>
      <c r="J369" s="13"/>
      <c r="K369" s="9"/>
      <c r="L369" s="10"/>
      <c r="M369" s="11"/>
      <c r="N369" s="11"/>
      <c r="O369" s="11"/>
      <c r="P369" s="9"/>
      <c r="Q369" s="9"/>
      <c r="R369" s="11"/>
      <c r="S369" s="11"/>
      <c r="T369" s="9"/>
      <c r="U369" s="13"/>
      <c r="V369" s="13"/>
      <c r="W369" s="13"/>
      <c r="X369" s="13"/>
    </row>
    <row r="370" ht="42.0" customHeight="1">
      <c r="A370" s="20"/>
      <c r="B370" s="9"/>
      <c r="C370" s="9"/>
      <c r="D370" s="9"/>
      <c r="E370" s="9"/>
      <c r="F370" s="10"/>
      <c r="G370" s="10"/>
      <c r="H370" s="24"/>
      <c r="I370" s="19"/>
      <c r="J370" s="13"/>
      <c r="K370" s="9"/>
      <c r="L370" s="10"/>
      <c r="M370" s="11"/>
      <c r="N370" s="11"/>
      <c r="O370" s="11"/>
      <c r="P370" s="9"/>
      <c r="Q370" s="9"/>
      <c r="R370" s="11"/>
      <c r="S370" s="11"/>
      <c r="T370" s="9"/>
      <c r="U370" s="13"/>
      <c r="V370" s="13"/>
      <c r="W370" s="13"/>
      <c r="X370" s="13"/>
    </row>
    <row r="371" ht="42.0" customHeight="1">
      <c r="A371" s="20"/>
      <c r="B371" s="9"/>
      <c r="C371" s="9"/>
      <c r="D371" s="9"/>
      <c r="E371" s="9"/>
      <c r="F371" s="10"/>
      <c r="G371" s="10"/>
      <c r="H371" s="24"/>
      <c r="I371" s="19"/>
      <c r="J371" s="13"/>
      <c r="K371" s="9"/>
      <c r="L371" s="10"/>
      <c r="M371" s="11"/>
      <c r="N371" s="11"/>
      <c r="O371" s="11"/>
      <c r="P371" s="9"/>
      <c r="Q371" s="9"/>
      <c r="R371" s="11"/>
      <c r="S371" s="11"/>
      <c r="T371" s="9"/>
      <c r="U371" s="13"/>
      <c r="V371" s="13"/>
      <c r="W371" s="13"/>
      <c r="X371" s="13"/>
    </row>
    <row r="372" ht="42.0" customHeight="1">
      <c r="A372" s="20"/>
      <c r="B372" s="9"/>
      <c r="C372" s="9"/>
      <c r="D372" s="9"/>
      <c r="E372" s="9"/>
      <c r="F372" s="10"/>
      <c r="G372" s="10"/>
      <c r="H372" s="24"/>
      <c r="I372" s="19"/>
      <c r="J372" s="13"/>
      <c r="K372" s="9"/>
      <c r="L372" s="10"/>
      <c r="M372" s="11"/>
      <c r="N372" s="11"/>
      <c r="O372" s="11"/>
      <c r="P372" s="9"/>
      <c r="Q372" s="9"/>
      <c r="R372" s="11"/>
      <c r="S372" s="11"/>
      <c r="T372" s="9"/>
      <c r="U372" s="13"/>
      <c r="V372" s="13"/>
      <c r="W372" s="13"/>
      <c r="X372" s="13"/>
    </row>
    <row r="373" ht="42.0" customHeight="1">
      <c r="A373" s="20"/>
      <c r="B373" s="9"/>
      <c r="C373" s="9"/>
      <c r="D373" s="9"/>
      <c r="E373" s="9"/>
      <c r="F373" s="10"/>
      <c r="G373" s="10"/>
      <c r="H373" s="24"/>
      <c r="I373" s="19"/>
      <c r="J373" s="13"/>
      <c r="K373" s="9"/>
      <c r="L373" s="10"/>
      <c r="M373" s="11"/>
      <c r="N373" s="11"/>
      <c r="O373" s="11"/>
      <c r="P373" s="9"/>
      <c r="Q373" s="9"/>
      <c r="R373" s="11"/>
      <c r="S373" s="11"/>
      <c r="T373" s="9"/>
      <c r="U373" s="13"/>
      <c r="V373" s="13"/>
      <c r="W373" s="13"/>
      <c r="X373" s="13"/>
    </row>
    <row r="374" ht="42.0" customHeight="1">
      <c r="A374" s="20"/>
      <c r="B374" s="9"/>
      <c r="C374" s="9"/>
      <c r="D374" s="9"/>
      <c r="E374" s="9"/>
      <c r="F374" s="10"/>
      <c r="G374" s="10"/>
      <c r="H374" s="24"/>
      <c r="I374" s="19"/>
      <c r="J374" s="13"/>
      <c r="K374" s="9"/>
      <c r="L374" s="10"/>
      <c r="M374" s="11"/>
      <c r="N374" s="11"/>
      <c r="O374" s="11"/>
      <c r="P374" s="9"/>
      <c r="Q374" s="9"/>
      <c r="R374" s="11"/>
      <c r="S374" s="11"/>
      <c r="T374" s="9"/>
      <c r="U374" s="13"/>
      <c r="V374" s="13"/>
      <c r="W374" s="13"/>
      <c r="X374" s="13"/>
    </row>
    <row r="375" ht="42.0" customHeight="1">
      <c r="A375" s="20"/>
      <c r="B375" s="9"/>
      <c r="C375" s="9"/>
      <c r="D375" s="9"/>
      <c r="E375" s="9"/>
      <c r="F375" s="10"/>
      <c r="G375" s="10"/>
      <c r="H375" s="24"/>
      <c r="I375" s="19"/>
      <c r="J375" s="13"/>
      <c r="K375" s="9"/>
      <c r="L375" s="10"/>
      <c r="M375" s="11"/>
      <c r="N375" s="11"/>
      <c r="O375" s="11"/>
      <c r="P375" s="9"/>
      <c r="Q375" s="9"/>
      <c r="R375" s="11"/>
      <c r="S375" s="11"/>
      <c r="T375" s="9"/>
      <c r="U375" s="13"/>
      <c r="V375" s="13"/>
      <c r="W375" s="13"/>
      <c r="X375" s="13"/>
    </row>
    <row r="376" ht="42.0" customHeight="1">
      <c r="A376" s="20"/>
      <c r="B376" s="9"/>
      <c r="C376" s="9"/>
      <c r="D376" s="9"/>
      <c r="E376" s="9"/>
      <c r="F376" s="10"/>
      <c r="G376" s="10"/>
      <c r="H376" s="24"/>
      <c r="I376" s="19"/>
      <c r="J376" s="13"/>
      <c r="K376" s="9"/>
      <c r="L376" s="10"/>
      <c r="M376" s="11"/>
      <c r="N376" s="11"/>
      <c r="O376" s="11"/>
      <c r="P376" s="9"/>
      <c r="Q376" s="9"/>
      <c r="R376" s="11"/>
      <c r="S376" s="11"/>
      <c r="T376" s="9"/>
      <c r="U376" s="13"/>
      <c r="V376" s="13"/>
      <c r="W376" s="13"/>
      <c r="X376" s="13"/>
    </row>
    <row r="377" ht="42.0" customHeight="1">
      <c r="A377" s="20"/>
      <c r="B377" s="9"/>
      <c r="C377" s="9"/>
      <c r="D377" s="9"/>
      <c r="E377" s="9"/>
      <c r="F377" s="10"/>
      <c r="G377" s="10"/>
      <c r="H377" s="24"/>
      <c r="I377" s="19"/>
      <c r="J377" s="13"/>
      <c r="K377" s="9"/>
      <c r="L377" s="10"/>
      <c r="M377" s="11"/>
      <c r="N377" s="11"/>
      <c r="O377" s="11"/>
      <c r="P377" s="9"/>
      <c r="Q377" s="9"/>
      <c r="R377" s="11"/>
      <c r="S377" s="11"/>
      <c r="T377" s="9"/>
      <c r="U377" s="13"/>
      <c r="V377" s="13"/>
      <c r="W377" s="13"/>
      <c r="X377" s="13"/>
    </row>
    <row r="378" ht="42.0" customHeight="1">
      <c r="A378" s="20"/>
      <c r="B378" s="9"/>
      <c r="C378" s="9"/>
      <c r="D378" s="9"/>
      <c r="E378" s="9"/>
      <c r="F378" s="10"/>
      <c r="G378" s="10"/>
      <c r="H378" s="24"/>
      <c r="I378" s="19"/>
      <c r="J378" s="13"/>
      <c r="K378" s="9"/>
      <c r="L378" s="10"/>
      <c r="M378" s="11"/>
      <c r="N378" s="11"/>
      <c r="O378" s="11"/>
      <c r="P378" s="9"/>
      <c r="Q378" s="9"/>
      <c r="R378" s="11"/>
      <c r="S378" s="11"/>
      <c r="T378" s="9"/>
      <c r="U378" s="13"/>
      <c r="V378" s="13"/>
      <c r="W378" s="13"/>
      <c r="X378" s="13"/>
    </row>
    <row r="379" ht="42.0" customHeight="1">
      <c r="A379" s="20"/>
      <c r="B379" s="9"/>
      <c r="C379" s="9"/>
      <c r="D379" s="9"/>
      <c r="E379" s="9"/>
      <c r="F379" s="10"/>
      <c r="G379" s="10"/>
      <c r="H379" s="24"/>
      <c r="I379" s="19"/>
      <c r="J379" s="13"/>
      <c r="K379" s="9"/>
      <c r="L379" s="10"/>
      <c r="M379" s="11"/>
      <c r="N379" s="11"/>
      <c r="O379" s="11"/>
      <c r="P379" s="9"/>
      <c r="Q379" s="9"/>
      <c r="R379" s="11"/>
      <c r="S379" s="11"/>
      <c r="T379" s="9"/>
      <c r="U379" s="13"/>
      <c r="V379" s="13"/>
      <c r="W379" s="13"/>
      <c r="X379" s="13"/>
    </row>
    <row r="380" ht="42.0" customHeight="1">
      <c r="A380" s="20"/>
      <c r="B380" s="9"/>
      <c r="C380" s="9"/>
      <c r="D380" s="9"/>
      <c r="E380" s="9"/>
      <c r="F380" s="10"/>
      <c r="G380" s="10"/>
      <c r="H380" s="24"/>
      <c r="I380" s="19"/>
      <c r="J380" s="13"/>
      <c r="K380" s="9"/>
      <c r="L380" s="10"/>
      <c r="M380" s="11"/>
      <c r="N380" s="11"/>
      <c r="O380" s="11"/>
      <c r="P380" s="9"/>
      <c r="Q380" s="9"/>
      <c r="R380" s="11"/>
      <c r="S380" s="11"/>
      <c r="T380" s="9"/>
      <c r="U380" s="13"/>
      <c r="V380" s="13"/>
      <c r="W380" s="13"/>
      <c r="X380" s="13"/>
    </row>
    <row r="381" ht="42.0" customHeight="1">
      <c r="A381" s="20"/>
      <c r="B381" s="9"/>
      <c r="C381" s="9"/>
      <c r="D381" s="9"/>
      <c r="E381" s="9"/>
      <c r="F381" s="10"/>
      <c r="G381" s="10"/>
      <c r="H381" s="24"/>
      <c r="I381" s="19"/>
      <c r="J381" s="13"/>
      <c r="K381" s="9"/>
      <c r="L381" s="10"/>
      <c r="M381" s="11"/>
      <c r="N381" s="11"/>
      <c r="O381" s="11"/>
      <c r="P381" s="9"/>
      <c r="Q381" s="9"/>
      <c r="R381" s="11"/>
      <c r="S381" s="11"/>
      <c r="T381" s="9"/>
      <c r="U381" s="13"/>
      <c r="V381" s="13"/>
      <c r="W381" s="13"/>
      <c r="X381" s="13"/>
    </row>
    <row r="382" ht="42.0" customHeight="1">
      <c r="A382" s="20"/>
      <c r="B382" s="9"/>
      <c r="C382" s="9"/>
      <c r="D382" s="9"/>
      <c r="E382" s="9"/>
      <c r="F382" s="10"/>
      <c r="G382" s="10"/>
      <c r="H382" s="24"/>
      <c r="I382" s="19"/>
      <c r="J382" s="13"/>
      <c r="K382" s="9"/>
      <c r="L382" s="10"/>
      <c r="M382" s="11"/>
      <c r="N382" s="11"/>
      <c r="O382" s="11"/>
      <c r="P382" s="9"/>
      <c r="Q382" s="9"/>
      <c r="R382" s="11"/>
      <c r="S382" s="11"/>
      <c r="T382" s="9"/>
      <c r="U382" s="13"/>
      <c r="V382" s="13"/>
      <c r="W382" s="13"/>
      <c r="X382" s="13"/>
    </row>
    <row r="383" ht="42.0" customHeight="1">
      <c r="A383" s="20"/>
      <c r="B383" s="9"/>
      <c r="C383" s="9"/>
      <c r="D383" s="9"/>
      <c r="E383" s="9"/>
      <c r="F383" s="10"/>
      <c r="G383" s="10"/>
      <c r="H383" s="24"/>
      <c r="I383" s="19"/>
      <c r="J383" s="13"/>
      <c r="K383" s="9"/>
      <c r="L383" s="10"/>
      <c r="M383" s="11"/>
      <c r="N383" s="11"/>
      <c r="O383" s="11"/>
      <c r="P383" s="9"/>
      <c r="Q383" s="9"/>
      <c r="R383" s="11"/>
      <c r="S383" s="11"/>
      <c r="T383" s="9"/>
      <c r="U383" s="13"/>
      <c r="V383" s="13"/>
      <c r="W383" s="13"/>
      <c r="X383" s="13"/>
    </row>
    <row r="384" ht="42.0" customHeight="1">
      <c r="A384" s="20"/>
      <c r="B384" s="9"/>
      <c r="C384" s="9"/>
      <c r="D384" s="9"/>
      <c r="E384" s="9"/>
      <c r="F384" s="10"/>
      <c r="G384" s="10"/>
      <c r="H384" s="24"/>
      <c r="I384" s="19"/>
      <c r="J384" s="13"/>
      <c r="K384" s="9"/>
      <c r="L384" s="10"/>
      <c r="M384" s="11"/>
      <c r="N384" s="11"/>
      <c r="O384" s="11"/>
      <c r="P384" s="9"/>
      <c r="Q384" s="9"/>
      <c r="R384" s="11"/>
      <c r="S384" s="11"/>
      <c r="T384" s="9"/>
      <c r="U384" s="13"/>
      <c r="V384" s="13"/>
      <c r="W384" s="13"/>
      <c r="X384" s="13"/>
    </row>
    <row r="385" ht="42.0" customHeight="1">
      <c r="A385" s="20"/>
      <c r="B385" s="9"/>
      <c r="C385" s="9"/>
      <c r="D385" s="9"/>
      <c r="E385" s="9"/>
      <c r="F385" s="10"/>
      <c r="G385" s="10"/>
      <c r="H385" s="24"/>
      <c r="I385" s="19"/>
      <c r="J385" s="13"/>
      <c r="K385" s="9"/>
      <c r="L385" s="10"/>
      <c r="M385" s="11"/>
      <c r="N385" s="11"/>
      <c r="O385" s="11"/>
      <c r="P385" s="9"/>
      <c r="Q385" s="9"/>
      <c r="R385" s="11"/>
      <c r="S385" s="11"/>
      <c r="T385" s="9"/>
      <c r="U385" s="13"/>
      <c r="V385" s="13"/>
      <c r="W385" s="13"/>
      <c r="X385" s="13"/>
    </row>
    <row r="386" ht="42.0" customHeight="1">
      <c r="A386" s="20"/>
      <c r="B386" s="9"/>
      <c r="C386" s="9"/>
      <c r="D386" s="9"/>
      <c r="E386" s="9"/>
      <c r="F386" s="10"/>
      <c r="G386" s="10"/>
      <c r="H386" s="24"/>
      <c r="I386" s="19"/>
      <c r="J386" s="13"/>
      <c r="K386" s="9"/>
      <c r="L386" s="10"/>
      <c r="M386" s="11"/>
      <c r="N386" s="11"/>
      <c r="O386" s="11"/>
      <c r="P386" s="9"/>
      <c r="Q386" s="9"/>
      <c r="R386" s="11"/>
      <c r="S386" s="11"/>
      <c r="T386" s="9"/>
      <c r="U386" s="13"/>
      <c r="V386" s="13"/>
      <c r="W386" s="13"/>
      <c r="X386" s="13"/>
    </row>
    <row r="387" ht="42.0" customHeight="1">
      <c r="A387" s="20"/>
      <c r="B387" s="9"/>
      <c r="C387" s="9"/>
      <c r="D387" s="9"/>
      <c r="E387" s="9"/>
      <c r="F387" s="10"/>
      <c r="G387" s="10"/>
      <c r="H387" s="24"/>
      <c r="I387" s="19"/>
      <c r="J387" s="13"/>
      <c r="K387" s="9"/>
      <c r="L387" s="10"/>
      <c r="M387" s="11"/>
      <c r="N387" s="11"/>
      <c r="O387" s="11"/>
      <c r="P387" s="9"/>
      <c r="Q387" s="9"/>
      <c r="R387" s="11"/>
      <c r="S387" s="11"/>
      <c r="T387" s="9"/>
      <c r="U387" s="13"/>
      <c r="V387" s="13"/>
      <c r="W387" s="13"/>
      <c r="X387" s="13"/>
    </row>
    <row r="388" ht="42.0" customHeight="1">
      <c r="A388" s="20"/>
      <c r="B388" s="9"/>
      <c r="C388" s="9"/>
      <c r="D388" s="9"/>
      <c r="E388" s="9"/>
      <c r="F388" s="10"/>
      <c r="G388" s="10"/>
      <c r="H388" s="24"/>
      <c r="I388" s="19"/>
      <c r="J388" s="13"/>
      <c r="K388" s="9"/>
      <c r="L388" s="10"/>
      <c r="M388" s="11"/>
      <c r="N388" s="11"/>
      <c r="O388" s="11"/>
      <c r="P388" s="9"/>
      <c r="Q388" s="9"/>
      <c r="R388" s="11"/>
      <c r="S388" s="11"/>
      <c r="T388" s="9"/>
      <c r="U388" s="13"/>
      <c r="V388" s="13"/>
      <c r="W388" s="13"/>
      <c r="X388" s="13"/>
    </row>
    <row r="389" ht="42.0" customHeight="1">
      <c r="A389" s="20"/>
      <c r="B389" s="9"/>
      <c r="C389" s="9"/>
      <c r="D389" s="9"/>
      <c r="E389" s="9"/>
      <c r="F389" s="10"/>
      <c r="G389" s="10"/>
      <c r="H389" s="24"/>
      <c r="I389" s="19"/>
      <c r="J389" s="13"/>
      <c r="K389" s="9"/>
      <c r="L389" s="10"/>
      <c r="M389" s="11"/>
      <c r="N389" s="11"/>
      <c r="O389" s="11"/>
      <c r="P389" s="9"/>
      <c r="Q389" s="9"/>
      <c r="R389" s="11"/>
      <c r="S389" s="11"/>
      <c r="T389" s="9"/>
      <c r="U389" s="13"/>
      <c r="V389" s="13"/>
      <c r="W389" s="13"/>
      <c r="X389" s="13"/>
    </row>
    <row r="390" ht="42.0" customHeight="1">
      <c r="A390" s="20"/>
      <c r="B390" s="9"/>
      <c r="C390" s="9"/>
      <c r="D390" s="9"/>
      <c r="E390" s="9"/>
      <c r="F390" s="10"/>
      <c r="G390" s="10"/>
      <c r="H390" s="24"/>
      <c r="I390" s="19"/>
      <c r="J390" s="13"/>
      <c r="K390" s="9"/>
      <c r="L390" s="10"/>
      <c r="M390" s="11"/>
      <c r="N390" s="11"/>
      <c r="O390" s="11"/>
      <c r="P390" s="9"/>
      <c r="Q390" s="9"/>
      <c r="R390" s="11"/>
      <c r="S390" s="11"/>
      <c r="T390" s="9"/>
      <c r="U390" s="13"/>
      <c r="V390" s="13"/>
      <c r="W390" s="13"/>
      <c r="X390" s="13"/>
    </row>
    <row r="391" ht="42.0" customHeight="1">
      <c r="A391" s="20"/>
      <c r="B391" s="9"/>
      <c r="C391" s="9"/>
      <c r="D391" s="9"/>
      <c r="E391" s="9"/>
      <c r="F391" s="10"/>
      <c r="G391" s="10"/>
      <c r="H391" s="24"/>
      <c r="I391" s="19"/>
      <c r="J391" s="13"/>
      <c r="K391" s="9"/>
      <c r="L391" s="10"/>
      <c r="M391" s="11"/>
      <c r="N391" s="11"/>
      <c r="O391" s="11"/>
      <c r="P391" s="9"/>
      <c r="Q391" s="9"/>
      <c r="R391" s="11"/>
      <c r="S391" s="11"/>
      <c r="T391" s="9"/>
      <c r="U391" s="13"/>
      <c r="V391" s="13"/>
      <c r="W391" s="13"/>
      <c r="X391" s="13"/>
    </row>
    <row r="392" ht="42.0" customHeight="1">
      <c r="A392" s="20"/>
      <c r="B392" s="9"/>
      <c r="C392" s="9"/>
      <c r="D392" s="9"/>
      <c r="E392" s="9"/>
      <c r="F392" s="10"/>
      <c r="G392" s="10"/>
      <c r="H392" s="24"/>
      <c r="I392" s="19"/>
      <c r="J392" s="13"/>
      <c r="K392" s="9"/>
      <c r="L392" s="10"/>
      <c r="M392" s="11"/>
      <c r="N392" s="11"/>
      <c r="O392" s="11"/>
      <c r="P392" s="9"/>
      <c r="Q392" s="9"/>
      <c r="R392" s="11"/>
      <c r="S392" s="11"/>
      <c r="T392" s="9"/>
      <c r="U392" s="13"/>
      <c r="V392" s="13"/>
      <c r="W392" s="13"/>
      <c r="X392" s="13"/>
    </row>
    <row r="393" ht="42.0" customHeight="1">
      <c r="A393" s="20"/>
      <c r="B393" s="9"/>
      <c r="C393" s="9"/>
      <c r="D393" s="9"/>
      <c r="E393" s="9"/>
      <c r="F393" s="10"/>
      <c r="G393" s="10"/>
      <c r="H393" s="24"/>
      <c r="I393" s="19"/>
      <c r="J393" s="13"/>
      <c r="K393" s="9"/>
      <c r="L393" s="10"/>
      <c r="M393" s="11"/>
      <c r="N393" s="11"/>
      <c r="O393" s="11"/>
      <c r="P393" s="9"/>
      <c r="Q393" s="9"/>
      <c r="R393" s="11"/>
      <c r="S393" s="11"/>
      <c r="T393" s="9"/>
      <c r="U393" s="13"/>
      <c r="V393" s="13"/>
      <c r="W393" s="13"/>
      <c r="X393" s="13"/>
    </row>
    <row r="394" ht="42.0" customHeight="1">
      <c r="A394" s="20"/>
      <c r="B394" s="9"/>
      <c r="C394" s="9"/>
      <c r="D394" s="9"/>
      <c r="E394" s="9"/>
      <c r="F394" s="10"/>
      <c r="G394" s="10"/>
      <c r="H394" s="24"/>
      <c r="I394" s="19"/>
      <c r="J394" s="13"/>
      <c r="K394" s="9"/>
      <c r="L394" s="10"/>
      <c r="M394" s="11"/>
      <c r="N394" s="11"/>
      <c r="O394" s="11"/>
      <c r="P394" s="9"/>
      <c r="Q394" s="9"/>
      <c r="R394" s="11"/>
      <c r="S394" s="11"/>
      <c r="T394" s="9"/>
      <c r="U394" s="13"/>
      <c r="V394" s="13"/>
      <c r="W394" s="13"/>
      <c r="X394" s="13"/>
    </row>
    <row r="395" ht="15.75" customHeight="1">
      <c r="A395" s="67"/>
      <c r="B395" s="68"/>
      <c r="C395" s="68"/>
      <c r="D395" s="68"/>
      <c r="E395" s="68"/>
      <c r="F395" s="68"/>
      <c r="G395" s="69"/>
      <c r="H395" s="70"/>
      <c r="I395" s="69"/>
      <c r="J395" s="68"/>
      <c r="K395" s="68"/>
      <c r="L395" s="68"/>
      <c r="M395" s="70"/>
      <c r="N395" s="70"/>
      <c r="O395" s="70"/>
      <c r="P395" s="68"/>
      <c r="Q395" s="68"/>
      <c r="R395" s="70"/>
      <c r="S395" s="70"/>
      <c r="T395" s="68"/>
      <c r="U395" s="68"/>
      <c r="V395" s="68"/>
      <c r="W395" s="68"/>
      <c r="X395" s="68"/>
    </row>
    <row r="396" ht="15.75" customHeight="1">
      <c r="A396" s="67"/>
      <c r="B396" s="68"/>
      <c r="C396" s="68"/>
      <c r="D396" s="68"/>
      <c r="E396" s="68"/>
      <c r="F396" s="68"/>
      <c r="G396" s="69"/>
      <c r="H396" s="70"/>
      <c r="I396" s="69"/>
      <c r="J396" s="68"/>
      <c r="K396" s="68"/>
      <c r="L396" s="68"/>
      <c r="M396" s="70"/>
      <c r="N396" s="70"/>
      <c r="O396" s="70"/>
      <c r="P396" s="68"/>
      <c r="Q396" s="68"/>
      <c r="R396" s="70"/>
      <c r="S396" s="70"/>
      <c r="T396" s="68"/>
      <c r="U396" s="68"/>
      <c r="V396" s="68"/>
      <c r="W396" s="68"/>
      <c r="X396" s="68"/>
    </row>
    <row r="397" ht="15.75" customHeight="1">
      <c r="A397" s="67"/>
      <c r="B397" s="68"/>
      <c r="C397" s="68"/>
      <c r="D397" s="68"/>
      <c r="E397" s="68"/>
      <c r="F397" s="68"/>
      <c r="G397" s="69"/>
      <c r="H397" s="70"/>
      <c r="I397" s="69"/>
      <c r="J397" s="68"/>
      <c r="K397" s="68"/>
      <c r="L397" s="68"/>
      <c r="M397" s="70"/>
      <c r="N397" s="70"/>
      <c r="O397" s="70"/>
      <c r="P397" s="68"/>
      <c r="Q397" s="68"/>
      <c r="R397" s="70"/>
      <c r="S397" s="70"/>
      <c r="T397" s="68"/>
      <c r="U397" s="68"/>
      <c r="V397" s="68"/>
      <c r="W397" s="68"/>
      <c r="X397" s="68"/>
    </row>
    <row r="398" ht="15.75" customHeight="1">
      <c r="A398" s="67"/>
      <c r="B398" s="68"/>
      <c r="C398" s="68"/>
      <c r="D398" s="68"/>
      <c r="E398" s="68"/>
      <c r="F398" s="68"/>
      <c r="G398" s="69"/>
      <c r="H398" s="70"/>
      <c r="I398" s="69"/>
      <c r="J398" s="68"/>
      <c r="K398" s="68"/>
      <c r="L398" s="68"/>
      <c r="M398" s="70"/>
      <c r="N398" s="70"/>
      <c r="O398" s="70"/>
      <c r="P398" s="68"/>
      <c r="Q398" s="68"/>
      <c r="R398" s="70"/>
      <c r="S398" s="70"/>
      <c r="T398" s="68"/>
      <c r="U398" s="68"/>
      <c r="V398" s="68"/>
      <c r="W398" s="68"/>
      <c r="X398" s="68"/>
    </row>
    <row r="399" ht="15.75" customHeight="1">
      <c r="A399" s="67"/>
      <c r="B399" s="68"/>
      <c r="C399" s="68"/>
      <c r="D399" s="68"/>
      <c r="E399" s="68"/>
      <c r="F399" s="68"/>
      <c r="G399" s="69"/>
      <c r="H399" s="70"/>
      <c r="I399" s="69"/>
      <c r="J399" s="68"/>
      <c r="K399" s="68"/>
      <c r="L399" s="68"/>
      <c r="M399" s="70"/>
      <c r="N399" s="70"/>
      <c r="O399" s="70"/>
      <c r="P399" s="68"/>
      <c r="Q399" s="68"/>
      <c r="R399" s="70"/>
      <c r="S399" s="70"/>
      <c r="T399" s="68"/>
      <c r="U399" s="68"/>
      <c r="V399" s="68"/>
      <c r="W399" s="68"/>
      <c r="X399" s="68"/>
    </row>
    <row r="400" ht="15.75" customHeight="1">
      <c r="A400" s="67"/>
      <c r="B400" s="68"/>
      <c r="C400" s="68"/>
      <c r="D400" s="68"/>
      <c r="E400" s="68"/>
      <c r="F400" s="68"/>
      <c r="G400" s="69"/>
      <c r="H400" s="70"/>
      <c r="I400" s="69"/>
      <c r="J400" s="68"/>
      <c r="K400" s="68"/>
      <c r="L400" s="68"/>
      <c r="M400" s="70"/>
      <c r="N400" s="70"/>
      <c r="O400" s="70"/>
      <c r="P400" s="68"/>
      <c r="Q400" s="68"/>
      <c r="R400" s="70"/>
      <c r="S400" s="70"/>
      <c r="T400" s="68"/>
      <c r="U400" s="68"/>
      <c r="V400" s="68"/>
      <c r="W400" s="68"/>
      <c r="X400" s="68"/>
    </row>
    <row r="401" ht="15.75" customHeight="1">
      <c r="A401" s="67"/>
      <c r="B401" s="68"/>
      <c r="C401" s="68"/>
      <c r="D401" s="68"/>
      <c r="E401" s="68"/>
      <c r="F401" s="68"/>
      <c r="G401" s="69"/>
      <c r="H401" s="70"/>
      <c r="I401" s="69"/>
      <c r="J401" s="68"/>
      <c r="K401" s="68"/>
      <c r="L401" s="68"/>
      <c r="M401" s="70"/>
      <c r="N401" s="70"/>
      <c r="O401" s="70"/>
      <c r="P401" s="68"/>
      <c r="Q401" s="68"/>
      <c r="R401" s="70"/>
      <c r="S401" s="70"/>
      <c r="T401" s="68"/>
      <c r="U401" s="68"/>
      <c r="V401" s="68"/>
      <c r="W401" s="68"/>
      <c r="X401" s="68"/>
    </row>
    <row r="402" ht="15.75" customHeight="1">
      <c r="A402" s="67"/>
      <c r="B402" s="68"/>
      <c r="C402" s="68"/>
      <c r="D402" s="68"/>
      <c r="E402" s="68"/>
      <c r="F402" s="68"/>
      <c r="G402" s="69"/>
      <c r="H402" s="70"/>
      <c r="I402" s="69"/>
      <c r="J402" s="68"/>
      <c r="K402" s="68"/>
      <c r="L402" s="68"/>
      <c r="M402" s="70"/>
      <c r="N402" s="70"/>
      <c r="O402" s="70"/>
      <c r="P402" s="68"/>
      <c r="Q402" s="68"/>
      <c r="R402" s="70"/>
      <c r="S402" s="70"/>
      <c r="T402" s="68"/>
      <c r="U402" s="68"/>
      <c r="V402" s="68"/>
      <c r="W402" s="68"/>
      <c r="X402" s="68"/>
    </row>
    <row r="403" ht="15.75" customHeight="1">
      <c r="A403" s="67"/>
      <c r="B403" s="68"/>
      <c r="C403" s="68"/>
      <c r="D403" s="68"/>
      <c r="E403" s="68"/>
      <c r="F403" s="68"/>
      <c r="G403" s="69"/>
      <c r="H403" s="70"/>
      <c r="I403" s="69"/>
      <c r="J403" s="68"/>
      <c r="K403" s="68"/>
      <c r="L403" s="68"/>
      <c r="M403" s="70"/>
      <c r="N403" s="70"/>
      <c r="O403" s="70"/>
      <c r="P403" s="68"/>
      <c r="Q403" s="68"/>
      <c r="R403" s="70"/>
      <c r="S403" s="70"/>
      <c r="T403" s="68"/>
      <c r="U403" s="68"/>
      <c r="V403" s="68"/>
      <c r="W403" s="68"/>
      <c r="X403" s="68"/>
    </row>
    <row r="404" ht="15.75" customHeight="1">
      <c r="A404" s="67"/>
      <c r="B404" s="68"/>
      <c r="C404" s="68"/>
      <c r="D404" s="68"/>
      <c r="E404" s="68"/>
      <c r="F404" s="68"/>
      <c r="G404" s="69"/>
      <c r="H404" s="70"/>
      <c r="I404" s="69"/>
      <c r="J404" s="68"/>
      <c r="K404" s="68"/>
      <c r="L404" s="68"/>
      <c r="M404" s="70"/>
      <c r="N404" s="70"/>
      <c r="O404" s="70"/>
      <c r="P404" s="68"/>
      <c r="Q404" s="68"/>
      <c r="R404" s="70"/>
      <c r="S404" s="70"/>
      <c r="T404" s="68"/>
      <c r="U404" s="68"/>
      <c r="V404" s="68"/>
      <c r="W404" s="68"/>
      <c r="X404" s="68"/>
    </row>
    <row r="405" ht="15.75" customHeight="1">
      <c r="A405" s="67"/>
      <c r="B405" s="68"/>
      <c r="C405" s="68"/>
      <c r="D405" s="68"/>
      <c r="E405" s="68"/>
      <c r="F405" s="68"/>
      <c r="G405" s="69"/>
      <c r="H405" s="70"/>
      <c r="I405" s="69"/>
      <c r="J405" s="68"/>
      <c r="K405" s="68"/>
      <c r="L405" s="68"/>
      <c r="M405" s="70"/>
      <c r="N405" s="70"/>
      <c r="O405" s="70"/>
      <c r="P405" s="68"/>
      <c r="Q405" s="68"/>
      <c r="R405" s="70"/>
      <c r="S405" s="70"/>
      <c r="T405" s="68"/>
      <c r="U405" s="68"/>
      <c r="V405" s="68"/>
      <c r="W405" s="68"/>
      <c r="X405" s="68"/>
    </row>
    <row r="406" ht="15.75" customHeight="1">
      <c r="A406" s="67"/>
      <c r="B406" s="68"/>
      <c r="C406" s="68"/>
      <c r="D406" s="68"/>
      <c r="E406" s="68"/>
      <c r="F406" s="68"/>
      <c r="G406" s="69"/>
      <c r="H406" s="70"/>
      <c r="I406" s="69"/>
      <c r="J406" s="68"/>
      <c r="K406" s="68"/>
      <c r="L406" s="68"/>
      <c r="M406" s="70"/>
      <c r="N406" s="70"/>
      <c r="O406" s="70"/>
      <c r="P406" s="68"/>
      <c r="Q406" s="68"/>
      <c r="R406" s="70"/>
      <c r="S406" s="70"/>
      <c r="T406" s="68"/>
      <c r="U406" s="68"/>
      <c r="V406" s="68"/>
      <c r="W406" s="68"/>
      <c r="X406" s="68"/>
    </row>
    <row r="407" ht="15.75" customHeight="1">
      <c r="A407" s="67"/>
      <c r="B407" s="68"/>
      <c r="C407" s="68"/>
      <c r="D407" s="68"/>
      <c r="E407" s="68"/>
      <c r="F407" s="68"/>
      <c r="G407" s="69"/>
      <c r="H407" s="70"/>
      <c r="I407" s="69"/>
      <c r="J407" s="68"/>
      <c r="K407" s="68"/>
      <c r="L407" s="68"/>
      <c r="M407" s="70"/>
      <c r="N407" s="70"/>
      <c r="O407" s="70"/>
      <c r="P407" s="68"/>
      <c r="Q407" s="68"/>
      <c r="R407" s="70"/>
      <c r="S407" s="70"/>
      <c r="T407" s="68"/>
      <c r="U407" s="68"/>
      <c r="V407" s="68"/>
      <c r="W407" s="68"/>
      <c r="X407" s="68"/>
    </row>
    <row r="408" ht="15.75" customHeight="1">
      <c r="A408" s="67"/>
      <c r="B408" s="68"/>
      <c r="C408" s="68"/>
      <c r="D408" s="68"/>
      <c r="E408" s="68"/>
      <c r="F408" s="68"/>
      <c r="G408" s="69"/>
      <c r="H408" s="70"/>
      <c r="I408" s="69"/>
      <c r="J408" s="68"/>
      <c r="K408" s="68"/>
      <c r="L408" s="68"/>
      <c r="M408" s="70"/>
      <c r="N408" s="70"/>
      <c r="O408" s="70"/>
      <c r="P408" s="68"/>
      <c r="Q408" s="68"/>
      <c r="R408" s="70"/>
      <c r="S408" s="70"/>
      <c r="T408" s="68"/>
      <c r="U408" s="68"/>
      <c r="V408" s="68"/>
      <c r="W408" s="68"/>
      <c r="X408" s="68"/>
    </row>
    <row r="409" ht="15.75" customHeight="1">
      <c r="A409" s="67"/>
      <c r="B409" s="68"/>
      <c r="C409" s="68"/>
      <c r="D409" s="68"/>
      <c r="E409" s="68"/>
      <c r="F409" s="68"/>
      <c r="G409" s="69"/>
      <c r="H409" s="70"/>
      <c r="I409" s="69"/>
      <c r="J409" s="68"/>
      <c r="K409" s="68"/>
      <c r="L409" s="68"/>
      <c r="M409" s="70"/>
      <c r="N409" s="70"/>
      <c r="O409" s="70"/>
      <c r="P409" s="68"/>
      <c r="Q409" s="68"/>
      <c r="R409" s="70"/>
      <c r="S409" s="70"/>
      <c r="T409" s="68"/>
      <c r="U409" s="68"/>
      <c r="V409" s="68"/>
      <c r="W409" s="68"/>
      <c r="X409" s="68"/>
    </row>
    <row r="410" ht="15.75" customHeight="1">
      <c r="A410" s="67"/>
      <c r="B410" s="68"/>
      <c r="C410" s="68"/>
      <c r="D410" s="68"/>
      <c r="E410" s="68"/>
      <c r="F410" s="68"/>
      <c r="G410" s="69"/>
      <c r="H410" s="70"/>
      <c r="I410" s="69"/>
      <c r="J410" s="68"/>
      <c r="K410" s="68"/>
      <c r="L410" s="68"/>
      <c r="M410" s="70"/>
      <c r="N410" s="70"/>
      <c r="O410" s="70"/>
      <c r="P410" s="68"/>
      <c r="Q410" s="68"/>
      <c r="R410" s="70"/>
      <c r="S410" s="70"/>
      <c r="T410" s="68"/>
      <c r="U410" s="68"/>
      <c r="V410" s="68"/>
      <c r="W410" s="68"/>
      <c r="X410" s="68"/>
    </row>
    <row r="411" ht="15.75" customHeight="1">
      <c r="A411" s="67"/>
      <c r="B411" s="68"/>
      <c r="C411" s="68"/>
      <c r="D411" s="68"/>
      <c r="E411" s="68"/>
      <c r="F411" s="68"/>
      <c r="G411" s="69"/>
      <c r="H411" s="70"/>
      <c r="I411" s="69"/>
      <c r="J411" s="68"/>
      <c r="K411" s="68"/>
      <c r="L411" s="68"/>
      <c r="M411" s="70"/>
      <c r="N411" s="70"/>
      <c r="O411" s="70"/>
      <c r="P411" s="68"/>
      <c r="Q411" s="68"/>
      <c r="R411" s="70"/>
      <c r="S411" s="70"/>
      <c r="T411" s="68"/>
      <c r="U411" s="68"/>
      <c r="V411" s="68"/>
      <c r="W411" s="68"/>
      <c r="X411" s="68"/>
    </row>
    <row r="412" ht="15.75" customHeight="1">
      <c r="A412" s="67"/>
      <c r="B412" s="68"/>
      <c r="C412" s="68"/>
      <c r="D412" s="68"/>
      <c r="E412" s="68"/>
      <c r="F412" s="68"/>
      <c r="G412" s="69"/>
      <c r="H412" s="70"/>
      <c r="I412" s="69"/>
      <c r="J412" s="68"/>
      <c r="K412" s="68"/>
      <c r="L412" s="68"/>
      <c r="M412" s="70"/>
      <c r="N412" s="70"/>
      <c r="O412" s="70"/>
      <c r="P412" s="68"/>
      <c r="Q412" s="68"/>
      <c r="R412" s="70"/>
      <c r="S412" s="70"/>
      <c r="T412" s="68"/>
      <c r="U412" s="68"/>
      <c r="V412" s="68"/>
      <c r="W412" s="68"/>
      <c r="X412" s="68"/>
    </row>
    <row r="413" ht="15.75" customHeight="1">
      <c r="A413" s="67"/>
      <c r="B413" s="68"/>
      <c r="C413" s="68"/>
      <c r="D413" s="68"/>
      <c r="E413" s="68"/>
      <c r="F413" s="68"/>
      <c r="G413" s="69"/>
      <c r="H413" s="70"/>
      <c r="I413" s="69"/>
      <c r="J413" s="68"/>
      <c r="K413" s="68"/>
      <c r="L413" s="68"/>
      <c r="M413" s="70"/>
      <c r="N413" s="70"/>
      <c r="O413" s="70"/>
      <c r="P413" s="68"/>
      <c r="Q413" s="68"/>
      <c r="R413" s="70"/>
      <c r="S413" s="70"/>
      <c r="T413" s="68"/>
      <c r="U413" s="68"/>
      <c r="V413" s="68"/>
      <c r="W413" s="68"/>
      <c r="X413" s="68"/>
    </row>
    <row r="414" ht="15.75" customHeight="1">
      <c r="A414" s="67"/>
      <c r="B414" s="68"/>
      <c r="C414" s="68"/>
      <c r="D414" s="68"/>
      <c r="E414" s="68"/>
      <c r="F414" s="68"/>
      <c r="G414" s="69"/>
      <c r="H414" s="70"/>
      <c r="I414" s="69"/>
      <c r="J414" s="68"/>
      <c r="K414" s="68"/>
      <c r="L414" s="68"/>
      <c r="M414" s="70"/>
      <c r="N414" s="70"/>
      <c r="O414" s="70"/>
      <c r="P414" s="68"/>
      <c r="Q414" s="68"/>
      <c r="R414" s="70"/>
      <c r="S414" s="70"/>
      <c r="T414" s="68"/>
      <c r="U414" s="68"/>
      <c r="V414" s="68"/>
      <c r="W414" s="68"/>
      <c r="X414" s="68"/>
    </row>
    <row r="415" ht="15.75" customHeight="1">
      <c r="A415" s="67"/>
      <c r="B415" s="68"/>
      <c r="C415" s="68"/>
      <c r="D415" s="68"/>
      <c r="E415" s="68"/>
      <c r="F415" s="68"/>
      <c r="G415" s="69"/>
      <c r="H415" s="70"/>
      <c r="I415" s="69"/>
      <c r="J415" s="68"/>
      <c r="K415" s="68"/>
      <c r="L415" s="68"/>
      <c r="M415" s="70"/>
      <c r="N415" s="70"/>
      <c r="O415" s="70"/>
      <c r="P415" s="68"/>
      <c r="Q415" s="68"/>
      <c r="R415" s="70"/>
      <c r="S415" s="70"/>
      <c r="T415" s="68"/>
      <c r="U415" s="68"/>
      <c r="V415" s="68"/>
      <c r="W415" s="68"/>
      <c r="X415" s="68"/>
    </row>
    <row r="416" ht="15.75" customHeight="1">
      <c r="A416" s="67"/>
      <c r="B416" s="68"/>
      <c r="C416" s="68"/>
      <c r="D416" s="68"/>
      <c r="E416" s="68"/>
      <c r="F416" s="68"/>
      <c r="G416" s="69"/>
      <c r="H416" s="70"/>
      <c r="I416" s="69"/>
      <c r="J416" s="68"/>
      <c r="K416" s="68"/>
      <c r="L416" s="68"/>
      <c r="M416" s="70"/>
      <c r="N416" s="70"/>
      <c r="O416" s="70"/>
      <c r="P416" s="68"/>
      <c r="Q416" s="68"/>
      <c r="R416" s="70"/>
      <c r="S416" s="70"/>
      <c r="T416" s="68"/>
      <c r="U416" s="68"/>
      <c r="V416" s="68"/>
      <c r="W416" s="68"/>
      <c r="X416" s="68"/>
    </row>
    <row r="417" ht="15.75" customHeight="1">
      <c r="A417" s="67"/>
      <c r="B417" s="68"/>
      <c r="C417" s="68"/>
      <c r="D417" s="68"/>
      <c r="E417" s="68"/>
      <c r="F417" s="68"/>
      <c r="G417" s="69"/>
      <c r="H417" s="70"/>
      <c r="I417" s="69"/>
      <c r="J417" s="68"/>
      <c r="K417" s="68"/>
      <c r="L417" s="68"/>
      <c r="M417" s="70"/>
      <c r="N417" s="70"/>
      <c r="O417" s="70"/>
      <c r="P417" s="68"/>
      <c r="Q417" s="68"/>
      <c r="R417" s="70"/>
      <c r="S417" s="70"/>
      <c r="T417" s="68"/>
      <c r="U417" s="68"/>
      <c r="V417" s="68"/>
      <c r="W417" s="68"/>
      <c r="X417" s="68"/>
    </row>
    <row r="418" ht="15.75" customHeight="1">
      <c r="A418" s="67"/>
      <c r="B418" s="68"/>
      <c r="C418" s="68"/>
      <c r="D418" s="68"/>
      <c r="E418" s="68"/>
      <c r="F418" s="68"/>
      <c r="G418" s="69"/>
      <c r="H418" s="70"/>
      <c r="I418" s="69"/>
      <c r="J418" s="68"/>
      <c r="K418" s="68"/>
      <c r="L418" s="68"/>
      <c r="M418" s="70"/>
      <c r="N418" s="70"/>
      <c r="O418" s="70"/>
      <c r="P418" s="68"/>
      <c r="Q418" s="68"/>
      <c r="R418" s="70"/>
      <c r="S418" s="70"/>
      <c r="T418" s="68"/>
      <c r="U418" s="68"/>
      <c r="V418" s="68"/>
      <c r="W418" s="68"/>
      <c r="X418" s="68"/>
    </row>
    <row r="419" ht="15.75" customHeight="1">
      <c r="A419" s="67"/>
      <c r="B419" s="68"/>
      <c r="C419" s="68"/>
      <c r="D419" s="68"/>
      <c r="E419" s="68"/>
      <c r="F419" s="68"/>
      <c r="G419" s="69"/>
      <c r="H419" s="70"/>
      <c r="I419" s="69"/>
      <c r="J419" s="68"/>
      <c r="K419" s="68"/>
      <c r="L419" s="68"/>
      <c r="M419" s="70"/>
      <c r="N419" s="70"/>
      <c r="O419" s="70"/>
      <c r="P419" s="68"/>
      <c r="Q419" s="68"/>
      <c r="R419" s="70"/>
      <c r="S419" s="70"/>
      <c r="T419" s="68"/>
      <c r="U419" s="68"/>
      <c r="V419" s="68"/>
      <c r="W419" s="68"/>
      <c r="X419" s="68"/>
    </row>
    <row r="420" ht="15.75" customHeight="1">
      <c r="A420" s="67"/>
      <c r="B420" s="68"/>
      <c r="C420" s="68"/>
      <c r="D420" s="68"/>
      <c r="E420" s="68"/>
      <c r="F420" s="68"/>
      <c r="G420" s="69"/>
      <c r="H420" s="70"/>
      <c r="I420" s="69"/>
      <c r="J420" s="68"/>
      <c r="K420" s="68"/>
      <c r="L420" s="68"/>
      <c r="M420" s="70"/>
      <c r="N420" s="70"/>
      <c r="O420" s="70"/>
      <c r="P420" s="68"/>
      <c r="Q420" s="68"/>
      <c r="R420" s="70"/>
      <c r="S420" s="70"/>
      <c r="T420" s="68"/>
      <c r="U420" s="68"/>
      <c r="V420" s="68"/>
      <c r="W420" s="68"/>
      <c r="X420" s="68"/>
    </row>
    <row r="421" ht="15.75" customHeight="1">
      <c r="A421" s="67"/>
      <c r="B421" s="68"/>
      <c r="C421" s="68"/>
      <c r="D421" s="68"/>
      <c r="E421" s="68"/>
      <c r="F421" s="68"/>
      <c r="G421" s="69"/>
      <c r="H421" s="70"/>
      <c r="I421" s="69"/>
      <c r="J421" s="68"/>
      <c r="K421" s="68"/>
      <c r="L421" s="68"/>
      <c r="M421" s="70"/>
      <c r="N421" s="70"/>
      <c r="O421" s="70"/>
      <c r="P421" s="68"/>
      <c r="Q421" s="68"/>
      <c r="R421" s="70"/>
      <c r="S421" s="70"/>
      <c r="T421" s="68"/>
      <c r="U421" s="68"/>
      <c r="V421" s="68"/>
      <c r="W421" s="68"/>
      <c r="X421" s="68"/>
    </row>
    <row r="422" ht="15.75" customHeight="1">
      <c r="A422" s="67"/>
      <c r="B422" s="68"/>
      <c r="C422" s="68"/>
      <c r="D422" s="68"/>
      <c r="E422" s="68"/>
      <c r="F422" s="68"/>
      <c r="G422" s="69"/>
      <c r="H422" s="70"/>
      <c r="I422" s="69"/>
      <c r="J422" s="68"/>
      <c r="K422" s="68"/>
      <c r="L422" s="68"/>
      <c r="M422" s="70"/>
      <c r="N422" s="70"/>
      <c r="O422" s="70"/>
      <c r="P422" s="68"/>
      <c r="Q422" s="68"/>
      <c r="R422" s="70"/>
      <c r="S422" s="70"/>
      <c r="T422" s="68"/>
      <c r="U422" s="68"/>
      <c r="V422" s="68"/>
      <c r="W422" s="68"/>
      <c r="X422" s="68"/>
    </row>
    <row r="423" ht="15.75" customHeight="1">
      <c r="A423" s="67"/>
      <c r="B423" s="68"/>
      <c r="C423" s="68"/>
      <c r="D423" s="68"/>
      <c r="E423" s="68"/>
      <c r="F423" s="68"/>
      <c r="G423" s="69"/>
      <c r="H423" s="70"/>
      <c r="I423" s="69"/>
      <c r="J423" s="68"/>
      <c r="K423" s="68"/>
      <c r="L423" s="68"/>
      <c r="M423" s="70"/>
      <c r="N423" s="70"/>
      <c r="O423" s="70"/>
      <c r="P423" s="68"/>
      <c r="Q423" s="68"/>
      <c r="R423" s="70"/>
      <c r="S423" s="70"/>
      <c r="T423" s="68"/>
      <c r="U423" s="68"/>
      <c r="V423" s="68"/>
      <c r="W423" s="68"/>
      <c r="X423" s="68"/>
    </row>
    <row r="424" ht="15.75" customHeight="1">
      <c r="A424" s="67"/>
      <c r="B424" s="68"/>
      <c r="C424" s="68"/>
      <c r="D424" s="68"/>
      <c r="E424" s="68"/>
      <c r="F424" s="68"/>
      <c r="G424" s="69"/>
      <c r="H424" s="70"/>
      <c r="I424" s="69"/>
      <c r="J424" s="68"/>
      <c r="K424" s="68"/>
      <c r="L424" s="68"/>
      <c r="M424" s="70"/>
      <c r="N424" s="70"/>
      <c r="O424" s="70"/>
      <c r="P424" s="68"/>
      <c r="Q424" s="68"/>
      <c r="R424" s="70"/>
      <c r="S424" s="70"/>
      <c r="T424" s="68"/>
      <c r="U424" s="68"/>
      <c r="V424" s="68"/>
      <c r="W424" s="68"/>
      <c r="X424" s="68"/>
    </row>
    <row r="425" ht="15.75" customHeight="1">
      <c r="A425" s="67"/>
      <c r="B425" s="68"/>
      <c r="C425" s="68"/>
      <c r="D425" s="68"/>
      <c r="E425" s="68"/>
      <c r="F425" s="68"/>
      <c r="G425" s="69"/>
      <c r="H425" s="70"/>
      <c r="I425" s="69"/>
      <c r="J425" s="68"/>
      <c r="K425" s="68"/>
      <c r="L425" s="68"/>
      <c r="M425" s="70"/>
      <c r="N425" s="70"/>
      <c r="O425" s="70"/>
      <c r="P425" s="68"/>
      <c r="Q425" s="68"/>
      <c r="R425" s="70"/>
      <c r="S425" s="70"/>
      <c r="T425" s="68"/>
      <c r="U425" s="68"/>
      <c r="V425" s="68"/>
      <c r="W425" s="68"/>
      <c r="X425" s="68"/>
    </row>
    <row r="426" ht="15.75" customHeight="1">
      <c r="A426" s="67"/>
      <c r="B426" s="68"/>
      <c r="C426" s="68"/>
      <c r="D426" s="68"/>
      <c r="E426" s="68"/>
      <c r="F426" s="68"/>
      <c r="G426" s="69"/>
      <c r="H426" s="70"/>
      <c r="I426" s="69"/>
      <c r="J426" s="68"/>
      <c r="K426" s="68"/>
      <c r="L426" s="68"/>
      <c r="M426" s="70"/>
      <c r="N426" s="70"/>
      <c r="O426" s="70"/>
      <c r="P426" s="68"/>
      <c r="Q426" s="68"/>
      <c r="R426" s="70"/>
      <c r="S426" s="70"/>
      <c r="T426" s="68"/>
      <c r="U426" s="68"/>
      <c r="V426" s="68"/>
      <c r="W426" s="68"/>
      <c r="X426" s="68"/>
    </row>
    <row r="427" ht="15.75" customHeight="1">
      <c r="A427" s="67"/>
      <c r="B427" s="68"/>
      <c r="C427" s="68"/>
      <c r="D427" s="68"/>
      <c r="E427" s="68"/>
      <c r="F427" s="68"/>
      <c r="G427" s="69"/>
      <c r="H427" s="70"/>
      <c r="I427" s="69"/>
      <c r="J427" s="68"/>
      <c r="K427" s="68"/>
      <c r="L427" s="68"/>
      <c r="M427" s="70"/>
      <c r="N427" s="70"/>
      <c r="O427" s="70"/>
      <c r="P427" s="68"/>
      <c r="Q427" s="68"/>
      <c r="R427" s="70"/>
      <c r="S427" s="70"/>
      <c r="T427" s="68"/>
      <c r="U427" s="68"/>
      <c r="V427" s="68"/>
      <c r="W427" s="68"/>
      <c r="X427" s="68"/>
    </row>
    <row r="428" ht="15.75" customHeight="1">
      <c r="A428" s="67"/>
      <c r="B428" s="68"/>
      <c r="C428" s="68"/>
      <c r="D428" s="68"/>
      <c r="E428" s="68"/>
      <c r="F428" s="68"/>
      <c r="G428" s="69"/>
      <c r="H428" s="70"/>
      <c r="I428" s="69"/>
      <c r="J428" s="68"/>
      <c r="K428" s="68"/>
      <c r="L428" s="68"/>
      <c r="M428" s="70"/>
      <c r="N428" s="70"/>
      <c r="O428" s="70"/>
      <c r="P428" s="68"/>
      <c r="Q428" s="68"/>
      <c r="R428" s="70"/>
      <c r="S428" s="70"/>
      <c r="T428" s="68"/>
      <c r="U428" s="68"/>
      <c r="V428" s="68"/>
      <c r="W428" s="68"/>
      <c r="X428" s="68"/>
    </row>
    <row r="429" ht="15.75" customHeight="1">
      <c r="A429" s="67"/>
      <c r="B429" s="68"/>
      <c r="C429" s="68"/>
      <c r="D429" s="68"/>
      <c r="E429" s="68"/>
      <c r="F429" s="68"/>
      <c r="G429" s="69"/>
      <c r="H429" s="70"/>
      <c r="I429" s="69"/>
      <c r="J429" s="68"/>
      <c r="K429" s="68"/>
      <c r="L429" s="68"/>
      <c r="M429" s="70"/>
      <c r="N429" s="70"/>
      <c r="O429" s="70"/>
      <c r="P429" s="68"/>
      <c r="Q429" s="68"/>
      <c r="R429" s="70"/>
      <c r="S429" s="70"/>
      <c r="T429" s="68"/>
      <c r="U429" s="68"/>
      <c r="V429" s="68"/>
      <c r="W429" s="68"/>
      <c r="X429" s="68"/>
    </row>
    <row r="430" ht="15.75" customHeight="1">
      <c r="A430" s="67"/>
      <c r="B430" s="68"/>
      <c r="C430" s="68"/>
      <c r="D430" s="68"/>
      <c r="E430" s="68"/>
      <c r="F430" s="68"/>
      <c r="G430" s="69"/>
      <c r="H430" s="70"/>
      <c r="I430" s="69"/>
      <c r="J430" s="68"/>
      <c r="K430" s="68"/>
      <c r="L430" s="68"/>
      <c r="M430" s="70"/>
      <c r="N430" s="70"/>
      <c r="O430" s="70"/>
      <c r="P430" s="68"/>
      <c r="Q430" s="68"/>
      <c r="R430" s="70"/>
      <c r="S430" s="70"/>
      <c r="T430" s="68"/>
      <c r="U430" s="68"/>
      <c r="V430" s="68"/>
      <c r="W430" s="68"/>
      <c r="X430" s="68"/>
    </row>
    <row r="431" ht="15.75" customHeight="1">
      <c r="A431" s="67"/>
      <c r="B431" s="68"/>
      <c r="C431" s="68"/>
      <c r="D431" s="68"/>
      <c r="E431" s="68"/>
      <c r="F431" s="68"/>
      <c r="G431" s="69"/>
      <c r="H431" s="70"/>
      <c r="I431" s="69"/>
      <c r="J431" s="68"/>
      <c r="K431" s="68"/>
      <c r="L431" s="68"/>
      <c r="M431" s="70"/>
      <c r="N431" s="70"/>
      <c r="O431" s="70"/>
      <c r="P431" s="68"/>
      <c r="Q431" s="68"/>
      <c r="R431" s="70"/>
      <c r="S431" s="70"/>
      <c r="T431" s="68"/>
      <c r="U431" s="68"/>
      <c r="V431" s="68"/>
      <c r="W431" s="68"/>
      <c r="X431" s="68"/>
    </row>
    <row r="432" ht="15.75" customHeight="1">
      <c r="A432" s="67"/>
      <c r="B432" s="68"/>
      <c r="C432" s="68"/>
      <c r="D432" s="68"/>
      <c r="E432" s="68"/>
      <c r="F432" s="68"/>
      <c r="G432" s="69"/>
      <c r="H432" s="70"/>
      <c r="I432" s="69"/>
      <c r="J432" s="68"/>
      <c r="K432" s="68"/>
      <c r="L432" s="68"/>
      <c r="M432" s="70"/>
      <c r="N432" s="70"/>
      <c r="O432" s="70"/>
      <c r="P432" s="68"/>
      <c r="Q432" s="68"/>
      <c r="R432" s="70"/>
      <c r="S432" s="70"/>
      <c r="T432" s="68"/>
      <c r="U432" s="68"/>
      <c r="V432" s="68"/>
      <c r="W432" s="68"/>
      <c r="X432" s="68"/>
    </row>
    <row r="433" ht="15.75" customHeight="1">
      <c r="A433" s="67"/>
      <c r="B433" s="68"/>
      <c r="C433" s="68"/>
      <c r="D433" s="68"/>
      <c r="E433" s="68"/>
      <c r="F433" s="68"/>
      <c r="G433" s="69"/>
      <c r="H433" s="70"/>
      <c r="I433" s="69"/>
      <c r="J433" s="68"/>
      <c r="K433" s="68"/>
      <c r="L433" s="68"/>
      <c r="M433" s="70"/>
      <c r="N433" s="70"/>
      <c r="O433" s="70"/>
      <c r="P433" s="68"/>
      <c r="Q433" s="68"/>
      <c r="R433" s="70"/>
      <c r="S433" s="70"/>
      <c r="T433" s="68"/>
      <c r="U433" s="68"/>
      <c r="V433" s="68"/>
      <c r="W433" s="68"/>
      <c r="X433" s="68"/>
    </row>
    <row r="434" ht="15.75" customHeight="1">
      <c r="A434" s="67"/>
      <c r="B434" s="68"/>
      <c r="C434" s="68"/>
      <c r="D434" s="68"/>
      <c r="E434" s="68"/>
      <c r="F434" s="68"/>
      <c r="G434" s="69"/>
      <c r="H434" s="70"/>
      <c r="I434" s="69"/>
      <c r="J434" s="68"/>
      <c r="K434" s="68"/>
      <c r="L434" s="68"/>
      <c r="M434" s="70"/>
      <c r="N434" s="70"/>
      <c r="O434" s="70"/>
      <c r="P434" s="68"/>
      <c r="Q434" s="68"/>
      <c r="R434" s="70"/>
      <c r="S434" s="70"/>
      <c r="T434" s="68"/>
      <c r="U434" s="68"/>
      <c r="V434" s="68"/>
      <c r="W434" s="68"/>
      <c r="X434" s="68"/>
    </row>
    <row r="435" ht="15.75" customHeight="1">
      <c r="A435" s="67"/>
      <c r="B435" s="68"/>
      <c r="C435" s="68"/>
      <c r="D435" s="68"/>
      <c r="E435" s="68"/>
      <c r="F435" s="68"/>
      <c r="G435" s="69"/>
      <c r="H435" s="70"/>
      <c r="I435" s="69"/>
      <c r="J435" s="68"/>
      <c r="K435" s="68"/>
      <c r="L435" s="68"/>
      <c r="M435" s="70"/>
      <c r="N435" s="70"/>
      <c r="O435" s="70"/>
      <c r="P435" s="68"/>
      <c r="Q435" s="68"/>
      <c r="R435" s="70"/>
      <c r="S435" s="70"/>
      <c r="T435" s="68"/>
      <c r="U435" s="68"/>
      <c r="V435" s="68"/>
      <c r="W435" s="68"/>
      <c r="X435" s="68"/>
    </row>
    <row r="436" ht="15.75" customHeight="1">
      <c r="A436" s="67"/>
      <c r="B436" s="68"/>
      <c r="C436" s="68"/>
      <c r="D436" s="68"/>
      <c r="E436" s="68"/>
      <c r="F436" s="68"/>
      <c r="G436" s="69"/>
      <c r="H436" s="70"/>
      <c r="I436" s="69"/>
      <c r="J436" s="68"/>
      <c r="K436" s="68"/>
      <c r="L436" s="68"/>
      <c r="M436" s="70"/>
      <c r="N436" s="70"/>
      <c r="O436" s="70"/>
      <c r="P436" s="68"/>
      <c r="Q436" s="68"/>
      <c r="R436" s="70"/>
      <c r="S436" s="70"/>
      <c r="T436" s="68"/>
      <c r="U436" s="68"/>
      <c r="V436" s="68"/>
      <c r="W436" s="68"/>
      <c r="X436" s="68"/>
    </row>
    <row r="437" ht="15.75" customHeight="1">
      <c r="A437" s="67"/>
      <c r="B437" s="68"/>
      <c r="C437" s="68"/>
      <c r="D437" s="68"/>
      <c r="E437" s="68"/>
      <c r="F437" s="68"/>
      <c r="G437" s="69"/>
      <c r="H437" s="70"/>
      <c r="I437" s="69"/>
      <c r="J437" s="68"/>
      <c r="K437" s="68"/>
      <c r="L437" s="68"/>
      <c r="M437" s="70"/>
      <c r="N437" s="70"/>
      <c r="O437" s="70"/>
      <c r="P437" s="68"/>
      <c r="Q437" s="68"/>
      <c r="R437" s="70"/>
      <c r="S437" s="70"/>
      <c r="T437" s="68"/>
      <c r="U437" s="68"/>
      <c r="V437" s="68"/>
      <c r="W437" s="68"/>
      <c r="X437" s="68"/>
    </row>
    <row r="438" ht="15.75" customHeight="1">
      <c r="A438" s="67"/>
      <c r="B438" s="68"/>
      <c r="C438" s="68"/>
      <c r="D438" s="68"/>
      <c r="E438" s="68"/>
      <c r="F438" s="68"/>
      <c r="G438" s="69"/>
      <c r="H438" s="70"/>
      <c r="I438" s="69"/>
      <c r="J438" s="68"/>
      <c r="K438" s="68"/>
      <c r="L438" s="68"/>
      <c r="M438" s="70"/>
      <c r="N438" s="70"/>
      <c r="O438" s="70"/>
      <c r="P438" s="68"/>
      <c r="Q438" s="68"/>
      <c r="R438" s="70"/>
      <c r="S438" s="70"/>
      <c r="T438" s="68"/>
      <c r="U438" s="68"/>
      <c r="V438" s="68"/>
      <c r="W438" s="68"/>
      <c r="X438" s="68"/>
    </row>
    <row r="439" ht="15.75" customHeight="1">
      <c r="A439" s="67"/>
      <c r="B439" s="68"/>
      <c r="C439" s="68"/>
      <c r="D439" s="68"/>
      <c r="E439" s="68"/>
      <c r="F439" s="68"/>
      <c r="G439" s="69"/>
      <c r="H439" s="70"/>
      <c r="I439" s="69"/>
      <c r="J439" s="68"/>
      <c r="K439" s="68"/>
      <c r="L439" s="68"/>
      <c r="M439" s="70"/>
      <c r="N439" s="70"/>
      <c r="O439" s="70"/>
      <c r="P439" s="68"/>
      <c r="Q439" s="68"/>
      <c r="R439" s="70"/>
      <c r="S439" s="70"/>
      <c r="T439" s="68"/>
      <c r="U439" s="68"/>
      <c r="V439" s="68"/>
      <c r="W439" s="68"/>
      <c r="X439" s="68"/>
    </row>
    <row r="440" ht="15.75" customHeight="1">
      <c r="A440" s="67"/>
      <c r="B440" s="68"/>
      <c r="C440" s="68"/>
      <c r="D440" s="68"/>
      <c r="E440" s="68"/>
      <c r="F440" s="68"/>
      <c r="G440" s="69"/>
      <c r="H440" s="70"/>
      <c r="I440" s="69"/>
      <c r="J440" s="68"/>
      <c r="K440" s="68"/>
      <c r="L440" s="68"/>
      <c r="M440" s="70"/>
      <c r="N440" s="70"/>
      <c r="O440" s="70"/>
      <c r="P440" s="68"/>
      <c r="Q440" s="68"/>
      <c r="R440" s="70"/>
      <c r="S440" s="70"/>
      <c r="T440" s="68"/>
      <c r="U440" s="68"/>
      <c r="V440" s="68"/>
      <c r="W440" s="68"/>
      <c r="X440" s="68"/>
    </row>
    <row r="441" ht="15.75" customHeight="1">
      <c r="A441" s="67"/>
      <c r="B441" s="68"/>
      <c r="C441" s="68"/>
      <c r="D441" s="68"/>
      <c r="E441" s="68"/>
      <c r="F441" s="68"/>
      <c r="G441" s="69"/>
      <c r="H441" s="70"/>
      <c r="I441" s="69"/>
      <c r="J441" s="68"/>
      <c r="K441" s="68"/>
      <c r="L441" s="68"/>
      <c r="M441" s="70"/>
      <c r="N441" s="70"/>
      <c r="O441" s="70"/>
      <c r="P441" s="68"/>
      <c r="Q441" s="68"/>
      <c r="R441" s="70"/>
      <c r="S441" s="70"/>
      <c r="T441" s="68"/>
      <c r="U441" s="68"/>
      <c r="V441" s="68"/>
      <c r="W441" s="68"/>
      <c r="X441" s="68"/>
    </row>
    <row r="442" ht="15.75" customHeight="1">
      <c r="A442" s="67"/>
      <c r="B442" s="68"/>
      <c r="C442" s="68"/>
      <c r="D442" s="68"/>
      <c r="E442" s="68"/>
      <c r="F442" s="68"/>
      <c r="G442" s="69"/>
      <c r="H442" s="70"/>
      <c r="I442" s="69"/>
      <c r="J442" s="68"/>
      <c r="K442" s="68"/>
      <c r="L442" s="68"/>
      <c r="M442" s="70"/>
      <c r="N442" s="70"/>
      <c r="O442" s="70"/>
      <c r="P442" s="68"/>
      <c r="Q442" s="68"/>
      <c r="R442" s="70"/>
      <c r="S442" s="70"/>
      <c r="T442" s="68"/>
      <c r="U442" s="68"/>
      <c r="V442" s="68"/>
      <c r="W442" s="68"/>
      <c r="X442" s="68"/>
    </row>
    <row r="443" ht="15.75" customHeight="1">
      <c r="A443" s="67"/>
      <c r="B443" s="68"/>
      <c r="C443" s="68"/>
      <c r="D443" s="68"/>
      <c r="E443" s="68"/>
      <c r="F443" s="68"/>
      <c r="G443" s="69"/>
      <c r="H443" s="70"/>
      <c r="I443" s="69"/>
      <c r="J443" s="68"/>
      <c r="K443" s="68"/>
      <c r="L443" s="68"/>
      <c r="M443" s="70"/>
      <c r="N443" s="70"/>
      <c r="O443" s="70"/>
      <c r="P443" s="68"/>
      <c r="Q443" s="68"/>
      <c r="R443" s="70"/>
      <c r="S443" s="70"/>
      <c r="T443" s="68"/>
      <c r="U443" s="68"/>
      <c r="V443" s="68"/>
      <c r="W443" s="68"/>
      <c r="X443" s="68"/>
    </row>
    <row r="444" ht="15.75" customHeight="1">
      <c r="A444" s="67"/>
      <c r="B444" s="68"/>
      <c r="C444" s="68"/>
      <c r="D444" s="68"/>
      <c r="E444" s="68"/>
      <c r="F444" s="68"/>
      <c r="G444" s="69"/>
      <c r="H444" s="70"/>
      <c r="I444" s="69"/>
      <c r="J444" s="68"/>
      <c r="K444" s="68"/>
      <c r="L444" s="68"/>
      <c r="M444" s="70"/>
      <c r="N444" s="70"/>
      <c r="O444" s="70"/>
      <c r="P444" s="68"/>
      <c r="Q444" s="68"/>
      <c r="R444" s="70"/>
      <c r="S444" s="70"/>
      <c r="T444" s="68"/>
      <c r="U444" s="68"/>
      <c r="V444" s="68"/>
      <c r="W444" s="68"/>
      <c r="X444" s="68"/>
    </row>
    <row r="445" ht="15.75" customHeight="1">
      <c r="A445" s="67"/>
      <c r="B445" s="68"/>
      <c r="C445" s="68"/>
      <c r="D445" s="68"/>
      <c r="E445" s="68"/>
      <c r="F445" s="68"/>
      <c r="G445" s="69"/>
      <c r="H445" s="70"/>
      <c r="I445" s="69"/>
      <c r="J445" s="68"/>
      <c r="K445" s="68"/>
      <c r="L445" s="68"/>
      <c r="M445" s="70"/>
      <c r="N445" s="70"/>
      <c r="O445" s="70"/>
      <c r="P445" s="68"/>
      <c r="Q445" s="68"/>
      <c r="R445" s="70"/>
      <c r="S445" s="70"/>
      <c r="T445" s="68"/>
      <c r="U445" s="68"/>
      <c r="V445" s="68"/>
      <c r="W445" s="68"/>
      <c r="X445" s="68"/>
    </row>
    <row r="446" ht="15.75" customHeight="1">
      <c r="A446" s="67"/>
      <c r="B446" s="68"/>
      <c r="C446" s="68"/>
      <c r="D446" s="68"/>
      <c r="E446" s="68"/>
      <c r="F446" s="68"/>
      <c r="G446" s="69"/>
      <c r="H446" s="70"/>
      <c r="I446" s="69"/>
      <c r="J446" s="68"/>
      <c r="K446" s="68"/>
      <c r="L446" s="68"/>
      <c r="M446" s="70"/>
      <c r="N446" s="70"/>
      <c r="O446" s="70"/>
      <c r="P446" s="68"/>
      <c r="Q446" s="68"/>
      <c r="R446" s="70"/>
      <c r="S446" s="70"/>
      <c r="T446" s="68"/>
      <c r="U446" s="68"/>
      <c r="V446" s="68"/>
      <c r="W446" s="68"/>
      <c r="X446" s="68"/>
    </row>
    <row r="447" ht="15.75" customHeight="1">
      <c r="A447" s="67"/>
      <c r="B447" s="68"/>
      <c r="C447" s="68"/>
      <c r="D447" s="68"/>
      <c r="E447" s="68"/>
      <c r="F447" s="68"/>
      <c r="G447" s="69"/>
      <c r="H447" s="70"/>
      <c r="I447" s="69"/>
      <c r="J447" s="68"/>
      <c r="K447" s="68"/>
      <c r="L447" s="68"/>
      <c r="M447" s="70"/>
      <c r="N447" s="70"/>
      <c r="O447" s="70"/>
      <c r="P447" s="68"/>
      <c r="Q447" s="68"/>
      <c r="R447" s="70"/>
      <c r="S447" s="70"/>
      <c r="T447" s="68"/>
      <c r="U447" s="68"/>
      <c r="V447" s="68"/>
      <c r="W447" s="68"/>
      <c r="X447" s="68"/>
    </row>
    <row r="448" ht="15.75" customHeight="1">
      <c r="A448" s="67"/>
      <c r="B448" s="68"/>
      <c r="C448" s="68"/>
      <c r="D448" s="68"/>
      <c r="E448" s="68"/>
      <c r="F448" s="68"/>
      <c r="G448" s="69"/>
      <c r="H448" s="70"/>
      <c r="I448" s="69"/>
      <c r="J448" s="68"/>
      <c r="K448" s="68"/>
      <c r="L448" s="68"/>
      <c r="M448" s="70"/>
      <c r="N448" s="70"/>
      <c r="O448" s="70"/>
      <c r="P448" s="68"/>
      <c r="Q448" s="68"/>
      <c r="R448" s="70"/>
      <c r="S448" s="70"/>
      <c r="T448" s="68"/>
      <c r="U448" s="68"/>
      <c r="V448" s="68"/>
      <c r="W448" s="68"/>
      <c r="X448" s="68"/>
    </row>
    <row r="449" ht="15.75" customHeight="1">
      <c r="A449" s="67"/>
      <c r="B449" s="68"/>
      <c r="C449" s="68"/>
      <c r="D449" s="68"/>
      <c r="E449" s="68"/>
      <c r="F449" s="68"/>
      <c r="G449" s="69"/>
      <c r="H449" s="70"/>
      <c r="I449" s="69"/>
      <c r="J449" s="68"/>
      <c r="K449" s="68"/>
      <c r="L449" s="68"/>
      <c r="M449" s="70"/>
      <c r="N449" s="70"/>
      <c r="O449" s="70"/>
      <c r="P449" s="68"/>
      <c r="Q449" s="68"/>
      <c r="R449" s="70"/>
      <c r="S449" s="70"/>
      <c r="T449" s="68"/>
      <c r="U449" s="68"/>
      <c r="V449" s="68"/>
      <c r="W449" s="68"/>
      <c r="X449" s="68"/>
    </row>
    <row r="450" ht="15.75" customHeight="1">
      <c r="A450" s="67"/>
      <c r="B450" s="68"/>
      <c r="C450" s="68"/>
      <c r="D450" s="68"/>
      <c r="E450" s="68"/>
      <c r="F450" s="68"/>
      <c r="G450" s="69"/>
      <c r="H450" s="70"/>
      <c r="I450" s="69"/>
      <c r="J450" s="68"/>
      <c r="K450" s="68"/>
      <c r="L450" s="68"/>
      <c r="M450" s="70"/>
      <c r="N450" s="70"/>
      <c r="O450" s="70"/>
      <c r="P450" s="68"/>
      <c r="Q450" s="68"/>
      <c r="R450" s="70"/>
      <c r="S450" s="70"/>
      <c r="T450" s="68"/>
      <c r="U450" s="68"/>
      <c r="V450" s="68"/>
      <c r="W450" s="68"/>
      <c r="X450" s="68"/>
    </row>
    <row r="451" ht="15.75" customHeight="1">
      <c r="A451" s="67"/>
      <c r="B451" s="68"/>
      <c r="C451" s="68"/>
      <c r="D451" s="68"/>
      <c r="E451" s="68"/>
      <c r="F451" s="68"/>
      <c r="G451" s="69"/>
      <c r="H451" s="70"/>
      <c r="I451" s="69"/>
      <c r="J451" s="68"/>
      <c r="K451" s="68"/>
      <c r="L451" s="68"/>
      <c r="M451" s="70"/>
      <c r="N451" s="70"/>
      <c r="O451" s="70"/>
      <c r="P451" s="68"/>
      <c r="Q451" s="68"/>
      <c r="R451" s="70"/>
      <c r="S451" s="70"/>
      <c r="T451" s="68"/>
      <c r="U451" s="68"/>
      <c r="V451" s="68"/>
      <c r="W451" s="68"/>
      <c r="X451" s="68"/>
    </row>
    <row r="452" ht="15.75" customHeight="1">
      <c r="A452" s="67"/>
      <c r="B452" s="68"/>
      <c r="C452" s="68"/>
      <c r="D452" s="68"/>
      <c r="E452" s="68"/>
      <c r="F452" s="68"/>
      <c r="G452" s="69"/>
      <c r="H452" s="70"/>
      <c r="I452" s="69"/>
      <c r="J452" s="68"/>
      <c r="K452" s="68"/>
      <c r="L452" s="68"/>
      <c r="M452" s="70"/>
      <c r="N452" s="70"/>
      <c r="O452" s="70"/>
      <c r="P452" s="68"/>
      <c r="Q452" s="68"/>
      <c r="R452" s="70"/>
      <c r="S452" s="70"/>
      <c r="T452" s="68"/>
      <c r="U452" s="68"/>
      <c r="V452" s="68"/>
      <c r="W452" s="68"/>
      <c r="X452" s="68"/>
    </row>
    <row r="453" ht="15.75" customHeight="1">
      <c r="A453" s="67"/>
      <c r="B453" s="68"/>
      <c r="C453" s="68"/>
      <c r="D453" s="68"/>
      <c r="E453" s="68"/>
      <c r="F453" s="68"/>
      <c r="G453" s="69"/>
      <c r="H453" s="70"/>
      <c r="I453" s="69"/>
      <c r="J453" s="68"/>
      <c r="K453" s="68"/>
      <c r="L453" s="68"/>
      <c r="M453" s="70"/>
      <c r="N453" s="70"/>
      <c r="O453" s="70"/>
      <c r="P453" s="68"/>
      <c r="Q453" s="68"/>
      <c r="R453" s="70"/>
      <c r="S453" s="70"/>
      <c r="T453" s="68"/>
      <c r="U453" s="68"/>
      <c r="V453" s="68"/>
      <c r="W453" s="68"/>
      <c r="X453" s="68"/>
    </row>
    <row r="454" ht="15.75" customHeight="1">
      <c r="A454" s="67"/>
      <c r="B454" s="68"/>
      <c r="C454" s="68"/>
      <c r="D454" s="68"/>
      <c r="E454" s="68"/>
      <c r="F454" s="68"/>
      <c r="G454" s="69"/>
      <c r="H454" s="70"/>
      <c r="I454" s="69"/>
      <c r="J454" s="68"/>
      <c r="K454" s="68"/>
      <c r="L454" s="68"/>
      <c r="M454" s="70"/>
      <c r="N454" s="70"/>
      <c r="O454" s="70"/>
      <c r="P454" s="68"/>
      <c r="Q454" s="68"/>
      <c r="R454" s="70"/>
      <c r="S454" s="70"/>
      <c r="T454" s="68"/>
      <c r="U454" s="68"/>
      <c r="V454" s="68"/>
      <c r="W454" s="68"/>
      <c r="X454" s="68"/>
    </row>
    <row r="455" ht="15.75" customHeight="1">
      <c r="A455" s="67"/>
      <c r="B455" s="68"/>
      <c r="C455" s="68"/>
      <c r="D455" s="68"/>
      <c r="E455" s="68"/>
      <c r="F455" s="68"/>
      <c r="G455" s="69"/>
      <c r="H455" s="70"/>
      <c r="I455" s="69"/>
      <c r="J455" s="68"/>
      <c r="K455" s="68"/>
      <c r="L455" s="68"/>
      <c r="M455" s="70"/>
      <c r="N455" s="70"/>
      <c r="O455" s="70"/>
      <c r="P455" s="68"/>
      <c r="Q455" s="68"/>
      <c r="R455" s="70"/>
      <c r="S455" s="70"/>
      <c r="T455" s="68"/>
      <c r="U455" s="68"/>
      <c r="V455" s="68"/>
      <c r="W455" s="68"/>
      <c r="X455" s="68"/>
    </row>
    <row r="456" ht="15.75" customHeight="1">
      <c r="A456" s="67"/>
      <c r="B456" s="68"/>
      <c r="C456" s="68"/>
      <c r="D456" s="68"/>
      <c r="E456" s="68"/>
      <c r="F456" s="68"/>
      <c r="G456" s="69"/>
      <c r="H456" s="70"/>
      <c r="I456" s="69"/>
      <c r="J456" s="68"/>
      <c r="K456" s="68"/>
      <c r="L456" s="68"/>
      <c r="M456" s="70"/>
      <c r="N456" s="70"/>
      <c r="O456" s="70"/>
      <c r="P456" s="68"/>
      <c r="Q456" s="68"/>
      <c r="R456" s="70"/>
      <c r="S456" s="70"/>
      <c r="T456" s="68"/>
      <c r="U456" s="68"/>
      <c r="V456" s="68"/>
      <c r="W456" s="68"/>
      <c r="X456" s="68"/>
    </row>
    <row r="457" ht="15.75" customHeight="1">
      <c r="A457" s="67"/>
      <c r="B457" s="68"/>
      <c r="C457" s="68"/>
      <c r="D457" s="68"/>
      <c r="E457" s="68"/>
      <c r="F457" s="68"/>
      <c r="G457" s="69"/>
      <c r="H457" s="70"/>
      <c r="I457" s="69"/>
      <c r="J457" s="68"/>
      <c r="K457" s="68"/>
      <c r="L457" s="68"/>
      <c r="M457" s="70"/>
      <c r="N457" s="70"/>
      <c r="O457" s="70"/>
      <c r="P457" s="68"/>
      <c r="Q457" s="68"/>
      <c r="R457" s="70"/>
      <c r="S457" s="70"/>
      <c r="T457" s="68"/>
      <c r="U457" s="68"/>
      <c r="V457" s="68"/>
      <c r="W457" s="68"/>
      <c r="X457" s="68"/>
    </row>
    <row r="458" ht="15.75" customHeight="1">
      <c r="A458" s="67"/>
      <c r="B458" s="68"/>
      <c r="C458" s="68"/>
      <c r="D458" s="68"/>
      <c r="E458" s="68"/>
      <c r="F458" s="68"/>
      <c r="G458" s="69"/>
      <c r="H458" s="70"/>
      <c r="I458" s="69"/>
      <c r="J458" s="68"/>
      <c r="K458" s="68"/>
      <c r="L458" s="68"/>
      <c r="M458" s="70"/>
      <c r="N458" s="70"/>
      <c r="O458" s="70"/>
      <c r="P458" s="68"/>
      <c r="Q458" s="68"/>
      <c r="R458" s="70"/>
      <c r="S458" s="70"/>
      <c r="T458" s="68"/>
      <c r="U458" s="68"/>
      <c r="V458" s="68"/>
      <c r="W458" s="68"/>
      <c r="X458" s="68"/>
    </row>
    <row r="459" ht="15.75" customHeight="1">
      <c r="A459" s="67"/>
      <c r="B459" s="68"/>
      <c r="C459" s="68"/>
      <c r="D459" s="68"/>
      <c r="E459" s="68"/>
      <c r="F459" s="68"/>
      <c r="G459" s="69"/>
      <c r="H459" s="70"/>
      <c r="I459" s="69"/>
      <c r="J459" s="68"/>
      <c r="K459" s="68"/>
      <c r="L459" s="68"/>
      <c r="M459" s="70"/>
      <c r="N459" s="70"/>
      <c r="O459" s="70"/>
      <c r="P459" s="68"/>
      <c r="Q459" s="68"/>
      <c r="R459" s="70"/>
      <c r="S459" s="70"/>
      <c r="T459" s="68"/>
      <c r="U459" s="68"/>
      <c r="V459" s="68"/>
      <c r="W459" s="68"/>
      <c r="X459" s="68"/>
    </row>
    <row r="460" ht="15.75" customHeight="1">
      <c r="A460" s="67"/>
      <c r="B460" s="68"/>
      <c r="C460" s="68"/>
      <c r="D460" s="68"/>
      <c r="E460" s="68"/>
      <c r="F460" s="68"/>
      <c r="G460" s="69"/>
      <c r="H460" s="70"/>
      <c r="I460" s="69"/>
      <c r="J460" s="68"/>
      <c r="K460" s="68"/>
      <c r="L460" s="68"/>
      <c r="M460" s="70"/>
      <c r="N460" s="70"/>
      <c r="O460" s="70"/>
      <c r="P460" s="68"/>
      <c r="Q460" s="68"/>
      <c r="R460" s="70"/>
      <c r="S460" s="70"/>
      <c r="T460" s="68"/>
      <c r="U460" s="68"/>
      <c r="V460" s="68"/>
      <c r="W460" s="68"/>
      <c r="X460" s="68"/>
    </row>
    <row r="461" ht="15.75" customHeight="1">
      <c r="A461" s="67"/>
      <c r="B461" s="68"/>
      <c r="C461" s="68"/>
      <c r="D461" s="68"/>
      <c r="E461" s="68"/>
      <c r="F461" s="68"/>
      <c r="G461" s="69"/>
      <c r="H461" s="70"/>
      <c r="I461" s="69"/>
      <c r="J461" s="68"/>
      <c r="K461" s="68"/>
      <c r="L461" s="68"/>
      <c r="M461" s="70"/>
      <c r="N461" s="70"/>
      <c r="O461" s="70"/>
      <c r="P461" s="68"/>
      <c r="Q461" s="68"/>
      <c r="R461" s="70"/>
      <c r="S461" s="70"/>
      <c r="T461" s="68"/>
      <c r="U461" s="68"/>
      <c r="V461" s="68"/>
      <c r="W461" s="68"/>
      <c r="X461" s="68"/>
    </row>
    <row r="462" ht="15.75" customHeight="1">
      <c r="A462" s="67"/>
      <c r="B462" s="68"/>
      <c r="C462" s="68"/>
      <c r="D462" s="68"/>
      <c r="E462" s="68"/>
      <c r="F462" s="68"/>
      <c r="G462" s="69"/>
      <c r="H462" s="70"/>
      <c r="I462" s="69"/>
      <c r="J462" s="68"/>
      <c r="K462" s="68"/>
      <c r="L462" s="68"/>
      <c r="M462" s="70"/>
      <c r="N462" s="70"/>
      <c r="O462" s="70"/>
      <c r="P462" s="68"/>
      <c r="Q462" s="68"/>
      <c r="R462" s="70"/>
      <c r="S462" s="70"/>
      <c r="T462" s="68"/>
      <c r="U462" s="68"/>
      <c r="V462" s="68"/>
      <c r="W462" s="68"/>
      <c r="X462" s="68"/>
    </row>
    <row r="463" ht="15.75" customHeight="1">
      <c r="A463" s="67"/>
      <c r="B463" s="68"/>
      <c r="C463" s="68"/>
      <c r="D463" s="68"/>
      <c r="E463" s="68"/>
      <c r="F463" s="68"/>
      <c r="G463" s="69"/>
      <c r="H463" s="70"/>
      <c r="I463" s="69"/>
      <c r="J463" s="68"/>
      <c r="K463" s="68"/>
      <c r="L463" s="68"/>
      <c r="M463" s="70"/>
      <c r="N463" s="70"/>
      <c r="O463" s="70"/>
      <c r="P463" s="68"/>
      <c r="Q463" s="68"/>
      <c r="R463" s="70"/>
      <c r="S463" s="70"/>
      <c r="T463" s="68"/>
      <c r="U463" s="68"/>
      <c r="V463" s="68"/>
      <c r="W463" s="68"/>
      <c r="X463" s="68"/>
    </row>
    <row r="464" ht="15.75" customHeight="1">
      <c r="A464" s="67"/>
      <c r="B464" s="68"/>
      <c r="C464" s="68"/>
      <c r="D464" s="68"/>
      <c r="E464" s="68"/>
      <c r="F464" s="68"/>
      <c r="G464" s="69"/>
      <c r="H464" s="70"/>
      <c r="I464" s="69"/>
      <c r="J464" s="68"/>
      <c r="K464" s="68"/>
      <c r="L464" s="68"/>
      <c r="M464" s="70"/>
      <c r="N464" s="70"/>
      <c r="O464" s="70"/>
      <c r="P464" s="68"/>
      <c r="Q464" s="68"/>
      <c r="R464" s="70"/>
      <c r="S464" s="70"/>
      <c r="T464" s="68"/>
      <c r="U464" s="68"/>
      <c r="V464" s="68"/>
      <c r="W464" s="68"/>
      <c r="X464" s="68"/>
    </row>
    <row r="465" ht="15.75" customHeight="1">
      <c r="A465" s="67"/>
      <c r="B465" s="68"/>
      <c r="C465" s="68"/>
      <c r="D465" s="68"/>
      <c r="E465" s="68"/>
      <c r="F465" s="68"/>
      <c r="G465" s="69"/>
      <c r="H465" s="70"/>
      <c r="I465" s="69"/>
      <c r="J465" s="68"/>
      <c r="K465" s="68"/>
      <c r="L465" s="68"/>
      <c r="M465" s="70"/>
      <c r="N465" s="70"/>
      <c r="O465" s="70"/>
      <c r="P465" s="68"/>
      <c r="Q465" s="68"/>
      <c r="R465" s="70"/>
      <c r="S465" s="70"/>
      <c r="T465" s="68"/>
      <c r="U465" s="68"/>
      <c r="V465" s="68"/>
      <c r="W465" s="68"/>
      <c r="X465" s="68"/>
    </row>
    <row r="466" ht="15.75" customHeight="1">
      <c r="A466" s="67"/>
      <c r="B466" s="68"/>
      <c r="C466" s="68"/>
      <c r="D466" s="68"/>
      <c r="E466" s="68"/>
      <c r="F466" s="68"/>
      <c r="G466" s="69"/>
      <c r="H466" s="70"/>
      <c r="I466" s="69"/>
      <c r="J466" s="68"/>
      <c r="K466" s="68"/>
      <c r="L466" s="68"/>
      <c r="M466" s="70"/>
      <c r="N466" s="70"/>
      <c r="O466" s="70"/>
      <c r="P466" s="68"/>
      <c r="Q466" s="68"/>
      <c r="R466" s="70"/>
      <c r="S466" s="70"/>
      <c r="T466" s="68"/>
      <c r="U466" s="68"/>
      <c r="V466" s="68"/>
      <c r="W466" s="68"/>
      <c r="X466" s="68"/>
    </row>
    <row r="467" ht="15.75" customHeight="1">
      <c r="A467" s="67"/>
      <c r="B467" s="68"/>
      <c r="C467" s="68"/>
      <c r="D467" s="68"/>
      <c r="E467" s="68"/>
      <c r="F467" s="68"/>
      <c r="G467" s="69"/>
      <c r="H467" s="70"/>
      <c r="I467" s="69"/>
      <c r="J467" s="68"/>
      <c r="K467" s="68"/>
      <c r="L467" s="68"/>
      <c r="M467" s="70"/>
      <c r="N467" s="70"/>
      <c r="O467" s="70"/>
      <c r="P467" s="68"/>
      <c r="Q467" s="68"/>
      <c r="R467" s="70"/>
      <c r="S467" s="70"/>
      <c r="T467" s="68"/>
      <c r="U467" s="68"/>
      <c r="V467" s="68"/>
      <c r="W467" s="68"/>
      <c r="X467" s="68"/>
    </row>
    <row r="468" ht="15.75" customHeight="1">
      <c r="A468" s="67"/>
      <c r="B468" s="68"/>
      <c r="C468" s="68"/>
      <c r="D468" s="68"/>
      <c r="E468" s="68"/>
      <c r="F468" s="68"/>
      <c r="G468" s="69"/>
      <c r="H468" s="70"/>
      <c r="I468" s="69"/>
      <c r="J468" s="68"/>
      <c r="K468" s="68"/>
      <c r="L468" s="68"/>
      <c r="M468" s="70"/>
      <c r="N468" s="70"/>
      <c r="O468" s="70"/>
      <c r="P468" s="68"/>
      <c r="Q468" s="68"/>
      <c r="R468" s="70"/>
      <c r="S468" s="70"/>
      <c r="T468" s="68"/>
      <c r="U468" s="68"/>
      <c r="V468" s="68"/>
      <c r="W468" s="68"/>
      <c r="X468" s="68"/>
    </row>
    <row r="469" ht="15.75" customHeight="1">
      <c r="A469" s="67"/>
      <c r="B469" s="68"/>
      <c r="C469" s="68"/>
      <c r="D469" s="68"/>
      <c r="E469" s="68"/>
      <c r="F469" s="68"/>
      <c r="G469" s="69"/>
      <c r="H469" s="70"/>
      <c r="I469" s="69"/>
      <c r="J469" s="68"/>
      <c r="K469" s="68"/>
      <c r="L469" s="68"/>
      <c r="M469" s="70"/>
      <c r="N469" s="70"/>
      <c r="O469" s="70"/>
      <c r="P469" s="68"/>
      <c r="Q469" s="68"/>
      <c r="R469" s="70"/>
      <c r="S469" s="70"/>
      <c r="T469" s="68"/>
      <c r="U469" s="68"/>
      <c r="V469" s="68"/>
      <c r="W469" s="68"/>
      <c r="X469" s="68"/>
    </row>
    <row r="470" ht="15.75" customHeight="1">
      <c r="A470" s="67"/>
      <c r="B470" s="68"/>
      <c r="C470" s="68"/>
      <c r="D470" s="68"/>
      <c r="E470" s="68"/>
      <c r="F470" s="68"/>
      <c r="G470" s="69"/>
      <c r="H470" s="70"/>
      <c r="I470" s="69"/>
      <c r="J470" s="68"/>
      <c r="K470" s="68"/>
      <c r="L470" s="68"/>
      <c r="M470" s="70"/>
      <c r="N470" s="70"/>
      <c r="O470" s="70"/>
      <c r="P470" s="68"/>
      <c r="Q470" s="68"/>
      <c r="R470" s="70"/>
      <c r="S470" s="70"/>
      <c r="T470" s="68"/>
      <c r="U470" s="68"/>
      <c r="V470" s="68"/>
      <c r="W470" s="68"/>
      <c r="X470" s="68"/>
    </row>
    <row r="471" ht="15.75" customHeight="1">
      <c r="A471" s="67"/>
      <c r="B471" s="68"/>
      <c r="C471" s="68"/>
      <c r="D471" s="68"/>
      <c r="E471" s="68"/>
      <c r="F471" s="68"/>
      <c r="G471" s="69"/>
      <c r="H471" s="70"/>
      <c r="I471" s="69"/>
      <c r="J471" s="68"/>
      <c r="K471" s="68"/>
      <c r="L471" s="68"/>
      <c r="M471" s="70"/>
      <c r="N471" s="70"/>
      <c r="O471" s="70"/>
      <c r="P471" s="68"/>
      <c r="Q471" s="68"/>
      <c r="R471" s="70"/>
      <c r="S471" s="70"/>
      <c r="T471" s="68"/>
      <c r="U471" s="68"/>
      <c r="V471" s="68"/>
      <c r="W471" s="68"/>
      <c r="X471" s="68"/>
    </row>
    <row r="472" ht="15.75" customHeight="1">
      <c r="A472" s="67"/>
      <c r="B472" s="68"/>
      <c r="C472" s="68"/>
      <c r="D472" s="68"/>
      <c r="E472" s="68"/>
      <c r="F472" s="68"/>
      <c r="G472" s="69"/>
      <c r="H472" s="70"/>
      <c r="I472" s="69"/>
      <c r="J472" s="68"/>
      <c r="K472" s="68"/>
      <c r="L472" s="68"/>
      <c r="M472" s="70"/>
      <c r="N472" s="70"/>
      <c r="O472" s="70"/>
      <c r="P472" s="68"/>
      <c r="Q472" s="68"/>
      <c r="R472" s="70"/>
      <c r="S472" s="70"/>
      <c r="T472" s="68"/>
      <c r="U472" s="68"/>
      <c r="V472" s="68"/>
      <c r="W472" s="68"/>
      <c r="X472" s="68"/>
    </row>
    <row r="473" ht="15.75" customHeight="1">
      <c r="A473" s="67"/>
      <c r="B473" s="68"/>
      <c r="C473" s="68"/>
      <c r="D473" s="68"/>
      <c r="E473" s="68"/>
      <c r="F473" s="68"/>
      <c r="G473" s="69"/>
      <c r="H473" s="70"/>
      <c r="I473" s="69"/>
      <c r="J473" s="68"/>
      <c r="K473" s="68"/>
      <c r="L473" s="68"/>
      <c r="M473" s="70"/>
      <c r="N473" s="70"/>
      <c r="O473" s="70"/>
      <c r="P473" s="68"/>
      <c r="Q473" s="68"/>
      <c r="R473" s="70"/>
      <c r="S473" s="70"/>
      <c r="T473" s="68"/>
      <c r="U473" s="68"/>
      <c r="V473" s="68"/>
      <c r="W473" s="68"/>
      <c r="X473" s="68"/>
    </row>
    <row r="474" ht="15.75" customHeight="1">
      <c r="A474" s="67"/>
      <c r="B474" s="68"/>
      <c r="C474" s="68"/>
      <c r="D474" s="68"/>
      <c r="E474" s="68"/>
      <c r="F474" s="68"/>
      <c r="G474" s="69"/>
      <c r="H474" s="70"/>
      <c r="I474" s="69"/>
      <c r="J474" s="68"/>
      <c r="K474" s="68"/>
      <c r="L474" s="68"/>
      <c r="M474" s="70"/>
      <c r="N474" s="70"/>
      <c r="O474" s="70"/>
      <c r="P474" s="68"/>
      <c r="Q474" s="68"/>
      <c r="R474" s="70"/>
      <c r="S474" s="70"/>
      <c r="T474" s="68"/>
      <c r="U474" s="68"/>
      <c r="V474" s="68"/>
      <c r="W474" s="68"/>
      <c r="X474" s="68"/>
    </row>
    <row r="475" ht="15.75" customHeight="1">
      <c r="A475" s="67"/>
      <c r="B475" s="68"/>
      <c r="C475" s="68"/>
      <c r="D475" s="68"/>
      <c r="E475" s="68"/>
      <c r="F475" s="68"/>
      <c r="G475" s="69"/>
      <c r="H475" s="70"/>
      <c r="I475" s="69"/>
      <c r="J475" s="68"/>
      <c r="K475" s="68"/>
      <c r="L475" s="68"/>
      <c r="M475" s="70"/>
      <c r="N475" s="70"/>
      <c r="O475" s="70"/>
      <c r="P475" s="68"/>
      <c r="Q475" s="68"/>
      <c r="R475" s="70"/>
      <c r="S475" s="70"/>
      <c r="T475" s="68"/>
      <c r="U475" s="68"/>
      <c r="V475" s="68"/>
      <c r="W475" s="68"/>
      <c r="X475" s="68"/>
    </row>
    <row r="476" ht="15.75" customHeight="1">
      <c r="A476" s="67"/>
      <c r="B476" s="68"/>
      <c r="C476" s="68"/>
      <c r="D476" s="68"/>
      <c r="E476" s="68"/>
      <c r="F476" s="68"/>
      <c r="G476" s="69"/>
      <c r="H476" s="70"/>
      <c r="I476" s="69"/>
      <c r="J476" s="68"/>
      <c r="K476" s="68"/>
      <c r="L476" s="68"/>
      <c r="M476" s="70"/>
      <c r="N476" s="70"/>
      <c r="O476" s="70"/>
      <c r="P476" s="68"/>
      <c r="Q476" s="68"/>
      <c r="R476" s="70"/>
      <c r="S476" s="70"/>
      <c r="T476" s="68"/>
      <c r="U476" s="68"/>
      <c r="V476" s="68"/>
      <c r="W476" s="68"/>
      <c r="X476" s="68"/>
    </row>
    <row r="477" ht="15.75" customHeight="1">
      <c r="A477" s="67"/>
      <c r="B477" s="68"/>
      <c r="C477" s="68"/>
      <c r="D477" s="68"/>
      <c r="E477" s="68"/>
      <c r="F477" s="68"/>
      <c r="G477" s="69"/>
      <c r="H477" s="70"/>
      <c r="I477" s="69"/>
      <c r="J477" s="68"/>
      <c r="K477" s="68"/>
      <c r="L477" s="68"/>
      <c r="M477" s="70"/>
      <c r="N477" s="70"/>
      <c r="O477" s="70"/>
      <c r="P477" s="68"/>
      <c r="Q477" s="68"/>
      <c r="R477" s="70"/>
      <c r="S477" s="70"/>
      <c r="T477" s="68"/>
      <c r="U477" s="68"/>
      <c r="V477" s="68"/>
      <c r="W477" s="68"/>
      <c r="X477" s="68"/>
    </row>
    <row r="478" ht="15.75" customHeight="1">
      <c r="A478" s="67"/>
      <c r="B478" s="68"/>
      <c r="C478" s="68"/>
      <c r="D478" s="68"/>
      <c r="E478" s="68"/>
      <c r="F478" s="68"/>
      <c r="G478" s="69"/>
      <c r="H478" s="70"/>
      <c r="I478" s="69"/>
      <c r="J478" s="68"/>
      <c r="K478" s="68"/>
      <c r="L478" s="68"/>
      <c r="M478" s="70"/>
      <c r="N478" s="70"/>
      <c r="O478" s="70"/>
      <c r="P478" s="68"/>
      <c r="Q478" s="68"/>
      <c r="R478" s="70"/>
      <c r="S478" s="70"/>
      <c r="T478" s="68"/>
      <c r="U478" s="68"/>
      <c r="V478" s="68"/>
      <c r="W478" s="68"/>
      <c r="X478" s="68"/>
    </row>
    <row r="479" ht="15.75" customHeight="1">
      <c r="A479" s="67"/>
      <c r="B479" s="68"/>
      <c r="C479" s="68"/>
      <c r="D479" s="68"/>
      <c r="E479" s="68"/>
      <c r="F479" s="68"/>
      <c r="G479" s="69"/>
      <c r="H479" s="70"/>
      <c r="I479" s="69"/>
      <c r="J479" s="68"/>
      <c r="K479" s="68"/>
      <c r="L479" s="68"/>
      <c r="M479" s="70"/>
      <c r="N479" s="70"/>
      <c r="O479" s="70"/>
      <c r="P479" s="68"/>
      <c r="Q479" s="68"/>
      <c r="R479" s="70"/>
      <c r="S479" s="70"/>
      <c r="T479" s="68"/>
      <c r="U479" s="68"/>
      <c r="V479" s="68"/>
      <c r="W479" s="68"/>
      <c r="X479" s="68"/>
    </row>
    <row r="480" ht="15.75" customHeight="1">
      <c r="A480" s="67"/>
      <c r="B480" s="68"/>
      <c r="C480" s="68"/>
      <c r="D480" s="68"/>
      <c r="E480" s="68"/>
      <c r="F480" s="68"/>
      <c r="G480" s="69"/>
      <c r="H480" s="70"/>
      <c r="I480" s="69"/>
      <c r="J480" s="68"/>
      <c r="K480" s="68"/>
      <c r="L480" s="68"/>
      <c r="M480" s="70"/>
      <c r="N480" s="70"/>
      <c r="O480" s="70"/>
      <c r="P480" s="68"/>
      <c r="Q480" s="68"/>
      <c r="R480" s="70"/>
      <c r="S480" s="70"/>
      <c r="T480" s="68"/>
      <c r="U480" s="68"/>
      <c r="V480" s="68"/>
      <c r="W480" s="68"/>
      <c r="X480" s="68"/>
    </row>
    <row r="481" ht="15.75" customHeight="1">
      <c r="A481" s="67"/>
      <c r="B481" s="68"/>
      <c r="C481" s="68"/>
      <c r="D481" s="68"/>
      <c r="E481" s="68"/>
      <c r="F481" s="68"/>
      <c r="G481" s="69"/>
      <c r="H481" s="70"/>
      <c r="I481" s="69"/>
      <c r="J481" s="68"/>
      <c r="K481" s="68"/>
      <c r="L481" s="68"/>
      <c r="M481" s="70"/>
      <c r="N481" s="70"/>
      <c r="O481" s="70"/>
      <c r="P481" s="68"/>
      <c r="Q481" s="68"/>
      <c r="R481" s="70"/>
      <c r="S481" s="70"/>
      <c r="T481" s="68"/>
      <c r="U481" s="68"/>
      <c r="V481" s="68"/>
      <c r="W481" s="68"/>
      <c r="X481" s="68"/>
    </row>
    <row r="482" ht="15.75" customHeight="1">
      <c r="A482" s="67"/>
      <c r="B482" s="68"/>
      <c r="C482" s="68"/>
      <c r="D482" s="68"/>
      <c r="E482" s="68"/>
      <c r="F482" s="68"/>
      <c r="G482" s="69"/>
      <c r="H482" s="70"/>
      <c r="I482" s="69"/>
      <c r="J482" s="68"/>
      <c r="K482" s="68"/>
      <c r="L482" s="68"/>
      <c r="M482" s="70"/>
      <c r="N482" s="70"/>
      <c r="O482" s="70"/>
      <c r="P482" s="68"/>
      <c r="Q482" s="68"/>
      <c r="R482" s="70"/>
      <c r="S482" s="70"/>
      <c r="T482" s="68"/>
      <c r="U482" s="68"/>
      <c r="V482" s="68"/>
      <c r="W482" s="68"/>
      <c r="X482" s="68"/>
    </row>
    <row r="483" ht="15.75" customHeight="1">
      <c r="A483" s="67"/>
      <c r="B483" s="68"/>
      <c r="C483" s="68"/>
      <c r="D483" s="68"/>
      <c r="E483" s="68"/>
      <c r="F483" s="68"/>
      <c r="G483" s="69"/>
      <c r="H483" s="70"/>
      <c r="I483" s="69"/>
      <c r="J483" s="68"/>
      <c r="K483" s="68"/>
      <c r="L483" s="68"/>
      <c r="M483" s="70"/>
      <c r="N483" s="70"/>
      <c r="O483" s="70"/>
      <c r="P483" s="68"/>
      <c r="Q483" s="68"/>
      <c r="R483" s="70"/>
      <c r="S483" s="70"/>
      <c r="T483" s="68"/>
      <c r="U483" s="68"/>
      <c r="V483" s="68"/>
      <c r="W483" s="68"/>
      <c r="X483" s="68"/>
    </row>
    <row r="484" ht="15.75" customHeight="1">
      <c r="A484" s="67"/>
      <c r="B484" s="68"/>
      <c r="C484" s="68"/>
      <c r="D484" s="68"/>
      <c r="E484" s="68"/>
      <c r="F484" s="68"/>
      <c r="G484" s="69"/>
      <c r="H484" s="70"/>
      <c r="I484" s="69"/>
      <c r="J484" s="68"/>
      <c r="K484" s="68"/>
      <c r="L484" s="68"/>
      <c r="M484" s="70"/>
      <c r="N484" s="70"/>
      <c r="O484" s="70"/>
      <c r="P484" s="68"/>
      <c r="Q484" s="68"/>
      <c r="R484" s="70"/>
      <c r="S484" s="70"/>
      <c r="T484" s="68"/>
      <c r="U484" s="68"/>
      <c r="V484" s="68"/>
      <c r="W484" s="68"/>
      <c r="X484" s="68"/>
    </row>
    <row r="485" ht="15.75" customHeight="1">
      <c r="A485" s="67"/>
      <c r="B485" s="68"/>
      <c r="C485" s="68"/>
      <c r="D485" s="68"/>
      <c r="E485" s="68"/>
      <c r="F485" s="68"/>
      <c r="G485" s="69"/>
      <c r="H485" s="70"/>
      <c r="I485" s="69"/>
      <c r="J485" s="68"/>
      <c r="K485" s="68"/>
      <c r="L485" s="68"/>
      <c r="M485" s="70"/>
      <c r="N485" s="70"/>
      <c r="O485" s="70"/>
      <c r="P485" s="68"/>
      <c r="Q485" s="68"/>
      <c r="R485" s="70"/>
      <c r="S485" s="70"/>
      <c r="T485" s="68"/>
      <c r="U485" s="68"/>
      <c r="V485" s="68"/>
      <c r="W485" s="68"/>
      <c r="X485" s="68"/>
    </row>
    <row r="486" ht="15.75" customHeight="1">
      <c r="A486" s="67"/>
      <c r="B486" s="68"/>
      <c r="C486" s="68"/>
      <c r="D486" s="68"/>
      <c r="E486" s="68"/>
      <c r="F486" s="68"/>
      <c r="G486" s="69"/>
      <c r="H486" s="70"/>
      <c r="I486" s="69"/>
      <c r="J486" s="68"/>
      <c r="K486" s="68"/>
      <c r="L486" s="68"/>
      <c r="M486" s="70"/>
      <c r="N486" s="70"/>
      <c r="O486" s="70"/>
      <c r="P486" s="68"/>
      <c r="Q486" s="68"/>
      <c r="R486" s="70"/>
      <c r="S486" s="70"/>
      <c r="T486" s="68"/>
      <c r="U486" s="68"/>
      <c r="V486" s="68"/>
      <c r="W486" s="68"/>
      <c r="X486" s="68"/>
    </row>
    <row r="487" ht="15.75" customHeight="1">
      <c r="A487" s="67"/>
      <c r="B487" s="68"/>
      <c r="C487" s="68"/>
      <c r="D487" s="68"/>
      <c r="E487" s="68"/>
      <c r="F487" s="68"/>
      <c r="G487" s="69"/>
      <c r="H487" s="70"/>
      <c r="I487" s="69"/>
      <c r="J487" s="68"/>
      <c r="K487" s="68"/>
      <c r="L487" s="68"/>
      <c r="M487" s="70"/>
      <c r="N487" s="70"/>
      <c r="O487" s="70"/>
      <c r="P487" s="68"/>
      <c r="Q487" s="68"/>
      <c r="R487" s="70"/>
      <c r="S487" s="70"/>
      <c r="T487" s="68"/>
      <c r="U487" s="68"/>
      <c r="V487" s="68"/>
      <c r="W487" s="68"/>
      <c r="X487" s="68"/>
    </row>
    <row r="488" ht="15.75" customHeight="1">
      <c r="A488" s="67"/>
      <c r="B488" s="68"/>
      <c r="C488" s="68"/>
      <c r="D488" s="68"/>
      <c r="E488" s="68"/>
      <c r="F488" s="68"/>
      <c r="G488" s="69"/>
      <c r="H488" s="70"/>
      <c r="I488" s="69"/>
      <c r="J488" s="68"/>
      <c r="K488" s="68"/>
      <c r="L488" s="68"/>
      <c r="M488" s="70"/>
      <c r="N488" s="70"/>
      <c r="O488" s="70"/>
      <c r="P488" s="68"/>
      <c r="Q488" s="68"/>
      <c r="R488" s="70"/>
      <c r="S488" s="70"/>
      <c r="T488" s="68"/>
      <c r="U488" s="68"/>
      <c r="V488" s="68"/>
      <c r="W488" s="68"/>
      <c r="X488" s="68"/>
    </row>
    <row r="489" ht="15.75" customHeight="1">
      <c r="A489" s="67"/>
      <c r="B489" s="68"/>
      <c r="C489" s="68"/>
      <c r="D489" s="68"/>
      <c r="E489" s="68"/>
      <c r="F489" s="68"/>
      <c r="G489" s="69"/>
      <c r="H489" s="70"/>
      <c r="I489" s="69"/>
      <c r="J489" s="68"/>
      <c r="K489" s="68"/>
      <c r="L489" s="68"/>
      <c r="M489" s="70"/>
      <c r="N489" s="70"/>
      <c r="O489" s="70"/>
      <c r="P489" s="68"/>
      <c r="Q489" s="68"/>
      <c r="R489" s="70"/>
      <c r="S489" s="70"/>
      <c r="T489" s="68"/>
      <c r="U489" s="68"/>
      <c r="V489" s="68"/>
      <c r="W489" s="68"/>
      <c r="X489" s="68"/>
    </row>
    <row r="490" ht="15.75" customHeight="1">
      <c r="A490" s="67"/>
      <c r="B490" s="68"/>
      <c r="C490" s="68"/>
      <c r="D490" s="68"/>
      <c r="E490" s="68"/>
      <c r="F490" s="68"/>
      <c r="G490" s="69"/>
      <c r="H490" s="70"/>
      <c r="I490" s="69"/>
      <c r="J490" s="68"/>
      <c r="K490" s="68"/>
      <c r="L490" s="68"/>
      <c r="M490" s="70"/>
      <c r="N490" s="70"/>
      <c r="O490" s="70"/>
      <c r="P490" s="68"/>
      <c r="Q490" s="68"/>
      <c r="R490" s="70"/>
      <c r="S490" s="70"/>
      <c r="T490" s="68"/>
      <c r="U490" s="68"/>
      <c r="V490" s="68"/>
      <c r="W490" s="68"/>
      <c r="X490" s="68"/>
    </row>
    <row r="491" ht="15.75" customHeight="1">
      <c r="A491" s="67"/>
      <c r="B491" s="68"/>
      <c r="C491" s="68"/>
      <c r="D491" s="68"/>
      <c r="E491" s="68"/>
      <c r="F491" s="68"/>
      <c r="G491" s="69"/>
      <c r="H491" s="70"/>
      <c r="I491" s="69"/>
      <c r="J491" s="68"/>
      <c r="K491" s="68"/>
      <c r="L491" s="68"/>
      <c r="M491" s="70"/>
      <c r="N491" s="70"/>
      <c r="O491" s="70"/>
      <c r="P491" s="68"/>
      <c r="Q491" s="68"/>
      <c r="R491" s="70"/>
      <c r="S491" s="70"/>
      <c r="T491" s="68"/>
      <c r="U491" s="68"/>
      <c r="V491" s="68"/>
      <c r="W491" s="68"/>
      <c r="X491" s="68"/>
    </row>
    <row r="492" ht="15.75" customHeight="1">
      <c r="A492" s="67"/>
      <c r="B492" s="68"/>
      <c r="C492" s="68"/>
      <c r="D492" s="68"/>
      <c r="E492" s="68"/>
      <c r="F492" s="68"/>
      <c r="G492" s="69"/>
      <c r="H492" s="70"/>
      <c r="I492" s="69"/>
      <c r="J492" s="68"/>
      <c r="K492" s="68"/>
      <c r="L492" s="68"/>
      <c r="M492" s="70"/>
      <c r="N492" s="70"/>
      <c r="O492" s="70"/>
      <c r="P492" s="68"/>
      <c r="Q492" s="68"/>
      <c r="R492" s="70"/>
      <c r="S492" s="70"/>
      <c r="T492" s="68"/>
      <c r="U492" s="68"/>
      <c r="V492" s="68"/>
      <c r="W492" s="68"/>
      <c r="X492" s="68"/>
    </row>
    <row r="493" ht="15.75" customHeight="1">
      <c r="A493" s="67"/>
      <c r="B493" s="68"/>
      <c r="C493" s="68"/>
      <c r="D493" s="68"/>
      <c r="E493" s="68"/>
      <c r="F493" s="68"/>
      <c r="G493" s="69"/>
      <c r="H493" s="70"/>
      <c r="I493" s="69"/>
      <c r="J493" s="68"/>
      <c r="K493" s="68"/>
      <c r="L493" s="68"/>
      <c r="M493" s="70"/>
      <c r="N493" s="70"/>
      <c r="O493" s="70"/>
      <c r="P493" s="68"/>
      <c r="Q493" s="68"/>
      <c r="R493" s="70"/>
      <c r="S493" s="70"/>
      <c r="T493" s="68"/>
      <c r="U493" s="68"/>
      <c r="V493" s="68"/>
      <c r="W493" s="68"/>
      <c r="X493" s="68"/>
    </row>
    <row r="494" ht="15.75" customHeight="1">
      <c r="A494" s="67"/>
      <c r="B494" s="68"/>
      <c r="C494" s="68"/>
      <c r="D494" s="68"/>
      <c r="E494" s="68"/>
      <c r="F494" s="68"/>
      <c r="G494" s="69"/>
      <c r="H494" s="70"/>
      <c r="I494" s="69"/>
      <c r="J494" s="68"/>
      <c r="K494" s="68"/>
      <c r="L494" s="68"/>
      <c r="M494" s="70"/>
      <c r="N494" s="70"/>
      <c r="O494" s="70"/>
      <c r="P494" s="68"/>
      <c r="Q494" s="68"/>
      <c r="R494" s="70"/>
      <c r="S494" s="70"/>
      <c r="T494" s="68"/>
      <c r="U494" s="68"/>
      <c r="V494" s="68"/>
      <c r="W494" s="68"/>
      <c r="X494" s="68"/>
    </row>
    <row r="495" ht="15.75" customHeight="1">
      <c r="A495" s="67"/>
      <c r="B495" s="68"/>
      <c r="C495" s="68"/>
      <c r="D495" s="68"/>
      <c r="E495" s="68"/>
      <c r="F495" s="68"/>
      <c r="G495" s="69"/>
      <c r="H495" s="70"/>
      <c r="I495" s="69"/>
      <c r="J495" s="68"/>
      <c r="K495" s="68"/>
      <c r="L495" s="68"/>
      <c r="M495" s="70"/>
      <c r="N495" s="70"/>
      <c r="O495" s="70"/>
      <c r="P495" s="68"/>
      <c r="Q495" s="68"/>
      <c r="R495" s="70"/>
      <c r="S495" s="70"/>
      <c r="T495" s="68"/>
      <c r="U495" s="68"/>
      <c r="V495" s="68"/>
      <c r="W495" s="68"/>
      <c r="X495" s="68"/>
    </row>
    <row r="496" ht="15.75" customHeight="1">
      <c r="A496" s="67"/>
      <c r="B496" s="68"/>
      <c r="C496" s="68"/>
      <c r="D496" s="68"/>
      <c r="E496" s="68"/>
      <c r="F496" s="68"/>
      <c r="G496" s="69"/>
      <c r="H496" s="70"/>
      <c r="I496" s="69"/>
      <c r="J496" s="68"/>
      <c r="K496" s="68"/>
      <c r="L496" s="68"/>
      <c r="M496" s="70"/>
      <c r="N496" s="70"/>
      <c r="O496" s="70"/>
      <c r="P496" s="68"/>
      <c r="Q496" s="68"/>
      <c r="R496" s="70"/>
      <c r="S496" s="70"/>
      <c r="T496" s="68"/>
      <c r="U496" s="68"/>
      <c r="V496" s="68"/>
      <c r="W496" s="68"/>
      <c r="X496" s="68"/>
    </row>
    <row r="497" ht="15.75" customHeight="1">
      <c r="A497" s="67"/>
      <c r="B497" s="68"/>
      <c r="C497" s="68"/>
      <c r="D497" s="68"/>
      <c r="E497" s="68"/>
      <c r="F497" s="68"/>
      <c r="G497" s="69"/>
      <c r="H497" s="70"/>
      <c r="I497" s="69"/>
      <c r="J497" s="68"/>
      <c r="K497" s="68"/>
      <c r="L497" s="68"/>
      <c r="M497" s="70"/>
      <c r="N497" s="70"/>
      <c r="O497" s="70"/>
      <c r="P497" s="68"/>
      <c r="Q497" s="68"/>
      <c r="R497" s="70"/>
      <c r="S497" s="70"/>
      <c r="T497" s="68"/>
      <c r="U497" s="68"/>
      <c r="V497" s="68"/>
      <c r="W497" s="68"/>
      <c r="X497" s="68"/>
    </row>
    <row r="498" ht="15.75" customHeight="1">
      <c r="A498" s="67"/>
      <c r="B498" s="68"/>
      <c r="C498" s="68"/>
      <c r="D498" s="68"/>
      <c r="E498" s="68"/>
      <c r="F498" s="68"/>
      <c r="G498" s="69"/>
      <c r="H498" s="70"/>
      <c r="I498" s="69"/>
      <c r="J498" s="68"/>
      <c r="K498" s="68"/>
      <c r="L498" s="68"/>
      <c r="M498" s="70"/>
      <c r="N498" s="70"/>
      <c r="O498" s="70"/>
      <c r="P498" s="68"/>
      <c r="Q498" s="68"/>
      <c r="R498" s="70"/>
      <c r="S498" s="70"/>
      <c r="T498" s="68"/>
      <c r="U498" s="68"/>
      <c r="V498" s="68"/>
      <c r="W498" s="68"/>
      <c r="X498" s="68"/>
    </row>
    <row r="499" ht="15.75" customHeight="1">
      <c r="A499" s="67"/>
      <c r="B499" s="68"/>
      <c r="C499" s="68"/>
      <c r="D499" s="68"/>
      <c r="E499" s="68"/>
      <c r="F499" s="68"/>
      <c r="G499" s="69"/>
      <c r="H499" s="70"/>
      <c r="I499" s="69"/>
      <c r="J499" s="68"/>
      <c r="K499" s="68"/>
      <c r="L499" s="68"/>
      <c r="M499" s="70"/>
      <c r="N499" s="70"/>
      <c r="O499" s="70"/>
      <c r="P499" s="68"/>
      <c r="Q499" s="68"/>
      <c r="R499" s="70"/>
      <c r="S499" s="70"/>
      <c r="T499" s="68"/>
      <c r="U499" s="68"/>
      <c r="V499" s="68"/>
      <c r="W499" s="68"/>
      <c r="X499" s="68"/>
    </row>
    <row r="500" ht="15.75" customHeight="1">
      <c r="A500" s="67"/>
      <c r="B500" s="68"/>
      <c r="C500" s="68"/>
      <c r="D500" s="68"/>
      <c r="E500" s="68"/>
      <c r="F500" s="68"/>
      <c r="G500" s="69"/>
      <c r="H500" s="70"/>
      <c r="I500" s="69"/>
      <c r="J500" s="68"/>
      <c r="K500" s="68"/>
      <c r="L500" s="68"/>
      <c r="M500" s="70"/>
      <c r="N500" s="70"/>
      <c r="O500" s="70"/>
      <c r="P500" s="68"/>
      <c r="Q500" s="68"/>
      <c r="R500" s="70"/>
      <c r="S500" s="70"/>
      <c r="T500" s="68"/>
      <c r="U500" s="68"/>
      <c r="V500" s="68"/>
      <c r="W500" s="68"/>
      <c r="X500" s="68"/>
    </row>
    <row r="501" ht="15.75" customHeight="1">
      <c r="A501" s="67"/>
      <c r="B501" s="68"/>
      <c r="C501" s="68"/>
      <c r="D501" s="68"/>
      <c r="E501" s="68"/>
      <c r="F501" s="68"/>
      <c r="G501" s="69"/>
      <c r="H501" s="70"/>
      <c r="I501" s="69"/>
      <c r="J501" s="68"/>
      <c r="K501" s="68"/>
      <c r="L501" s="68"/>
      <c r="M501" s="70"/>
      <c r="N501" s="70"/>
      <c r="O501" s="70"/>
      <c r="P501" s="68"/>
      <c r="Q501" s="68"/>
      <c r="R501" s="70"/>
      <c r="S501" s="70"/>
      <c r="T501" s="68"/>
      <c r="U501" s="68"/>
      <c r="V501" s="68"/>
      <c r="W501" s="68"/>
      <c r="X501" s="68"/>
    </row>
    <row r="502" ht="15.75" customHeight="1">
      <c r="A502" s="67"/>
      <c r="B502" s="68"/>
      <c r="C502" s="68"/>
      <c r="D502" s="68"/>
      <c r="E502" s="68"/>
      <c r="F502" s="68"/>
      <c r="G502" s="69"/>
      <c r="H502" s="70"/>
      <c r="I502" s="69"/>
      <c r="J502" s="68"/>
      <c r="K502" s="68"/>
      <c r="L502" s="68"/>
      <c r="M502" s="70"/>
      <c r="N502" s="70"/>
      <c r="O502" s="70"/>
      <c r="P502" s="68"/>
      <c r="Q502" s="68"/>
      <c r="R502" s="70"/>
      <c r="S502" s="70"/>
      <c r="T502" s="68"/>
      <c r="U502" s="68"/>
      <c r="V502" s="68"/>
      <c r="W502" s="68"/>
      <c r="X502" s="68"/>
    </row>
    <row r="503" ht="15.75" customHeight="1">
      <c r="A503" s="67"/>
      <c r="B503" s="68"/>
      <c r="C503" s="68"/>
      <c r="D503" s="68"/>
      <c r="E503" s="68"/>
      <c r="F503" s="68"/>
      <c r="G503" s="69"/>
      <c r="H503" s="70"/>
      <c r="I503" s="69"/>
      <c r="J503" s="68"/>
      <c r="K503" s="68"/>
      <c r="L503" s="68"/>
      <c r="M503" s="70"/>
      <c r="N503" s="70"/>
      <c r="O503" s="70"/>
      <c r="P503" s="68"/>
      <c r="Q503" s="68"/>
      <c r="R503" s="70"/>
      <c r="S503" s="70"/>
      <c r="T503" s="68"/>
      <c r="U503" s="68"/>
      <c r="V503" s="68"/>
      <c r="W503" s="68"/>
      <c r="X503" s="68"/>
    </row>
    <row r="504" ht="15.75" customHeight="1">
      <c r="A504" s="67"/>
      <c r="B504" s="68"/>
      <c r="C504" s="68"/>
      <c r="D504" s="68"/>
      <c r="E504" s="68"/>
      <c r="F504" s="68"/>
      <c r="G504" s="69"/>
      <c r="H504" s="70"/>
      <c r="I504" s="69"/>
      <c r="J504" s="68"/>
      <c r="K504" s="68"/>
      <c r="L504" s="68"/>
      <c r="M504" s="70"/>
      <c r="N504" s="70"/>
      <c r="O504" s="70"/>
      <c r="P504" s="68"/>
      <c r="Q504" s="68"/>
      <c r="R504" s="70"/>
      <c r="S504" s="70"/>
      <c r="T504" s="68"/>
      <c r="U504" s="68"/>
      <c r="V504" s="68"/>
      <c r="W504" s="68"/>
      <c r="X504" s="68"/>
    </row>
    <row r="505" ht="15.75" customHeight="1">
      <c r="A505" s="67"/>
      <c r="B505" s="68"/>
      <c r="C505" s="68"/>
      <c r="D505" s="68"/>
      <c r="E505" s="68"/>
      <c r="F505" s="68"/>
      <c r="G505" s="69"/>
      <c r="H505" s="70"/>
      <c r="I505" s="69"/>
      <c r="J505" s="68"/>
      <c r="K505" s="68"/>
      <c r="L505" s="68"/>
      <c r="M505" s="70"/>
      <c r="N505" s="70"/>
      <c r="O505" s="70"/>
      <c r="P505" s="68"/>
      <c r="Q505" s="68"/>
      <c r="R505" s="70"/>
      <c r="S505" s="70"/>
      <c r="T505" s="68"/>
      <c r="U505" s="68"/>
      <c r="V505" s="68"/>
      <c r="W505" s="68"/>
      <c r="X505" s="68"/>
    </row>
    <row r="506" ht="15.75" customHeight="1">
      <c r="A506" s="67"/>
      <c r="B506" s="68"/>
      <c r="C506" s="68"/>
      <c r="D506" s="68"/>
      <c r="E506" s="68"/>
      <c r="F506" s="68"/>
      <c r="G506" s="69"/>
      <c r="H506" s="70"/>
      <c r="I506" s="69"/>
      <c r="J506" s="68"/>
      <c r="K506" s="68"/>
      <c r="L506" s="68"/>
      <c r="M506" s="70"/>
      <c r="N506" s="70"/>
      <c r="O506" s="70"/>
      <c r="P506" s="68"/>
      <c r="Q506" s="68"/>
      <c r="R506" s="70"/>
      <c r="S506" s="70"/>
      <c r="T506" s="68"/>
      <c r="U506" s="68"/>
      <c r="V506" s="68"/>
      <c r="W506" s="68"/>
      <c r="X506" s="68"/>
    </row>
    <row r="507" ht="15.75" customHeight="1">
      <c r="A507" s="67"/>
      <c r="B507" s="68"/>
      <c r="C507" s="68"/>
      <c r="D507" s="68"/>
      <c r="E507" s="68"/>
      <c r="F507" s="68"/>
      <c r="G507" s="69"/>
      <c r="H507" s="70"/>
      <c r="I507" s="69"/>
      <c r="J507" s="68"/>
      <c r="K507" s="68"/>
      <c r="L507" s="68"/>
      <c r="M507" s="70"/>
      <c r="N507" s="70"/>
      <c r="O507" s="70"/>
      <c r="P507" s="68"/>
      <c r="Q507" s="68"/>
      <c r="R507" s="70"/>
      <c r="S507" s="70"/>
      <c r="T507" s="68"/>
      <c r="U507" s="68"/>
      <c r="V507" s="68"/>
      <c r="W507" s="68"/>
      <c r="X507" s="68"/>
    </row>
    <row r="508" ht="15.75" customHeight="1">
      <c r="A508" s="67"/>
      <c r="B508" s="68"/>
      <c r="C508" s="68"/>
      <c r="D508" s="68"/>
      <c r="E508" s="68"/>
      <c r="F508" s="68"/>
      <c r="G508" s="69"/>
      <c r="H508" s="70"/>
      <c r="I508" s="69"/>
      <c r="J508" s="68"/>
      <c r="K508" s="68"/>
      <c r="L508" s="68"/>
      <c r="M508" s="70"/>
      <c r="N508" s="70"/>
      <c r="O508" s="70"/>
      <c r="P508" s="68"/>
      <c r="Q508" s="68"/>
      <c r="R508" s="70"/>
      <c r="S508" s="70"/>
      <c r="T508" s="68"/>
      <c r="U508" s="68"/>
      <c r="V508" s="68"/>
      <c r="W508" s="68"/>
      <c r="X508" s="68"/>
    </row>
    <row r="509" ht="15.75" customHeight="1">
      <c r="A509" s="67"/>
      <c r="B509" s="68"/>
      <c r="C509" s="68"/>
      <c r="D509" s="68"/>
      <c r="E509" s="68"/>
      <c r="F509" s="68"/>
      <c r="G509" s="69"/>
      <c r="H509" s="70"/>
      <c r="I509" s="69"/>
      <c r="J509" s="68"/>
      <c r="K509" s="68"/>
      <c r="L509" s="68"/>
      <c r="M509" s="70"/>
      <c r="N509" s="70"/>
      <c r="O509" s="70"/>
      <c r="P509" s="68"/>
      <c r="Q509" s="68"/>
      <c r="R509" s="70"/>
      <c r="S509" s="70"/>
      <c r="T509" s="68"/>
      <c r="U509" s="68"/>
      <c r="V509" s="68"/>
      <c r="W509" s="68"/>
      <c r="X509" s="68"/>
    </row>
    <row r="510" ht="15.75" customHeight="1">
      <c r="A510" s="67"/>
      <c r="B510" s="68"/>
      <c r="C510" s="68"/>
      <c r="D510" s="68"/>
      <c r="E510" s="68"/>
      <c r="F510" s="68"/>
      <c r="G510" s="69"/>
      <c r="H510" s="70"/>
      <c r="I510" s="69"/>
      <c r="J510" s="68"/>
      <c r="K510" s="68"/>
      <c r="L510" s="68"/>
      <c r="M510" s="70"/>
      <c r="N510" s="70"/>
      <c r="O510" s="70"/>
      <c r="P510" s="68"/>
      <c r="Q510" s="68"/>
      <c r="R510" s="70"/>
      <c r="S510" s="70"/>
      <c r="T510" s="68"/>
      <c r="U510" s="68"/>
      <c r="V510" s="68"/>
      <c r="W510" s="68"/>
      <c r="X510" s="68"/>
    </row>
    <row r="511" ht="15.75" customHeight="1">
      <c r="A511" s="67"/>
      <c r="B511" s="68"/>
      <c r="C511" s="68"/>
      <c r="D511" s="68"/>
      <c r="E511" s="68"/>
      <c r="F511" s="68"/>
      <c r="G511" s="69"/>
      <c r="H511" s="70"/>
      <c r="I511" s="69"/>
      <c r="J511" s="68"/>
      <c r="K511" s="68"/>
      <c r="L511" s="68"/>
      <c r="M511" s="70"/>
      <c r="N511" s="70"/>
      <c r="O511" s="70"/>
      <c r="P511" s="68"/>
      <c r="Q511" s="68"/>
      <c r="R511" s="70"/>
      <c r="S511" s="70"/>
      <c r="T511" s="68"/>
      <c r="U511" s="68"/>
      <c r="V511" s="68"/>
      <c r="W511" s="68"/>
      <c r="X511" s="68"/>
    </row>
    <row r="512" ht="15.75" customHeight="1">
      <c r="A512" s="67"/>
      <c r="B512" s="68"/>
      <c r="C512" s="68"/>
      <c r="D512" s="68"/>
      <c r="E512" s="68"/>
      <c r="F512" s="68"/>
      <c r="G512" s="69"/>
      <c r="H512" s="70"/>
      <c r="I512" s="69"/>
      <c r="J512" s="68"/>
      <c r="K512" s="68"/>
      <c r="L512" s="68"/>
      <c r="M512" s="70"/>
      <c r="N512" s="70"/>
      <c r="O512" s="70"/>
      <c r="P512" s="68"/>
      <c r="Q512" s="68"/>
      <c r="R512" s="70"/>
      <c r="S512" s="70"/>
      <c r="T512" s="68"/>
      <c r="U512" s="68"/>
      <c r="V512" s="68"/>
      <c r="W512" s="68"/>
      <c r="X512" s="68"/>
    </row>
    <row r="513" ht="15.75" customHeight="1">
      <c r="A513" s="67"/>
      <c r="B513" s="68"/>
      <c r="C513" s="68"/>
      <c r="D513" s="68"/>
      <c r="E513" s="68"/>
      <c r="F513" s="68"/>
      <c r="G513" s="69"/>
      <c r="H513" s="70"/>
      <c r="I513" s="69"/>
      <c r="J513" s="68"/>
      <c r="K513" s="68"/>
      <c r="L513" s="68"/>
      <c r="M513" s="70"/>
      <c r="N513" s="70"/>
      <c r="O513" s="70"/>
      <c r="P513" s="68"/>
      <c r="Q513" s="68"/>
      <c r="R513" s="70"/>
      <c r="S513" s="70"/>
      <c r="T513" s="68"/>
      <c r="U513" s="68"/>
      <c r="V513" s="68"/>
      <c r="W513" s="68"/>
      <c r="X513" s="68"/>
    </row>
    <row r="514" ht="15.75" customHeight="1">
      <c r="A514" s="67"/>
      <c r="B514" s="68"/>
      <c r="C514" s="68"/>
      <c r="D514" s="68"/>
      <c r="E514" s="68"/>
      <c r="F514" s="68"/>
      <c r="G514" s="69"/>
      <c r="H514" s="70"/>
      <c r="I514" s="69"/>
      <c r="J514" s="68"/>
      <c r="K514" s="68"/>
      <c r="L514" s="68"/>
      <c r="M514" s="70"/>
      <c r="N514" s="70"/>
      <c r="O514" s="70"/>
      <c r="P514" s="68"/>
      <c r="Q514" s="68"/>
      <c r="R514" s="70"/>
      <c r="S514" s="70"/>
      <c r="T514" s="68"/>
      <c r="U514" s="68"/>
      <c r="V514" s="68"/>
      <c r="W514" s="68"/>
      <c r="X514" s="68"/>
    </row>
    <row r="515" ht="15.75" customHeight="1">
      <c r="A515" s="67"/>
      <c r="B515" s="68"/>
      <c r="C515" s="68"/>
      <c r="D515" s="68"/>
      <c r="E515" s="68"/>
      <c r="F515" s="68"/>
      <c r="G515" s="69"/>
      <c r="H515" s="70"/>
      <c r="I515" s="69"/>
      <c r="J515" s="68"/>
      <c r="K515" s="68"/>
      <c r="L515" s="68"/>
      <c r="M515" s="70"/>
      <c r="N515" s="70"/>
      <c r="O515" s="70"/>
      <c r="P515" s="68"/>
      <c r="Q515" s="68"/>
      <c r="R515" s="70"/>
      <c r="S515" s="70"/>
      <c r="T515" s="68"/>
      <c r="U515" s="68"/>
      <c r="V515" s="68"/>
      <c r="W515" s="68"/>
      <c r="X515" s="68"/>
    </row>
    <row r="516" ht="15.75" customHeight="1">
      <c r="A516" s="67"/>
      <c r="B516" s="68"/>
      <c r="C516" s="68"/>
      <c r="D516" s="68"/>
      <c r="E516" s="68"/>
      <c r="F516" s="68"/>
      <c r="G516" s="69"/>
      <c r="H516" s="70"/>
      <c r="I516" s="69"/>
      <c r="J516" s="68"/>
      <c r="K516" s="68"/>
      <c r="L516" s="68"/>
      <c r="M516" s="70"/>
      <c r="N516" s="70"/>
      <c r="O516" s="70"/>
      <c r="P516" s="68"/>
      <c r="Q516" s="68"/>
      <c r="R516" s="70"/>
      <c r="S516" s="70"/>
      <c r="T516" s="68"/>
      <c r="U516" s="68"/>
      <c r="V516" s="68"/>
      <c r="W516" s="68"/>
      <c r="X516" s="68"/>
    </row>
    <row r="517" ht="15.75" customHeight="1">
      <c r="A517" s="67"/>
      <c r="B517" s="68"/>
      <c r="C517" s="68"/>
      <c r="D517" s="68"/>
      <c r="E517" s="68"/>
      <c r="F517" s="68"/>
      <c r="G517" s="69"/>
      <c r="H517" s="70"/>
      <c r="I517" s="69"/>
      <c r="J517" s="68"/>
      <c r="K517" s="68"/>
      <c r="L517" s="68"/>
      <c r="M517" s="70"/>
      <c r="N517" s="70"/>
      <c r="O517" s="70"/>
      <c r="P517" s="68"/>
      <c r="Q517" s="68"/>
      <c r="R517" s="70"/>
      <c r="S517" s="70"/>
      <c r="T517" s="68"/>
      <c r="U517" s="68"/>
      <c r="V517" s="68"/>
      <c r="W517" s="68"/>
      <c r="X517" s="68"/>
    </row>
    <row r="518" ht="15.75" customHeight="1">
      <c r="A518" s="67"/>
      <c r="B518" s="68"/>
      <c r="C518" s="68"/>
      <c r="D518" s="68"/>
      <c r="E518" s="68"/>
      <c r="F518" s="68"/>
      <c r="G518" s="69"/>
      <c r="H518" s="70"/>
      <c r="I518" s="69"/>
      <c r="J518" s="68"/>
      <c r="K518" s="68"/>
      <c r="L518" s="68"/>
      <c r="M518" s="70"/>
      <c r="N518" s="70"/>
      <c r="O518" s="70"/>
      <c r="P518" s="68"/>
      <c r="Q518" s="68"/>
      <c r="R518" s="70"/>
      <c r="S518" s="70"/>
      <c r="T518" s="68"/>
      <c r="U518" s="68"/>
      <c r="V518" s="68"/>
      <c r="W518" s="68"/>
      <c r="X518" s="68"/>
    </row>
    <row r="519" ht="15.75" customHeight="1">
      <c r="A519" s="67"/>
      <c r="B519" s="68"/>
      <c r="C519" s="68"/>
      <c r="D519" s="68"/>
      <c r="E519" s="68"/>
      <c r="F519" s="68"/>
      <c r="G519" s="69"/>
      <c r="H519" s="70"/>
      <c r="I519" s="69"/>
      <c r="J519" s="68"/>
      <c r="K519" s="68"/>
      <c r="L519" s="68"/>
      <c r="M519" s="70"/>
      <c r="N519" s="70"/>
      <c r="O519" s="70"/>
      <c r="P519" s="68"/>
      <c r="Q519" s="68"/>
      <c r="R519" s="70"/>
      <c r="S519" s="70"/>
      <c r="T519" s="68"/>
      <c r="U519" s="68"/>
      <c r="V519" s="68"/>
      <c r="W519" s="68"/>
      <c r="X519" s="68"/>
    </row>
    <row r="520" ht="15.75" customHeight="1">
      <c r="A520" s="67"/>
      <c r="B520" s="68"/>
      <c r="C520" s="68"/>
      <c r="D520" s="68"/>
      <c r="E520" s="68"/>
      <c r="F520" s="68"/>
      <c r="G520" s="69"/>
      <c r="H520" s="70"/>
      <c r="I520" s="69"/>
      <c r="J520" s="68"/>
      <c r="K520" s="68"/>
      <c r="L520" s="68"/>
      <c r="M520" s="70"/>
      <c r="N520" s="70"/>
      <c r="O520" s="70"/>
      <c r="P520" s="68"/>
      <c r="Q520" s="68"/>
      <c r="R520" s="70"/>
      <c r="S520" s="70"/>
      <c r="T520" s="68"/>
      <c r="U520" s="68"/>
      <c r="V520" s="68"/>
      <c r="W520" s="68"/>
      <c r="X520" s="68"/>
    </row>
    <row r="521" ht="15.75" customHeight="1">
      <c r="A521" s="67"/>
      <c r="B521" s="68"/>
      <c r="C521" s="68"/>
      <c r="D521" s="68"/>
      <c r="E521" s="68"/>
      <c r="F521" s="68"/>
      <c r="G521" s="69"/>
      <c r="H521" s="70"/>
      <c r="I521" s="69"/>
      <c r="J521" s="68"/>
      <c r="K521" s="68"/>
      <c r="L521" s="68"/>
      <c r="M521" s="70"/>
      <c r="N521" s="70"/>
      <c r="O521" s="70"/>
      <c r="P521" s="68"/>
      <c r="Q521" s="68"/>
      <c r="R521" s="70"/>
      <c r="S521" s="70"/>
      <c r="T521" s="68"/>
      <c r="U521" s="68"/>
      <c r="V521" s="68"/>
      <c r="W521" s="68"/>
      <c r="X521" s="68"/>
    </row>
    <row r="522" ht="15.75" customHeight="1">
      <c r="A522" s="67"/>
      <c r="B522" s="68"/>
      <c r="C522" s="68"/>
      <c r="D522" s="68"/>
      <c r="E522" s="68"/>
      <c r="F522" s="68"/>
      <c r="G522" s="69"/>
      <c r="H522" s="70"/>
      <c r="I522" s="69"/>
      <c r="J522" s="68"/>
      <c r="K522" s="68"/>
      <c r="L522" s="68"/>
      <c r="M522" s="70"/>
      <c r="N522" s="70"/>
      <c r="O522" s="70"/>
      <c r="P522" s="68"/>
      <c r="Q522" s="68"/>
      <c r="R522" s="70"/>
      <c r="S522" s="70"/>
      <c r="T522" s="68"/>
      <c r="U522" s="68"/>
      <c r="V522" s="68"/>
      <c r="W522" s="68"/>
      <c r="X522" s="68"/>
    </row>
    <row r="523" ht="15.75" customHeight="1">
      <c r="A523" s="67"/>
      <c r="B523" s="68"/>
      <c r="C523" s="68"/>
      <c r="D523" s="68"/>
      <c r="E523" s="68"/>
      <c r="F523" s="68"/>
      <c r="G523" s="69"/>
      <c r="H523" s="70"/>
      <c r="I523" s="69"/>
      <c r="J523" s="68"/>
      <c r="K523" s="68"/>
      <c r="L523" s="68"/>
      <c r="M523" s="70"/>
      <c r="N523" s="70"/>
      <c r="O523" s="70"/>
      <c r="P523" s="68"/>
      <c r="Q523" s="68"/>
      <c r="R523" s="70"/>
      <c r="S523" s="70"/>
      <c r="T523" s="68"/>
      <c r="U523" s="68"/>
      <c r="V523" s="68"/>
      <c r="W523" s="68"/>
      <c r="X523" s="68"/>
    </row>
    <row r="524" ht="15.75" customHeight="1">
      <c r="A524" s="67"/>
      <c r="B524" s="68"/>
      <c r="C524" s="68"/>
      <c r="D524" s="68"/>
      <c r="E524" s="68"/>
      <c r="F524" s="68"/>
      <c r="G524" s="69"/>
      <c r="H524" s="70"/>
      <c r="I524" s="69"/>
      <c r="J524" s="68"/>
      <c r="K524" s="68"/>
      <c r="L524" s="68"/>
      <c r="M524" s="70"/>
      <c r="N524" s="70"/>
      <c r="O524" s="70"/>
      <c r="P524" s="68"/>
      <c r="Q524" s="68"/>
      <c r="R524" s="70"/>
      <c r="S524" s="70"/>
      <c r="T524" s="68"/>
      <c r="U524" s="68"/>
      <c r="V524" s="68"/>
      <c r="W524" s="68"/>
      <c r="X524" s="68"/>
    </row>
    <row r="525" ht="15.75" customHeight="1">
      <c r="A525" s="67"/>
      <c r="B525" s="68"/>
      <c r="C525" s="68"/>
      <c r="D525" s="68"/>
      <c r="E525" s="68"/>
      <c r="F525" s="68"/>
      <c r="G525" s="69"/>
      <c r="H525" s="70"/>
      <c r="I525" s="69"/>
      <c r="J525" s="68"/>
      <c r="K525" s="68"/>
      <c r="L525" s="68"/>
      <c r="M525" s="70"/>
      <c r="N525" s="70"/>
      <c r="O525" s="70"/>
      <c r="P525" s="68"/>
      <c r="Q525" s="68"/>
      <c r="R525" s="70"/>
      <c r="S525" s="70"/>
      <c r="T525" s="68"/>
      <c r="U525" s="68"/>
      <c r="V525" s="68"/>
      <c r="W525" s="68"/>
      <c r="X525" s="68"/>
    </row>
    <row r="526" ht="15.75" customHeight="1">
      <c r="A526" s="67"/>
      <c r="B526" s="68"/>
      <c r="C526" s="68"/>
      <c r="D526" s="68"/>
      <c r="E526" s="68"/>
      <c r="F526" s="68"/>
      <c r="G526" s="69"/>
      <c r="H526" s="70"/>
      <c r="I526" s="69"/>
      <c r="J526" s="68"/>
      <c r="K526" s="68"/>
      <c r="L526" s="68"/>
      <c r="M526" s="70"/>
      <c r="N526" s="70"/>
      <c r="O526" s="70"/>
      <c r="P526" s="68"/>
      <c r="Q526" s="68"/>
      <c r="R526" s="70"/>
      <c r="S526" s="70"/>
      <c r="T526" s="68"/>
      <c r="U526" s="68"/>
      <c r="V526" s="68"/>
      <c r="W526" s="68"/>
      <c r="X526" s="68"/>
    </row>
    <row r="527" ht="15.75" customHeight="1">
      <c r="A527" s="67"/>
      <c r="B527" s="68"/>
      <c r="C527" s="68"/>
      <c r="D527" s="68"/>
      <c r="E527" s="68"/>
      <c r="F527" s="68"/>
      <c r="G527" s="69"/>
      <c r="H527" s="70"/>
      <c r="I527" s="69"/>
      <c r="J527" s="68"/>
      <c r="K527" s="68"/>
      <c r="L527" s="68"/>
      <c r="M527" s="70"/>
      <c r="N527" s="70"/>
      <c r="O527" s="70"/>
      <c r="P527" s="68"/>
      <c r="Q527" s="68"/>
      <c r="R527" s="70"/>
      <c r="S527" s="70"/>
      <c r="T527" s="68"/>
      <c r="U527" s="68"/>
      <c r="V527" s="68"/>
      <c r="W527" s="68"/>
      <c r="X527" s="68"/>
    </row>
    <row r="528" ht="15.75" customHeight="1">
      <c r="A528" s="67"/>
      <c r="B528" s="68"/>
      <c r="C528" s="68"/>
      <c r="D528" s="68"/>
      <c r="E528" s="68"/>
      <c r="F528" s="68"/>
      <c r="G528" s="69"/>
      <c r="H528" s="70"/>
      <c r="I528" s="69"/>
      <c r="J528" s="68"/>
      <c r="K528" s="68"/>
      <c r="L528" s="68"/>
      <c r="M528" s="70"/>
      <c r="N528" s="70"/>
      <c r="O528" s="70"/>
      <c r="P528" s="68"/>
      <c r="Q528" s="68"/>
      <c r="R528" s="70"/>
      <c r="S528" s="70"/>
      <c r="T528" s="68"/>
      <c r="U528" s="68"/>
      <c r="V528" s="68"/>
      <c r="W528" s="68"/>
      <c r="X528" s="68"/>
    </row>
    <row r="529" ht="15.75" customHeight="1">
      <c r="A529" s="67"/>
      <c r="B529" s="68"/>
      <c r="C529" s="68"/>
      <c r="D529" s="68"/>
      <c r="E529" s="68"/>
      <c r="F529" s="68"/>
      <c r="G529" s="69"/>
      <c r="H529" s="70"/>
      <c r="I529" s="69"/>
      <c r="J529" s="68"/>
      <c r="K529" s="68"/>
      <c r="L529" s="68"/>
      <c r="M529" s="70"/>
      <c r="N529" s="70"/>
      <c r="O529" s="70"/>
      <c r="P529" s="68"/>
      <c r="Q529" s="68"/>
      <c r="R529" s="70"/>
      <c r="S529" s="70"/>
      <c r="T529" s="68"/>
      <c r="U529" s="68"/>
      <c r="V529" s="68"/>
      <c r="W529" s="68"/>
      <c r="X529" s="68"/>
    </row>
    <row r="530" ht="15.75" customHeight="1">
      <c r="A530" s="67"/>
      <c r="B530" s="68"/>
      <c r="C530" s="68"/>
      <c r="D530" s="68"/>
      <c r="E530" s="68"/>
      <c r="F530" s="68"/>
      <c r="G530" s="69"/>
      <c r="H530" s="70"/>
      <c r="I530" s="69"/>
      <c r="J530" s="68"/>
      <c r="K530" s="68"/>
      <c r="L530" s="68"/>
      <c r="M530" s="70"/>
      <c r="N530" s="70"/>
      <c r="O530" s="70"/>
      <c r="P530" s="68"/>
      <c r="Q530" s="68"/>
      <c r="R530" s="70"/>
      <c r="S530" s="70"/>
      <c r="T530" s="68"/>
      <c r="U530" s="68"/>
      <c r="V530" s="68"/>
      <c r="W530" s="68"/>
      <c r="X530" s="68"/>
    </row>
    <row r="531" ht="15.75" customHeight="1">
      <c r="A531" s="67"/>
      <c r="B531" s="68"/>
      <c r="C531" s="68"/>
      <c r="D531" s="68"/>
      <c r="E531" s="68"/>
      <c r="F531" s="68"/>
      <c r="G531" s="69"/>
      <c r="H531" s="70"/>
      <c r="I531" s="69"/>
      <c r="J531" s="68"/>
      <c r="K531" s="68"/>
      <c r="L531" s="68"/>
      <c r="M531" s="70"/>
      <c r="N531" s="70"/>
      <c r="O531" s="70"/>
      <c r="P531" s="68"/>
      <c r="Q531" s="68"/>
      <c r="R531" s="70"/>
      <c r="S531" s="70"/>
      <c r="T531" s="68"/>
      <c r="U531" s="68"/>
      <c r="V531" s="68"/>
      <c r="W531" s="68"/>
      <c r="X531" s="68"/>
    </row>
    <row r="532" ht="15.75" customHeight="1">
      <c r="A532" s="67"/>
      <c r="B532" s="68"/>
      <c r="C532" s="68"/>
      <c r="D532" s="68"/>
      <c r="E532" s="68"/>
      <c r="F532" s="68"/>
      <c r="G532" s="69"/>
      <c r="H532" s="70"/>
      <c r="I532" s="69"/>
      <c r="J532" s="68"/>
      <c r="K532" s="68"/>
      <c r="L532" s="68"/>
      <c r="M532" s="70"/>
      <c r="N532" s="70"/>
      <c r="O532" s="70"/>
      <c r="P532" s="68"/>
      <c r="Q532" s="68"/>
      <c r="R532" s="70"/>
      <c r="S532" s="70"/>
      <c r="T532" s="68"/>
      <c r="U532" s="68"/>
      <c r="V532" s="68"/>
      <c r="W532" s="68"/>
      <c r="X532" s="68"/>
    </row>
    <row r="533" ht="15.75" customHeight="1">
      <c r="A533" s="67"/>
      <c r="B533" s="68"/>
      <c r="C533" s="68"/>
      <c r="D533" s="68"/>
      <c r="E533" s="68"/>
      <c r="F533" s="68"/>
      <c r="G533" s="69"/>
      <c r="H533" s="70"/>
      <c r="I533" s="69"/>
      <c r="J533" s="68"/>
      <c r="K533" s="68"/>
      <c r="L533" s="68"/>
      <c r="M533" s="70"/>
      <c r="N533" s="70"/>
      <c r="O533" s="70"/>
      <c r="P533" s="68"/>
      <c r="Q533" s="68"/>
      <c r="R533" s="70"/>
      <c r="S533" s="70"/>
      <c r="T533" s="68"/>
      <c r="U533" s="68"/>
      <c r="V533" s="68"/>
      <c r="W533" s="68"/>
      <c r="X533" s="68"/>
    </row>
    <row r="534" ht="15.75" customHeight="1">
      <c r="A534" s="67"/>
      <c r="B534" s="68"/>
      <c r="C534" s="68"/>
      <c r="D534" s="68"/>
      <c r="E534" s="68"/>
      <c r="F534" s="68"/>
      <c r="G534" s="69"/>
      <c r="H534" s="70"/>
      <c r="I534" s="69"/>
      <c r="J534" s="68"/>
      <c r="K534" s="68"/>
      <c r="L534" s="68"/>
      <c r="M534" s="70"/>
      <c r="N534" s="70"/>
      <c r="O534" s="70"/>
      <c r="P534" s="68"/>
      <c r="Q534" s="68"/>
      <c r="R534" s="70"/>
      <c r="S534" s="70"/>
      <c r="T534" s="68"/>
      <c r="U534" s="68"/>
      <c r="V534" s="68"/>
      <c r="W534" s="68"/>
      <c r="X534" s="68"/>
    </row>
    <row r="535" ht="15.75" customHeight="1">
      <c r="A535" s="67"/>
      <c r="B535" s="68"/>
      <c r="C535" s="68"/>
      <c r="D535" s="68"/>
      <c r="E535" s="68"/>
      <c r="F535" s="68"/>
      <c r="G535" s="69"/>
      <c r="H535" s="70"/>
      <c r="I535" s="69"/>
      <c r="J535" s="68"/>
      <c r="K535" s="68"/>
      <c r="L535" s="68"/>
      <c r="M535" s="70"/>
      <c r="N535" s="70"/>
      <c r="O535" s="70"/>
      <c r="P535" s="68"/>
      <c r="Q535" s="68"/>
      <c r="R535" s="70"/>
      <c r="S535" s="70"/>
      <c r="T535" s="68"/>
      <c r="U535" s="68"/>
      <c r="V535" s="68"/>
      <c r="W535" s="68"/>
      <c r="X535" s="68"/>
    </row>
    <row r="536" ht="15.75" customHeight="1">
      <c r="A536" s="67"/>
      <c r="B536" s="68"/>
      <c r="C536" s="68"/>
      <c r="D536" s="68"/>
      <c r="E536" s="68"/>
      <c r="F536" s="68"/>
      <c r="G536" s="69"/>
      <c r="H536" s="70"/>
      <c r="I536" s="69"/>
      <c r="J536" s="68"/>
      <c r="K536" s="68"/>
      <c r="L536" s="68"/>
      <c r="M536" s="70"/>
      <c r="N536" s="70"/>
      <c r="O536" s="70"/>
      <c r="P536" s="68"/>
      <c r="Q536" s="68"/>
      <c r="R536" s="70"/>
      <c r="S536" s="70"/>
      <c r="T536" s="68"/>
      <c r="U536" s="68"/>
      <c r="V536" s="68"/>
      <c r="W536" s="68"/>
      <c r="X536" s="68"/>
    </row>
    <row r="537" ht="15.75" customHeight="1">
      <c r="A537" s="67"/>
      <c r="B537" s="68"/>
      <c r="C537" s="68"/>
      <c r="D537" s="68"/>
      <c r="E537" s="68"/>
      <c r="F537" s="68"/>
      <c r="G537" s="69"/>
      <c r="H537" s="70"/>
      <c r="I537" s="69"/>
      <c r="J537" s="68"/>
      <c r="K537" s="68"/>
      <c r="L537" s="68"/>
      <c r="M537" s="70"/>
      <c r="N537" s="70"/>
      <c r="O537" s="70"/>
      <c r="P537" s="68"/>
      <c r="Q537" s="68"/>
      <c r="R537" s="70"/>
      <c r="S537" s="70"/>
      <c r="T537" s="68"/>
      <c r="U537" s="68"/>
      <c r="V537" s="68"/>
      <c r="W537" s="68"/>
      <c r="X537" s="68"/>
    </row>
    <row r="538" ht="15.75" customHeight="1">
      <c r="A538" s="67"/>
      <c r="B538" s="68"/>
      <c r="C538" s="68"/>
      <c r="D538" s="68"/>
      <c r="E538" s="68"/>
      <c r="F538" s="68"/>
      <c r="G538" s="69"/>
      <c r="H538" s="70"/>
      <c r="I538" s="69"/>
      <c r="J538" s="68"/>
      <c r="K538" s="68"/>
      <c r="L538" s="68"/>
      <c r="M538" s="70"/>
      <c r="N538" s="70"/>
      <c r="O538" s="70"/>
      <c r="P538" s="68"/>
      <c r="Q538" s="68"/>
      <c r="R538" s="70"/>
      <c r="S538" s="70"/>
      <c r="T538" s="68"/>
      <c r="U538" s="68"/>
      <c r="V538" s="68"/>
      <c r="W538" s="68"/>
      <c r="X538" s="68"/>
    </row>
    <row r="539" ht="15.75" customHeight="1">
      <c r="A539" s="67"/>
      <c r="B539" s="68"/>
      <c r="C539" s="68"/>
      <c r="D539" s="68"/>
      <c r="E539" s="68"/>
      <c r="F539" s="68"/>
      <c r="G539" s="69"/>
      <c r="H539" s="70"/>
      <c r="I539" s="69"/>
      <c r="J539" s="68"/>
      <c r="K539" s="68"/>
      <c r="L539" s="68"/>
      <c r="M539" s="70"/>
      <c r="N539" s="70"/>
      <c r="O539" s="70"/>
      <c r="P539" s="68"/>
      <c r="Q539" s="68"/>
      <c r="R539" s="70"/>
      <c r="S539" s="70"/>
      <c r="T539" s="68"/>
      <c r="U539" s="68"/>
      <c r="V539" s="68"/>
      <c r="W539" s="68"/>
      <c r="X539" s="68"/>
    </row>
    <row r="540" ht="15.75" customHeight="1">
      <c r="A540" s="67"/>
      <c r="B540" s="68"/>
      <c r="C540" s="68"/>
      <c r="D540" s="68"/>
      <c r="E540" s="68"/>
      <c r="F540" s="68"/>
      <c r="G540" s="69"/>
      <c r="H540" s="70"/>
      <c r="I540" s="69"/>
      <c r="J540" s="68"/>
      <c r="K540" s="68"/>
      <c r="L540" s="68"/>
      <c r="M540" s="70"/>
      <c r="N540" s="70"/>
      <c r="O540" s="70"/>
      <c r="P540" s="68"/>
      <c r="Q540" s="68"/>
      <c r="R540" s="70"/>
      <c r="S540" s="70"/>
      <c r="T540" s="68"/>
      <c r="U540" s="68"/>
      <c r="V540" s="68"/>
      <c r="W540" s="68"/>
      <c r="X540" s="68"/>
    </row>
    <row r="541" ht="15.75" customHeight="1">
      <c r="A541" s="67"/>
      <c r="B541" s="68"/>
      <c r="C541" s="68"/>
      <c r="D541" s="68"/>
      <c r="E541" s="68"/>
      <c r="F541" s="68"/>
      <c r="G541" s="69"/>
      <c r="H541" s="70"/>
      <c r="I541" s="69"/>
      <c r="J541" s="68"/>
      <c r="K541" s="68"/>
      <c r="L541" s="68"/>
      <c r="M541" s="70"/>
      <c r="N541" s="70"/>
      <c r="O541" s="70"/>
      <c r="P541" s="68"/>
      <c r="Q541" s="68"/>
      <c r="R541" s="70"/>
      <c r="S541" s="70"/>
      <c r="T541" s="68"/>
      <c r="U541" s="68"/>
      <c r="V541" s="68"/>
      <c r="W541" s="68"/>
      <c r="X541" s="68"/>
    </row>
    <row r="542" ht="15.75" customHeight="1">
      <c r="A542" s="67"/>
      <c r="B542" s="68"/>
      <c r="C542" s="68"/>
      <c r="D542" s="68"/>
      <c r="E542" s="68"/>
      <c r="F542" s="68"/>
      <c r="G542" s="69"/>
      <c r="H542" s="70"/>
      <c r="I542" s="69"/>
      <c r="J542" s="68"/>
      <c r="K542" s="68"/>
      <c r="L542" s="68"/>
      <c r="M542" s="70"/>
      <c r="N542" s="70"/>
      <c r="O542" s="70"/>
      <c r="P542" s="68"/>
      <c r="Q542" s="68"/>
      <c r="R542" s="70"/>
      <c r="S542" s="70"/>
      <c r="T542" s="68"/>
      <c r="U542" s="68"/>
      <c r="V542" s="68"/>
      <c r="W542" s="68"/>
      <c r="X542" s="68"/>
    </row>
    <row r="543" ht="15.75" customHeight="1">
      <c r="A543" s="67"/>
      <c r="B543" s="68"/>
      <c r="C543" s="68"/>
      <c r="D543" s="68"/>
      <c r="E543" s="68"/>
      <c r="F543" s="68"/>
      <c r="G543" s="69"/>
      <c r="H543" s="70"/>
      <c r="I543" s="69"/>
      <c r="J543" s="68"/>
      <c r="K543" s="68"/>
      <c r="L543" s="68"/>
      <c r="M543" s="70"/>
      <c r="N543" s="70"/>
      <c r="O543" s="70"/>
      <c r="P543" s="68"/>
      <c r="Q543" s="68"/>
      <c r="R543" s="70"/>
      <c r="S543" s="70"/>
      <c r="T543" s="68"/>
      <c r="U543" s="68"/>
      <c r="V543" s="68"/>
      <c r="W543" s="68"/>
      <c r="X543" s="68"/>
    </row>
    <row r="544" ht="15.75" customHeight="1">
      <c r="A544" s="67"/>
      <c r="B544" s="68"/>
      <c r="C544" s="68"/>
      <c r="D544" s="68"/>
      <c r="E544" s="68"/>
      <c r="F544" s="68"/>
      <c r="G544" s="69"/>
      <c r="H544" s="70"/>
      <c r="I544" s="69"/>
      <c r="J544" s="68"/>
      <c r="K544" s="68"/>
      <c r="L544" s="68"/>
      <c r="M544" s="70"/>
      <c r="N544" s="70"/>
      <c r="O544" s="70"/>
      <c r="P544" s="68"/>
      <c r="Q544" s="68"/>
      <c r="R544" s="70"/>
      <c r="S544" s="70"/>
      <c r="T544" s="68"/>
      <c r="U544" s="68"/>
      <c r="V544" s="68"/>
      <c r="W544" s="68"/>
      <c r="X544" s="68"/>
    </row>
    <row r="545" ht="15.75" customHeight="1">
      <c r="A545" s="67"/>
      <c r="B545" s="68"/>
      <c r="C545" s="68"/>
      <c r="D545" s="68"/>
      <c r="E545" s="68"/>
      <c r="F545" s="68"/>
      <c r="G545" s="69"/>
      <c r="H545" s="70"/>
      <c r="I545" s="69"/>
      <c r="J545" s="68"/>
      <c r="K545" s="68"/>
      <c r="L545" s="68"/>
      <c r="M545" s="70"/>
      <c r="N545" s="70"/>
      <c r="O545" s="70"/>
      <c r="P545" s="68"/>
      <c r="Q545" s="68"/>
      <c r="R545" s="70"/>
      <c r="S545" s="70"/>
      <c r="T545" s="68"/>
      <c r="U545" s="68"/>
      <c r="V545" s="68"/>
      <c r="W545" s="68"/>
      <c r="X545" s="68"/>
    </row>
    <row r="546" ht="15.75" customHeight="1">
      <c r="A546" s="67"/>
      <c r="B546" s="68"/>
      <c r="C546" s="68"/>
      <c r="D546" s="68"/>
      <c r="E546" s="68"/>
      <c r="F546" s="68"/>
      <c r="G546" s="69"/>
      <c r="H546" s="70"/>
      <c r="I546" s="69"/>
      <c r="J546" s="68"/>
      <c r="K546" s="68"/>
      <c r="L546" s="68"/>
      <c r="M546" s="70"/>
      <c r="N546" s="70"/>
      <c r="O546" s="70"/>
      <c r="P546" s="68"/>
      <c r="Q546" s="68"/>
      <c r="R546" s="70"/>
      <c r="S546" s="70"/>
      <c r="T546" s="68"/>
      <c r="U546" s="68"/>
      <c r="V546" s="68"/>
      <c r="W546" s="68"/>
      <c r="X546" s="68"/>
    </row>
    <row r="547" ht="15.75" customHeight="1">
      <c r="A547" s="67"/>
      <c r="B547" s="68"/>
      <c r="C547" s="68"/>
      <c r="D547" s="68"/>
      <c r="E547" s="68"/>
      <c r="F547" s="68"/>
      <c r="G547" s="69"/>
      <c r="H547" s="70"/>
      <c r="I547" s="69"/>
      <c r="J547" s="68"/>
      <c r="K547" s="68"/>
      <c r="L547" s="68"/>
      <c r="M547" s="70"/>
      <c r="N547" s="70"/>
      <c r="O547" s="70"/>
      <c r="P547" s="68"/>
      <c r="Q547" s="68"/>
      <c r="R547" s="70"/>
      <c r="S547" s="70"/>
      <c r="T547" s="68"/>
      <c r="U547" s="68"/>
      <c r="V547" s="68"/>
      <c r="W547" s="68"/>
      <c r="X547" s="68"/>
    </row>
    <row r="548" ht="15.75" customHeight="1">
      <c r="A548" s="67"/>
      <c r="B548" s="68"/>
      <c r="C548" s="68"/>
      <c r="D548" s="68"/>
      <c r="E548" s="68"/>
      <c r="F548" s="68"/>
      <c r="G548" s="69"/>
      <c r="H548" s="70"/>
      <c r="I548" s="69"/>
      <c r="J548" s="68"/>
      <c r="K548" s="68"/>
      <c r="L548" s="68"/>
      <c r="M548" s="70"/>
      <c r="N548" s="70"/>
      <c r="O548" s="70"/>
      <c r="P548" s="68"/>
      <c r="Q548" s="68"/>
      <c r="R548" s="70"/>
      <c r="S548" s="70"/>
      <c r="T548" s="68"/>
      <c r="U548" s="68"/>
      <c r="V548" s="68"/>
      <c r="W548" s="68"/>
      <c r="X548" s="68"/>
    </row>
    <row r="549" ht="15.75" customHeight="1">
      <c r="A549" s="67"/>
      <c r="B549" s="68"/>
      <c r="C549" s="68"/>
      <c r="D549" s="68"/>
      <c r="E549" s="68"/>
      <c r="F549" s="68"/>
      <c r="G549" s="69"/>
      <c r="H549" s="70"/>
      <c r="I549" s="69"/>
      <c r="J549" s="68"/>
      <c r="K549" s="68"/>
      <c r="L549" s="68"/>
      <c r="M549" s="70"/>
      <c r="N549" s="70"/>
      <c r="O549" s="70"/>
      <c r="P549" s="68"/>
      <c r="Q549" s="68"/>
      <c r="R549" s="70"/>
      <c r="S549" s="70"/>
      <c r="T549" s="68"/>
      <c r="U549" s="68"/>
      <c r="V549" s="68"/>
      <c r="W549" s="68"/>
      <c r="X549" s="68"/>
    </row>
    <row r="550" ht="15.75" customHeight="1">
      <c r="A550" s="67"/>
      <c r="B550" s="68"/>
      <c r="C550" s="68"/>
      <c r="D550" s="68"/>
      <c r="E550" s="68"/>
      <c r="F550" s="68"/>
      <c r="G550" s="69"/>
      <c r="H550" s="70"/>
      <c r="I550" s="69"/>
      <c r="J550" s="68"/>
      <c r="K550" s="68"/>
      <c r="L550" s="68"/>
      <c r="M550" s="70"/>
      <c r="N550" s="70"/>
      <c r="O550" s="70"/>
      <c r="P550" s="68"/>
      <c r="Q550" s="68"/>
      <c r="R550" s="70"/>
      <c r="S550" s="70"/>
      <c r="T550" s="68"/>
      <c r="U550" s="68"/>
      <c r="V550" s="68"/>
      <c r="W550" s="68"/>
      <c r="X550" s="68"/>
    </row>
    <row r="551" ht="15.75" customHeight="1">
      <c r="A551" s="67"/>
      <c r="B551" s="68"/>
      <c r="C551" s="68"/>
      <c r="D551" s="68"/>
      <c r="E551" s="68"/>
      <c r="F551" s="68"/>
      <c r="G551" s="69"/>
      <c r="H551" s="70"/>
      <c r="I551" s="69"/>
      <c r="J551" s="68"/>
      <c r="K551" s="68"/>
      <c r="L551" s="68"/>
      <c r="M551" s="70"/>
      <c r="N551" s="70"/>
      <c r="O551" s="70"/>
      <c r="P551" s="68"/>
      <c r="Q551" s="68"/>
      <c r="R551" s="70"/>
      <c r="S551" s="70"/>
      <c r="T551" s="68"/>
      <c r="U551" s="68"/>
      <c r="V551" s="68"/>
      <c r="W551" s="68"/>
      <c r="X551" s="68"/>
    </row>
    <row r="552" ht="15.75" customHeight="1">
      <c r="A552" s="67"/>
      <c r="B552" s="68"/>
      <c r="C552" s="68"/>
      <c r="D552" s="68"/>
      <c r="E552" s="68"/>
      <c r="F552" s="68"/>
      <c r="G552" s="69"/>
      <c r="H552" s="70"/>
      <c r="I552" s="69"/>
      <c r="J552" s="68"/>
      <c r="K552" s="68"/>
      <c r="L552" s="68"/>
      <c r="M552" s="70"/>
      <c r="N552" s="70"/>
      <c r="O552" s="70"/>
      <c r="P552" s="68"/>
      <c r="Q552" s="68"/>
      <c r="R552" s="70"/>
      <c r="S552" s="70"/>
      <c r="T552" s="68"/>
      <c r="U552" s="68"/>
      <c r="V552" s="68"/>
      <c r="W552" s="68"/>
      <c r="X552" s="68"/>
    </row>
    <row r="553" ht="15.75" customHeight="1">
      <c r="A553" s="67"/>
      <c r="B553" s="68"/>
      <c r="C553" s="68"/>
      <c r="D553" s="68"/>
      <c r="E553" s="68"/>
      <c r="F553" s="68"/>
      <c r="G553" s="69"/>
      <c r="H553" s="70"/>
      <c r="I553" s="69"/>
      <c r="J553" s="68"/>
      <c r="K553" s="68"/>
      <c r="L553" s="68"/>
      <c r="M553" s="70"/>
      <c r="N553" s="70"/>
      <c r="O553" s="70"/>
      <c r="P553" s="68"/>
      <c r="Q553" s="68"/>
      <c r="R553" s="70"/>
      <c r="S553" s="70"/>
      <c r="T553" s="68"/>
      <c r="U553" s="68"/>
      <c r="V553" s="68"/>
      <c r="W553" s="68"/>
      <c r="X553" s="68"/>
    </row>
    <row r="554" ht="15.75" customHeight="1">
      <c r="A554" s="67"/>
      <c r="B554" s="68"/>
      <c r="C554" s="68"/>
      <c r="D554" s="68"/>
      <c r="E554" s="68"/>
      <c r="F554" s="68"/>
      <c r="G554" s="69"/>
      <c r="H554" s="70"/>
      <c r="I554" s="69"/>
      <c r="J554" s="68"/>
      <c r="K554" s="68"/>
      <c r="L554" s="68"/>
      <c r="M554" s="70"/>
      <c r="N554" s="70"/>
      <c r="O554" s="70"/>
      <c r="P554" s="68"/>
      <c r="Q554" s="68"/>
      <c r="R554" s="70"/>
      <c r="S554" s="70"/>
      <c r="T554" s="68"/>
      <c r="U554" s="68"/>
      <c r="V554" s="68"/>
      <c r="W554" s="68"/>
      <c r="X554" s="68"/>
    </row>
    <row r="555" ht="15.75" customHeight="1">
      <c r="A555" s="67"/>
      <c r="B555" s="68"/>
      <c r="C555" s="68"/>
      <c r="D555" s="68"/>
      <c r="E555" s="68"/>
      <c r="F555" s="68"/>
      <c r="G555" s="69"/>
      <c r="H555" s="70"/>
      <c r="I555" s="69"/>
      <c r="J555" s="68"/>
      <c r="K555" s="68"/>
      <c r="L555" s="68"/>
      <c r="M555" s="70"/>
      <c r="N555" s="70"/>
      <c r="O555" s="70"/>
      <c r="P555" s="68"/>
      <c r="Q555" s="68"/>
      <c r="R555" s="70"/>
      <c r="S555" s="70"/>
      <c r="T555" s="68"/>
      <c r="U555" s="68"/>
      <c r="V555" s="68"/>
      <c r="W555" s="68"/>
      <c r="X555" s="68"/>
    </row>
    <row r="556" ht="15.75" customHeight="1">
      <c r="A556" s="67"/>
      <c r="B556" s="68"/>
      <c r="C556" s="68"/>
      <c r="D556" s="68"/>
      <c r="E556" s="68"/>
      <c r="F556" s="68"/>
      <c r="G556" s="69"/>
      <c r="H556" s="70"/>
      <c r="I556" s="69"/>
      <c r="J556" s="68"/>
      <c r="K556" s="68"/>
      <c r="L556" s="68"/>
      <c r="M556" s="70"/>
      <c r="N556" s="70"/>
      <c r="O556" s="70"/>
      <c r="P556" s="68"/>
      <c r="Q556" s="68"/>
      <c r="R556" s="70"/>
      <c r="S556" s="70"/>
      <c r="T556" s="68"/>
      <c r="U556" s="68"/>
      <c r="V556" s="68"/>
      <c r="W556" s="68"/>
      <c r="X556" s="68"/>
    </row>
    <row r="557" ht="15.75" customHeight="1">
      <c r="A557" s="67"/>
      <c r="B557" s="68"/>
      <c r="C557" s="68"/>
      <c r="D557" s="68"/>
      <c r="E557" s="68"/>
      <c r="F557" s="68"/>
      <c r="G557" s="69"/>
      <c r="H557" s="70"/>
      <c r="I557" s="69"/>
      <c r="J557" s="68"/>
      <c r="K557" s="68"/>
      <c r="L557" s="68"/>
      <c r="M557" s="70"/>
      <c r="N557" s="70"/>
      <c r="O557" s="70"/>
      <c r="P557" s="68"/>
      <c r="Q557" s="68"/>
      <c r="R557" s="70"/>
      <c r="S557" s="70"/>
      <c r="T557" s="68"/>
      <c r="U557" s="68"/>
      <c r="V557" s="68"/>
      <c r="W557" s="68"/>
      <c r="X557" s="68"/>
    </row>
    <row r="558" ht="15.75" customHeight="1">
      <c r="A558" s="67"/>
      <c r="B558" s="68"/>
      <c r="C558" s="68"/>
      <c r="D558" s="68"/>
      <c r="E558" s="68"/>
      <c r="F558" s="68"/>
      <c r="G558" s="69"/>
      <c r="H558" s="70"/>
      <c r="I558" s="69"/>
      <c r="J558" s="68"/>
      <c r="K558" s="68"/>
      <c r="L558" s="68"/>
      <c r="M558" s="70"/>
      <c r="N558" s="70"/>
      <c r="O558" s="70"/>
      <c r="P558" s="68"/>
      <c r="Q558" s="68"/>
      <c r="R558" s="70"/>
      <c r="S558" s="70"/>
      <c r="T558" s="68"/>
      <c r="U558" s="68"/>
      <c r="V558" s="68"/>
      <c r="W558" s="68"/>
      <c r="X558" s="68"/>
    </row>
    <row r="559" ht="15.75" customHeight="1">
      <c r="A559" s="67"/>
      <c r="B559" s="68"/>
      <c r="C559" s="68"/>
      <c r="D559" s="68"/>
      <c r="E559" s="68"/>
      <c r="F559" s="68"/>
      <c r="G559" s="69"/>
      <c r="H559" s="70"/>
      <c r="I559" s="69"/>
      <c r="J559" s="68"/>
      <c r="K559" s="68"/>
      <c r="L559" s="68"/>
      <c r="M559" s="70"/>
      <c r="N559" s="70"/>
      <c r="O559" s="70"/>
      <c r="P559" s="68"/>
      <c r="Q559" s="68"/>
      <c r="R559" s="70"/>
      <c r="S559" s="70"/>
      <c r="T559" s="68"/>
      <c r="U559" s="68"/>
      <c r="V559" s="68"/>
      <c r="W559" s="68"/>
      <c r="X559" s="68"/>
    </row>
    <row r="560" ht="15.75" customHeight="1">
      <c r="A560" s="67"/>
      <c r="B560" s="68"/>
      <c r="C560" s="68"/>
      <c r="D560" s="68"/>
      <c r="E560" s="68"/>
      <c r="F560" s="68"/>
      <c r="G560" s="69"/>
      <c r="H560" s="70"/>
      <c r="I560" s="69"/>
      <c r="J560" s="68"/>
      <c r="K560" s="68"/>
      <c r="L560" s="68"/>
      <c r="M560" s="70"/>
      <c r="N560" s="70"/>
      <c r="O560" s="70"/>
      <c r="P560" s="68"/>
      <c r="Q560" s="68"/>
      <c r="R560" s="70"/>
      <c r="S560" s="70"/>
      <c r="T560" s="68"/>
      <c r="U560" s="68"/>
      <c r="V560" s="68"/>
      <c r="W560" s="68"/>
      <c r="X560" s="68"/>
    </row>
    <row r="561" ht="15.75" customHeight="1">
      <c r="A561" s="67"/>
      <c r="B561" s="68"/>
      <c r="C561" s="68"/>
      <c r="D561" s="68"/>
      <c r="E561" s="68"/>
      <c r="F561" s="68"/>
      <c r="G561" s="69"/>
      <c r="H561" s="70"/>
      <c r="I561" s="69"/>
      <c r="J561" s="68"/>
      <c r="K561" s="68"/>
      <c r="L561" s="68"/>
      <c r="M561" s="70"/>
      <c r="N561" s="70"/>
      <c r="O561" s="70"/>
      <c r="P561" s="68"/>
      <c r="Q561" s="68"/>
      <c r="R561" s="70"/>
      <c r="S561" s="70"/>
      <c r="T561" s="68"/>
      <c r="U561" s="68"/>
      <c r="V561" s="68"/>
      <c r="W561" s="68"/>
      <c r="X561" s="68"/>
    </row>
    <row r="562" ht="15.75" customHeight="1">
      <c r="A562" s="67"/>
      <c r="B562" s="68"/>
      <c r="C562" s="68"/>
      <c r="D562" s="68"/>
      <c r="E562" s="68"/>
      <c r="F562" s="68"/>
      <c r="G562" s="69"/>
      <c r="H562" s="70"/>
      <c r="I562" s="69"/>
      <c r="J562" s="68"/>
      <c r="K562" s="68"/>
      <c r="L562" s="68"/>
      <c r="M562" s="70"/>
      <c r="N562" s="70"/>
      <c r="O562" s="70"/>
      <c r="P562" s="68"/>
      <c r="Q562" s="68"/>
      <c r="R562" s="70"/>
      <c r="S562" s="70"/>
      <c r="T562" s="68"/>
      <c r="U562" s="68"/>
      <c r="V562" s="68"/>
      <c r="W562" s="68"/>
      <c r="X562" s="68"/>
    </row>
    <row r="563" ht="15.75" customHeight="1">
      <c r="A563" s="67"/>
      <c r="B563" s="68"/>
      <c r="C563" s="68"/>
      <c r="D563" s="68"/>
      <c r="E563" s="68"/>
      <c r="F563" s="68"/>
      <c r="G563" s="69"/>
      <c r="H563" s="70"/>
      <c r="I563" s="69"/>
      <c r="J563" s="68"/>
      <c r="K563" s="68"/>
      <c r="L563" s="68"/>
      <c r="M563" s="70"/>
      <c r="N563" s="70"/>
      <c r="O563" s="70"/>
      <c r="P563" s="68"/>
      <c r="Q563" s="68"/>
      <c r="R563" s="70"/>
      <c r="S563" s="70"/>
      <c r="T563" s="68"/>
      <c r="U563" s="68"/>
      <c r="V563" s="68"/>
      <c r="W563" s="68"/>
      <c r="X563" s="68"/>
    </row>
    <row r="564" ht="15.75" customHeight="1">
      <c r="A564" s="67"/>
      <c r="B564" s="68"/>
      <c r="C564" s="68"/>
      <c r="D564" s="68"/>
      <c r="E564" s="68"/>
      <c r="F564" s="68"/>
      <c r="G564" s="69"/>
      <c r="H564" s="70"/>
      <c r="I564" s="69"/>
      <c r="J564" s="68"/>
      <c r="K564" s="68"/>
      <c r="L564" s="68"/>
      <c r="M564" s="70"/>
      <c r="N564" s="70"/>
      <c r="O564" s="70"/>
      <c r="P564" s="68"/>
      <c r="Q564" s="68"/>
      <c r="R564" s="70"/>
      <c r="S564" s="70"/>
      <c r="T564" s="68"/>
      <c r="U564" s="68"/>
      <c r="V564" s="68"/>
      <c r="W564" s="68"/>
      <c r="X564" s="68"/>
    </row>
    <row r="565" ht="15.75" customHeight="1">
      <c r="A565" s="67"/>
      <c r="B565" s="68"/>
      <c r="C565" s="68"/>
      <c r="D565" s="68"/>
      <c r="E565" s="68"/>
      <c r="F565" s="68"/>
      <c r="G565" s="69"/>
      <c r="H565" s="70"/>
      <c r="I565" s="69"/>
      <c r="J565" s="68"/>
      <c r="K565" s="68"/>
      <c r="L565" s="68"/>
      <c r="M565" s="70"/>
      <c r="N565" s="70"/>
      <c r="O565" s="70"/>
      <c r="P565" s="68"/>
      <c r="Q565" s="68"/>
      <c r="R565" s="70"/>
      <c r="S565" s="70"/>
      <c r="T565" s="68"/>
      <c r="U565" s="68"/>
      <c r="V565" s="68"/>
      <c r="W565" s="68"/>
      <c r="X565" s="68"/>
    </row>
    <row r="566" ht="15.75" customHeight="1">
      <c r="A566" s="67"/>
      <c r="B566" s="68"/>
      <c r="C566" s="68"/>
      <c r="D566" s="68"/>
      <c r="E566" s="68"/>
      <c r="F566" s="68"/>
      <c r="G566" s="69"/>
      <c r="H566" s="70"/>
      <c r="I566" s="69"/>
      <c r="J566" s="68"/>
      <c r="K566" s="68"/>
      <c r="L566" s="68"/>
      <c r="M566" s="70"/>
      <c r="N566" s="70"/>
      <c r="O566" s="70"/>
      <c r="P566" s="68"/>
      <c r="Q566" s="68"/>
      <c r="R566" s="70"/>
      <c r="S566" s="70"/>
      <c r="T566" s="68"/>
      <c r="U566" s="68"/>
      <c r="V566" s="68"/>
      <c r="W566" s="68"/>
      <c r="X566" s="68"/>
    </row>
    <row r="567" ht="15.75" customHeight="1">
      <c r="A567" s="67"/>
      <c r="B567" s="68"/>
      <c r="C567" s="68"/>
      <c r="D567" s="68"/>
      <c r="E567" s="68"/>
      <c r="F567" s="68"/>
      <c r="G567" s="69"/>
      <c r="H567" s="70"/>
      <c r="I567" s="69"/>
      <c r="J567" s="68"/>
      <c r="K567" s="68"/>
      <c r="L567" s="68"/>
      <c r="M567" s="70"/>
      <c r="N567" s="70"/>
      <c r="O567" s="70"/>
      <c r="P567" s="68"/>
      <c r="Q567" s="68"/>
      <c r="R567" s="70"/>
      <c r="S567" s="70"/>
      <c r="T567" s="68"/>
      <c r="U567" s="68"/>
      <c r="V567" s="68"/>
      <c r="W567" s="68"/>
      <c r="X567" s="68"/>
    </row>
    <row r="568" ht="15.75" customHeight="1">
      <c r="A568" s="67"/>
      <c r="B568" s="68"/>
      <c r="C568" s="68"/>
      <c r="D568" s="68"/>
      <c r="E568" s="68"/>
      <c r="F568" s="68"/>
      <c r="G568" s="69"/>
      <c r="H568" s="70"/>
      <c r="I568" s="69"/>
      <c r="J568" s="68"/>
      <c r="K568" s="68"/>
      <c r="L568" s="68"/>
      <c r="M568" s="70"/>
      <c r="N568" s="70"/>
      <c r="O568" s="70"/>
      <c r="P568" s="68"/>
      <c r="Q568" s="68"/>
      <c r="R568" s="70"/>
      <c r="S568" s="70"/>
      <c r="T568" s="68"/>
      <c r="U568" s="68"/>
      <c r="V568" s="68"/>
      <c r="W568" s="68"/>
      <c r="X568" s="68"/>
    </row>
    <row r="569" ht="15.75" customHeight="1">
      <c r="A569" s="67"/>
      <c r="B569" s="68"/>
      <c r="C569" s="68"/>
      <c r="D569" s="68"/>
      <c r="E569" s="68"/>
      <c r="F569" s="68"/>
      <c r="G569" s="69"/>
      <c r="H569" s="70"/>
      <c r="I569" s="69"/>
      <c r="J569" s="68"/>
      <c r="K569" s="68"/>
      <c r="L569" s="68"/>
      <c r="M569" s="70"/>
      <c r="N569" s="70"/>
      <c r="O569" s="70"/>
      <c r="P569" s="68"/>
      <c r="Q569" s="68"/>
      <c r="R569" s="70"/>
      <c r="S569" s="70"/>
      <c r="T569" s="68"/>
      <c r="U569" s="68"/>
      <c r="V569" s="68"/>
      <c r="W569" s="68"/>
      <c r="X569" s="68"/>
    </row>
    <row r="570" ht="15.75" customHeight="1">
      <c r="A570" s="67"/>
      <c r="B570" s="68"/>
      <c r="C570" s="68"/>
      <c r="D570" s="68"/>
      <c r="E570" s="68"/>
      <c r="F570" s="68"/>
      <c r="G570" s="69"/>
      <c r="H570" s="70"/>
      <c r="I570" s="69"/>
      <c r="J570" s="68"/>
      <c r="K570" s="68"/>
      <c r="L570" s="68"/>
      <c r="M570" s="70"/>
      <c r="N570" s="70"/>
      <c r="O570" s="70"/>
      <c r="P570" s="68"/>
      <c r="Q570" s="68"/>
      <c r="R570" s="70"/>
      <c r="S570" s="70"/>
      <c r="T570" s="68"/>
      <c r="U570" s="68"/>
      <c r="V570" s="68"/>
      <c r="W570" s="68"/>
      <c r="X570" s="68"/>
    </row>
    <row r="571" ht="15.75" customHeight="1">
      <c r="A571" s="67"/>
      <c r="B571" s="68"/>
      <c r="C571" s="68"/>
      <c r="D571" s="68"/>
      <c r="E571" s="68"/>
      <c r="F571" s="68"/>
      <c r="G571" s="69"/>
      <c r="H571" s="70"/>
      <c r="I571" s="69"/>
      <c r="J571" s="68"/>
      <c r="K571" s="68"/>
      <c r="L571" s="68"/>
      <c r="M571" s="70"/>
      <c r="N571" s="70"/>
      <c r="O571" s="70"/>
      <c r="P571" s="68"/>
      <c r="Q571" s="68"/>
      <c r="R571" s="70"/>
      <c r="S571" s="70"/>
      <c r="T571" s="68"/>
      <c r="U571" s="68"/>
      <c r="V571" s="68"/>
      <c r="W571" s="68"/>
      <c r="X571" s="68"/>
    </row>
    <row r="572" ht="15.75" customHeight="1">
      <c r="A572" s="67"/>
      <c r="B572" s="68"/>
      <c r="C572" s="68"/>
      <c r="D572" s="68"/>
      <c r="E572" s="68"/>
      <c r="F572" s="68"/>
      <c r="G572" s="69"/>
      <c r="H572" s="70"/>
      <c r="I572" s="69"/>
      <c r="J572" s="68"/>
      <c r="K572" s="68"/>
      <c r="L572" s="68"/>
      <c r="M572" s="70"/>
      <c r="N572" s="70"/>
      <c r="O572" s="70"/>
      <c r="P572" s="68"/>
      <c r="Q572" s="68"/>
      <c r="R572" s="70"/>
      <c r="S572" s="70"/>
      <c r="T572" s="68"/>
      <c r="U572" s="68"/>
      <c r="V572" s="68"/>
      <c r="W572" s="68"/>
      <c r="X572" s="68"/>
    </row>
    <row r="573" ht="15.75" customHeight="1">
      <c r="A573" s="67"/>
      <c r="B573" s="68"/>
      <c r="C573" s="68"/>
      <c r="D573" s="68"/>
      <c r="E573" s="68"/>
      <c r="F573" s="68"/>
      <c r="G573" s="69"/>
      <c r="H573" s="70"/>
      <c r="I573" s="69"/>
      <c r="J573" s="68"/>
      <c r="K573" s="68"/>
      <c r="L573" s="68"/>
      <c r="M573" s="70"/>
      <c r="N573" s="70"/>
      <c r="O573" s="70"/>
      <c r="P573" s="68"/>
      <c r="Q573" s="68"/>
      <c r="R573" s="70"/>
      <c r="S573" s="70"/>
      <c r="T573" s="68"/>
      <c r="U573" s="68"/>
      <c r="V573" s="68"/>
      <c r="W573" s="68"/>
      <c r="X573" s="68"/>
    </row>
    <row r="574" ht="15.75" customHeight="1">
      <c r="A574" s="67"/>
      <c r="B574" s="68"/>
      <c r="C574" s="68"/>
      <c r="D574" s="68"/>
      <c r="E574" s="68"/>
      <c r="F574" s="68"/>
      <c r="G574" s="69"/>
      <c r="H574" s="70"/>
      <c r="I574" s="69"/>
      <c r="J574" s="68"/>
      <c r="K574" s="68"/>
      <c r="L574" s="68"/>
      <c r="M574" s="70"/>
      <c r="N574" s="70"/>
      <c r="O574" s="70"/>
      <c r="P574" s="68"/>
      <c r="Q574" s="68"/>
      <c r="R574" s="70"/>
      <c r="S574" s="70"/>
      <c r="T574" s="68"/>
      <c r="U574" s="68"/>
      <c r="V574" s="68"/>
      <c r="W574" s="68"/>
      <c r="X574" s="68"/>
    </row>
    <row r="575" ht="15.75" customHeight="1">
      <c r="A575" s="67"/>
      <c r="B575" s="68"/>
      <c r="C575" s="68"/>
      <c r="D575" s="68"/>
      <c r="E575" s="68"/>
      <c r="F575" s="68"/>
      <c r="G575" s="69"/>
      <c r="H575" s="70"/>
      <c r="I575" s="69"/>
      <c r="J575" s="68"/>
      <c r="K575" s="68"/>
      <c r="L575" s="68"/>
      <c r="M575" s="70"/>
      <c r="N575" s="70"/>
      <c r="O575" s="70"/>
      <c r="P575" s="68"/>
      <c r="Q575" s="68"/>
      <c r="R575" s="70"/>
      <c r="S575" s="70"/>
      <c r="T575" s="68"/>
      <c r="U575" s="68"/>
      <c r="V575" s="68"/>
      <c r="W575" s="68"/>
      <c r="X575" s="68"/>
    </row>
    <row r="576" ht="15.75" customHeight="1">
      <c r="A576" s="67"/>
      <c r="B576" s="68"/>
      <c r="C576" s="68"/>
      <c r="D576" s="68"/>
      <c r="E576" s="68"/>
      <c r="F576" s="68"/>
      <c r="G576" s="69"/>
      <c r="H576" s="70"/>
      <c r="I576" s="69"/>
      <c r="J576" s="68"/>
      <c r="K576" s="68"/>
      <c r="L576" s="68"/>
      <c r="M576" s="70"/>
      <c r="N576" s="70"/>
      <c r="O576" s="70"/>
      <c r="P576" s="68"/>
      <c r="Q576" s="68"/>
      <c r="R576" s="70"/>
      <c r="S576" s="70"/>
      <c r="T576" s="68"/>
      <c r="U576" s="68"/>
      <c r="V576" s="68"/>
      <c r="W576" s="68"/>
      <c r="X576" s="68"/>
    </row>
    <row r="577" ht="15.75" customHeight="1">
      <c r="A577" s="67"/>
      <c r="B577" s="68"/>
      <c r="C577" s="68"/>
      <c r="D577" s="68"/>
      <c r="E577" s="68"/>
      <c r="F577" s="68"/>
      <c r="G577" s="69"/>
      <c r="H577" s="70"/>
      <c r="I577" s="69"/>
      <c r="J577" s="68"/>
      <c r="K577" s="68"/>
      <c r="L577" s="68"/>
      <c r="M577" s="70"/>
      <c r="N577" s="70"/>
      <c r="O577" s="70"/>
      <c r="P577" s="68"/>
      <c r="Q577" s="68"/>
      <c r="R577" s="70"/>
      <c r="S577" s="70"/>
      <c r="T577" s="68"/>
      <c r="U577" s="68"/>
      <c r="V577" s="68"/>
      <c r="W577" s="68"/>
      <c r="X577" s="68"/>
    </row>
    <row r="578" ht="15.75" customHeight="1">
      <c r="A578" s="67"/>
      <c r="B578" s="68"/>
      <c r="C578" s="68"/>
      <c r="D578" s="68"/>
      <c r="E578" s="68"/>
      <c r="F578" s="68"/>
      <c r="G578" s="69"/>
      <c r="H578" s="70"/>
      <c r="I578" s="69"/>
      <c r="J578" s="68"/>
      <c r="K578" s="68"/>
      <c r="L578" s="68"/>
      <c r="M578" s="70"/>
      <c r="N578" s="70"/>
      <c r="O578" s="70"/>
      <c r="P578" s="68"/>
      <c r="Q578" s="68"/>
      <c r="R578" s="70"/>
      <c r="S578" s="70"/>
      <c r="T578" s="68"/>
      <c r="U578" s="68"/>
      <c r="V578" s="68"/>
      <c r="W578" s="68"/>
      <c r="X578" s="68"/>
    </row>
    <row r="579" ht="15.75" customHeight="1">
      <c r="A579" s="67"/>
      <c r="B579" s="68"/>
      <c r="C579" s="68"/>
      <c r="D579" s="68"/>
      <c r="E579" s="68"/>
      <c r="F579" s="68"/>
      <c r="G579" s="69"/>
      <c r="H579" s="70"/>
      <c r="I579" s="69"/>
      <c r="J579" s="68"/>
      <c r="K579" s="68"/>
      <c r="L579" s="68"/>
      <c r="M579" s="70"/>
      <c r="N579" s="70"/>
      <c r="O579" s="70"/>
      <c r="P579" s="68"/>
      <c r="Q579" s="68"/>
      <c r="R579" s="70"/>
      <c r="S579" s="70"/>
      <c r="T579" s="68"/>
      <c r="U579" s="68"/>
      <c r="V579" s="68"/>
      <c r="W579" s="68"/>
      <c r="X579" s="68"/>
    </row>
    <row r="580" ht="15.75" customHeight="1">
      <c r="A580" s="67"/>
      <c r="B580" s="68"/>
      <c r="C580" s="68"/>
      <c r="D580" s="68"/>
      <c r="E580" s="68"/>
      <c r="F580" s="68"/>
      <c r="G580" s="69"/>
      <c r="H580" s="70"/>
      <c r="I580" s="69"/>
      <c r="J580" s="68"/>
      <c r="K580" s="68"/>
      <c r="L580" s="68"/>
      <c r="M580" s="70"/>
      <c r="N580" s="70"/>
      <c r="O580" s="70"/>
      <c r="P580" s="68"/>
      <c r="Q580" s="68"/>
      <c r="R580" s="70"/>
      <c r="S580" s="70"/>
      <c r="T580" s="68"/>
      <c r="U580" s="68"/>
      <c r="V580" s="68"/>
      <c r="W580" s="68"/>
      <c r="X580" s="68"/>
    </row>
    <row r="581" ht="15.75" customHeight="1">
      <c r="A581" s="67"/>
      <c r="B581" s="68"/>
      <c r="C581" s="68"/>
      <c r="D581" s="68"/>
      <c r="E581" s="68"/>
      <c r="F581" s="68"/>
      <c r="G581" s="69"/>
      <c r="H581" s="70"/>
      <c r="I581" s="69"/>
      <c r="J581" s="68"/>
      <c r="K581" s="68"/>
      <c r="L581" s="68"/>
      <c r="M581" s="70"/>
      <c r="N581" s="70"/>
      <c r="O581" s="70"/>
      <c r="P581" s="68"/>
      <c r="Q581" s="68"/>
      <c r="R581" s="70"/>
      <c r="S581" s="70"/>
      <c r="T581" s="68"/>
      <c r="U581" s="68"/>
      <c r="V581" s="68"/>
      <c r="W581" s="68"/>
      <c r="X581" s="68"/>
    </row>
    <row r="582" ht="15.75" customHeight="1">
      <c r="A582" s="67"/>
      <c r="B582" s="68"/>
      <c r="C582" s="68"/>
      <c r="D582" s="68"/>
      <c r="E582" s="68"/>
      <c r="F582" s="68"/>
      <c r="G582" s="69"/>
      <c r="H582" s="70"/>
      <c r="I582" s="69"/>
      <c r="J582" s="68"/>
      <c r="K582" s="68"/>
      <c r="L582" s="68"/>
      <c r="M582" s="70"/>
      <c r="N582" s="70"/>
      <c r="O582" s="70"/>
      <c r="P582" s="68"/>
      <c r="Q582" s="68"/>
      <c r="R582" s="70"/>
      <c r="S582" s="70"/>
      <c r="T582" s="68"/>
      <c r="U582" s="68"/>
      <c r="V582" s="68"/>
      <c r="W582" s="68"/>
      <c r="X582" s="68"/>
    </row>
    <row r="583" ht="15.75" customHeight="1">
      <c r="A583" s="67"/>
      <c r="B583" s="68"/>
      <c r="C583" s="68"/>
      <c r="D583" s="68"/>
      <c r="E583" s="68"/>
      <c r="F583" s="68"/>
      <c r="G583" s="69"/>
      <c r="H583" s="70"/>
      <c r="I583" s="69"/>
      <c r="J583" s="68"/>
      <c r="K583" s="68"/>
      <c r="L583" s="68"/>
      <c r="M583" s="70"/>
      <c r="N583" s="70"/>
      <c r="O583" s="70"/>
      <c r="P583" s="68"/>
      <c r="Q583" s="68"/>
      <c r="R583" s="70"/>
      <c r="S583" s="70"/>
      <c r="T583" s="68"/>
      <c r="U583" s="68"/>
      <c r="V583" s="68"/>
      <c r="W583" s="68"/>
      <c r="X583" s="68"/>
    </row>
    <row r="584" ht="15.75" customHeight="1">
      <c r="A584" s="67"/>
      <c r="B584" s="68"/>
      <c r="C584" s="68"/>
      <c r="D584" s="68"/>
      <c r="E584" s="68"/>
      <c r="F584" s="68"/>
      <c r="G584" s="69"/>
      <c r="H584" s="70"/>
      <c r="I584" s="69"/>
      <c r="J584" s="68"/>
      <c r="K584" s="68"/>
      <c r="L584" s="68"/>
      <c r="M584" s="70"/>
      <c r="N584" s="70"/>
      <c r="O584" s="70"/>
      <c r="P584" s="68"/>
      <c r="Q584" s="68"/>
      <c r="R584" s="70"/>
      <c r="S584" s="70"/>
      <c r="T584" s="68"/>
      <c r="U584" s="68"/>
      <c r="V584" s="68"/>
      <c r="W584" s="68"/>
      <c r="X584" s="68"/>
    </row>
    <row r="585" ht="15.75" customHeight="1">
      <c r="A585" s="67"/>
      <c r="B585" s="68"/>
      <c r="C585" s="68"/>
      <c r="D585" s="68"/>
      <c r="E585" s="68"/>
      <c r="F585" s="68"/>
      <c r="G585" s="69"/>
      <c r="H585" s="70"/>
      <c r="I585" s="69"/>
      <c r="J585" s="68"/>
      <c r="K585" s="68"/>
      <c r="L585" s="68"/>
      <c r="M585" s="70"/>
      <c r="N585" s="70"/>
      <c r="O585" s="70"/>
      <c r="P585" s="68"/>
      <c r="Q585" s="68"/>
      <c r="R585" s="70"/>
      <c r="S585" s="70"/>
      <c r="T585" s="68"/>
      <c r="U585" s="68"/>
      <c r="V585" s="68"/>
      <c r="W585" s="68"/>
      <c r="X585" s="68"/>
    </row>
    <row r="586" ht="15.75" customHeight="1">
      <c r="A586" s="67"/>
      <c r="B586" s="68"/>
      <c r="C586" s="68"/>
      <c r="D586" s="68"/>
      <c r="E586" s="68"/>
      <c r="F586" s="68"/>
      <c r="G586" s="69"/>
      <c r="H586" s="70"/>
      <c r="I586" s="69"/>
      <c r="J586" s="68"/>
      <c r="K586" s="68"/>
      <c r="L586" s="68"/>
      <c r="M586" s="70"/>
      <c r="N586" s="70"/>
      <c r="O586" s="70"/>
      <c r="P586" s="68"/>
      <c r="Q586" s="68"/>
      <c r="R586" s="70"/>
      <c r="S586" s="70"/>
      <c r="T586" s="68"/>
      <c r="U586" s="68"/>
      <c r="V586" s="68"/>
      <c r="W586" s="68"/>
      <c r="X586" s="68"/>
    </row>
    <row r="587" ht="15.75" customHeight="1">
      <c r="A587" s="67"/>
      <c r="B587" s="68"/>
      <c r="C587" s="68"/>
      <c r="D587" s="68"/>
      <c r="E587" s="68"/>
      <c r="F587" s="68"/>
      <c r="G587" s="69"/>
      <c r="H587" s="70"/>
      <c r="I587" s="69"/>
      <c r="J587" s="68"/>
      <c r="K587" s="68"/>
      <c r="L587" s="68"/>
      <c r="M587" s="70"/>
      <c r="N587" s="70"/>
      <c r="O587" s="70"/>
      <c r="P587" s="68"/>
      <c r="Q587" s="68"/>
      <c r="R587" s="70"/>
      <c r="S587" s="70"/>
      <c r="T587" s="68"/>
      <c r="U587" s="68"/>
      <c r="V587" s="68"/>
      <c r="W587" s="68"/>
      <c r="X587" s="68"/>
    </row>
    <row r="588" ht="15.75" customHeight="1">
      <c r="A588" s="67"/>
      <c r="B588" s="68"/>
      <c r="C588" s="68"/>
      <c r="D588" s="68"/>
      <c r="E588" s="68"/>
      <c r="F588" s="68"/>
      <c r="G588" s="69"/>
      <c r="H588" s="70"/>
      <c r="I588" s="69"/>
      <c r="J588" s="68"/>
      <c r="K588" s="68"/>
      <c r="L588" s="68"/>
      <c r="M588" s="70"/>
      <c r="N588" s="70"/>
      <c r="O588" s="70"/>
      <c r="P588" s="68"/>
      <c r="Q588" s="68"/>
      <c r="R588" s="70"/>
      <c r="S588" s="70"/>
      <c r="T588" s="68"/>
      <c r="U588" s="68"/>
      <c r="V588" s="68"/>
      <c r="W588" s="68"/>
      <c r="X588" s="68"/>
    </row>
    <row r="589" ht="15.75" customHeight="1">
      <c r="A589" s="67"/>
      <c r="B589" s="68"/>
      <c r="C589" s="68"/>
      <c r="D589" s="68"/>
      <c r="E589" s="68"/>
      <c r="F589" s="68"/>
      <c r="G589" s="69"/>
      <c r="H589" s="70"/>
      <c r="I589" s="69"/>
      <c r="J589" s="68"/>
      <c r="K589" s="68"/>
      <c r="L589" s="68"/>
      <c r="M589" s="70"/>
      <c r="N589" s="70"/>
      <c r="O589" s="70"/>
      <c r="P589" s="68"/>
      <c r="Q589" s="68"/>
      <c r="R589" s="70"/>
      <c r="S589" s="70"/>
      <c r="T589" s="68"/>
      <c r="U589" s="68"/>
      <c r="V589" s="68"/>
      <c r="W589" s="68"/>
      <c r="X589" s="68"/>
    </row>
    <row r="590" ht="15.75" customHeight="1">
      <c r="A590" s="67"/>
      <c r="B590" s="68"/>
      <c r="C590" s="68"/>
      <c r="D590" s="68"/>
      <c r="E590" s="68"/>
      <c r="F590" s="68"/>
      <c r="G590" s="69"/>
      <c r="H590" s="70"/>
      <c r="I590" s="69"/>
      <c r="J590" s="68"/>
      <c r="K590" s="68"/>
      <c r="L590" s="68"/>
      <c r="M590" s="70"/>
      <c r="N590" s="70"/>
      <c r="O590" s="70"/>
      <c r="P590" s="68"/>
      <c r="Q590" s="68"/>
      <c r="R590" s="70"/>
      <c r="S590" s="70"/>
      <c r="T590" s="68"/>
      <c r="U590" s="68"/>
      <c r="V590" s="68"/>
      <c r="W590" s="68"/>
      <c r="X590" s="68"/>
    </row>
    <row r="591" ht="15.75" customHeight="1">
      <c r="A591" s="67"/>
      <c r="B591" s="68"/>
      <c r="C591" s="68"/>
      <c r="D591" s="68"/>
      <c r="E591" s="68"/>
      <c r="F591" s="68"/>
      <c r="G591" s="69"/>
      <c r="H591" s="70"/>
      <c r="I591" s="69"/>
      <c r="J591" s="68"/>
      <c r="K591" s="68"/>
      <c r="L591" s="68"/>
      <c r="M591" s="70"/>
      <c r="N591" s="70"/>
      <c r="O591" s="70"/>
      <c r="P591" s="68"/>
      <c r="Q591" s="68"/>
      <c r="R591" s="70"/>
      <c r="S591" s="70"/>
      <c r="T591" s="68"/>
      <c r="U591" s="68"/>
      <c r="V591" s="68"/>
      <c r="W591" s="68"/>
      <c r="X591" s="68"/>
    </row>
    <row r="592" ht="15.75" customHeight="1">
      <c r="A592" s="67"/>
      <c r="B592" s="68"/>
      <c r="C592" s="68"/>
      <c r="D592" s="68"/>
      <c r="E592" s="68"/>
      <c r="F592" s="68"/>
      <c r="G592" s="69"/>
      <c r="H592" s="70"/>
      <c r="I592" s="69"/>
      <c r="J592" s="68"/>
      <c r="K592" s="68"/>
      <c r="L592" s="68"/>
      <c r="M592" s="70"/>
      <c r="N592" s="70"/>
      <c r="O592" s="70"/>
      <c r="P592" s="68"/>
      <c r="Q592" s="68"/>
      <c r="R592" s="70"/>
      <c r="S592" s="70"/>
      <c r="T592" s="68"/>
      <c r="U592" s="68"/>
      <c r="V592" s="68"/>
      <c r="W592" s="68"/>
      <c r="X592" s="68"/>
    </row>
    <row r="593" ht="15.75" customHeight="1">
      <c r="A593" s="67"/>
      <c r="B593" s="68"/>
      <c r="C593" s="68"/>
      <c r="D593" s="68"/>
      <c r="E593" s="68"/>
      <c r="F593" s="68"/>
      <c r="G593" s="69"/>
      <c r="H593" s="70"/>
      <c r="I593" s="69"/>
      <c r="J593" s="68"/>
      <c r="K593" s="68"/>
      <c r="L593" s="68"/>
      <c r="M593" s="70"/>
      <c r="N593" s="70"/>
      <c r="O593" s="70"/>
      <c r="P593" s="68"/>
      <c r="Q593" s="68"/>
      <c r="R593" s="70"/>
      <c r="S593" s="70"/>
      <c r="T593" s="68"/>
      <c r="U593" s="68"/>
      <c r="V593" s="68"/>
      <c r="W593" s="68"/>
      <c r="X593" s="68"/>
    </row>
    <row r="594" ht="15.75" customHeight="1">
      <c r="A594" s="67"/>
      <c r="B594" s="68"/>
      <c r="C594" s="68"/>
      <c r="D594" s="68"/>
      <c r="E594" s="68"/>
      <c r="F594" s="68"/>
      <c r="G594" s="69"/>
      <c r="H594" s="70"/>
      <c r="I594" s="69"/>
      <c r="J594" s="68"/>
      <c r="K594" s="68"/>
      <c r="L594" s="68"/>
      <c r="M594" s="70"/>
      <c r="N594" s="70"/>
      <c r="O594" s="70"/>
      <c r="P594" s="68"/>
      <c r="Q594" s="68"/>
      <c r="R594" s="70"/>
      <c r="S594" s="70"/>
      <c r="T594" s="68"/>
      <c r="U594" s="68"/>
      <c r="V594" s="68"/>
      <c r="W594" s="68"/>
      <c r="X594" s="68"/>
    </row>
    <row r="595" ht="15.75" customHeight="1">
      <c r="A595" s="67"/>
      <c r="B595" s="68"/>
      <c r="C595" s="68"/>
      <c r="D595" s="68"/>
      <c r="E595" s="68"/>
      <c r="F595" s="68"/>
      <c r="G595" s="69"/>
      <c r="H595" s="70"/>
      <c r="I595" s="69"/>
      <c r="J595" s="68"/>
      <c r="K595" s="68"/>
      <c r="L595" s="68"/>
      <c r="M595" s="70"/>
      <c r="N595" s="70"/>
      <c r="O595" s="70"/>
      <c r="P595" s="68"/>
      <c r="Q595" s="68"/>
      <c r="R595" s="70"/>
      <c r="S595" s="70"/>
      <c r="T595" s="68"/>
      <c r="U595" s="68"/>
      <c r="V595" s="68"/>
      <c r="W595" s="68"/>
      <c r="X595" s="68"/>
    </row>
    <row r="596" ht="15.75" customHeight="1">
      <c r="A596" s="67"/>
      <c r="B596" s="68"/>
      <c r="C596" s="68"/>
      <c r="D596" s="68"/>
      <c r="E596" s="68"/>
      <c r="F596" s="68"/>
      <c r="G596" s="69"/>
      <c r="H596" s="70"/>
      <c r="I596" s="69"/>
      <c r="J596" s="68"/>
      <c r="K596" s="68"/>
      <c r="L596" s="68"/>
      <c r="M596" s="70"/>
      <c r="N596" s="70"/>
      <c r="O596" s="70"/>
      <c r="P596" s="68"/>
      <c r="Q596" s="68"/>
      <c r="R596" s="70"/>
      <c r="S596" s="70"/>
      <c r="T596" s="68"/>
      <c r="U596" s="68"/>
      <c r="V596" s="68"/>
      <c r="W596" s="68"/>
      <c r="X596" s="68"/>
    </row>
    <row r="597" ht="15.75" customHeight="1">
      <c r="A597" s="67"/>
      <c r="B597" s="68"/>
      <c r="C597" s="68"/>
      <c r="D597" s="68"/>
      <c r="E597" s="68"/>
      <c r="F597" s="68"/>
      <c r="G597" s="69"/>
      <c r="H597" s="70"/>
      <c r="I597" s="69"/>
      <c r="J597" s="68"/>
      <c r="K597" s="68"/>
      <c r="L597" s="68"/>
      <c r="M597" s="70"/>
      <c r="N597" s="70"/>
      <c r="O597" s="70"/>
      <c r="P597" s="68"/>
      <c r="Q597" s="68"/>
      <c r="R597" s="70"/>
      <c r="S597" s="70"/>
      <c r="T597" s="68"/>
      <c r="U597" s="68"/>
      <c r="V597" s="68"/>
      <c r="W597" s="68"/>
      <c r="X597" s="68"/>
    </row>
    <row r="598" ht="15.75" customHeight="1">
      <c r="A598" s="67"/>
      <c r="B598" s="68"/>
      <c r="C598" s="68"/>
      <c r="D598" s="68"/>
      <c r="E598" s="68"/>
      <c r="F598" s="68"/>
      <c r="G598" s="69"/>
      <c r="H598" s="70"/>
      <c r="I598" s="69"/>
      <c r="J598" s="68"/>
      <c r="K598" s="68"/>
      <c r="L598" s="68"/>
      <c r="M598" s="70"/>
      <c r="N598" s="70"/>
      <c r="O598" s="70"/>
      <c r="P598" s="68"/>
      <c r="Q598" s="68"/>
      <c r="R598" s="70"/>
      <c r="S598" s="70"/>
      <c r="T598" s="68"/>
      <c r="U598" s="68"/>
      <c r="V598" s="68"/>
      <c r="W598" s="68"/>
      <c r="X598" s="68"/>
    </row>
    <row r="599" ht="15.75" customHeight="1">
      <c r="A599" s="67"/>
      <c r="B599" s="68"/>
      <c r="C599" s="68"/>
      <c r="D599" s="68"/>
      <c r="E599" s="68"/>
      <c r="F599" s="68"/>
      <c r="G599" s="69"/>
      <c r="H599" s="70"/>
      <c r="I599" s="69"/>
      <c r="J599" s="68"/>
      <c r="K599" s="68"/>
      <c r="L599" s="68"/>
      <c r="M599" s="70"/>
      <c r="N599" s="70"/>
      <c r="O599" s="70"/>
      <c r="P599" s="68"/>
      <c r="Q599" s="68"/>
      <c r="R599" s="70"/>
      <c r="S599" s="70"/>
      <c r="T599" s="68"/>
      <c r="U599" s="68"/>
      <c r="V599" s="68"/>
      <c r="W599" s="68"/>
      <c r="X599" s="68"/>
    </row>
    <row r="600" ht="15.75" customHeight="1">
      <c r="A600" s="67"/>
      <c r="B600" s="68"/>
      <c r="C600" s="68"/>
      <c r="D600" s="68"/>
      <c r="E600" s="68"/>
      <c r="F600" s="68"/>
      <c r="G600" s="69"/>
      <c r="H600" s="70"/>
      <c r="I600" s="69"/>
      <c r="J600" s="68"/>
      <c r="K600" s="68"/>
      <c r="L600" s="68"/>
      <c r="M600" s="70"/>
      <c r="N600" s="70"/>
      <c r="O600" s="70"/>
      <c r="P600" s="68"/>
      <c r="Q600" s="68"/>
      <c r="R600" s="70"/>
      <c r="S600" s="70"/>
      <c r="T600" s="68"/>
      <c r="U600" s="68"/>
      <c r="V600" s="68"/>
      <c r="W600" s="68"/>
      <c r="X600" s="68"/>
    </row>
    <row r="601" ht="15.75" customHeight="1">
      <c r="A601" s="67"/>
      <c r="B601" s="68"/>
      <c r="C601" s="68"/>
      <c r="D601" s="68"/>
      <c r="E601" s="68"/>
      <c r="F601" s="68"/>
      <c r="G601" s="69"/>
      <c r="H601" s="70"/>
      <c r="I601" s="69"/>
      <c r="J601" s="68"/>
      <c r="K601" s="68"/>
      <c r="L601" s="68"/>
      <c r="M601" s="70"/>
      <c r="N601" s="70"/>
      <c r="O601" s="70"/>
      <c r="P601" s="68"/>
      <c r="Q601" s="68"/>
      <c r="R601" s="70"/>
      <c r="S601" s="70"/>
      <c r="T601" s="68"/>
      <c r="U601" s="68"/>
      <c r="V601" s="68"/>
      <c r="W601" s="68"/>
      <c r="X601" s="68"/>
    </row>
    <row r="602" ht="15.75" customHeight="1">
      <c r="A602" s="67"/>
      <c r="B602" s="68"/>
      <c r="C602" s="68"/>
      <c r="D602" s="68"/>
      <c r="E602" s="68"/>
      <c r="F602" s="68"/>
      <c r="G602" s="69"/>
      <c r="H602" s="70"/>
      <c r="I602" s="69"/>
      <c r="J602" s="68"/>
      <c r="K602" s="68"/>
      <c r="L602" s="68"/>
      <c r="M602" s="70"/>
      <c r="N602" s="70"/>
      <c r="O602" s="70"/>
      <c r="P602" s="68"/>
      <c r="Q602" s="68"/>
      <c r="R602" s="70"/>
      <c r="S602" s="70"/>
      <c r="T602" s="68"/>
      <c r="U602" s="68"/>
      <c r="V602" s="68"/>
      <c r="W602" s="68"/>
      <c r="X602" s="68"/>
    </row>
    <row r="603" ht="15.75" customHeight="1">
      <c r="A603" s="67"/>
      <c r="B603" s="68"/>
      <c r="C603" s="68"/>
      <c r="D603" s="68"/>
      <c r="E603" s="68"/>
      <c r="F603" s="68"/>
      <c r="G603" s="69"/>
      <c r="H603" s="70"/>
      <c r="I603" s="69"/>
      <c r="J603" s="68"/>
      <c r="K603" s="68"/>
      <c r="L603" s="68"/>
      <c r="M603" s="70"/>
      <c r="N603" s="70"/>
      <c r="O603" s="70"/>
      <c r="P603" s="68"/>
      <c r="Q603" s="68"/>
      <c r="R603" s="70"/>
      <c r="S603" s="70"/>
      <c r="T603" s="68"/>
      <c r="U603" s="68"/>
      <c r="V603" s="68"/>
      <c r="W603" s="68"/>
      <c r="X603" s="68"/>
    </row>
    <row r="604" ht="15.75" customHeight="1">
      <c r="A604" s="67"/>
      <c r="B604" s="68"/>
      <c r="C604" s="68"/>
      <c r="D604" s="68"/>
      <c r="E604" s="68"/>
      <c r="F604" s="68"/>
      <c r="G604" s="69"/>
      <c r="H604" s="70"/>
      <c r="I604" s="69"/>
      <c r="J604" s="68"/>
      <c r="K604" s="68"/>
      <c r="L604" s="68"/>
      <c r="M604" s="70"/>
      <c r="N604" s="70"/>
      <c r="O604" s="70"/>
      <c r="P604" s="68"/>
      <c r="Q604" s="68"/>
      <c r="R604" s="70"/>
      <c r="S604" s="70"/>
      <c r="T604" s="68"/>
      <c r="U604" s="68"/>
      <c r="V604" s="68"/>
      <c r="W604" s="68"/>
      <c r="X604" s="68"/>
    </row>
    <row r="605" ht="15.75" customHeight="1">
      <c r="A605" s="67"/>
      <c r="B605" s="68"/>
      <c r="C605" s="68"/>
      <c r="D605" s="68"/>
      <c r="E605" s="68"/>
      <c r="F605" s="68"/>
      <c r="G605" s="69"/>
      <c r="H605" s="70"/>
      <c r="I605" s="69"/>
      <c r="J605" s="68"/>
      <c r="K605" s="68"/>
      <c r="L605" s="68"/>
      <c r="M605" s="70"/>
      <c r="N605" s="70"/>
      <c r="O605" s="70"/>
      <c r="P605" s="68"/>
      <c r="Q605" s="68"/>
      <c r="R605" s="70"/>
      <c r="S605" s="70"/>
      <c r="T605" s="68"/>
      <c r="U605" s="68"/>
      <c r="V605" s="68"/>
      <c r="W605" s="68"/>
      <c r="X605" s="68"/>
    </row>
    <row r="606" ht="15.75" customHeight="1">
      <c r="A606" s="67"/>
      <c r="B606" s="68"/>
      <c r="C606" s="68"/>
      <c r="D606" s="68"/>
      <c r="E606" s="68"/>
      <c r="F606" s="68"/>
      <c r="G606" s="69"/>
      <c r="H606" s="70"/>
      <c r="I606" s="69"/>
      <c r="J606" s="68"/>
      <c r="K606" s="68"/>
      <c r="L606" s="68"/>
      <c r="M606" s="70"/>
      <c r="N606" s="70"/>
      <c r="O606" s="70"/>
      <c r="P606" s="68"/>
      <c r="Q606" s="68"/>
      <c r="R606" s="70"/>
      <c r="S606" s="70"/>
      <c r="T606" s="68"/>
      <c r="U606" s="68"/>
      <c r="V606" s="68"/>
      <c r="W606" s="68"/>
      <c r="X606" s="68"/>
    </row>
    <row r="607" ht="15.75" customHeight="1">
      <c r="A607" s="67"/>
      <c r="B607" s="68"/>
      <c r="C607" s="68"/>
      <c r="D607" s="68"/>
      <c r="E607" s="68"/>
      <c r="F607" s="68"/>
      <c r="G607" s="69"/>
      <c r="H607" s="70"/>
      <c r="I607" s="69"/>
      <c r="J607" s="68"/>
      <c r="K607" s="68"/>
      <c r="L607" s="68"/>
      <c r="M607" s="70"/>
      <c r="N607" s="70"/>
      <c r="O607" s="70"/>
      <c r="P607" s="68"/>
      <c r="Q607" s="68"/>
      <c r="R607" s="70"/>
      <c r="S607" s="70"/>
      <c r="T607" s="68"/>
      <c r="U607" s="68"/>
      <c r="V607" s="68"/>
      <c r="W607" s="68"/>
      <c r="X607" s="68"/>
    </row>
    <row r="608" ht="15.75" customHeight="1">
      <c r="A608" s="67"/>
      <c r="B608" s="68"/>
      <c r="C608" s="68"/>
      <c r="D608" s="68"/>
      <c r="E608" s="68"/>
      <c r="F608" s="68"/>
      <c r="G608" s="69"/>
      <c r="H608" s="70"/>
      <c r="I608" s="69"/>
      <c r="J608" s="68"/>
      <c r="K608" s="68"/>
      <c r="L608" s="68"/>
      <c r="M608" s="70"/>
      <c r="N608" s="70"/>
      <c r="O608" s="70"/>
      <c r="P608" s="68"/>
      <c r="Q608" s="68"/>
      <c r="R608" s="70"/>
      <c r="S608" s="70"/>
      <c r="T608" s="68"/>
      <c r="U608" s="68"/>
      <c r="V608" s="68"/>
      <c r="W608" s="68"/>
      <c r="X608" s="68"/>
    </row>
    <row r="609" ht="15.75" customHeight="1">
      <c r="A609" s="67"/>
      <c r="B609" s="68"/>
      <c r="C609" s="68"/>
      <c r="D609" s="68"/>
      <c r="E609" s="68"/>
      <c r="F609" s="68"/>
      <c r="G609" s="69"/>
      <c r="H609" s="70"/>
      <c r="I609" s="69"/>
      <c r="J609" s="68"/>
      <c r="K609" s="68"/>
      <c r="L609" s="68"/>
      <c r="M609" s="70"/>
      <c r="N609" s="70"/>
      <c r="O609" s="70"/>
      <c r="P609" s="68"/>
      <c r="Q609" s="68"/>
      <c r="R609" s="70"/>
      <c r="S609" s="70"/>
      <c r="T609" s="68"/>
      <c r="U609" s="68"/>
      <c r="V609" s="68"/>
      <c r="W609" s="68"/>
      <c r="X609" s="68"/>
    </row>
    <row r="610" ht="15.75" customHeight="1">
      <c r="A610" s="67"/>
      <c r="B610" s="68"/>
      <c r="C610" s="68"/>
      <c r="D610" s="68"/>
      <c r="E610" s="68"/>
      <c r="F610" s="68"/>
      <c r="G610" s="69"/>
      <c r="H610" s="70"/>
      <c r="I610" s="69"/>
      <c r="J610" s="68"/>
      <c r="K610" s="68"/>
      <c r="L610" s="68"/>
      <c r="M610" s="70"/>
      <c r="N610" s="70"/>
      <c r="O610" s="70"/>
      <c r="P610" s="68"/>
      <c r="Q610" s="68"/>
      <c r="R610" s="70"/>
      <c r="S610" s="70"/>
      <c r="T610" s="68"/>
      <c r="U610" s="68"/>
      <c r="V610" s="68"/>
      <c r="W610" s="68"/>
      <c r="X610" s="68"/>
    </row>
    <row r="611" ht="15.75" customHeight="1">
      <c r="A611" s="67"/>
      <c r="B611" s="68"/>
      <c r="C611" s="68"/>
      <c r="D611" s="68"/>
      <c r="E611" s="68"/>
      <c r="F611" s="68"/>
      <c r="G611" s="69"/>
      <c r="H611" s="70"/>
      <c r="I611" s="69"/>
      <c r="J611" s="68"/>
      <c r="K611" s="68"/>
      <c r="L611" s="68"/>
      <c r="M611" s="70"/>
      <c r="N611" s="70"/>
      <c r="O611" s="70"/>
      <c r="P611" s="68"/>
      <c r="Q611" s="68"/>
      <c r="R611" s="70"/>
      <c r="S611" s="70"/>
      <c r="T611" s="68"/>
      <c r="U611" s="68"/>
      <c r="V611" s="68"/>
      <c r="W611" s="68"/>
      <c r="X611" s="68"/>
    </row>
    <row r="612" ht="15.75" customHeight="1">
      <c r="A612" s="67"/>
      <c r="B612" s="68"/>
      <c r="C612" s="68"/>
      <c r="D612" s="68"/>
      <c r="E612" s="68"/>
      <c r="F612" s="68"/>
      <c r="G612" s="69"/>
      <c r="H612" s="70"/>
      <c r="I612" s="69"/>
      <c r="J612" s="68"/>
      <c r="K612" s="68"/>
      <c r="L612" s="68"/>
      <c r="M612" s="70"/>
      <c r="N612" s="70"/>
      <c r="O612" s="70"/>
      <c r="P612" s="68"/>
      <c r="Q612" s="68"/>
      <c r="R612" s="70"/>
      <c r="S612" s="70"/>
      <c r="T612" s="68"/>
      <c r="U612" s="68"/>
      <c r="V612" s="68"/>
      <c r="W612" s="68"/>
      <c r="X612" s="68"/>
    </row>
    <row r="613" ht="15.75" customHeight="1">
      <c r="A613" s="67"/>
      <c r="B613" s="68"/>
      <c r="C613" s="68"/>
      <c r="D613" s="68"/>
      <c r="E613" s="68"/>
      <c r="F613" s="68"/>
      <c r="G613" s="69"/>
      <c r="H613" s="70"/>
      <c r="I613" s="69"/>
      <c r="J613" s="68"/>
      <c r="K613" s="68"/>
      <c r="L613" s="68"/>
      <c r="M613" s="70"/>
      <c r="N613" s="70"/>
      <c r="O613" s="70"/>
      <c r="P613" s="68"/>
      <c r="Q613" s="68"/>
      <c r="R613" s="70"/>
      <c r="S613" s="70"/>
      <c r="T613" s="68"/>
      <c r="U613" s="68"/>
      <c r="V613" s="68"/>
      <c r="W613" s="68"/>
      <c r="X613" s="68"/>
    </row>
    <row r="614" ht="15.75" customHeight="1">
      <c r="A614" s="67"/>
      <c r="B614" s="68"/>
      <c r="C614" s="68"/>
      <c r="D614" s="68"/>
      <c r="E614" s="68"/>
      <c r="F614" s="68"/>
      <c r="G614" s="69"/>
      <c r="H614" s="70"/>
      <c r="I614" s="69"/>
      <c r="J614" s="68"/>
      <c r="K614" s="68"/>
      <c r="L614" s="68"/>
      <c r="M614" s="70"/>
      <c r="N614" s="70"/>
      <c r="O614" s="70"/>
      <c r="P614" s="68"/>
      <c r="Q614" s="68"/>
      <c r="R614" s="70"/>
      <c r="S614" s="70"/>
      <c r="T614" s="68"/>
      <c r="U614" s="68"/>
      <c r="V614" s="68"/>
      <c r="W614" s="68"/>
      <c r="X614" s="68"/>
    </row>
    <row r="615" ht="15.75" customHeight="1">
      <c r="A615" s="67"/>
      <c r="B615" s="68"/>
      <c r="C615" s="68"/>
      <c r="D615" s="68"/>
      <c r="E615" s="68"/>
      <c r="F615" s="68"/>
      <c r="G615" s="69"/>
      <c r="H615" s="70"/>
      <c r="I615" s="69"/>
      <c r="J615" s="68"/>
      <c r="K615" s="68"/>
      <c r="L615" s="68"/>
      <c r="M615" s="70"/>
      <c r="N615" s="70"/>
      <c r="O615" s="70"/>
      <c r="P615" s="68"/>
      <c r="Q615" s="68"/>
      <c r="R615" s="70"/>
      <c r="S615" s="70"/>
      <c r="T615" s="68"/>
      <c r="U615" s="68"/>
      <c r="V615" s="68"/>
      <c r="W615" s="68"/>
      <c r="X615" s="68"/>
    </row>
    <row r="616" ht="15.75" customHeight="1">
      <c r="A616" s="67"/>
      <c r="B616" s="68"/>
      <c r="C616" s="68"/>
      <c r="D616" s="68"/>
      <c r="E616" s="68"/>
      <c r="F616" s="68"/>
      <c r="G616" s="69"/>
      <c r="H616" s="70"/>
      <c r="I616" s="69"/>
      <c r="J616" s="68"/>
      <c r="K616" s="68"/>
      <c r="L616" s="68"/>
      <c r="M616" s="70"/>
      <c r="N616" s="70"/>
      <c r="O616" s="70"/>
      <c r="P616" s="68"/>
      <c r="Q616" s="68"/>
      <c r="R616" s="70"/>
      <c r="S616" s="70"/>
      <c r="T616" s="68"/>
      <c r="U616" s="68"/>
      <c r="V616" s="68"/>
      <c r="W616" s="68"/>
      <c r="X616" s="68"/>
    </row>
    <row r="617" ht="15.75" customHeight="1">
      <c r="A617" s="67"/>
      <c r="B617" s="68"/>
      <c r="C617" s="68"/>
      <c r="D617" s="68"/>
      <c r="E617" s="68"/>
      <c r="F617" s="68"/>
      <c r="G617" s="69"/>
      <c r="H617" s="70"/>
      <c r="I617" s="69"/>
      <c r="J617" s="68"/>
      <c r="K617" s="68"/>
      <c r="L617" s="68"/>
      <c r="M617" s="70"/>
      <c r="N617" s="70"/>
      <c r="O617" s="70"/>
      <c r="P617" s="68"/>
      <c r="Q617" s="68"/>
      <c r="R617" s="70"/>
      <c r="S617" s="70"/>
      <c r="T617" s="68"/>
      <c r="U617" s="68"/>
      <c r="V617" s="68"/>
      <c r="W617" s="68"/>
      <c r="X617" s="68"/>
    </row>
    <row r="618" ht="15.75" customHeight="1">
      <c r="A618" s="67"/>
      <c r="B618" s="68"/>
      <c r="C618" s="68"/>
      <c r="D618" s="68"/>
      <c r="E618" s="68"/>
      <c r="F618" s="68"/>
      <c r="G618" s="69"/>
      <c r="H618" s="70"/>
      <c r="I618" s="69"/>
      <c r="J618" s="68"/>
      <c r="K618" s="68"/>
      <c r="L618" s="68"/>
      <c r="M618" s="70"/>
      <c r="N618" s="70"/>
      <c r="O618" s="70"/>
      <c r="P618" s="68"/>
      <c r="Q618" s="68"/>
      <c r="R618" s="70"/>
      <c r="S618" s="70"/>
      <c r="T618" s="68"/>
      <c r="U618" s="68"/>
      <c r="V618" s="68"/>
      <c r="W618" s="68"/>
      <c r="X618" s="68"/>
    </row>
    <row r="619" ht="15.75" customHeight="1">
      <c r="A619" s="67"/>
      <c r="B619" s="68"/>
      <c r="C619" s="68"/>
      <c r="D619" s="68"/>
      <c r="E619" s="68"/>
      <c r="F619" s="68"/>
      <c r="G619" s="69"/>
      <c r="H619" s="70"/>
      <c r="I619" s="69"/>
      <c r="J619" s="68"/>
      <c r="K619" s="68"/>
      <c r="L619" s="68"/>
      <c r="M619" s="70"/>
      <c r="N619" s="70"/>
      <c r="O619" s="70"/>
      <c r="P619" s="68"/>
      <c r="Q619" s="68"/>
      <c r="R619" s="70"/>
      <c r="S619" s="70"/>
      <c r="T619" s="68"/>
      <c r="U619" s="68"/>
      <c r="V619" s="68"/>
      <c r="W619" s="68"/>
      <c r="X619" s="68"/>
    </row>
    <row r="620" ht="15.75" customHeight="1">
      <c r="A620" s="67"/>
      <c r="B620" s="68"/>
      <c r="C620" s="68"/>
      <c r="D620" s="68"/>
      <c r="E620" s="68"/>
      <c r="F620" s="68"/>
      <c r="G620" s="69"/>
      <c r="H620" s="70"/>
      <c r="I620" s="69"/>
      <c r="J620" s="68"/>
      <c r="K620" s="68"/>
      <c r="L620" s="68"/>
      <c r="M620" s="70"/>
      <c r="N620" s="70"/>
      <c r="O620" s="70"/>
      <c r="P620" s="68"/>
      <c r="Q620" s="68"/>
      <c r="R620" s="70"/>
      <c r="S620" s="70"/>
      <c r="T620" s="68"/>
      <c r="U620" s="68"/>
      <c r="V620" s="68"/>
      <c r="W620" s="68"/>
      <c r="X620" s="68"/>
    </row>
    <row r="621" ht="15.75" customHeight="1">
      <c r="A621" s="67"/>
      <c r="B621" s="68"/>
      <c r="C621" s="68"/>
      <c r="D621" s="68"/>
      <c r="E621" s="68"/>
      <c r="F621" s="68"/>
      <c r="G621" s="69"/>
      <c r="H621" s="70"/>
      <c r="I621" s="69"/>
      <c r="J621" s="68"/>
      <c r="K621" s="68"/>
      <c r="L621" s="68"/>
      <c r="M621" s="70"/>
      <c r="N621" s="70"/>
      <c r="O621" s="70"/>
      <c r="P621" s="68"/>
      <c r="Q621" s="68"/>
      <c r="R621" s="70"/>
      <c r="S621" s="70"/>
      <c r="T621" s="68"/>
      <c r="U621" s="68"/>
      <c r="V621" s="68"/>
      <c r="W621" s="68"/>
      <c r="X621" s="68"/>
    </row>
    <row r="622" ht="15.75" customHeight="1">
      <c r="A622" s="67"/>
      <c r="B622" s="68"/>
      <c r="C622" s="68"/>
      <c r="D622" s="68"/>
      <c r="E622" s="68"/>
      <c r="F622" s="68"/>
      <c r="G622" s="69"/>
      <c r="H622" s="70"/>
      <c r="I622" s="69"/>
      <c r="J622" s="68"/>
      <c r="K622" s="68"/>
      <c r="L622" s="68"/>
      <c r="M622" s="70"/>
      <c r="N622" s="70"/>
      <c r="O622" s="70"/>
      <c r="P622" s="68"/>
      <c r="Q622" s="68"/>
      <c r="R622" s="70"/>
      <c r="S622" s="70"/>
      <c r="T622" s="68"/>
      <c r="U622" s="68"/>
      <c r="V622" s="68"/>
      <c r="W622" s="68"/>
      <c r="X622" s="68"/>
    </row>
    <row r="623" ht="15.75" customHeight="1">
      <c r="A623" s="67"/>
      <c r="B623" s="68"/>
      <c r="C623" s="68"/>
      <c r="D623" s="68"/>
      <c r="E623" s="68"/>
      <c r="F623" s="68"/>
      <c r="G623" s="69"/>
      <c r="H623" s="70"/>
      <c r="I623" s="69"/>
      <c r="J623" s="68"/>
      <c r="K623" s="68"/>
      <c r="L623" s="68"/>
      <c r="M623" s="70"/>
      <c r="N623" s="70"/>
      <c r="O623" s="70"/>
      <c r="P623" s="68"/>
      <c r="Q623" s="68"/>
      <c r="R623" s="70"/>
      <c r="S623" s="70"/>
      <c r="T623" s="68"/>
      <c r="U623" s="68"/>
      <c r="V623" s="68"/>
      <c r="W623" s="68"/>
      <c r="X623" s="68"/>
    </row>
    <row r="624" ht="15.75" customHeight="1">
      <c r="A624" s="67"/>
      <c r="B624" s="68"/>
      <c r="C624" s="68"/>
      <c r="D624" s="68"/>
      <c r="E624" s="68"/>
      <c r="F624" s="68"/>
      <c r="G624" s="69"/>
      <c r="H624" s="70"/>
      <c r="I624" s="69"/>
      <c r="J624" s="68"/>
      <c r="K624" s="68"/>
      <c r="L624" s="68"/>
      <c r="M624" s="70"/>
      <c r="N624" s="70"/>
      <c r="O624" s="70"/>
      <c r="P624" s="68"/>
      <c r="Q624" s="68"/>
      <c r="R624" s="70"/>
      <c r="S624" s="70"/>
      <c r="T624" s="68"/>
      <c r="U624" s="68"/>
      <c r="V624" s="68"/>
      <c r="W624" s="68"/>
      <c r="X624" s="68"/>
    </row>
    <row r="625" ht="15.75" customHeight="1">
      <c r="A625" s="67"/>
      <c r="B625" s="68"/>
      <c r="C625" s="68"/>
      <c r="D625" s="68"/>
      <c r="E625" s="68"/>
      <c r="F625" s="68"/>
      <c r="G625" s="69"/>
      <c r="H625" s="70"/>
      <c r="I625" s="69"/>
      <c r="J625" s="68"/>
      <c r="K625" s="68"/>
      <c r="L625" s="68"/>
      <c r="M625" s="70"/>
      <c r="N625" s="70"/>
      <c r="O625" s="70"/>
      <c r="P625" s="68"/>
      <c r="Q625" s="68"/>
      <c r="R625" s="70"/>
      <c r="S625" s="70"/>
      <c r="T625" s="68"/>
      <c r="U625" s="68"/>
      <c r="V625" s="68"/>
      <c r="W625" s="68"/>
      <c r="X625" s="68"/>
    </row>
    <row r="626" ht="15.75" customHeight="1">
      <c r="A626" s="67"/>
      <c r="B626" s="68"/>
      <c r="C626" s="68"/>
      <c r="D626" s="68"/>
      <c r="E626" s="68"/>
      <c r="F626" s="68"/>
      <c r="G626" s="69"/>
      <c r="H626" s="70"/>
      <c r="I626" s="69"/>
      <c r="J626" s="68"/>
      <c r="K626" s="68"/>
      <c r="L626" s="68"/>
      <c r="M626" s="70"/>
      <c r="N626" s="70"/>
      <c r="O626" s="70"/>
      <c r="P626" s="68"/>
      <c r="Q626" s="68"/>
      <c r="R626" s="70"/>
      <c r="S626" s="70"/>
      <c r="T626" s="68"/>
      <c r="U626" s="68"/>
      <c r="V626" s="68"/>
      <c r="W626" s="68"/>
      <c r="X626" s="68"/>
    </row>
    <row r="627" ht="15.75" customHeight="1">
      <c r="A627" s="67"/>
      <c r="B627" s="68"/>
      <c r="C627" s="68"/>
      <c r="D627" s="68"/>
      <c r="E627" s="68"/>
      <c r="F627" s="68"/>
      <c r="G627" s="69"/>
      <c r="H627" s="70"/>
      <c r="I627" s="69"/>
      <c r="J627" s="68"/>
      <c r="K627" s="68"/>
      <c r="L627" s="68"/>
      <c r="M627" s="70"/>
      <c r="N627" s="70"/>
      <c r="O627" s="70"/>
      <c r="P627" s="68"/>
      <c r="Q627" s="68"/>
      <c r="R627" s="70"/>
      <c r="S627" s="70"/>
      <c r="T627" s="68"/>
      <c r="U627" s="68"/>
      <c r="V627" s="68"/>
      <c r="W627" s="68"/>
      <c r="X627" s="68"/>
    </row>
    <row r="628" ht="15.75" customHeight="1">
      <c r="A628" s="67"/>
      <c r="B628" s="68"/>
      <c r="C628" s="68"/>
      <c r="D628" s="68"/>
      <c r="E628" s="68"/>
      <c r="F628" s="68"/>
      <c r="G628" s="69"/>
      <c r="H628" s="70"/>
      <c r="I628" s="69"/>
      <c r="J628" s="68"/>
      <c r="K628" s="68"/>
      <c r="L628" s="68"/>
      <c r="M628" s="70"/>
      <c r="N628" s="70"/>
      <c r="O628" s="70"/>
      <c r="P628" s="68"/>
      <c r="Q628" s="68"/>
      <c r="R628" s="70"/>
      <c r="S628" s="70"/>
      <c r="T628" s="68"/>
      <c r="U628" s="68"/>
      <c r="V628" s="68"/>
      <c r="W628" s="68"/>
      <c r="X628" s="68"/>
    </row>
    <row r="629" ht="15.75" customHeight="1">
      <c r="A629" s="67"/>
      <c r="B629" s="68"/>
      <c r="C629" s="68"/>
      <c r="D629" s="68"/>
      <c r="E629" s="68"/>
      <c r="F629" s="68"/>
      <c r="G629" s="69"/>
      <c r="H629" s="70"/>
      <c r="I629" s="69"/>
      <c r="J629" s="68"/>
      <c r="K629" s="68"/>
      <c r="L629" s="68"/>
      <c r="M629" s="70"/>
      <c r="N629" s="70"/>
      <c r="O629" s="70"/>
      <c r="P629" s="68"/>
      <c r="Q629" s="68"/>
      <c r="R629" s="70"/>
      <c r="S629" s="70"/>
      <c r="T629" s="68"/>
      <c r="U629" s="68"/>
      <c r="V629" s="68"/>
      <c r="W629" s="68"/>
      <c r="X629" s="68"/>
    </row>
    <row r="630" ht="15.75" customHeight="1">
      <c r="A630" s="67"/>
      <c r="B630" s="68"/>
      <c r="C630" s="68"/>
      <c r="D630" s="68"/>
      <c r="E630" s="68"/>
      <c r="F630" s="68"/>
      <c r="G630" s="69"/>
      <c r="H630" s="70"/>
      <c r="I630" s="69"/>
      <c r="J630" s="68"/>
      <c r="K630" s="68"/>
      <c r="L630" s="68"/>
      <c r="M630" s="70"/>
      <c r="N630" s="70"/>
      <c r="O630" s="70"/>
      <c r="P630" s="68"/>
      <c r="Q630" s="68"/>
      <c r="R630" s="70"/>
      <c r="S630" s="70"/>
      <c r="T630" s="68"/>
      <c r="U630" s="68"/>
      <c r="V630" s="68"/>
      <c r="W630" s="68"/>
      <c r="X630" s="68"/>
    </row>
    <row r="631" ht="15.75" customHeight="1">
      <c r="A631" s="67"/>
      <c r="B631" s="68"/>
      <c r="C631" s="68"/>
      <c r="D631" s="68"/>
      <c r="E631" s="68"/>
      <c r="F631" s="68"/>
      <c r="G631" s="69"/>
      <c r="H631" s="70"/>
      <c r="I631" s="69"/>
      <c r="J631" s="68"/>
      <c r="K631" s="68"/>
      <c r="L631" s="68"/>
      <c r="M631" s="70"/>
      <c r="N631" s="70"/>
      <c r="O631" s="70"/>
      <c r="P631" s="68"/>
      <c r="Q631" s="68"/>
      <c r="R631" s="70"/>
      <c r="S631" s="70"/>
      <c r="T631" s="68"/>
      <c r="U631" s="68"/>
      <c r="V631" s="68"/>
      <c r="W631" s="68"/>
      <c r="X631" s="68"/>
    </row>
    <row r="632" ht="15.75" customHeight="1">
      <c r="A632" s="67"/>
      <c r="B632" s="68"/>
      <c r="C632" s="68"/>
      <c r="D632" s="68"/>
      <c r="E632" s="68"/>
      <c r="F632" s="68"/>
      <c r="G632" s="69"/>
      <c r="H632" s="70"/>
      <c r="I632" s="69"/>
      <c r="J632" s="68"/>
      <c r="K632" s="68"/>
      <c r="L632" s="68"/>
      <c r="M632" s="70"/>
      <c r="N632" s="70"/>
      <c r="O632" s="70"/>
      <c r="P632" s="68"/>
      <c r="Q632" s="68"/>
      <c r="R632" s="70"/>
      <c r="S632" s="70"/>
      <c r="T632" s="68"/>
      <c r="U632" s="68"/>
      <c r="V632" s="68"/>
      <c r="W632" s="68"/>
      <c r="X632" s="68"/>
    </row>
    <row r="633" ht="15.75" customHeight="1">
      <c r="A633" s="67"/>
      <c r="B633" s="68"/>
      <c r="C633" s="68"/>
      <c r="D633" s="68"/>
      <c r="E633" s="68"/>
      <c r="F633" s="68"/>
      <c r="G633" s="69"/>
      <c r="H633" s="70"/>
      <c r="I633" s="69"/>
      <c r="J633" s="68"/>
      <c r="K633" s="68"/>
      <c r="L633" s="68"/>
      <c r="M633" s="70"/>
      <c r="N633" s="70"/>
      <c r="O633" s="70"/>
      <c r="P633" s="68"/>
      <c r="Q633" s="68"/>
      <c r="R633" s="70"/>
      <c r="S633" s="70"/>
      <c r="T633" s="68"/>
      <c r="U633" s="68"/>
      <c r="V633" s="68"/>
      <c r="W633" s="68"/>
      <c r="X633" s="68"/>
    </row>
    <row r="634" ht="15.75" customHeight="1">
      <c r="A634" s="67"/>
      <c r="B634" s="68"/>
      <c r="C634" s="68"/>
      <c r="D634" s="68"/>
      <c r="E634" s="68"/>
      <c r="F634" s="68"/>
      <c r="G634" s="69"/>
      <c r="H634" s="70"/>
      <c r="I634" s="69"/>
      <c r="J634" s="68"/>
      <c r="K634" s="68"/>
      <c r="L634" s="68"/>
      <c r="M634" s="70"/>
      <c r="N634" s="70"/>
      <c r="O634" s="70"/>
      <c r="P634" s="68"/>
      <c r="Q634" s="68"/>
      <c r="R634" s="70"/>
      <c r="S634" s="70"/>
      <c r="T634" s="68"/>
      <c r="U634" s="68"/>
      <c r="V634" s="68"/>
      <c r="W634" s="68"/>
      <c r="X634" s="68"/>
    </row>
    <row r="635" ht="15.75" customHeight="1">
      <c r="A635" s="67"/>
      <c r="B635" s="68"/>
      <c r="C635" s="68"/>
      <c r="D635" s="68"/>
      <c r="E635" s="68"/>
      <c r="F635" s="68"/>
      <c r="G635" s="69"/>
      <c r="H635" s="70"/>
      <c r="I635" s="69"/>
      <c r="J635" s="68"/>
      <c r="K635" s="68"/>
      <c r="L635" s="68"/>
      <c r="M635" s="70"/>
      <c r="N635" s="70"/>
      <c r="O635" s="70"/>
      <c r="P635" s="68"/>
      <c r="Q635" s="68"/>
      <c r="R635" s="70"/>
      <c r="S635" s="70"/>
      <c r="T635" s="68"/>
      <c r="U635" s="68"/>
      <c r="V635" s="68"/>
      <c r="W635" s="68"/>
      <c r="X635" s="68"/>
    </row>
    <row r="636" ht="15.75" customHeight="1">
      <c r="A636" s="67"/>
      <c r="B636" s="68"/>
      <c r="C636" s="68"/>
      <c r="D636" s="68"/>
      <c r="E636" s="68"/>
      <c r="F636" s="68"/>
      <c r="G636" s="69"/>
      <c r="H636" s="70"/>
      <c r="I636" s="69"/>
      <c r="J636" s="68"/>
      <c r="K636" s="68"/>
      <c r="L636" s="68"/>
      <c r="M636" s="70"/>
      <c r="N636" s="70"/>
      <c r="O636" s="70"/>
      <c r="P636" s="68"/>
      <c r="Q636" s="68"/>
      <c r="R636" s="70"/>
      <c r="S636" s="70"/>
      <c r="T636" s="68"/>
      <c r="U636" s="68"/>
      <c r="V636" s="68"/>
      <c r="W636" s="68"/>
      <c r="X636" s="68"/>
    </row>
    <row r="637" ht="15.75" customHeight="1">
      <c r="A637" s="67"/>
      <c r="B637" s="68"/>
      <c r="C637" s="68"/>
      <c r="D637" s="68"/>
      <c r="E637" s="68"/>
      <c r="F637" s="68"/>
      <c r="G637" s="69"/>
      <c r="H637" s="70"/>
      <c r="I637" s="69"/>
      <c r="J637" s="68"/>
      <c r="K637" s="68"/>
      <c r="L637" s="68"/>
      <c r="M637" s="70"/>
      <c r="N637" s="70"/>
      <c r="O637" s="70"/>
      <c r="P637" s="68"/>
      <c r="Q637" s="68"/>
      <c r="R637" s="70"/>
      <c r="S637" s="70"/>
      <c r="T637" s="68"/>
      <c r="U637" s="68"/>
      <c r="V637" s="68"/>
      <c r="W637" s="68"/>
      <c r="X637" s="68"/>
    </row>
    <row r="638" ht="15.75" customHeight="1">
      <c r="A638" s="67"/>
      <c r="B638" s="68"/>
      <c r="C638" s="68"/>
      <c r="D638" s="68"/>
      <c r="E638" s="68"/>
      <c r="F638" s="68"/>
      <c r="G638" s="69"/>
      <c r="H638" s="70"/>
      <c r="I638" s="69"/>
      <c r="J638" s="68"/>
      <c r="K638" s="68"/>
      <c r="L638" s="68"/>
      <c r="M638" s="70"/>
      <c r="N638" s="70"/>
      <c r="O638" s="70"/>
      <c r="P638" s="68"/>
      <c r="Q638" s="68"/>
      <c r="R638" s="70"/>
      <c r="S638" s="70"/>
      <c r="T638" s="68"/>
      <c r="U638" s="68"/>
      <c r="V638" s="68"/>
      <c r="W638" s="68"/>
      <c r="X638" s="68"/>
    </row>
    <row r="639" ht="15.75" customHeight="1">
      <c r="A639" s="67"/>
      <c r="B639" s="68"/>
      <c r="C639" s="68"/>
      <c r="D639" s="68"/>
      <c r="E639" s="68"/>
      <c r="F639" s="68"/>
      <c r="G639" s="69"/>
      <c r="H639" s="70"/>
      <c r="I639" s="69"/>
      <c r="J639" s="68"/>
      <c r="K639" s="68"/>
      <c r="L639" s="68"/>
      <c r="M639" s="70"/>
      <c r="N639" s="70"/>
      <c r="O639" s="70"/>
      <c r="P639" s="68"/>
      <c r="Q639" s="68"/>
      <c r="R639" s="70"/>
      <c r="S639" s="70"/>
      <c r="T639" s="68"/>
      <c r="U639" s="68"/>
      <c r="V639" s="68"/>
      <c r="W639" s="68"/>
      <c r="X639" s="68"/>
    </row>
    <row r="640" ht="15.75" customHeight="1">
      <c r="A640" s="67"/>
      <c r="B640" s="68"/>
      <c r="C640" s="68"/>
      <c r="D640" s="68"/>
      <c r="E640" s="68"/>
      <c r="F640" s="68"/>
      <c r="G640" s="69"/>
      <c r="H640" s="70"/>
      <c r="I640" s="69"/>
      <c r="J640" s="68"/>
      <c r="K640" s="68"/>
      <c r="L640" s="68"/>
      <c r="M640" s="70"/>
      <c r="N640" s="70"/>
      <c r="O640" s="70"/>
      <c r="P640" s="68"/>
      <c r="Q640" s="68"/>
      <c r="R640" s="70"/>
      <c r="S640" s="70"/>
      <c r="T640" s="68"/>
      <c r="U640" s="68"/>
      <c r="V640" s="68"/>
      <c r="W640" s="68"/>
      <c r="X640" s="68"/>
    </row>
    <row r="641" ht="15.75" customHeight="1">
      <c r="A641" s="67"/>
      <c r="B641" s="68"/>
      <c r="C641" s="68"/>
      <c r="D641" s="68"/>
      <c r="E641" s="68"/>
      <c r="F641" s="68"/>
      <c r="G641" s="69"/>
      <c r="H641" s="70"/>
      <c r="I641" s="69"/>
      <c r="J641" s="68"/>
      <c r="K641" s="68"/>
      <c r="L641" s="68"/>
      <c r="M641" s="70"/>
      <c r="N641" s="70"/>
      <c r="O641" s="70"/>
      <c r="P641" s="68"/>
      <c r="Q641" s="68"/>
      <c r="R641" s="70"/>
      <c r="S641" s="70"/>
      <c r="T641" s="68"/>
      <c r="U641" s="68"/>
      <c r="V641" s="68"/>
      <c r="W641" s="68"/>
      <c r="X641" s="68"/>
    </row>
    <row r="642" ht="15.75" customHeight="1">
      <c r="A642" s="67"/>
      <c r="B642" s="68"/>
      <c r="C642" s="68"/>
      <c r="D642" s="68"/>
      <c r="E642" s="68"/>
      <c r="F642" s="68"/>
      <c r="G642" s="69"/>
      <c r="H642" s="70"/>
      <c r="I642" s="69"/>
      <c r="J642" s="68"/>
      <c r="K642" s="68"/>
      <c r="L642" s="68"/>
      <c r="M642" s="70"/>
      <c r="N642" s="70"/>
      <c r="O642" s="70"/>
      <c r="P642" s="68"/>
      <c r="Q642" s="68"/>
      <c r="R642" s="70"/>
      <c r="S642" s="70"/>
      <c r="T642" s="68"/>
      <c r="U642" s="68"/>
      <c r="V642" s="68"/>
      <c r="W642" s="68"/>
      <c r="X642" s="68"/>
    </row>
    <row r="643" ht="15.75" customHeight="1">
      <c r="A643" s="67"/>
      <c r="B643" s="68"/>
      <c r="C643" s="68"/>
      <c r="D643" s="68"/>
      <c r="E643" s="68"/>
      <c r="F643" s="68"/>
      <c r="G643" s="69"/>
      <c r="H643" s="70"/>
      <c r="I643" s="69"/>
      <c r="J643" s="68"/>
      <c r="K643" s="68"/>
      <c r="L643" s="68"/>
      <c r="M643" s="70"/>
      <c r="N643" s="70"/>
      <c r="O643" s="70"/>
      <c r="P643" s="68"/>
      <c r="Q643" s="68"/>
      <c r="R643" s="70"/>
      <c r="S643" s="70"/>
      <c r="T643" s="68"/>
      <c r="U643" s="68"/>
      <c r="V643" s="68"/>
      <c r="W643" s="68"/>
      <c r="X643" s="68"/>
    </row>
    <row r="644" ht="15.75" customHeight="1">
      <c r="A644" s="67"/>
      <c r="B644" s="68"/>
      <c r="C644" s="68"/>
      <c r="D644" s="68"/>
      <c r="E644" s="68"/>
      <c r="F644" s="68"/>
      <c r="G644" s="69"/>
      <c r="H644" s="70"/>
      <c r="I644" s="69"/>
      <c r="J644" s="68"/>
      <c r="K644" s="68"/>
      <c r="L644" s="68"/>
      <c r="M644" s="70"/>
      <c r="N644" s="70"/>
      <c r="O644" s="70"/>
      <c r="P644" s="68"/>
      <c r="Q644" s="68"/>
      <c r="R644" s="70"/>
      <c r="S644" s="70"/>
      <c r="T644" s="68"/>
      <c r="U644" s="68"/>
      <c r="V644" s="68"/>
      <c r="W644" s="68"/>
      <c r="X644" s="68"/>
    </row>
    <row r="645" ht="15.75" customHeight="1">
      <c r="A645" s="67"/>
      <c r="B645" s="68"/>
      <c r="C645" s="68"/>
      <c r="D645" s="68"/>
      <c r="E645" s="68"/>
      <c r="F645" s="68"/>
      <c r="G645" s="69"/>
      <c r="H645" s="70"/>
      <c r="I645" s="69"/>
      <c r="J645" s="68"/>
      <c r="K645" s="68"/>
      <c r="L645" s="68"/>
      <c r="M645" s="70"/>
      <c r="N645" s="70"/>
      <c r="O645" s="70"/>
      <c r="P645" s="68"/>
      <c r="Q645" s="68"/>
      <c r="R645" s="70"/>
      <c r="S645" s="70"/>
      <c r="T645" s="68"/>
      <c r="U645" s="68"/>
      <c r="V645" s="68"/>
      <c r="W645" s="68"/>
      <c r="X645" s="68"/>
    </row>
    <row r="646" ht="15.75" customHeight="1">
      <c r="A646" s="67"/>
      <c r="B646" s="68"/>
      <c r="C646" s="68"/>
      <c r="D646" s="68"/>
      <c r="E646" s="68"/>
      <c r="F646" s="68"/>
      <c r="G646" s="69"/>
      <c r="H646" s="70"/>
      <c r="I646" s="69"/>
      <c r="J646" s="68"/>
      <c r="K646" s="68"/>
      <c r="L646" s="68"/>
      <c r="M646" s="70"/>
      <c r="N646" s="70"/>
      <c r="O646" s="70"/>
      <c r="P646" s="68"/>
      <c r="Q646" s="68"/>
      <c r="R646" s="70"/>
      <c r="S646" s="70"/>
      <c r="T646" s="68"/>
      <c r="U646" s="68"/>
      <c r="V646" s="68"/>
      <c r="W646" s="68"/>
      <c r="X646" s="68"/>
    </row>
    <row r="647" ht="15.75" customHeight="1">
      <c r="A647" s="67"/>
      <c r="B647" s="68"/>
      <c r="C647" s="68"/>
      <c r="D647" s="68"/>
      <c r="E647" s="68"/>
      <c r="F647" s="68"/>
      <c r="G647" s="69"/>
      <c r="H647" s="70"/>
      <c r="I647" s="69"/>
      <c r="J647" s="68"/>
      <c r="K647" s="68"/>
      <c r="L647" s="68"/>
      <c r="M647" s="70"/>
      <c r="N647" s="70"/>
      <c r="O647" s="70"/>
      <c r="P647" s="68"/>
      <c r="Q647" s="68"/>
      <c r="R647" s="70"/>
      <c r="S647" s="70"/>
      <c r="T647" s="68"/>
      <c r="U647" s="68"/>
      <c r="V647" s="68"/>
      <c r="W647" s="68"/>
      <c r="X647" s="68"/>
    </row>
    <row r="648" ht="15.75" customHeight="1">
      <c r="A648" s="67"/>
      <c r="B648" s="68"/>
      <c r="C648" s="68"/>
      <c r="D648" s="68"/>
      <c r="E648" s="68"/>
      <c r="F648" s="68"/>
      <c r="G648" s="69"/>
      <c r="H648" s="70"/>
      <c r="I648" s="69"/>
      <c r="J648" s="68"/>
      <c r="K648" s="68"/>
      <c r="L648" s="68"/>
      <c r="M648" s="70"/>
      <c r="N648" s="70"/>
      <c r="O648" s="70"/>
      <c r="P648" s="68"/>
      <c r="Q648" s="68"/>
      <c r="R648" s="70"/>
      <c r="S648" s="70"/>
      <c r="T648" s="68"/>
      <c r="U648" s="68"/>
      <c r="V648" s="68"/>
      <c r="W648" s="68"/>
      <c r="X648" s="68"/>
    </row>
    <row r="649" ht="15.75" customHeight="1">
      <c r="A649" s="67"/>
      <c r="B649" s="68"/>
      <c r="C649" s="68"/>
      <c r="D649" s="68"/>
      <c r="E649" s="68"/>
      <c r="F649" s="68"/>
      <c r="G649" s="69"/>
      <c r="H649" s="70"/>
      <c r="I649" s="69"/>
      <c r="J649" s="68"/>
      <c r="K649" s="68"/>
      <c r="L649" s="68"/>
      <c r="M649" s="70"/>
      <c r="N649" s="70"/>
      <c r="O649" s="70"/>
      <c r="P649" s="68"/>
      <c r="Q649" s="68"/>
      <c r="R649" s="70"/>
      <c r="S649" s="70"/>
      <c r="T649" s="68"/>
      <c r="U649" s="68"/>
      <c r="V649" s="68"/>
      <c r="W649" s="68"/>
      <c r="X649" s="68"/>
    </row>
    <row r="650" ht="15.75" customHeight="1">
      <c r="A650" s="67"/>
      <c r="B650" s="68"/>
      <c r="C650" s="68"/>
      <c r="D650" s="68"/>
      <c r="E650" s="68"/>
      <c r="F650" s="68"/>
      <c r="G650" s="69"/>
      <c r="H650" s="70"/>
      <c r="I650" s="69"/>
      <c r="J650" s="68"/>
      <c r="K650" s="68"/>
      <c r="L650" s="68"/>
      <c r="M650" s="70"/>
      <c r="N650" s="70"/>
      <c r="O650" s="70"/>
      <c r="P650" s="68"/>
      <c r="Q650" s="68"/>
      <c r="R650" s="70"/>
      <c r="S650" s="70"/>
      <c r="T650" s="68"/>
      <c r="U650" s="68"/>
      <c r="V650" s="68"/>
      <c r="W650" s="68"/>
      <c r="X650" s="68"/>
    </row>
    <row r="651" ht="15.75" customHeight="1">
      <c r="A651" s="67"/>
      <c r="B651" s="68"/>
      <c r="C651" s="68"/>
      <c r="D651" s="68"/>
      <c r="E651" s="68"/>
      <c r="F651" s="68"/>
      <c r="G651" s="69"/>
      <c r="H651" s="70"/>
      <c r="I651" s="69"/>
      <c r="J651" s="68"/>
      <c r="K651" s="68"/>
      <c r="L651" s="68"/>
      <c r="M651" s="70"/>
      <c r="N651" s="70"/>
      <c r="O651" s="70"/>
      <c r="P651" s="68"/>
      <c r="Q651" s="68"/>
      <c r="R651" s="70"/>
      <c r="S651" s="70"/>
      <c r="T651" s="68"/>
      <c r="U651" s="68"/>
      <c r="V651" s="68"/>
      <c r="W651" s="68"/>
      <c r="X651" s="68"/>
    </row>
    <row r="652" ht="15.75" customHeight="1">
      <c r="A652" s="67"/>
      <c r="B652" s="68"/>
      <c r="C652" s="68"/>
      <c r="D652" s="68"/>
      <c r="E652" s="68"/>
      <c r="F652" s="68"/>
      <c r="G652" s="69"/>
      <c r="H652" s="70"/>
      <c r="I652" s="69"/>
      <c r="J652" s="68"/>
      <c r="K652" s="68"/>
      <c r="L652" s="68"/>
      <c r="M652" s="70"/>
      <c r="N652" s="70"/>
      <c r="O652" s="70"/>
      <c r="P652" s="68"/>
      <c r="Q652" s="68"/>
      <c r="R652" s="70"/>
      <c r="S652" s="70"/>
      <c r="T652" s="68"/>
      <c r="U652" s="68"/>
      <c r="V652" s="68"/>
      <c r="W652" s="68"/>
      <c r="X652" s="68"/>
    </row>
    <row r="653" ht="15.75" customHeight="1">
      <c r="A653" s="67"/>
      <c r="B653" s="68"/>
      <c r="C653" s="68"/>
      <c r="D653" s="68"/>
      <c r="E653" s="68"/>
      <c r="F653" s="68"/>
      <c r="G653" s="69"/>
      <c r="H653" s="70"/>
      <c r="I653" s="69"/>
      <c r="J653" s="68"/>
      <c r="K653" s="68"/>
      <c r="L653" s="68"/>
      <c r="M653" s="70"/>
      <c r="N653" s="70"/>
      <c r="O653" s="70"/>
      <c r="P653" s="68"/>
      <c r="Q653" s="68"/>
      <c r="R653" s="70"/>
      <c r="S653" s="70"/>
      <c r="T653" s="68"/>
      <c r="U653" s="68"/>
      <c r="V653" s="68"/>
      <c r="W653" s="68"/>
      <c r="X653" s="68"/>
    </row>
    <row r="654" ht="15.75" customHeight="1">
      <c r="A654" s="67"/>
      <c r="B654" s="68"/>
      <c r="C654" s="68"/>
      <c r="D654" s="68"/>
      <c r="E654" s="68"/>
      <c r="F654" s="68"/>
      <c r="G654" s="69"/>
      <c r="H654" s="70"/>
      <c r="I654" s="69"/>
      <c r="J654" s="68"/>
      <c r="K654" s="68"/>
      <c r="L654" s="68"/>
      <c r="M654" s="70"/>
      <c r="N654" s="70"/>
      <c r="O654" s="70"/>
      <c r="P654" s="68"/>
      <c r="Q654" s="68"/>
      <c r="R654" s="70"/>
      <c r="S654" s="70"/>
      <c r="T654" s="68"/>
      <c r="U654" s="68"/>
      <c r="V654" s="68"/>
      <c r="W654" s="68"/>
      <c r="X654" s="68"/>
    </row>
    <row r="655" ht="15.75" customHeight="1">
      <c r="A655" s="67"/>
      <c r="B655" s="68"/>
      <c r="C655" s="68"/>
      <c r="D655" s="68"/>
      <c r="E655" s="68"/>
      <c r="F655" s="68"/>
      <c r="G655" s="69"/>
      <c r="H655" s="70"/>
      <c r="I655" s="69"/>
      <c r="J655" s="68"/>
      <c r="K655" s="68"/>
      <c r="L655" s="68"/>
      <c r="M655" s="70"/>
      <c r="N655" s="70"/>
      <c r="O655" s="70"/>
      <c r="P655" s="68"/>
      <c r="Q655" s="68"/>
      <c r="R655" s="70"/>
      <c r="S655" s="70"/>
      <c r="T655" s="68"/>
      <c r="U655" s="68"/>
      <c r="V655" s="68"/>
      <c r="W655" s="68"/>
      <c r="X655" s="68"/>
    </row>
    <row r="656" ht="15.75" customHeight="1">
      <c r="A656" s="67"/>
      <c r="B656" s="68"/>
      <c r="C656" s="68"/>
      <c r="D656" s="68"/>
      <c r="E656" s="68"/>
      <c r="F656" s="68"/>
      <c r="G656" s="69"/>
      <c r="H656" s="70"/>
      <c r="I656" s="69"/>
      <c r="J656" s="68"/>
      <c r="K656" s="68"/>
      <c r="L656" s="68"/>
      <c r="M656" s="70"/>
      <c r="N656" s="70"/>
      <c r="O656" s="70"/>
      <c r="P656" s="68"/>
      <c r="Q656" s="68"/>
      <c r="R656" s="70"/>
      <c r="S656" s="70"/>
      <c r="T656" s="68"/>
      <c r="U656" s="68"/>
      <c r="V656" s="68"/>
      <c r="W656" s="68"/>
      <c r="X656" s="68"/>
    </row>
    <row r="657" ht="15.75" customHeight="1">
      <c r="A657" s="67"/>
      <c r="B657" s="68"/>
      <c r="C657" s="68"/>
      <c r="D657" s="68"/>
      <c r="E657" s="68"/>
      <c r="F657" s="68"/>
      <c r="G657" s="69"/>
      <c r="H657" s="70"/>
      <c r="I657" s="69"/>
      <c r="J657" s="68"/>
      <c r="K657" s="68"/>
      <c r="L657" s="68"/>
      <c r="M657" s="70"/>
      <c r="N657" s="70"/>
      <c r="O657" s="70"/>
      <c r="P657" s="68"/>
      <c r="Q657" s="68"/>
      <c r="R657" s="70"/>
      <c r="S657" s="70"/>
      <c r="T657" s="68"/>
      <c r="U657" s="68"/>
      <c r="V657" s="68"/>
      <c r="W657" s="68"/>
      <c r="X657" s="68"/>
    </row>
    <row r="658" ht="15.75" customHeight="1">
      <c r="A658" s="67"/>
      <c r="B658" s="68"/>
      <c r="C658" s="68"/>
      <c r="D658" s="68"/>
      <c r="E658" s="68"/>
      <c r="F658" s="68"/>
      <c r="G658" s="69"/>
      <c r="H658" s="70"/>
      <c r="I658" s="69"/>
      <c r="J658" s="68"/>
      <c r="K658" s="68"/>
      <c r="L658" s="68"/>
      <c r="M658" s="70"/>
      <c r="N658" s="70"/>
      <c r="O658" s="70"/>
      <c r="P658" s="68"/>
      <c r="Q658" s="68"/>
      <c r="R658" s="70"/>
      <c r="S658" s="70"/>
      <c r="T658" s="68"/>
      <c r="U658" s="68"/>
      <c r="V658" s="68"/>
      <c r="W658" s="68"/>
      <c r="X658" s="68"/>
    </row>
    <row r="659" ht="15.75" customHeight="1">
      <c r="A659" s="67"/>
      <c r="B659" s="68"/>
      <c r="C659" s="68"/>
      <c r="D659" s="68"/>
      <c r="E659" s="68"/>
      <c r="F659" s="68"/>
      <c r="G659" s="69"/>
      <c r="H659" s="70"/>
      <c r="I659" s="69"/>
      <c r="J659" s="68"/>
      <c r="K659" s="68"/>
      <c r="L659" s="68"/>
      <c r="M659" s="70"/>
      <c r="N659" s="70"/>
      <c r="O659" s="70"/>
      <c r="P659" s="68"/>
      <c r="Q659" s="68"/>
      <c r="R659" s="70"/>
      <c r="S659" s="70"/>
      <c r="T659" s="68"/>
      <c r="U659" s="68"/>
      <c r="V659" s="68"/>
      <c r="W659" s="68"/>
      <c r="X659" s="68"/>
    </row>
    <row r="660" ht="15.75" customHeight="1">
      <c r="A660" s="67"/>
      <c r="B660" s="68"/>
      <c r="C660" s="68"/>
      <c r="D660" s="68"/>
      <c r="E660" s="68"/>
      <c r="F660" s="68"/>
      <c r="G660" s="69"/>
      <c r="H660" s="70"/>
      <c r="I660" s="69"/>
      <c r="J660" s="68"/>
      <c r="K660" s="68"/>
      <c r="L660" s="68"/>
      <c r="M660" s="70"/>
      <c r="N660" s="70"/>
      <c r="O660" s="70"/>
      <c r="P660" s="68"/>
      <c r="Q660" s="68"/>
      <c r="R660" s="70"/>
      <c r="S660" s="70"/>
      <c r="T660" s="68"/>
      <c r="U660" s="68"/>
      <c r="V660" s="68"/>
      <c r="W660" s="68"/>
      <c r="X660" s="68"/>
    </row>
    <row r="661" ht="15.75" customHeight="1">
      <c r="A661" s="67"/>
      <c r="B661" s="68"/>
      <c r="C661" s="68"/>
      <c r="D661" s="68"/>
      <c r="E661" s="68"/>
      <c r="F661" s="68"/>
      <c r="G661" s="69"/>
      <c r="H661" s="70"/>
      <c r="I661" s="69"/>
      <c r="J661" s="68"/>
      <c r="K661" s="68"/>
      <c r="L661" s="68"/>
      <c r="M661" s="70"/>
      <c r="N661" s="70"/>
      <c r="O661" s="70"/>
      <c r="P661" s="68"/>
      <c r="Q661" s="68"/>
      <c r="R661" s="70"/>
      <c r="S661" s="70"/>
      <c r="T661" s="68"/>
      <c r="U661" s="68"/>
      <c r="V661" s="68"/>
      <c r="W661" s="68"/>
      <c r="X661" s="68"/>
    </row>
    <row r="662" ht="15.75" customHeight="1">
      <c r="A662" s="67"/>
      <c r="B662" s="68"/>
      <c r="C662" s="68"/>
      <c r="D662" s="68"/>
      <c r="E662" s="68"/>
      <c r="F662" s="68"/>
      <c r="G662" s="69"/>
      <c r="H662" s="70"/>
      <c r="I662" s="69"/>
      <c r="J662" s="68"/>
      <c r="K662" s="68"/>
      <c r="L662" s="68"/>
      <c r="M662" s="70"/>
      <c r="N662" s="70"/>
      <c r="O662" s="70"/>
      <c r="P662" s="68"/>
      <c r="Q662" s="68"/>
      <c r="R662" s="70"/>
      <c r="S662" s="70"/>
      <c r="T662" s="68"/>
      <c r="U662" s="68"/>
      <c r="V662" s="68"/>
      <c r="W662" s="68"/>
      <c r="X662" s="68"/>
    </row>
    <row r="663" ht="15.75" customHeight="1">
      <c r="A663" s="67"/>
      <c r="B663" s="68"/>
      <c r="C663" s="68"/>
      <c r="D663" s="68"/>
      <c r="E663" s="68"/>
      <c r="F663" s="68"/>
      <c r="G663" s="69"/>
      <c r="H663" s="70"/>
      <c r="I663" s="69"/>
      <c r="J663" s="68"/>
      <c r="K663" s="68"/>
      <c r="L663" s="68"/>
      <c r="M663" s="70"/>
      <c r="N663" s="70"/>
      <c r="O663" s="70"/>
      <c r="P663" s="68"/>
      <c r="Q663" s="68"/>
      <c r="R663" s="70"/>
      <c r="S663" s="70"/>
      <c r="T663" s="68"/>
      <c r="U663" s="68"/>
      <c r="V663" s="68"/>
      <c r="W663" s="68"/>
      <c r="X663" s="68"/>
    </row>
    <row r="664" ht="15.75" customHeight="1">
      <c r="A664" s="67"/>
      <c r="B664" s="68"/>
      <c r="C664" s="68"/>
      <c r="D664" s="68"/>
      <c r="E664" s="68"/>
      <c r="F664" s="68"/>
      <c r="G664" s="69"/>
      <c r="H664" s="70"/>
      <c r="I664" s="69"/>
      <c r="J664" s="68"/>
      <c r="K664" s="68"/>
      <c r="L664" s="68"/>
      <c r="M664" s="70"/>
      <c r="N664" s="70"/>
      <c r="O664" s="70"/>
      <c r="P664" s="68"/>
      <c r="Q664" s="68"/>
      <c r="R664" s="70"/>
      <c r="S664" s="70"/>
      <c r="T664" s="68"/>
      <c r="U664" s="68"/>
      <c r="V664" s="68"/>
      <c r="W664" s="68"/>
      <c r="X664" s="68"/>
    </row>
    <row r="665" ht="15.75" customHeight="1">
      <c r="A665" s="67"/>
      <c r="B665" s="68"/>
      <c r="C665" s="68"/>
      <c r="D665" s="68"/>
      <c r="E665" s="68"/>
      <c r="F665" s="68"/>
      <c r="G665" s="69"/>
      <c r="H665" s="70"/>
      <c r="I665" s="69"/>
      <c r="J665" s="68"/>
      <c r="K665" s="68"/>
      <c r="L665" s="68"/>
      <c r="M665" s="70"/>
      <c r="N665" s="70"/>
      <c r="O665" s="70"/>
      <c r="P665" s="68"/>
      <c r="Q665" s="68"/>
      <c r="R665" s="70"/>
      <c r="S665" s="70"/>
      <c r="T665" s="68"/>
      <c r="U665" s="68"/>
      <c r="V665" s="68"/>
      <c r="W665" s="68"/>
      <c r="X665" s="68"/>
    </row>
    <row r="666" ht="15.75" customHeight="1">
      <c r="A666" s="67"/>
      <c r="B666" s="68"/>
      <c r="C666" s="68"/>
      <c r="D666" s="68"/>
      <c r="E666" s="68"/>
      <c r="F666" s="68"/>
      <c r="G666" s="69"/>
      <c r="H666" s="70"/>
      <c r="I666" s="69"/>
      <c r="J666" s="68"/>
      <c r="K666" s="68"/>
      <c r="L666" s="68"/>
      <c r="M666" s="70"/>
      <c r="N666" s="70"/>
      <c r="O666" s="70"/>
      <c r="P666" s="68"/>
      <c r="Q666" s="68"/>
      <c r="R666" s="70"/>
      <c r="S666" s="70"/>
      <c r="T666" s="68"/>
      <c r="U666" s="68"/>
      <c r="V666" s="68"/>
      <c r="W666" s="68"/>
      <c r="X666" s="68"/>
    </row>
    <row r="667" ht="15.75" customHeight="1">
      <c r="A667" s="67"/>
      <c r="B667" s="68"/>
      <c r="C667" s="68"/>
      <c r="D667" s="68"/>
      <c r="E667" s="68"/>
      <c r="F667" s="68"/>
      <c r="G667" s="69"/>
      <c r="H667" s="70"/>
      <c r="I667" s="69"/>
      <c r="J667" s="68"/>
      <c r="K667" s="68"/>
      <c r="L667" s="68"/>
      <c r="M667" s="70"/>
      <c r="N667" s="70"/>
      <c r="O667" s="70"/>
      <c r="P667" s="68"/>
      <c r="Q667" s="68"/>
      <c r="R667" s="70"/>
      <c r="S667" s="70"/>
      <c r="T667" s="68"/>
      <c r="U667" s="68"/>
      <c r="V667" s="68"/>
      <c r="W667" s="68"/>
      <c r="X667" s="68"/>
    </row>
    <row r="668" ht="15.75" customHeight="1">
      <c r="A668" s="67"/>
      <c r="B668" s="68"/>
      <c r="C668" s="68"/>
      <c r="D668" s="68"/>
      <c r="E668" s="68"/>
      <c r="F668" s="68"/>
      <c r="G668" s="69"/>
      <c r="H668" s="70"/>
      <c r="I668" s="69"/>
      <c r="J668" s="68"/>
      <c r="K668" s="68"/>
      <c r="L668" s="68"/>
      <c r="M668" s="70"/>
      <c r="N668" s="70"/>
      <c r="O668" s="70"/>
      <c r="P668" s="68"/>
      <c r="Q668" s="68"/>
      <c r="R668" s="70"/>
      <c r="S668" s="70"/>
      <c r="T668" s="68"/>
      <c r="U668" s="68"/>
      <c r="V668" s="68"/>
      <c r="W668" s="68"/>
      <c r="X668" s="68"/>
    </row>
    <row r="669" ht="15.75" customHeight="1">
      <c r="A669" s="67"/>
      <c r="B669" s="68"/>
      <c r="C669" s="68"/>
      <c r="D669" s="68"/>
      <c r="E669" s="68"/>
      <c r="F669" s="68"/>
      <c r="G669" s="69"/>
      <c r="H669" s="70"/>
      <c r="I669" s="69"/>
      <c r="J669" s="68"/>
      <c r="K669" s="68"/>
      <c r="L669" s="68"/>
      <c r="M669" s="70"/>
      <c r="N669" s="70"/>
      <c r="O669" s="70"/>
      <c r="P669" s="68"/>
      <c r="Q669" s="68"/>
      <c r="R669" s="70"/>
      <c r="S669" s="70"/>
      <c r="T669" s="68"/>
      <c r="U669" s="68"/>
      <c r="V669" s="68"/>
      <c r="W669" s="68"/>
      <c r="X669" s="68"/>
    </row>
    <row r="670" ht="15.75" customHeight="1">
      <c r="A670" s="67"/>
      <c r="B670" s="68"/>
      <c r="C670" s="68"/>
      <c r="D670" s="68"/>
      <c r="E670" s="68"/>
      <c r="F670" s="68"/>
      <c r="G670" s="69"/>
      <c r="H670" s="70"/>
      <c r="I670" s="69"/>
      <c r="J670" s="68"/>
      <c r="K670" s="68"/>
      <c r="L670" s="68"/>
      <c r="M670" s="70"/>
      <c r="N670" s="70"/>
      <c r="O670" s="70"/>
      <c r="P670" s="68"/>
      <c r="Q670" s="68"/>
      <c r="R670" s="70"/>
      <c r="S670" s="70"/>
      <c r="T670" s="68"/>
      <c r="U670" s="68"/>
      <c r="V670" s="68"/>
      <c r="W670" s="68"/>
      <c r="X670" s="68"/>
    </row>
    <row r="671" ht="15.75" customHeight="1">
      <c r="A671" s="67"/>
      <c r="B671" s="68"/>
      <c r="C671" s="68"/>
      <c r="D671" s="68"/>
      <c r="E671" s="68"/>
      <c r="F671" s="68"/>
      <c r="G671" s="69"/>
      <c r="H671" s="70"/>
      <c r="I671" s="69"/>
      <c r="J671" s="68"/>
      <c r="K671" s="68"/>
      <c r="L671" s="68"/>
      <c r="M671" s="70"/>
      <c r="N671" s="70"/>
      <c r="O671" s="70"/>
      <c r="P671" s="68"/>
      <c r="Q671" s="68"/>
      <c r="R671" s="70"/>
      <c r="S671" s="70"/>
      <c r="T671" s="68"/>
      <c r="U671" s="68"/>
      <c r="V671" s="68"/>
      <c r="W671" s="68"/>
      <c r="X671" s="68"/>
    </row>
    <row r="672" ht="15.75" customHeight="1">
      <c r="A672" s="67"/>
      <c r="B672" s="68"/>
      <c r="C672" s="68"/>
      <c r="D672" s="68"/>
      <c r="E672" s="68"/>
      <c r="F672" s="68"/>
      <c r="G672" s="69"/>
      <c r="H672" s="70"/>
      <c r="I672" s="69"/>
      <c r="J672" s="68"/>
      <c r="K672" s="68"/>
      <c r="L672" s="68"/>
      <c r="M672" s="70"/>
      <c r="N672" s="70"/>
      <c r="O672" s="70"/>
      <c r="P672" s="68"/>
      <c r="Q672" s="68"/>
      <c r="R672" s="70"/>
      <c r="S672" s="70"/>
      <c r="T672" s="68"/>
      <c r="U672" s="68"/>
      <c r="V672" s="68"/>
      <c r="W672" s="68"/>
      <c r="X672" s="68"/>
    </row>
    <row r="673" ht="15.75" customHeight="1">
      <c r="A673" s="67"/>
      <c r="B673" s="68"/>
      <c r="C673" s="68"/>
      <c r="D673" s="68"/>
      <c r="E673" s="68"/>
      <c r="F673" s="68"/>
      <c r="G673" s="69"/>
      <c r="H673" s="70"/>
      <c r="I673" s="69"/>
      <c r="J673" s="68"/>
      <c r="K673" s="68"/>
      <c r="L673" s="68"/>
      <c r="M673" s="70"/>
      <c r="N673" s="70"/>
      <c r="O673" s="70"/>
      <c r="P673" s="68"/>
      <c r="Q673" s="68"/>
      <c r="R673" s="70"/>
      <c r="S673" s="70"/>
      <c r="T673" s="68"/>
      <c r="U673" s="68"/>
      <c r="V673" s="68"/>
      <c r="W673" s="68"/>
      <c r="X673" s="68"/>
    </row>
    <row r="674" ht="15.75" customHeight="1">
      <c r="A674" s="67"/>
      <c r="B674" s="68"/>
      <c r="C674" s="68"/>
      <c r="D674" s="68"/>
      <c r="E674" s="68"/>
      <c r="F674" s="68"/>
      <c r="G674" s="69"/>
      <c r="H674" s="70"/>
      <c r="I674" s="69"/>
      <c r="J674" s="68"/>
      <c r="K674" s="68"/>
      <c r="L674" s="68"/>
      <c r="M674" s="70"/>
      <c r="N674" s="70"/>
      <c r="O674" s="70"/>
      <c r="P674" s="68"/>
      <c r="Q674" s="68"/>
      <c r="R674" s="70"/>
      <c r="S674" s="70"/>
      <c r="T674" s="68"/>
      <c r="U674" s="68"/>
      <c r="V674" s="68"/>
      <c r="W674" s="68"/>
      <c r="X674" s="68"/>
    </row>
    <row r="675" ht="15.75" customHeight="1">
      <c r="A675" s="67"/>
      <c r="B675" s="68"/>
      <c r="C675" s="68"/>
      <c r="D675" s="68"/>
      <c r="E675" s="68"/>
      <c r="F675" s="68"/>
      <c r="G675" s="69"/>
      <c r="H675" s="70"/>
      <c r="I675" s="69"/>
      <c r="J675" s="68"/>
      <c r="K675" s="68"/>
      <c r="L675" s="68"/>
      <c r="M675" s="70"/>
      <c r="N675" s="70"/>
      <c r="O675" s="70"/>
      <c r="P675" s="68"/>
      <c r="Q675" s="68"/>
      <c r="R675" s="70"/>
      <c r="S675" s="70"/>
      <c r="T675" s="68"/>
      <c r="U675" s="68"/>
      <c r="V675" s="68"/>
      <c r="W675" s="68"/>
      <c r="X675" s="68"/>
    </row>
    <row r="676" ht="15.75" customHeight="1">
      <c r="A676" s="67"/>
      <c r="B676" s="68"/>
      <c r="C676" s="68"/>
      <c r="D676" s="68"/>
      <c r="E676" s="68"/>
      <c r="F676" s="68"/>
      <c r="G676" s="69"/>
      <c r="H676" s="70"/>
      <c r="I676" s="69"/>
      <c r="J676" s="68"/>
      <c r="K676" s="68"/>
      <c r="L676" s="68"/>
      <c r="M676" s="70"/>
      <c r="N676" s="70"/>
      <c r="O676" s="70"/>
      <c r="P676" s="68"/>
      <c r="Q676" s="68"/>
      <c r="R676" s="70"/>
      <c r="S676" s="70"/>
      <c r="T676" s="68"/>
      <c r="U676" s="68"/>
      <c r="V676" s="68"/>
      <c r="W676" s="68"/>
      <c r="X676" s="68"/>
    </row>
    <row r="677" ht="15.75" customHeight="1">
      <c r="A677" s="67"/>
      <c r="B677" s="68"/>
      <c r="C677" s="68"/>
      <c r="D677" s="68"/>
      <c r="E677" s="68"/>
      <c r="F677" s="68"/>
      <c r="G677" s="69"/>
      <c r="H677" s="70"/>
      <c r="I677" s="69"/>
      <c r="J677" s="68"/>
      <c r="K677" s="68"/>
      <c r="L677" s="68"/>
      <c r="M677" s="70"/>
      <c r="N677" s="70"/>
      <c r="O677" s="70"/>
      <c r="P677" s="68"/>
      <c r="Q677" s="68"/>
      <c r="R677" s="70"/>
      <c r="S677" s="70"/>
      <c r="T677" s="68"/>
      <c r="U677" s="68"/>
      <c r="V677" s="68"/>
      <c r="W677" s="68"/>
      <c r="X677" s="68"/>
    </row>
    <row r="678" ht="15.75" customHeight="1">
      <c r="A678" s="67"/>
      <c r="B678" s="68"/>
      <c r="C678" s="68"/>
      <c r="D678" s="68"/>
      <c r="E678" s="68"/>
      <c r="F678" s="68"/>
      <c r="G678" s="69"/>
      <c r="H678" s="70"/>
      <c r="I678" s="69"/>
      <c r="J678" s="68"/>
      <c r="K678" s="68"/>
      <c r="L678" s="68"/>
      <c r="M678" s="70"/>
      <c r="N678" s="70"/>
      <c r="O678" s="70"/>
      <c r="P678" s="68"/>
      <c r="Q678" s="68"/>
      <c r="R678" s="70"/>
      <c r="S678" s="70"/>
      <c r="T678" s="68"/>
      <c r="U678" s="68"/>
      <c r="V678" s="68"/>
      <c r="W678" s="68"/>
      <c r="X678" s="68"/>
    </row>
    <row r="679" ht="15.75" customHeight="1">
      <c r="A679" s="67"/>
      <c r="B679" s="68"/>
      <c r="C679" s="68"/>
      <c r="D679" s="68"/>
      <c r="E679" s="68"/>
      <c r="F679" s="68"/>
      <c r="G679" s="69"/>
      <c r="H679" s="70"/>
      <c r="I679" s="69"/>
      <c r="J679" s="68"/>
      <c r="K679" s="68"/>
      <c r="L679" s="68"/>
      <c r="M679" s="70"/>
      <c r="N679" s="70"/>
      <c r="O679" s="70"/>
      <c r="P679" s="68"/>
      <c r="Q679" s="68"/>
      <c r="R679" s="70"/>
      <c r="S679" s="70"/>
      <c r="T679" s="68"/>
      <c r="U679" s="68"/>
      <c r="V679" s="68"/>
      <c r="W679" s="68"/>
      <c r="X679" s="68"/>
    </row>
    <row r="680" ht="15.75" customHeight="1">
      <c r="A680" s="67"/>
      <c r="B680" s="68"/>
      <c r="C680" s="68"/>
      <c r="D680" s="68"/>
      <c r="E680" s="68"/>
      <c r="F680" s="68"/>
      <c r="G680" s="69"/>
      <c r="H680" s="70"/>
      <c r="I680" s="69"/>
      <c r="J680" s="68"/>
      <c r="K680" s="68"/>
      <c r="L680" s="68"/>
      <c r="M680" s="70"/>
      <c r="N680" s="70"/>
      <c r="O680" s="70"/>
      <c r="P680" s="68"/>
      <c r="Q680" s="68"/>
      <c r="R680" s="70"/>
      <c r="S680" s="70"/>
      <c r="T680" s="68"/>
      <c r="U680" s="68"/>
      <c r="V680" s="68"/>
      <c r="W680" s="68"/>
      <c r="X680" s="68"/>
    </row>
    <row r="681" ht="15.75" customHeight="1">
      <c r="A681" s="67"/>
      <c r="B681" s="68"/>
      <c r="C681" s="68"/>
      <c r="D681" s="68"/>
      <c r="E681" s="68"/>
      <c r="F681" s="68"/>
      <c r="G681" s="69"/>
      <c r="H681" s="70"/>
      <c r="I681" s="69"/>
      <c r="J681" s="68"/>
      <c r="K681" s="68"/>
      <c r="L681" s="68"/>
      <c r="M681" s="70"/>
      <c r="N681" s="70"/>
      <c r="O681" s="70"/>
      <c r="P681" s="68"/>
      <c r="Q681" s="68"/>
      <c r="R681" s="70"/>
      <c r="S681" s="70"/>
      <c r="T681" s="68"/>
      <c r="U681" s="68"/>
      <c r="V681" s="68"/>
      <c r="W681" s="68"/>
      <c r="X681" s="68"/>
    </row>
    <row r="682" ht="15.75" customHeight="1">
      <c r="A682" s="67"/>
      <c r="B682" s="68"/>
      <c r="C682" s="68"/>
      <c r="D682" s="68"/>
      <c r="E682" s="68"/>
      <c r="F682" s="68"/>
      <c r="G682" s="69"/>
      <c r="H682" s="70"/>
      <c r="I682" s="69"/>
      <c r="J682" s="68"/>
      <c r="K682" s="68"/>
      <c r="L682" s="68"/>
      <c r="M682" s="70"/>
      <c r="N682" s="70"/>
      <c r="O682" s="70"/>
      <c r="P682" s="68"/>
      <c r="Q682" s="68"/>
      <c r="R682" s="70"/>
      <c r="S682" s="70"/>
      <c r="T682" s="68"/>
      <c r="U682" s="68"/>
      <c r="V682" s="68"/>
      <c r="W682" s="68"/>
      <c r="X682" s="68"/>
    </row>
    <row r="683" ht="15.75" customHeight="1">
      <c r="A683" s="67"/>
      <c r="B683" s="68"/>
      <c r="C683" s="68"/>
      <c r="D683" s="68"/>
      <c r="E683" s="68"/>
      <c r="F683" s="68"/>
      <c r="G683" s="69"/>
      <c r="H683" s="70"/>
      <c r="I683" s="69"/>
      <c r="J683" s="68"/>
      <c r="K683" s="68"/>
      <c r="L683" s="68"/>
      <c r="M683" s="70"/>
      <c r="N683" s="70"/>
      <c r="O683" s="70"/>
      <c r="P683" s="68"/>
      <c r="Q683" s="68"/>
      <c r="R683" s="70"/>
      <c r="S683" s="70"/>
      <c r="T683" s="68"/>
      <c r="U683" s="68"/>
      <c r="V683" s="68"/>
      <c r="W683" s="68"/>
      <c r="X683" s="68"/>
    </row>
    <row r="684" ht="15.75" customHeight="1">
      <c r="A684" s="67"/>
      <c r="B684" s="68"/>
      <c r="C684" s="68"/>
      <c r="D684" s="68"/>
      <c r="E684" s="68"/>
      <c r="F684" s="68"/>
      <c r="G684" s="69"/>
      <c r="H684" s="70"/>
      <c r="I684" s="69"/>
      <c r="J684" s="68"/>
      <c r="K684" s="68"/>
      <c r="L684" s="68"/>
      <c r="M684" s="70"/>
      <c r="N684" s="70"/>
      <c r="O684" s="70"/>
      <c r="P684" s="68"/>
      <c r="Q684" s="68"/>
      <c r="R684" s="70"/>
      <c r="S684" s="70"/>
      <c r="T684" s="68"/>
      <c r="U684" s="68"/>
      <c r="V684" s="68"/>
      <c r="W684" s="68"/>
      <c r="X684" s="68"/>
    </row>
    <row r="685" ht="15.75" customHeight="1">
      <c r="A685" s="67"/>
      <c r="B685" s="68"/>
      <c r="C685" s="68"/>
      <c r="D685" s="68"/>
      <c r="E685" s="68"/>
      <c r="F685" s="68"/>
      <c r="G685" s="69"/>
      <c r="H685" s="70"/>
      <c r="I685" s="69"/>
      <c r="J685" s="68"/>
      <c r="K685" s="68"/>
      <c r="L685" s="68"/>
      <c r="M685" s="70"/>
      <c r="N685" s="70"/>
      <c r="O685" s="70"/>
      <c r="P685" s="68"/>
      <c r="Q685" s="68"/>
      <c r="R685" s="70"/>
      <c r="S685" s="70"/>
      <c r="T685" s="68"/>
      <c r="U685" s="68"/>
      <c r="V685" s="68"/>
      <c r="W685" s="68"/>
      <c r="X685" s="68"/>
    </row>
    <row r="686" ht="15.75" customHeight="1">
      <c r="A686" s="67"/>
      <c r="B686" s="68"/>
      <c r="C686" s="68"/>
      <c r="D686" s="68"/>
      <c r="E686" s="68"/>
      <c r="F686" s="68"/>
      <c r="G686" s="69"/>
      <c r="H686" s="70"/>
      <c r="I686" s="69"/>
      <c r="J686" s="68"/>
      <c r="K686" s="68"/>
      <c r="L686" s="68"/>
      <c r="M686" s="70"/>
      <c r="N686" s="70"/>
      <c r="O686" s="70"/>
      <c r="P686" s="68"/>
      <c r="Q686" s="68"/>
      <c r="R686" s="70"/>
      <c r="S686" s="70"/>
      <c r="T686" s="68"/>
      <c r="U686" s="68"/>
      <c r="V686" s="68"/>
      <c r="W686" s="68"/>
      <c r="X686" s="68"/>
    </row>
    <row r="687" ht="15.75" customHeight="1">
      <c r="A687" s="67"/>
      <c r="B687" s="68"/>
      <c r="C687" s="68"/>
      <c r="D687" s="68"/>
      <c r="E687" s="68"/>
      <c r="F687" s="68"/>
      <c r="G687" s="69"/>
      <c r="H687" s="70"/>
      <c r="I687" s="69"/>
      <c r="J687" s="68"/>
      <c r="K687" s="68"/>
      <c r="L687" s="68"/>
      <c r="M687" s="70"/>
      <c r="N687" s="70"/>
      <c r="O687" s="70"/>
      <c r="P687" s="68"/>
      <c r="Q687" s="68"/>
      <c r="R687" s="70"/>
      <c r="S687" s="70"/>
      <c r="T687" s="68"/>
      <c r="U687" s="68"/>
      <c r="V687" s="68"/>
      <c r="W687" s="68"/>
      <c r="X687" s="68"/>
    </row>
    <row r="688" ht="15.75" customHeight="1">
      <c r="A688" s="67"/>
      <c r="B688" s="68"/>
      <c r="C688" s="68"/>
      <c r="D688" s="68"/>
      <c r="E688" s="68"/>
      <c r="F688" s="68"/>
      <c r="G688" s="69"/>
      <c r="H688" s="70"/>
      <c r="I688" s="69"/>
      <c r="J688" s="68"/>
      <c r="K688" s="68"/>
      <c r="L688" s="68"/>
      <c r="M688" s="70"/>
      <c r="N688" s="70"/>
      <c r="O688" s="70"/>
      <c r="P688" s="68"/>
      <c r="Q688" s="68"/>
      <c r="R688" s="70"/>
      <c r="S688" s="70"/>
      <c r="T688" s="68"/>
      <c r="U688" s="68"/>
      <c r="V688" s="68"/>
      <c r="W688" s="68"/>
      <c r="X688" s="68"/>
    </row>
    <row r="689" ht="15.75" customHeight="1">
      <c r="A689" s="67"/>
      <c r="B689" s="68"/>
      <c r="C689" s="68"/>
      <c r="D689" s="68"/>
      <c r="E689" s="68"/>
      <c r="F689" s="68"/>
      <c r="G689" s="69"/>
      <c r="H689" s="70"/>
      <c r="I689" s="69"/>
      <c r="J689" s="68"/>
      <c r="K689" s="68"/>
      <c r="L689" s="68"/>
      <c r="M689" s="70"/>
      <c r="N689" s="70"/>
      <c r="O689" s="70"/>
      <c r="P689" s="68"/>
      <c r="Q689" s="68"/>
      <c r="R689" s="70"/>
      <c r="S689" s="70"/>
      <c r="T689" s="68"/>
      <c r="U689" s="68"/>
      <c r="V689" s="68"/>
      <c r="W689" s="68"/>
      <c r="X689" s="68"/>
    </row>
    <row r="690" ht="15.75" customHeight="1">
      <c r="A690" s="67"/>
      <c r="B690" s="68"/>
      <c r="C690" s="68"/>
      <c r="D690" s="68"/>
      <c r="E690" s="68"/>
      <c r="F690" s="68"/>
      <c r="G690" s="69"/>
      <c r="H690" s="70"/>
      <c r="I690" s="69"/>
      <c r="J690" s="68"/>
      <c r="K690" s="68"/>
      <c r="L690" s="68"/>
      <c r="M690" s="70"/>
      <c r="N690" s="70"/>
      <c r="O690" s="70"/>
      <c r="P690" s="68"/>
      <c r="Q690" s="68"/>
      <c r="R690" s="70"/>
      <c r="S690" s="70"/>
      <c r="T690" s="68"/>
      <c r="U690" s="68"/>
      <c r="V690" s="68"/>
      <c r="W690" s="68"/>
      <c r="X690" s="68"/>
    </row>
    <row r="691" ht="15.75" customHeight="1">
      <c r="A691" s="67"/>
      <c r="B691" s="68"/>
      <c r="C691" s="68"/>
      <c r="D691" s="68"/>
      <c r="E691" s="68"/>
      <c r="F691" s="68"/>
      <c r="G691" s="69"/>
      <c r="H691" s="70"/>
      <c r="I691" s="69"/>
      <c r="J691" s="68"/>
      <c r="K691" s="68"/>
      <c r="L691" s="68"/>
      <c r="M691" s="70"/>
      <c r="N691" s="70"/>
      <c r="O691" s="70"/>
      <c r="P691" s="68"/>
      <c r="Q691" s="68"/>
      <c r="R691" s="70"/>
      <c r="S691" s="70"/>
      <c r="T691" s="68"/>
      <c r="U691" s="68"/>
      <c r="V691" s="68"/>
      <c r="W691" s="68"/>
      <c r="X691" s="68"/>
    </row>
    <row r="692" ht="15.75" customHeight="1">
      <c r="A692" s="67"/>
      <c r="B692" s="68"/>
      <c r="C692" s="68"/>
      <c r="D692" s="68"/>
      <c r="E692" s="68"/>
      <c r="F692" s="68"/>
      <c r="G692" s="69"/>
      <c r="H692" s="70"/>
      <c r="I692" s="69"/>
      <c r="J692" s="68"/>
      <c r="K692" s="68"/>
      <c r="L692" s="68"/>
      <c r="M692" s="70"/>
      <c r="N692" s="70"/>
      <c r="O692" s="70"/>
      <c r="P692" s="68"/>
      <c r="Q692" s="68"/>
      <c r="R692" s="70"/>
      <c r="S692" s="70"/>
      <c r="T692" s="68"/>
      <c r="U692" s="68"/>
      <c r="V692" s="68"/>
      <c r="W692" s="68"/>
      <c r="X692" s="68"/>
    </row>
    <row r="693" ht="15.75" customHeight="1">
      <c r="A693" s="67"/>
      <c r="B693" s="68"/>
      <c r="C693" s="68"/>
      <c r="D693" s="68"/>
      <c r="E693" s="68"/>
      <c r="F693" s="68"/>
      <c r="G693" s="69"/>
      <c r="H693" s="70"/>
      <c r="I693" s="69"/>
      <c r="J693" s="68"/>
      <c r="K693" s="68"/>
      <c r="L693" s="68"/>
      <c r="M693" s="70"/>
      <c r="N693" s="70"/>
      <c r="O693" s="70"/>
      <c r="P693" s="68"/>
      <c r="Q693" s="68"/>
      <c r="R693" s="70"/>
      <c r="S693" s="70"/>
      <c r="T693" s="68"/>
      <c r="U693" s="68"/>
      <c r="V693" s="68"/>
      <c r="W693" s="68"/>
      <c r="X693" s="68"/>
    </row>
    <row r="694" ht="15.75" customHeight="1">
      <c r="A694" s="67"/>
      <c r="B694" s="68"/>
      <c r="C694" s="68"/>
      <c r="D694" s="68"/>
      <c r="E694" s="68"/>
      <c r="F694" s="68"/>
      <c r="G694" s="69"/>
      <c r="H694" s="70"/>
      <c r="I694" s="69"/>
      <c r="J694" s="68"/>
      <c r="K694" s="68"/>
      <c r="L694" s="68"/>
      <c r="M694" s="70"/>
      <c r="N694" s="70"/>
      <c r="O694" s="70"/>
      <c r="P694" s="68"/>
      <c r="Q694" s="68"/>
      <c r="R694" s="70"/>
      <c r="S694" s="70"/>
      <c r="T694" s="68"/>
      <c r="U694" s="68"/>
      <c r="V694" s="68"/>
      <c r="W694" s="68"/>
      <c r="X694" s="68"/>
    </row>
    <row r="695" ht="15.75" customHeight="1">
      <c r="A695" s="67"/>
      <c r="B695" s="68"/>
      <c r="C695" s="68"/>
      <c r="D695" s="68"/>
      <c r="E695" s="68"/>
      <c r="F695" s="68"/>
      <c r="G695" s="69"/>
      <c r="H695" s="70"/>
      <c r="I695" s="69"/>
      <c r="J695" s="68"/>
      <c r="K695" s="68"/>
      <c r="L695" s="68"/>
      <c r="M695" s="70"/>
      <c r="N695" s="70"/>
      <c r="O695" s="70"/>
      <c r="P695" s="68"/>
      <c r="Q695" s="68"/>
      <c r="R695" s="70"/>
      <c r="S695" s="70"/>
      <c r="T695" s="68"/>
      <c r="U695" s="68"/>
      <c r="V695" s="68"/>
      <c r="W695" s="68"/>
      <c r="X695" s="68"/>
    </row>
    <row r="696" ht="15.75" customHeight="1">
      <c r="A696" s="67"/>
      <c r="B696" s="68"/>
      <c r="C696" s="68"/>
      <c r="D696" s="68"/>
      <c r="E696" s="68"/>
      <c r="F696" s="68"/>
      <c r="G696" s="69"/>
      <c r="H696" s="70"/>
      <c r="I696" s="69"/>
      <c r="J696" s="68"/>
      <c r="K696" s="68"/>
      <c r="L696" s="68"/>
      <c r="M696" s="70"/>
      <c r="N696" s="70"/>
      <c r="O696" s="70"/>
      <c r="P696" s="68"/>
      <c r="Q696" s="68"/>
      <c r="R696" s="70"/>
      <c r="S696" s="70"/>
      <c r="T696" s="68"/>
      <c r="U696" s="68"/>
      <c r="V696" s="68"/>
      <c r="W696" s="68"/>
      <c r="X696" s="68"/>
    </row>
    <row r="697" ht="15.75" customHeight="1">
      <c r="A697" s="67"/>
      <c r="B697" s="68"/>
      <c r="C697" s="68"/>
      <c r="D697" s="68"/>
      <c r="E697" s="68"/>
      <c r="F697" s="68"/>
      <c r="G697" s="69"/>
      <c r="H697" s="70"/>
      <c r="I697" s="69"/>
      <c r="J697" s="68"/>
      <c r="K697" s="68"/>
      <c r="L697" s="68"/>
      <c r="M697" s="70"/>
      <c r="N697" s="70"/>
      <c r="O697" s="70"/>
      <c r="P697" s="68"/>
      <c r="Q697" s="68"/>
      <c r="R697" s="70"/>
      <c r="S697" s="70"/>
      <c r="T697" s="68"/>
      <c r="U697" s="68"/>
      <c r="V697" s="68"/>
      <c r="W697" s="68"/>
      <c r="X697" s="68"/>
    </row>
    <row r="698" ht="15.75" customHeight="1">
      <c r="A698" s="67"/>
      <c r="B698" s="68"/>
      <c r="C698" s="68"/>
      <c r="D698" s="68"/>
      <c r="E698" s="68"/>
      <c r="F698" s="68"/>
      <c r="G698" s="69"/>
      <c r="H698" s="70"/>
      <c r="I698" s="69"/>
      <c r="J698" s="68"/>
      <c r="K698" s="68"/>
      <c r="L698" s="68"/>
      <c r="M698" s="70"/>
      <c r="N698" s="70"/>
      <c r="O698" s="70"/>
      <c r="P698" s="68"/>
      <c r="Q698" s="68"/>
      <c r="R698" s="70"/>
      <c r="S698" s="70"/>
      <c r="T698" s="68"/>
      <c r="U698" s="68"/>
      <c r="V698" s="68"/>
      <c r="W698" s="68"/>
      <c r="X698" s="68"/>
    </row>
    <row r="699" ht="15.75" customHeight="1">
      <c r="A699" s="67"/>
      <c r="B699" s="68"/>
      <c r="C699" s="68"/>
      <c r="D699" s="68"/>
      <c r="E699" s="68"/>
      <c r="F699" s="68"/>
      <c r="G699" s="69"/>
      <c r="H699" s="70"/>
      <c r="I699" s="69"/>
      <c r="J699" s="68"/>
      <c r="K699" s="68"/>
      <c r="L699" s="68"/>
      <c r="M699" s="70"/>
      <c r="N699" s="70"/>
      <c r="O699" s="70"/>
      <c r="P699" s="68"/>
      <c r="Q699" s="68"/>
      <c r="R699" s="70"/>
      <c r="S699" s="70"/>
      <c r="T699" s="68"/>
      <c r="U699" s="68"/>
      <c r="V699" s="68"/>
      <c r="W699" s="68"/>
      <c r="X699" s="68"/>
    </row>
    <row r="700" ht="15.75" customHeight="1">
      <c r="A700" s="67"/>
      <c r="B700" s="68"/>
      <c r="C700" s="68"/>
      <c r="D700" s="68"/>
      <c r="E700" s="68"/>
      <c r="F700" s="68"/>
      <c r="G700" s="69"/>
      <c r="H700" s="70"/>
      <c r="I700" s="69"/>
      <c r="J700" s="68"/>
      <c r="K700" s="68"/>
      <c r="L700" s="68"/>
      <c r="M700" s="70"/>
      <c r="N700" s="70"/>
      <c r="O700" s="70"/>
      <c r="P700" s="68"/>
      <c r="Q700" s="68"/>
      <c r="R700" s="70"/>
      <c r="S700" s="70"/>
      <c r="T700" s="68"/>
      <c r="U700" s="68"/>
      <c r="V700" s="68"/>
      <c r="W700" s="68"/>
      <c r="X700" s="68"/>
    </row>
    <row r="701" ht="15.75" customHeight="1">
      <c r="A701" s="67"/>
      <c r="B701" s="68"/>
      <c r="C701" s="68"/>
      <c r="D701" s="68"/>
      <c r="E701" s="68"/>
      <c r="F701" s="68"/>
      <c r="G701" s="69"/>
      <c r="H701" s="70"/>
      <c r="I701" s="69"/>
      <c r="J701" s="68"/>
      <c r="K701" s="68"/>
      <c r="L701" s="68"/>
      <c r="M701" s="70"/>
      <c r="N701" s="70"/>
      <c r="O701" s="70"/>
      <c r="P701" s="68"/>
      <c r="Q701" s="68"/>
      <c r="R701" s="70"/>
      <c r="S701" s="70"/>
      <c r="T701" s="68"/>
      <c r="U701" s="68"/>
      <c r="V701" s="68"/>
      <c r="W701" s="68"/>
      <c r="X701" s="68"/>
    </row>
    <row r="702" ht="15.75" customHeight="1">
      <c r="A702" s="67"/>
      <c r="B702" s="68"/>
      <c r="C702" s="68"/>
      <c r="D702" s="68"/>
      <c r="E702" s="68"/>
      <c r="F702" s="68"/>
      <c r="G702" s="69"/>
      <c r="H702" s="70"/>
      <c r="I702" s="69"/>
      <c r="J702" s="68"/>
      <c r="K702" s="68"/>
      <c r="L702" s="68"/>
      <c r="M702" s="70"/>
      <c r="N702" s="70"/>
      <c r="O702" s="70"/>
      <c r="P702" s="68"/>
      <c r="Q702" s="68"/>
      <c r="R702" s="70"/>
      <c r="S702" s="70"/>
      <c r="T702" s="68"/>
      <c r="U702" s="68"/>
      <c r="V702" s="68"/>
      <c r="W702" s="68"/>
      <c r="X702" s="68"/>
    </row>
    <row r="703" ht="15.75" customHeight="1">
      <c r="A703" s="67"/>
      <c r="B703" s="68"/>
      <c r="C703" s="68"/>
      <c r="D703" s="68"/>
      <c r="E703" s="68"/>
      <c r="F703" s="68"/>
      <c r="G703" s="69"/>
      <c r="H703" s="70"/>
      <c r="I703" s="69"/>
      <c r="J703" s="68"/>
      <c r="K703" s="68"/>
      <c r="L703" s="68"/>
      <c r="M703" s="70"/>
      <c r="N703" s="70"/>
      <c r="O703" s="70"/>
      <c r="P703" s="68"/>
      <c r="Q703" s="68"/>
      <c r="R703" s="70"/>
      <c r="S703" s="70"/>
      <c r="T703" s="68"/>
      <c r="U703" s="68"/>
      <c r="V703" s="68"/>
      <c r="W703" s="68"/>
      <c r="X703" s="68"/>
    </row>
    <row r="704" ht="15.75" customHeight="1">
      <c r="A704" s="67"/>
      <c r="B704" s="68"/>
      <c r="C704" s="68"/>
      <c r="D704" s="68"/>
      <c r="E704" s="68"/>
      <c r="F704" s="68"/>
      <c r="G704" s="69"/>
      <c r="H704" s="70"/>
      <c r="I704" s="69"/>
      <c r="J704" s="68"/>
      <c r="K704" s="68"/>
      <c r="L704" s="68"/>
      <c r="M704" s="70"/>
      <c r="N704" s="70"/>
      <c r="O704" s="70"/>
      <c r="P704" s="68"/>
      <c r="Q704" s="68"/>
      <c r="R704" s="70"/>
      <c r="S704" s="70"/>
      <c r="T704" s="68"/>
      <c r="U704" s="68"/>
      <c r="V704" s="68"/>
      <c r="W704" s="68"/>
      <c r="X704" s="68"/>
    </row>
    <row r="705" ht="15.75" customHeight="1">
      <c r="A705" s="67"/>
      <c r="B705" s="68"/>
      <c r="C705" s="68"/>
      <c r="D705" s="68"/>
      <c r="E705" s="68"/>
      <c r="F705" s="68"/>
      <c r="G705" s="69"/>
      <c r="H705" s="70"/>
      <c r="I705" s="69"/>
      <c r="J705" s="68"/>
      <c r="K705" s="68"/>
      <c r="L705" s="68"/>
      <c r="M705" s="70"/>
      <c r="N705" s="70"/>
      <c r="O705" s="70"/>
      <c r="P705" s="68"/>
      <c r="Q705" s="68"/>
      <c r="R705" s="70"/>
      <c r="S705" s="70"/>
      <c r="T705" s="68"/>
      <c r="U705" s="68"/>
      <c r="V705" s="68"/>
      <c r="W705" s="68"/>
      <c r="X705" s="68"/>
    </row>
    <row r="706" ht="15.75" customHeight="1">
      <c r="A706" s="67"/>
      <c r="B706" s="68"/>
      <c r="C706" s="68"/>
      <c r="D706" s="68"/>
      <c r="E706" s="68"/>
      <c r="F706" s="68"/>
      <c r="G706" s="69"/>
      <c r="H706" s="70"/>
      <c r="I706" s="69"/>
      <c r="J706" s="68"/>
      <c r="K706" s="68"/>
      <c r="L706" s="68"/>
      <c r="M706" s="70"/>
      <c r="N706" s="70"/>
      <c r="O706" s="70"/>
      <c r="P706" s="68"/>
      <c r="Q706" s="68"/>
      <c r="R706" s="70"/>
      <c r="S706" s="70"/>
      <c r="T706" s="68"/>
      <c r="U706" s="68"/>
      <c r="V706" s="68"/>
      <c r="W706" s="68"/>
      <c r="X706" s="68"/>
    </row>
    <row r="707" ht="15.75" customHeight="1">
      <c r="A707" s="67"/>
      <c r="B707" s="68"/>
      <c r="C707" s="68"/>
      <c r="D707" s="68"/>
      <c r="E707" s="68"/>
      <c r="F707" s="68"/>
      <c r="G707" s="69"/>
      <c r="H707" s="70"/>
      <c r="I707" s="69"/>
      <c r="J707" s="68"/>
      <c r="K707" s="68"/>
      <c r="L707" s="68"/>
      <c r="M707" s="70"/>
      <c r="N707" s="70"/>
      <c r="O707" s="70"/>
      <c r="P707" s="68"/>
      <c r="Q707" s="68"/>
      <c r="R707" s="70"/>
      <c r="S707" s="70"/>
      <c r="T707" s="68"/>
      <c r="U707" s="68"/>
      <c r="V707" s="68"/>
      <c r="W707" s="68"/>
      <c r="X707" s="68"/>
    </row>
    <row r="708" ht="15.75" customHeight="1">
      <c r="A708" s="67"/>
      <c r="B708" s="68"/>
      <c r="C708" s="68"/>
      <c r="D708" s="68"/>
      <c r="E708" s="68"/>
      <c r="F708" s="68"/>
      <c r="G708" s="69"/>
      <c r="H708" s="70"/>
      <c r="I708" s="69"/>
      <c r="J708" s="68"/>
      <c r="K708" s="68"/>
      <c r="L708" s="68"/>
      <c r="M708" s="70"/>
      <c r="N708" s="70"/>
      <c r="O708" s="70"/>
      <c r="P708" s="68"/>
      <c r="Q708" s="68"/>
      <c r="R708" s="70"/>
      <c r="S708" s="70"/>
      <c r="T708" s="68"/>
      <c r="U708" s="68"/>
      <c r="V708" s="68"/>
      <c r="W708" s="68"/>
      <c r="X708" s="68"/>
    </row>
    <row r="709" ht="15.75" customHeight="1">
      <c r="A709" s="67"/>
      <c r="B709" s="68"/>
      <c r="C709" s="68"/>
      <c r="D709" s="68"/>
      <c r="E709" s="68"/>
      <c r="F709" s="68"/>
      <c r="G709" s="69"/>
      <c r="H709" s="70"/>
      <c r="I709" s="69"/>
      <c r="J709" s="68"/>
      <c r="K709" s="68"/>
      <c r="L709" s="68"/>
      <c r="M709" s="70"/>
      <c r="N709" s="70"/>
      <c r="O709" s="70"/>
      <c r="P709" s="68"/>
      <c r="Q709" s="68"/>
      <c r="R709" s="70"/>
      <c r="S709" s="70"/>
      <c r="T709" s="68"/>
      <c r="U709" s="68"/>
      <c r="V709" s="68"/>
      <c r="W709" s="68"/>
      <c r="X709" s="68"/>
    </row>
    <row r="710" ht="15.75" customHeight="1">
      <c r="A710" s="67"/>
      <c r="B710" s="68"/>
      <c r="C710" s="68"/>
      <c r="D710" s="68"/>
      <c r="E710" s="68"/>
      <c r="F710" s="68"/>
      <c r="G710" s="69"/>
      <c r="H710" s="70"/>
      <c r="I710" s="69"/>
      <c r="J710" s="68"/>
      <c r="K710" s="68"/>
      <c r="L710" s="68"/>
      <c r="M710" s="70"/>
      <c r="N710" s="70"/>
      <c r="O710" s="70"/>
      <c r="P710" s="68"/>
      <c r="Q710" s="68"/>
      <c r="R710" s="70"/>
      <c r="S710" s="70"/>
      <c r="T710" s="68"/>
      <c r="U710" s="68"/>
      <c r="V710" s="68"/>
      <c r="W710" s="68"/>
      <c r="X710" s="68"/>
    </row>
    <row r="711" ht="15.75" customHeight="1">
      <c r="A711" s="67"/>
      <c r="B711" s="68"/>
      <c r="C711" s="68"/>
      <c r="D711" s="68"/>
      <c r="E711" s="68"/>
      <c r="F711" s="68"/>
      <c r="G711" s="69"/>
      <c r="H711" s="70"/>
      <c r="I711" s="69"/>
      <c r="J711" s="68"/>
      <c r="K711" s="68"/>
      <c r="L711" s="68"/>
      <c r="M711" s="70"/>
      <c r="N711" s="70"/>
      <c r="O711" s="70"/>
      <c r="P711" s="68"/>
      <c r="Q711" s="68"/>
      <c r="R711" s="70"/>
      <c r="S711" s="70"/>
      <c r="T711" s="68"/>
      <c r="U711" s="68"/>
      <c r="V711" s="68"/>
      <c r="W711" s="68"/>
      <c r="X711" s="68"/>
    </row>
    <row r="712" ht="15.75" customHeight="1">
      <c r="A712" s="67"/>
      <c r="B712" s="68"/>
      <c r="C712" s="68"/>
      <c r="D712" s="68"/>
      <c r="E712" s="68"/>
      <c r="F712" s="68"/>
      <c r="G712" s="69"/>
      <c r="H712" s="70"/>
      <c r="I712" s="69"/>
      <c r="J712" s="68"/>
      <c r="K712" s="68"/>
      <c r="L712" s="68"/>
      <c r="M712" s="70"/>
      <c r="N712" s="70"/>
      <c r="O712" s="70"/>
      <c r="P712" s="68"/>
      <c r="Q712" s="68"/>
      <c r="R712" s="70"/>
      <c r="S712" s="70"/>
      <c r="T712" s="68"/>
      <c r="U712" s="68"/>
      <c r="V712" s="68"/>
      <c r="W712" s="68"/>
      <c r="X712" s="68"/>
    </row>
    <row r="713" ht="15.75" customHeight="1">
      <c r="A713" s="67"/>
      <c r="B713" s="68"/>
      <c r="C713" s="68"/>
      <c r="D713" s="68"/>
      <c r="E713" s="68"/>
      <c r="F713" s="68"/>
      <c r="G713" s="69"/>
      <c r="H713" s="70"/>
      <c r="I713" s="69"/>
      <c r="J713" s="68"/>
      <c r="K713" s="68"/>
      <c r="L713" s="68"/>
      <c r="M713" s="70"/>
      <c r="N713" s="70"/>
      <c r="O713" s="70"/>
      <c r="P713" s="68"/>
      <c r="Q713" s="68"/>
      <c r="R713" s="70"/>
      <c r="S713" s="70"/>
      <c r="T713" s="68"/>
      <c r="U713" s="68"/>
      <c r="V713" s="68"/>
      <c r="W713" s="68"/>
      <c r="X713" s="68"/>
    </row>
    <row r="714" ht="15.75" customHeight="1">
      <c r="A714" s="67"/>
      <c r="B714" s="68"/>
      <c r="C714" s="68"/>
      <c r="D714" s="68"/>
      <c r="E714" s="68"/>
      <c r="F714" s="68"/>
      <c r="G714" s="69"/>
      <c r="H714" s="70"/>
      <c r="I714" s="69"/>
      <c r="J714" s="68"/>
      <c r="K714" s="68"/>
      <c r="L714" s="68"/>
      <c r="M714" s="70"/>
      <c r="N714" s="70"/>
      <c r="O714" s="70"/>
      <c r="P714" s="68"/>
      <c r="Q714" s="68"/>
      <c r="R714" s="70"/>
      <c r="S714" s="70"/>
      <c r="T714" s="68"/>
      <c r="U714" s="68"/>
      <c r="V714" s="68"/>
      <c r="W714" s="68"/>
      <c r="X714" s="68"/>
    </row>
    <row r="715" ht="15.75" customHeight="1">
      <c r="A715" s="67"/>
      <c r="B715" s="68"/>
      <c r="C715" s="68"/>
      <c r="D715" s="68"/>
      <c r="E715" s="68"/>
      <c r="F715" s="68"/>
      <c r="G715" s="69"/>
      <c r="H715" s="70"/>
      <c r="I715" s="69"/>
      <c r="J715" s="68"/>
      <c r="K715" s="68"/>
      <c r="L715" s="68"/>
      <c r="M715" s="70"/>
      <c r="N715" s="70"/>
      <c r="O715" s="70"/>
      <c r="P715" s="68"/>
      <c r="Q715" s="68"/>
      <c r="R715" s="70"/>
      <c r="S715" s="70"/>
      <c r="T715" s="68"/>
      <c r="U715" s="68"/>
      <c r="V715" s="68"/>
      <c r="W715" s="68"/>
      <c r="X715" s="68"/>
    </row>
    <row r="716" ht="15.75" customHeight="1">
      <c r="A716" s="67"/>
      <c r="B716" s="68"/>
      <c r="C716" s="68"/>
      <c r="D716" s="68"/>
      <c r="E716" s="68"/>
      <c r="F716" s="68"/>
      <c r="G716" s="69"/>
      <c r="H716" s="70"/>
      <c r="I716" s="69"/>
      <c r="J716" s="68"/>
      <c r="K716" s="68"/>
      <c r="L716" s="68"/>
      <c r="M716" s="70"/>
      <c r="N716" s="70"/>
      <c r="O716" s="70"/>
      <c r="P716" s="68"/>
      <c r="Q716" s="68"/>
      <c r="R716" s="70"/>
      <c r="S716" s="70"/>
      <c r="T716" s="68"/>
      <c r="U716" s="68"/>
      <c r="V716" s="68"/>
      <c r="W716" s="68"/>
      <c r="X716" s="68"/>
    </row>
    <row r="717" ht="15.75" customHeight="1">
      <c r="A717" s="67"/>
      <c r="B717" s="68"/>
      <c r="C717" s="68"/>
      <c r="D717" s="68"/>
      <c r="E717" s="68"/>
      <c r="F717" s="68"/>
      <c r="G717" s="69"/>
      <c r="H717" s="70"/>
      <c r="I717" s="69"/>
      <c r="J717" s="68"/>
      <c r="K717" s="68"/>
      <c r="L717" s="68"/>
      <c r="M717" s="70"/>
      <c r="N717" s="70"/>
      <c r="O717" s="70"/>
      <c r="P717" s="68"/>
      <c r="Q717" s="68"/>
      <c r="R717" s="70"/>
      <c r="S717" s="70"/>
      <c r="T717" s="68"/>
      <c r="U717" s="68"/>
      <c r="V717" s="68"/>
      <c r="W717" s="68"/>
      <c r="X717" s="68"/>
    </row>
    <row r="718" ht="15.75" customHeight="1">
      <c r="A718" s="67"/>
      <c r="B718" s="68"/>
      <c r="C718" s="68"/>
      <c r="D718" s="68"/>
      <c r="E718" s="68"/>
      <c r="F718" s="68"/>
      <c r="G718" s="69"/>
      <c r="H718" s="70"/>
      <c r="I718" s="69"/>
      <c r="J718" s="68"/>
      <c r="K718" s="68"/>
      <c r="L718" s="68"/>
      <c r="M718" s="70"/>
      <c r="N718" s="70"/>
      <c r="O718" s="70"/>
      <c r="P718" s="68"/>
      <c r="Q718" s="68"/>
      <c r="R718" s="70"/>
      <c r="S718" s="70"/>
      <c r="T718" s="68"/>
      <c r="U718" s="68"/>
      <c r="V718" s="68"/>
      <c r="W718" s="68"/>
      <c r="X718" s="68"/>
    </row>
    <row r="719" ht="15.75" customHeight="1">
      <c r="A719" s="67"/>
      <c r="B719" s="68"/>
      <c r="C719" s="68"/>
      <c r="D719" s="68"/>
      <c r="E719" s="68"/>
      <c r="F719" s="68"/>
      <c r="G719" s="69"/>
      <c r="H719" s="70"/>
      <c r="I719" s="69"/>
      <c r="J719" s="68"/>
      <c r="K719" s="68"/>
      <c r="L719" s="68"/>
      <c r="M719" s="70"/>
      <c r="N719" s="70"/>
      <c r="O719" s="70"/>
      <c r="P719" s="68"/>
      <c r="Q719" s="68"/>
      <c r="R719" s="70"/>
      <c r="S719" s="70"/>
      <c r="T719" s="68"/>
      <c r="U719" s="68"/>
      <c r="V719" s="68"/>
      <c r="W719" s="68"/>
      <c r="X719" s="68"/>
    </row>
    <row r="720" ht="15.75" customHeight="1">
      <c r="A720" s="67"/>
      <c r="B720" s="68"/>
      <c r="C720" s="68"/>
      <c r="D720" s="68"/>
      <c r="E720" s="68"/>
      <c r="F720" s="68"/>
      <c r="G720" s="69"/>
      <c r="H720" s="70"/>
      <c r="I720" s="69"/>
      <c r="J720" s="68"/>
      <c r="K720" s="68"/>
      <c r="L720" s="68"/>
      <c r="M720" s="70"/>
      <c r="N720" s="70"/>
      <c r="O720" s="70"/>
      <c r="P720" s="68"/>
      <c r="Q720" s="68"/>
      <c r="R720" s="70"/>
      <c r="S720" s="70"/>
      <c r="T720" s="68"/>
      <c r="U720" s="68"/>
      <c r="V720" s="68"/>
      <c r="W720" s="68"/>
      <c r="X720" s="68"/>
    </row>
    <row r="721" ht="15.75" customHeight="1">
      <c r="A721" s="67"/>
      <c r="B721" s="68"/>
      <c r="C721" s="68"/>
      <c r="D721" s="68"/>
      <c r="E721" s="68"/>
      <c r="F721" s="68"/>
      <c r="G721" s="69"/>
      <c r="H721" s="70"/>
      <c r="I721" s="69"/>
      <c r="J721" s="68"/>
      <c r="K721" s="68"/>
      <c r="L721" s="68"/>
      <c r="M721" s="70"/>
      <c r="N721" s="70"/>
      <c r="O721" s="70"/>
      <c r="P721" s="68"/>
      <c r="Q721" s="68"/>
      <c r="R721" s="70"/>
      <c r="S721" s="70"/>
      <c r="T721" s="68"/>
      <c r="U721" s="68"/>
      <c r="V721" s="68"/>
      <c r="W721" s="68"/>
      <c r="X721" s="68"/>
    </row>
    <row r="722" ht="15.75" customHeight="1">
      <c r="A722" s="67"/>
      <c r="B722" s="68"/>
      <c r="C722" s="68"/>
      <c r="D722" s="68"/>
      <c r="E722" s="68"/>
      <c r="F722" s="68"/>
      <c r="G722" s="69"/>
      <c r="H722" s="70"/>
      <c r="I722" s="69"/>
      <c r="J722" s="68"/>
      <c r="K722" s="68"/>
      <c r="L722" s="68"/>
      <c r="M722" s="70"/>
      <c r="N722" s="70"/>
      <c r="O722" s="70"/>
      <c r="P722" s="68"/>
      <c r="Q722" s="68"/>
      <c r="R722" s="70"/>
      <c r="S722" s="70"/>
      <c r="T722" s="68"/>
      <c r="U722" s="68"/>
      <c r="V722" s="68"/>
      <c r="W722" s="68"/>
      <c r="X722" s="68"/>
    </row>
    <row r="723" ht="15.75" customHeight="1">
      <c r="A723" s="67"/>
      <c r="B723" s="68"/>
      <c r="C723" s="68"/>
      <c r="D723" s="68"/>
      <c r="E723" s="68"/>
      <c r="F723" s="68"/>
      <c r="G723" s="69"/>
      <c r="H723" s="70"/>
      <c r="I723" s="69"/>
      <c r="J723" s="68"/>
      <c r="K723" s="68"/>
      <c r="L723" s="68"/>
      <c r="M723" s="70"/>
      <c r="N723" s="70"/>
      <c r="O723" s="70"/>
      <c r="P723" s="68"/>
      <c r="Q723" s="68"/>
      <c r="R723" s="70"/>
      <c r="S723" s="70"/>
      <c r="T723" s="68"/>
      <c r="U723" s="68"/>
      <c r="V723" s="68"/>
      <c r="W723" s="68"/>
      <c r="X723" s="68"/>
    </row>
    <row r="724" ht="15.75" customHeight="1">
      <c r="A724" s="67"/>
      <c r="B724" s="68"/>
      <c r="C724" s="68"/>
      <c r="D724" s="68"/>
      <c r="E724" s="68"/>
      <c r="F724" s="68"/>
      <c r="G724" s="69"/>
      <c r="H724" s="70"/>
      <c r="I724" s="69"/>
      <c r="J724" s="68"/>
      <c r="K724" s="68"/>
      <c r="L724" s="68"/>
      <c r="M724" s="70"/>
      <c r="N724" s="70"/>
      <c r="O724" s="70"/>
      <c r="P724" s="68"/>
      <c r="Q724" s="68"/>
      <c r="R724" s="70"/>
      <c r="S724" s="70"/>
      <c r="T724" s="68"/>
      <c r="U724" s="68"/>
      <c r="V724" s="68"/>
      <c r="W724" s="68"/>
      <c r="X724" s="68"/>
    </row>
    <row r="725" ht="15.75" customHeight="1">
      <c r="A725" s="67"/>
      <c r="B725" s="68"/>
      <c r="C725" s="68"/>
      <c r="D725" s="68"/>
      <c r="E725" s="68"/>
      <c r="F725" s="68"/>
      <c r="G725" s="69"/>
      <c r="H725" s="70"/>
      <c r="I725" s="69"/>
      <c r="J725" s="68"/>
      <c r="K725" s="68"/>
      <c r="L725" s="68"/>
      <c r="M725" s="70"/>
      <c r="N725" s="70"/>
      <c r="O725" s="70"/>
      <c r="P725" s="68"/>
      <c r="Q725" s="68"/>
      <c r="R725" s="70"/>
      <c r="S725" s="70"/>
      <c r="T725" s="68"/>
      <c r="U725" s="68"/>
      <c r="V725" s="68"/>
      <c r="W725" s="68"/>
      <c r="X725" s="68"/>
    </row>
    <row r="726" ht="15.75" customHeight="1">
      <c r="A726" s="67"/>
      <c r="B726" s="68"/>
      <c r="C726" s="68"/>
      <c r="D726" s="68"/>
      <c r="E726" s="68"/>
      <c r="F726" s="68"/>
      <c r="G726" s="69"/>
      <c r="H726" s="70"/>
      <c r="I726" s="69"/>
      <c r="J726" s="68"/>
      <c r="K726" s="68"/>
      <c r="L726" s="68"/>
      <c r="M726" s="70"/>
      <c r="N726" s="70"/>
      <c r="O726" s="70"/>
      <c r="P726" s="68"/>
      <c r="Q726" s="68"/>
      <c r="R726" s="70"/>
      <c r="S726" s="70"/>
      <c r="T726" s="68"/>
      <c r="U726" s="68"/>
      <c r="V726" s="68"/>
      <c r="W726" s="68"/>
      <c r="X726" s="68"/>
    </row>
    <row r="727" ht="15.75" customHeight="1">
      <c r="A727" s="67"/>
      <c r="B727" s="68"/>
      <c r="C727" s="68"/>
      <c r="D727" s="68"/>
      <c r="E727" s="68"/>
      <c r="F727" s="68"/>
      <c r="G727" s="69"/>
      <c r="H727" s="70"/>
      <c r="I727" s="69"/>
      <c r="J727" s="68"/>
      <c r="K727" s="68"/>
      <c r="L727" s="68"/>
      <c r="M727" s="70"/>
      <c r="N727" s="70"/>
      <c r="O727" s="70"/>
      <c r="P727" s="68"/>
      <c r="Q727" s="68"/>
      <c r="R727" s="70"/>
      <c r="S727" s="70"/>
      <c r="T727" s="68"/>
      <c r="U727" s="68"/>
      <c r="V727" s="68"/>
      <c r="W727" s="68"/>
      <c r="X727" s="68"/>
    </row>
    <row r="728" ht="15.75" customHeight="1">
      <c r="A728" s="67"/>
      <c r="B728" s="68"/>
      <c r="C728" s="68"/>
      <c r="D728" s="68"/>
      <c r="E728" s="68"/>
      <c r="F728" s="68"/>
      <c r="G728" s="69"/>
      <c r="H728" s="70"/>
      <c r="I728" s="69"/>
      <c r="J728" s="68"/>
      <c r="K728" s="68"/>
      <c r="L728" s="68"/>
      <c r="M728" s="70"/>
      <c r="N728" s="70"/>
      <c r="O728" s="70"/>
      <c r="P728" s="68"/>
      <c r="Q728" s="68"/>
      <c r="R728" s="70"/>
      <c r="S728" s="70"/>
      <c r="T728" s="68"/>
      <c r="U728" s="68"/>
      <c r="V728" s="68"/>
      <c r="W728" s="68"/>
      <c r="X728" s="68"/>
    </row>
    <row r="729" ht="15.75" customHeight="1">
      <c r="A729" s="67"/>
      <c r="B729" s="68"/>
      <c r="C729" s="68"/>
      <c r="D729" s="68"/>
      <c r="E729" s="68"/>
      <c r="F729" s="68"/>
      <c r="G729" s="69"/>
      <c r="H729" s="70"/>
      <c r="I729" s="69"/>
      <c r="J729" s="68"/>
      <c r="K729" s="68"/>
      <c r="L729" s="68"/>
      <c r="M729" s="70"/>
      <c r="N729" s="70"/>
      <c r="O729" s="70"/>
      <c r="P729" s="68"/>
      <c r="Q729" s="68"/>
      <c r="R729" s="70"/>
      <c r="S729" s="70"/>
      <c r="T729" s="68"/>
      <c r="U729" s="68"/>
      <c r="V729" s="68"/>
      <c r="W729" s="68"/>
      <c r="X729" s="68"/>
    </row>
    <row r="730" ht="15.75" customHeight="1">
      <c r="A730" s="67"/>
      <c r="B730" s="68"/>
      <c r="C730" s="68"/>
      <c r="D730" s="68"/>
      <c r="E730" s="68"/>
      <c r="F730" s="68"/>
      <c r="G730" s="69"/>
      <c r="H730" s="70"/>
      <c r="I730" s="69"/>
      <c r="J730" s="68"/>
      <c r="K730" s="68"/>
      <c r="L730" s="68"/>
      <c r="M730" s="70"/>
      <c r="N730" s="70"/>
      <c r="O730" s="70"/>
      <c r="P730" s="68"/>
      <c r="Q730" s="68"/>
      <c r="R730" s="70"/>
      <c r="S730" s="70"/>
      <c r="T730" s="68"/>
      <c r="U730" s="68"/>
      <c r="V730" s="68"/>
      <c r="W730" s="68"/>
      <c r="X730" s="68"/>
    </row>
    <row r="731" ht="15.75" customHeight="1">
      <c r="A731" s="67"/>
      <c r="B731" s="68"/>
      <c r="C731" s="68"/>
      <c r="D731" s="68"/>
      <c r="E731" s="68"/>
      <c r="F731" s="68"/>
      <c r="G731" s="69"/>
      <c r="H731" s="70"/>
      <c r="I731" s="69"/>
      <c r="J731" s="68"/>
      <c r="K731" s="68"/>
      <c r="L731" s="68"/>
      <c r="M731" s="70"/>
      <c r="N731" s="70"/>
      <c r="O731" s="70"/>
      <c r="P731" s="68"/>
      <c r="Q731" s="68"/>
      <c r="R731" s="70"/>
      <c r="S731" s="70"/>
      <c r="T731" s="68"/>
      <c r="U731" s="68"/>
      <c r="V731" s="68"/>
      <c r="W731" s="68"/>
      <c r="X731" s="68"/>
    </row>
    <row r="732" ht="15.75" customHeight="1">
      <c r="A732" s="67"/>
      <c r="B732" s="68"/>
      <c r="C732" s="68"/>
      <c r="D732" s="68"/>
      <c r="E732" s="68"/>
      <c r="F732" s="68"/>
      <c r="G732" s="69"/>
      <c r="H732" s="70"/>
      <c r="I732" s="69"/>
      <c r="J732" s="68"/>
      <c r="K732" s="68"/>
      <c r="L732" s="68"/>
      <c r="M732" s="70"/>
      <c r="N732" s="70"/>
      <c r="O732" s="70"/>
      <c r="P732" s="68"/>
      <c r="Q732" s="68"/>
      <c r="R732" s="70"/>
      <c r="S732" s="70"/>
      <c r="T732" s="68"/>
      <c r="U732" s="68"/>
      <c r="V732" s="68"/>
      <c r="W732" s="68"/>
      <c r="X732" s="68"/>
    </row>
    <row r="733" ht="15.75" customHeight="1">
      <c r="A733" s="67"/>
      <c r="B733" s="68"/>
      <c r="C733" s="68"/>
      <c r="D733" s="68"/>
      <c r="E733" s="68"/>
      <c r="F733" s="68"/>
      <c r="G733" s="69"/>
      <c r="H733" s="70"/>
      <c r="I733" s="69"/>
      <c r="J733" s="68"/>
      <c r="K733" s="68"/>
      <c r="L733" s="68"/>
      <c r="M733" s="70"/>
      <c r="N733" s="70"/>
      <c r="O733" s="70"/>
      <c r="P733" s="68"/>
      <c r="Q733" s="68"/>
      <c r="R733" s="70"/>
      <c r="S733" s="70"/>
      <c r="T733" s="68"/>
      <c r="U733" s="68"/>
      <c r="V733" s="68"/>
      <c r="W733" s="68"/>
      <c r="X733" s="68"/>
    </row>
    <row r="734" ht="15.75" customHeight="1">
      <c r="A734" s="67"/>
      <c r="B734" s="68"/>
      <c r="C734" s="68"/>
      <c r="D734" s="68"/>
      <c r="E734" s="68"/>
      <c r="F734" s="68"/>
      <c r="G734" s="69"/>
      <c r="H734" s="70"/>
      <c r="I734" s="69"/>
      <c r="J734" s="68"/>
      <c r="K734" s="68"/>
      <c r="L734" s="68"/>
      <c r="M734" s="70"/>
      <c r="N734" s="70"/>
      <c r="O734" s="70"/>
      <c r="P734" s="68"/>
      <c r="Q734" s="68"/>
      <c r="R734" s="70"/>
      <c r="S734" s="70"/>
      <c r="T734" s="68"/>
      <c r="U734" s="68"/>
      <c r="V734" s="68"/>
      <c r="W734" s="68"/>
      <c r="X734" s="68"/>
    </row>
    <row r="735" ht="15.75" customHeight="1">
      <c r="A735" s="67"/>
      <c r="B735" s="68"/>
      <c r="C735" s="68"/>
      <c r="D735" s="68"/>
      <c r="E735" s="68"/>
      <c r="F735" s="68"/>
      <c r="G735" s="69"/>
      <c r="H735" s="70"/>
      <c r="I735" s="69"/>
      <c r="J735" s="68"/>
      <c r="K735" s="68"/>
      <c r="L735" s="68"/>
      <c r="M735" s="70"/>
      <c r="N735" s="70"/>
      <c r="O735" s="70"/>
      <c r="P735" s="68"/>
      <c r="Q735" s="68"/>
      <c r="R735" s="70"/>
      <c r="S735" s="70"/>
      <c r="T735" s="68"/>
      <c r="U735" s="68"/>
      <c r="V735" s="68"/>
      <c r="W735" s="68"/>
      <c r="X735" s="68"/>
    </row>
    <row r="736" ht="15.75" customHeight="1">
      <c r="A736" s="67"/>
      <c r="B736" s="68"/>
      <c r="C736" s="68"/>
      <c r="D736" s="68"/>
      <c r="E736" s="68"/>
      <c r="F736" s="68"/>
      <c r="G736" s="69"/>
      <c r="H736" s="70"/>
      <c r="I736" s="69"/>
      <c r="J736" s="68"/>
      <c r="K736" s="68"/>
      <c r="L736" s="68"/>
      <c r="M736" s="70"/>
      <c r="N736" s="70"/>
      <c r="O736" s="70"/>
      <c r="P736" s="68"/>
      <c r="Q736" s="68"/>
      <c r="R736" s="70"/>
      <c r="S736" s="70"/>
      <c r="T736" s="68"/>
      <c r="U736" s="68"/>
      <c r="V736" s="68"/>
      <c r="W736" s="68"/>
      <c r="X736" s="68"/>
    </row>
    <row r="737" ht="15.75" customHeight="1">
      <c r="A737" s="67"/>
      <c r="B737" s="68"/>
      <c r="C737" s="68"/>
      <c r="D737" s="68"/>
      <c r="E737" s="68"/>
      <c r="F737" s="68"/>
      <c r="G737" s="69"/>
      <c r="H737" s="70"/>
      <c r="I737" s="69"/>
      <c r="J737" s="68"/>
      <c r="K737" s="68"/>
      <c r="L737" s="68"/>
      <c r="M737" s="70"/>
      <c r="N737" s="70"/>
      <c r="O737" s="70"/>
      <c r="P737" s="68"/>
      <c r="Q737" s="68"/>
      <c r="R737" s="70"/>
      <c r="S737" s="70"/>
      <c r="T737" s="68"/>
      <c r="U737" s="68"/>
      <c r="V737" s="68"/>
      <c r="W737" s="68"/>
      <c r="X737" s="68"/>
    </row>
    <row r="738" ht="15.75" customHeight="1">
      <c r="A738" s="67"/>
      <c r="B738" s="68"/>
      <c r="C738" s="68"/>
      <c r="D738" s="68"/>
      <c r="E738" s="68"/>
      <c r="F738" s="68"/>
      <c r="G738" s="69"/>
      <c r="H738" s="70"/>
      <c r="I738" s="69"/>
      <c r="J738" s="68"/>
      <c r="K738" s="68"/>
      <c r="L738" s="68"/>
      <c r="M738" s="70"/>
      <c r="N738" s="70"/>
      <c r="O738" s="70"/>
      <c r="P738" s="68"/>
      <c r="Q738" s="68"/>
      <c r="R738" s="70"/>
      <c r="S738" s="70"/>
      <c r="T738" s="68"/>
      <c r="U738" s="68"/>
      <c r="V738" s="68"/>
      <c r="W738" s="68"/>
      <c r="X738" s="68"/>
    </row>
    <row r="739" ht="15.75" customHeight="1">
      <c r="A739" s="67"/>
      <c r="B739" s="68"/>
      <c r="C739" s="68"/>
      <c r="D739" s="68"/>
      <c r="E739" s="68"/>
      <c r="F739" s="68"/>
      <c r="G739" s="69"/>
      <c r="H739" s="70"/>
      <c r="I739" s="69"/>
      <c r="J739" s="68"/>
      <c r="K739" s="68"/>
      <c r="L739" s="68"/>
      <c r="M739" s="70"/>
      <c r="N739" s="70"/>
      <c r="O739" s="70"/>
      <c r="P739" s="68"/>
      <c r="Q739" s="68"/>
      <c r="R739" s="70"/>
      <c r="S739" s="70"/>
      <c r="T739" s="68"/>
      <c r="U739" s="68"/>
      <c r="V739" s="68"/>
      <c r="W739" s="68"/>
      <c r="X739" s="68"/>
    </row>
    <row r="740" ht="15.75" customHeight="1">
      <c r="A740" s="67"/>
      <c r="B740" s="68"/>
      <c r="C740" s="68"/>
      <c r="D740" s="68"/>
      <c r="E740" s="68"/>
      <c r="F740" s="68"/>
      <c r="G740" s="69"/>
      <c r="H740" s="70"/>
      <c r="I740" s="69"/>
      <c r="J740" s="68"/>
      <c r="K740" s="68"/>
      <c r="L740" s="68"/>
      <c r="M740" s="70"/>
      <c r="N740" s="70"/>
      <c r="O740" s="70"/>
      <c r="P740" s="68"/>
      <c r="Q740" s="68"/>
      <c r="R740" s="70"/>
      <c r="S740" s="70"/>
      <c r="T740" s="68"/>
      <c r="U740" s="68"/>
      <c r="V740" s="68"/>
      <c r="W740" s="68"/>
      <c r="X740" s="68"/>
    </row>
    <row r="741" ht="15.75" customHeight="1">
      <c r="A741" s="67"/>
      <c r="B741" s="68"/>
      <c r="C741" s="68"/>
      <c r="D741" s="68"/>
      <c r="E741" s="68"/>
      <c r="F741" s="68"/>
      <c r="G741" s="69"/>
      <c r="H741" s="70"/>
      <c r="I741" s="69"/>
      <c r="J741" s="68"/>
      <c r="K741" s="68"/>
      <c r="L741" s="68"/>
      <c r="M741" s="70"/>
      <c r="N741" s="70"/>
      <c r="O741" s="70"/>
      <c r="P741" s="68"/>
      <c r="Q741" s="68"/>
      <c r="R741" s="70"/>
      <c r="S741" s="70"/>
      <c r="T741" s="68"/>
      <c r="U741" s="68"/>
      <c r="V741" s="68"/>
      <c r="W741" s="68"/>
      <c r="X741" s="68"/>
    </row>
    <row r="742" ht="15.75" customHeight="1">
      <c r="A742" s="67"/>
      <c r="B742" s="68"/>
      <c r="C742" s="68"/>
      <c r="D742" s="68"/>
      <c r="E742" s="68"/>
      <c r="F742" s="68"/>
      <c r="G742" s="69"/>
      <c r="H742" s="70"/>
      <c r="I742" s="69"/>
      <c r="J742" s="68"/>
      <c r="K742" s="68"/>
      <c r="L742" s="68"/>
      <c r="M742" s="70"/>
      <c r="N742" s="70"/>
      <c r="O742" s="70"/>
      <c r="P742" s="68"/>
      <c r="Q742" s="68"/>
      <c r="R742" s="70"/>
      <c r="S742" s="70"/>
      <c r="T742" s="68"/>
      <c r="U742" s="68"/>
      <c r="V742" s="68"/>
      <c r="W742" s="68"/>
      <c r="X742" s="68"/>
    </row>
    <row r="743" ht="15.75" customHeight="1">
      <c r="A743" s="67"/>
      <c r="B743" s="68"/>
      <c r="C743" s="68"/>
      <c r="D743" s="68"/>
      <c r="E743" s="68"/>
      <c r="F743" s="68"/>
      <c r="G743" s="69"/>
      <c r="H743" s="70"/>
      <c r="I743" s="69"/>
      <c r="J743" s="68"/>
      <c r="K743" s="68"/>
      <c r="L743" s="68"/>
      <c r="M743" s="70"/>
      <c r="N743" s="70"/>
      <c r="O743" s="70"/>
      <c r="P743" s="68"/>
      <c r="Q743" s="68"/>
      <c r="R743" s="70"/>
      <c r="S743" s="70"/>
      <c r="T743" s="68"/>
      <c r="U743" s="68"/>
      <c r="V743" s="68"/>
      <c r="W743" s="68"/>
      <c r="X743" s="68"/>
    </row>
    <row r="744" ht="15.75" customHeight="1">
      <c r="A744" s="67"/>
      <c r="B744" s="68"/>
      <c r="C744" s="68"/>
      <c r="D744" s="68"/>
      <c r="E744" s="68"/>
      <c r="F744" s="68"/>
      <c r="G744" s="69"/>
      <c r="H744" s="70"/>
      <c r="I744" s="69"/>
      <c r="J744" s="68"/>
      <c r="K744" s="68"/>
      <c r="L744" s="68"/>
      <c r="M744" s="70"/>
      <c r="N744" s="70"/>
      <c r="O744" s="70"/>
      <c r="P744" s="68"/>
      <c r="Q744" s="68"/>
      <c r="R744" s="70"/>
      <c r="S744" s="70"/>
      <c r="T744" s="68"/>
      <c r="U744" s="68"/>
      <c r="V744" s="68"/>
      <c r="W744" s="68"/>
      <c r="X744" s="68"/>
    </row>
    <row r="745" ht="15.75" customHeight="1">
      <c r="A745" s="67"/>
      <c r="B745" s="68"/>
      <c r="C745" s="68"/>
      <c r="D745" s="68"/>
      <c r="E745" s="68"/>
      <c r="F745" s="68"/>
      <c r="G745" s="69"/>
      <c r="H745" s="70"/>
      <c r="I745" s="69"/>
      <c r="J745" s="68"/>
      <c r="K745" s="68"/>
      <c r="L745" s="68"/>
      <c r="M745" s="70"/>
      <c r="N745" s="70"/>
      <c r="O745" s="70"/>
      <c r="P745" s="68"/>
      <c r="Q745" s="68"/>
      <c r="R745" s="70"/>
      <c r="S745" s="70"/>
      <c r="T745" s="68"/>
      <c r="U745" s="68"/>
      <c r="V745" s="68"/>
      <c r="W745" s="68"/>
      <c r="X745" s="68"/>
    </row>
    <row r="746" ht="15.75" customHeight="1">
      <c r="A746" s="67"/>
      <c r="B746" s="68"/>
      <c r="C746" s="68"/>
      <c r="D746" s="68"/>
      <c r="E746" s="68"/>
      <c r="F746" s="68"/>
      <c r="G746" s="69"/>
      <c r="H746" s="70"/>
      <c r="I746" s="69"/>
      <c r="J746" s="68"/>
      <c r="K746" s="68"/>
      <c r="L746" s="68"/>
      <c r="M746" s="70"/>
      <c r="N746" s="70"/>
      <c r="O746" s="70"/>
      <c r="P746" s="68"/>
      <c r="Q746" s="68"/>
      <c r="R746" s="70"/>
      <c r="S746" s="70"/>
      <c r="T746" s="68"/>
      <c r="U746" s="68"/>
      <c r="V746" s="68"/>
      <c r="W746" s="68"/>
      <c r="X746" s="68"/>
    </row>
    <row r="747" ht="15.75" customHeight="1">
      <c r="A747" s="67"/>
      <c r="B747" s="68"/>
      <c r="C747" s="68"/>
      <c r="D747" s="68"/>
      <c r="E747" s="68"/>
      <c r="F747" s="68"/>
      <c r="G747" s="69"/>
      <c r="H747" s="70"/>
      <c r="I747" s="69"/>
      <c r="J747" s="68"/>
      <c r="K747" s="68"/>
      <c r="L747" s="68"/>
      <c r="M747" s="70"/>
      <c r="N747" s="70"/>
      <c r="O747" s="70"/>
      <c r="P747" s="68"/>
      <c r="Q747" s="68"/>
      <c r="R747" s="70"/>
      <c r="S747" s="70"/>
      <c r="T747" s="68"/>
      <c r="U747" s="68"/>
      <c r="V747" s="68"/>
      <c r="W747" s="68"/>
      <c r="X747" s="68"/>
    </row>
    <row r="748" ht="15.75" customHeight="1">
      <c r="A748" s="67"/>
      <c r="B748" s="68"/>
      <c r="C748" s="68"/>
      <c r="D748" s="68"/>
      <c r="E748" s="68"/>
      <c r="F748" s="68"/>
      <c r="G748" s="69"/>
      <c r="H748" s="70"/>
      <c r="I748" s="69"/>
      <c r="J748" s="68"/>
      <c r="K748" s="68"/>
      <c r="L748" s="68"/>
      <c r="M748" s="70"/>
      <c r="N748" s="70"/>
      <c r="O748" s="70"/>
      <c r="P748" s="68"/>
      <c r="Q748" s="68"/>
      <c r="R748" s="70"/>
      <c r="S748" s="70"/>
      <c r="T748" s="68"/>
      <c r="U748" s="68"/>
      <c r="V748" s="68"/>
      <c r="W748" s="68"/>
      <c r="X748" s="68"/>
    </row>
    <row r="749" ht="15.75" customHeight="1">
      <c r="A749" s="67"/>
      <c r="B749" s="68"/>
      <c r="C749" s="68"/>
      <c r="D749" s="68"/>
      <c r="E749" s="68"/>
      <c r="F749" s="68"/>
      <c r="G749" s="69"/>
      <c r="H749" s="70"/>
      <c r="I749" s="69"/>
      <c r="J749" s="68"/>
      <c r="K749" s="68"/>
      <c r="L749" s="68"/>
      <c r="M749" s="70"/>
      <c r="N749" s="70"/>
      <c r="O749" s="70"/>
      <c r="P749" s="68"/>
      <c r="Q749" s="68"/>
      <c r="R749" s="70"/>
      <c r="S749" s="70"/>
      <c r="T749" s="68"/>
      <c r="U749" s="68"/>
      <c r="V749" s="68"/>
      <c r="W749" s="68"/>
      <c r="X749" s="68"/>
    </row>
    <row r="750" ht="15.75" customHeight="1">
      <c r="A750" s="67"/>
      <c r="B750" s="68"/>
      <c r="C750" s="68"/>
      <c r="D750" s="68"/>
      <c r="E750" s="68"/>
      <c r="F750" s="68"/>
      <c r="G750" s="69"/>
      <c r="H750" s="70"/>
      <c r="I750" s="69"/>
      <c r="J750" s="68"/>
      <c r="K750" s="68"/>
      <c r="L750" s="68"/>
      <c r="M750" s="70"/>
      <c r="N750" s="70"/>
      <c r="O750" s="70"/>
      <c r="P750" s="68"/>
      <c r="Q750" s="68"/>
      <c r="R750" s="70"/>
      <c r="S750" s="70"/>
      <c r="T750" s="68"/>
      <c r="U750" s="68"/>
      <c r="V750" s="68"/>
      <c r="W750" s="68"/>
      <c r="X750" s="68"/>
    </row>
    <row r="751" ht="15.75" customHeight="1">
      <c r="A751" s="67"/>
      <c r="B751" s="68"/>
      <c r="C751" s="68"/>
      <c r="D751" s="68"/>
      <c r="E751" s="68"/>
      <c r="F751" s="68"/>
      <c r="G751" s="69"/>
      <c r="H751" s="70"/>
      <c r="I751" s="69"/>
      <c r="J751" s="68"/>
      <c r="K751" s="68"/>
      <c r="L751" s="68"/>
      <c r="M751" s="70"/>
      <c r="N751" s="70"/>
      <c r="O751" s="70"/>
      <c r="P751" s="68"/>
      <c r="Q751" s="68"/>
      <c r="R751" s="70"/>
      <c r="S751" s="70"/>
      <c r="T751" s="68"/>
      <c r="U751" s="68"/>
      <c r="V751" s="68"/>
      <c r="W751" s="68"/>
      <c r="X751" s="68"/>
    </row>
    <row r="752" ht="15.75" customHeight="1">
      <c r="A752" s="67"/>
      <c r="B752" s="68"/>
      <c r="C752" s="68"/>
      <c r="D752" s="68"/>
      <c r="E752" s="68"/>
      <c r="F752" s="68"/>
      <c r="G752" s="69"/>
      <c r="H752" s="70"/>
      <c r="I752" s="69"/>
      <c r="J752" s="68"/>
      <c r="K752" s="68"/>
      <c r="L752" s="68"/>
      <c r="M752" s="70"/>
      <c r="N752" s="70"/>
      <c r="O752" s="70"/>
      <c r="P752" s="68"/>
      <c r="Q752" s="68"/>
      <c r="R752" s="70"/>
      <c r="S752" s="70"/>
      <c r="T752" s="68"/>
      <c r="U752" s="68"/>
      <c r="V752" s="68"/>
      <c r="W752" s="68"/>
      <c r="X752" s="68"/>
    </row>
    <row r="753" ht="15.75" customHeight="1">
      <c r="A753" s="67"/>
      <c r="B753" s="68"/>
      <c r="C753" s="68"/>
      <c r="D753" s="68"/>
      <c r="E753" s="68"/>
      <c r="F753" s="68"/>
      <c r="G753" s="69"/>
      <c r="H753" s="70"/>
      <c r="I753" s="69"/>
      <c r="J753" s="68"/>
      <c r="K753" s="68"/>
      <c r="L753" s="68"/>
      <c r="M753" s="70"/>
      <c r="N753" s="70"/>
      <c r="O753" s="70"/>
      <c r="P753" s="68"/>
      <c r="Q753" s="68"/>
      <c r="R753" s="70"/>
      <c r="S753" s="70"/>
      <c r="T753" s="68"/>
      <c r="U753" s="68"/>
      <c r="V753" s="68"/>
      <c r="W753" s="68"/>
      <c r="X753" s="68"/>
    </row>
    <row r="754" ht="15.75" customHeight="1">
      <c r="A754" s="67"/>
      <c r="B754" s="68"/>
      <c r="C754" s="68"/>
      <c r="D754" s="68"/>
      <c r="E754" s="68"/>
      <c r="F754" s="68"/>
      <c r="G754" s="69"/>
      <c r="H754" s="70"/>
      <c r="I754" s="69"/>
      <c r="J754" s="68"/>
      <c r="K754" s="68"/>
      <c r="L754" s="68"/>
      <c r="M754" s="70"/>
      <c r="N754" s="70"/>
      <c r="O754" s="70"/>
      <c r="P754" s="68"/>
      <c r="Q754" s="68"/>
      <c r="R754" s="70"/>
      <c r="S754" s="70"/>
      <c r="T754" s="68"/>
      <c r="U754" s="68"/>
      <c r="V754" s="68"/>
      <c r="W754" s="68"/>
      <c r="X754" s="68"/>
    </row>
    <row r="755" ht="15.75" customHeight="1">
      <c r="A755" s="67"/>
      <c r="B755" s="68"/>
      <c r="C755" s="68"/>
      <c r="D755" s="68"/>
      <c r="E755" s="68"/>
      <c r="F755" s="68"/>
      <c r="G755" s="69"/>
      <c r="H755" s="70"/>
      <c r="I755" s="69"/>
      <c r="J755" s="68"/>
      <c r="K755" s="68"/>
      <c r="L755" s="68"/>
      <c r="M755" s="70"/>
      <c r="N755" s="70"/>
      <c r="O755" s="70"/>
      <c r="P755" s="68"/>
      <c r="Q755" s="68"/>
      <c r="R755" s="70"/>
      <c r="S755" s="70"/>
      <c r="T755" s="68"/>
      <c r="U755" s="68"/>
      <c r="V755" s="68"/>
      <c r="W755" s="68"/>
      <c r="X755" s="68"/>
    </row>
    <row r="756" ht="15.75" customHeight="1">
      <c r="A756" s="67"/>
      <c r="B756" s="68"/>
      <c r="C756" s="68"/>
      <c r="D756" s="68"/>
      <c r="E756" s="68"/>
      <c r="F756" s="68"/>
      <c r="G756" s="69"/>
      <c r="H756" s="70"/>
      <c r="I756" s="69"/>
      <c r="J756" s="68"/>
      <c r="K756" s="68"/>
      <c r="L756" s="68"/>
      <c r="M756" s="70"/>
      <c r="N756" s="70"/>
      <c r="O756" s="70"/>
      <c r="P756" s="68"/>
      <c r="Q756" s="68"/>
      <c r="R756" s="70"/>
      <c r="S756" s="70"/>
      <c r="T756" s="68"/>
      <c r="U756" s="68"/>
      <c r="V756" s="68"/>
      <c r="W756" s="68"/>
      <c r="X756" s="68"/>
    </row>
    <row r="757" ht="15.75" customHeight="1">
      <c r="A757" s="67"/>
      <c r="B757" s="68"/>
      <c r="C757" s="68"/>
      <c r="D757" s="68"/>
      <c r="E757" s="68"/>
      <c r="F757" s="68"/>
      <c r="G757" s="69"/>
      <c r="H757" s="70"/>
      <c r="I757" s="69"/>
      <c r="J757" s="68"/>
      <c r="K757" s="68"/>
      <c r="L757" s="68"/>
      <c r="M757" s="70"/>
      <c r="N757" s="70"/>
      <c r="O757" s="70"/>
      <c r="P757" s="68"/>
      <c r="Q757" s="68"/>
      <c r="R757" s="70"/>
      <c r="S757" s="70"/>
      <c r="T757" s="68"/>
      <c r="U757" s="68"/>
      <c r="V757" s="68"/>
      <c r="W757" s="68"/>
      <c r="X757" s="68"/>
    </row>
    <row r="758" ht="15.75" customHeight="1">
      <c r="A758" s="67"/>
      <c r="B758" s="68"/>
      <c r="C758" s="68"/>
      <c r="D758" s="68"/>
      <c r="E758" s="68"/>
      <c r="F758" s="68"/>
      <c r="G758" s="69"/>
      <c r="H758" s="70"/>
      <c r="I758" s="69"/>
      <c r="J758" s="68"/>
      <c r="K758" s="68"/>
      <c r="L758" s="68"/>
      <c r="M758" s="70"/>
      <c r="N758" s="70"/>
      <c r="O758" s="70"/>
      <c r="P758" s="68"/>
      <c r="Q758" s="68"/>
      <c r="R758" s="70"/>
      <c r="S758" s="70"/>
      <c r="T758" s="68"/>
      <c r="U758" s="68"/>
      <c r="V758" s="68"/>
      <c r="W758" s="68"/>
      <c r="X758" s="68"/>
    </row>
    <row r="759" ht="15.75" customHeight="1">
      <c r="A759" s="67"/>
      <c r="B759" s="68"/>
      <c r="C759" s="68"/>
      <c r="D759" s="68"/>
      <c r="E759" s="68"/>
      <c r="F759" s="68"/>
      <c r="G759" s="69"/>
      <c r="H759" s="70"/>
      <c r="I759" s="69"/>
      <c r="J759" s="68"/>
      <c r="K759" s="68"/>
      <c r="L759" s="68"/>
      <c r="M759" s="70"/>
      <c r="N759" s="70"/>
      <c r="O759" s="70"/>
      <c r="P759" s="68"/>
      <c r="Q759" s="68"/>
      <c r="R759" s="70"/>
      <c r="S759" s="70"/>
      <c r="T759" s="68"/>
      <c r="U759" s="68"/>
      <c r="V759" s="68"/>
      <c r="W759" s="68"/>
      <c r="X759" s="68"/>
    </row>
    <row r="760" ht="15.75" customHeight="1">
      <c r="A760" s="67"/>
      <c r="B760" s="68"/>
      <c r="C760" s="68"/>
      <c r="D760" s="68"/>
      <c r="E760" s="68"/>
      <c r="F760" s="68"/>
      <c r="G760" s="69"/>
      <c r="H760" s="70"/>
      <c r="I760" s="69"/>
      <c r="J760" s="68"/>
      <c r="K760" s="68"/>
      <c r="L760" s="68"/>
      <c r="M760" s="70"/>
      <c r="N760" s="70"/>
      <c r="O760" s="70"/>
      <c r="P760" s="68"/>
      <c r="Q760" s="68"/>
      <c r="R760" s="70"/>
      <c r="S760" s="70"/>
      <c r="T760" s="68"/>
      <c r="U760" s="68"/>
      <c r="V760" s="68"/>
      <c r="W760" s="68"/>
      <c r="X760" s="68"/>
    </row>
    <row r="761" ht="15.75" customHeight="1">
      <c r="A761" s="67"/>
      <c r="B761" s="68"/>
      <c r="C761" s="68"/>
      <c r="D761" s="68"/>
      <c r="E761" s="68"/>
      <c r="F761" s="68"/>
      <c r="G761" s="69"/>
      <c r="H761" s="70"/>
      <c r="I761" s="69"/>
      <c r="J761" s="68"/>
      <c r="K761" s="68"/>
      <c r="L761" s="68"/>
      <c r="M761" s="70"/>
      <c r="N761" s="70"/>
      <c r="O761" s="70"/>
      <c r="P761" s="68"/>
      <c r="Q761" s="68"/>
      <c r="R761" s="70"/>
      <c r="S761" s="70"/>
      <c r="T761" s="68"/>
      <c r="U761" s="68"/>
      <c r="V761" s="68"/>
      <c r="W761" s="68"/>
      <c r="X761" s="68"/>
    </row>
    <row r="762" ht="15.75" customHeight="1">
      <c r="A762" s="67"/>
      <c r="B762" s="68"/>
      <c r="C762" s="68"/>
      <c r="D762" s="68"/>
      <c r="E762" s="68"/>
      <c r="F762" s="68"/>
      <c r="G762" s="69"/>
      <c r="H762" s="70"/>
      <c r="I762" s="69"/>
      <c r="J762" s="68"/>
      <c r="K762" s="68"/>
      <c r="L762" s="68"/>
      <c r="M762" s="70"/>
      <c r="N762" s="70"/>
      <c r="O762" s="70"/>
      <c r="P762" s="68"/>
      <c r="Q762" s="68"/>
      <c r="R762" s="70"/>
      <c r="S762" s="70"/>
      <c r="T762" s="68"/>
      <c r="U762" s="68"/>
      <c r="V762" s="68"/>
      <c r="W762" s="68"/>
      <c r="X762" s="68"/>
    </row>
    <row r="763" ht="15.75" customHeight="1">
      <c r="A763" s="67"/>
      <c r="B763" s="68"/>
      <c r="C763" s="68"/>
      <c r="D763" s="68"/>
      <c r="E763" s="68"/>
      <c r="F763" s="68"/>
      <c r="G763" s="69"/>
      <c r="H763" s="70"/>
      <c r="I763" s="69"/>
      <c r="J763" s="68"/>
      <c r="K763" s="68"/>
      <c r="L763" s="68"/>
      <c r="M763" s="70"/>
      <c r="N763" s="70"/>
      <c r="O763" s="70"/>
      <c r="P763" s="68"/>
      <c r="Q763" s="68"/>
      <c r="R763" s="70"/>
      <c r="S763" s="70"/>
      <c r="T763" s="68"/>
      <c r="U763" s="68"/>
      <c r="V763" s="68"/>
      <c r="W763" s="68"/>
      <c r="X763" s="68"/>
    </row>
    <row r="764" ht="15.75" customHeight="1">
      <c r="A764" s="67"/>
      <c r="B764" s="68"/>
      <c r="C764" s="68"/>
      <c r="D764" s="68"/>
      <c r="E764" s="68"/>
      <c r="F764" s="68"/>
      <c r="G764" s="69"/>
      <c r="H764" s="70"/>
      <c r="I764" s="69"/>
      <c r="J764" s="68"/>
      <c r="K764" s="68"/>
      <c r="L764" s="68"/>
      <c r="M764" s="70"/>
      <c r="N764" s="70"/>
      <c r="O764" s="70"/>
      <c r="P764" s="68"/>
      <c r="Q764" s="68"/>
      <c r="R764" s="70"/>
      <c r="S764" s="70"/>
      <c r="T764" s="68"/>
      <c r="U764" s="68"/>
      <c r="V764" s="68"/>
      <c r="W764" s="68"/>
      <c r="X764" s="68"/>
    </row>
    <row r="765" ht="15.75" customHeight="1">
      <c r="A765" s="67"/>
      <c r="B765" s="68"/>
      <c r="C765" s="68"/>
      <c r="D765" s="68"/>
      <c r="E765" s="68"/>
      <c r="F765" s="68"/>
      <c r="G765" s="69"/>
      <c r="H765" s="70"/>
      <c r="I765" s="69"/>
      <c r="J765" s="68"/>
      <c r="K765" s="68"/>
      <c r="L765" s="68"/>
      <c r="M765" s="70"/>
      <c r="N765" s="70"/>
      <c r="O765" s="70"/>
      <c r="P765" s="68"/>
      <c r="Q765" s="68"/>
      <c r="R765" s="70"/>
      <c r="S765" s="70"/>
      <c r="T765" s="68"/>
      <c r="U765" s="68"/>
      <c r="V765" s="68"/>
      <c r="W765" s="68"/>
      <c r="X765" s="68"/>
    </row>
    <row r="766" ht="15.75" customHeight="1">
      <c r="A766" s="67"/>
      <c r="B766" s="68"/>
      <c r="C766" s="68"/>
      <c r="D766" s="68"/>
      <c r="E766" s="68"/>
      <c r="F766" s="68"/>
      <c r="G766" s="69"/>
      <c r="H766" s="70"/>
      <c r="I766" s="69"/>
      <c r="J766" s="68"/>
      <c r="K766" s="68"/>
      <c r="L766" s="68"/>
      <c r="M766" s="70"/>
      <c r="N766" s="70"/>
      <c r="O766" s="70"/>
      <c r="P766" s="68"/>
      <c r="Q766" s="68"/>
      <c r="R766" s="70"/>
      <c r="S766" s="70"/>
      <c r="T766" s="68"/>
      <c r="U766" s="68"/>
      <c r="V766" s="68"/>
      <c r="W766" s="68"/>
      <c r="X766" s="68"/>
    </row>
    <row r="767" ht="15.75" customHeight="1">
      <c r="A767" s="67"/>
      <c r="B767" s="68"/>
      <c r="C767" s="68"/>
      <c r="D767" s="68"/>
      <c r="E767" s="68"/>
      <c r="F767" s="68"/>
      <c r="G767" s="69"/>
      <c r="H767" s="70"/>
      <c r="I767" s="69"/>
      <c r="J767" s="68"/>
      <c r="K767" s="68"/>
      <c r="L767" s="68"/>
      <c r="M767" s="70"/>
      <c r="N767" s="70"/>
      <c r="O767" s="70"/>
      <c r="P767" s="68"/>
      <c r="Q767" s="68"/>
      <c r="R767" s="70"/>
      <c r="S767" s="70"/>
      <c r="T767" s="68"/>
      <c r="U767" s="68"/>
      <c r="V767" s="68"/>
      <c r="W767" s="68"/>
      <c r="X767" s="68"/>
    </row>
    <row r="768" ht="15.75" customHeight="1">
      <c r="A768" s="67"/>
      <c r="B768" s="68"/>
      <c r="C768" s="68"/>
      <c r="D768" s="68"/>
      <c r="E768" s="68"/>
      <c r="F768" s="68"/>
      <c r="G768" s="69"/>
      <c r="H768" s="70"/>
      <c r="I768" s="69"/>
      <c r="J768" s="68"/>
      <c r="K768" s="68"/>
      <c r="L768" s="68"/>
      <c r="M768" s="70"/>
      <c r="N768" s="70"/>
      <c r="O768" s="70"/>
      <c r="P768" s="68"/>
      <c r="Q768" s="68"/>
      <c r="R768" s="70"/>
      <c r="S768" s="70"/>
      <c r="T768" s="68"/>
      <c r="U768" s="68"/>
      <c r="V768" s="68"/>
      <c r="W768" s="68"/>
      <c r="X768" s="68"/>
    </row>
    <row r="769" ht="15.75" customHeight="1">
      <c r="A769" s="67"/>
      <c r="B769" s="68"/>
      <c r="C769" s="68"/>
      <c r="D769" s="68"/>
      <c r="E769" s="68"/>
      <c r="F769" s="68"/>
      <c r="G769" s="69"/>
      <c r="H769" s="70"/>
      <c r="I769" s="69"/>
      <c r="J769" s="68"/>
      <c r="K769" s="68"/>
      <c r="L769" s="68"/>
      <c r="M769" s="70"/>
      <c r="N769" s="70"/>
      <c r="O769" s="70"/>
      <c r="P769" s="68"/>
      <c r="Q769" s="68"/>
      <c r="R769" s="70"/>
      <c r="S769" s="70"/>
      <c r="T769" s="68"/>
      <c r="U769" s="68"/>
      <c r="V769" s="68"/>
      <c r="W769" s="68"/>
      <c r="X769" s="68"/>
    </row>
    <row r="770" ht="15.75" customHeight="1">
      <c r="A770" s="67"/>
      <c r="B770" s="68"/>
      <c r="C770" s="68"/>
      <c r="D770" s="68"/>
      <c r="E770" s="68"/>
      <c r="F770" s="68"/>
      <c r="G770" s="69"/>
      <c r="H770" s="70"/>
      <c r="I770" s="69"/>
      <c r="J770" s="68"/>
      <c r="K770" s="68"/>
      <c r="L770" s="68"/>
      <c r="M770" s="70"/>
      <c r="N770" s="70"/>
      <c r="O770" s="70"/>
      <c r="P770" s="68"/>
      <c r="Q770" s="68"/>
      <c r="R770" s="70"/>
      <c r="S770" s="70"/>
      <c r="T770" s="68"/>
      <c r="U770" s="68"/>
      <c r="V770" s="68"/>
      <c r="W770" s="68"/>
      <c r="X770" s="68"/>
    </row>
    <row r="771" ht="15.75" customHeight="1">
      <c r="A771" s="67"/>
      <c r="B771" s="68"/>
      <c r="C771" s="68"/>
      <c r="D771" s="68"/>
      <c r="E771" s="68"/>
      <c r="F771" s="68"/>
      <c r="G771" s="69"/>
      <c r="H771" s="70"/>
      <c r="I771" s="69"/>
      <c r="J771" s="68"/>
      <c r="K771" s="68"/>
      <c r="L771" s="68"/>
      <c r="M771" s="70"/>
      <c r="N771" s="70"/>
      <c r="O771" s="70"/>
      <c r="P771" s="68"/>
      <c r="Q771" s="68"/>
      <c r="R771" s="70"/>
      <c r="S771" s="70"/>
      <c r="T771" s="68"/>
      <c r="U771" s="68"/>
      <c r="V771" s="68"/>
      <c r="W771" s="68"/>
      <c r="X771" s="68"/>
    </row>
    <row r="772" ht="15.75" customHeight="1">
      <c r="A772" s="67"/>
      <c r="B772" s="68"/>
      <c r="C772" s="68"/>
      <c r="D772" s="68"/>
      <c r="E772" s="68"/>
      <c r="F772" s="68"/>
      <c r="G772" s="69"/>
      <c r="H772" s="70"/>
      <c r="I772" s="69"/>
      <c r="J772" s="68"/>
      <c r="K772" s="68"/>
      <c r="L772" s="68"/>
      <c r="M772" s="70"/>
      <c r="N772" s="70"/>
      <c r="O772" s="70"/>
      <c r="P772" s="68"/>
      <c r="Q772" s="68"/>
      <c r="R772" s="70"/>
      <c r="S772" s="70"/>
      <c r="T772" s="68"/>
      <c r="U772" s="68"/>
      <c r="V772" s="68"/>
      <c r="W772" s="68"/>
      <c r="X772" s="68"/>
    </row>
    <row r="773" ht="15.75" customHeight="1">
      <c r="A773" s="67"/>
      <c r="B773" s="68"/>
      <c r="C773" s="68"/>
      <c r="D773" s="68"/>
      <c r="E773" s="68"/>
      <c r="F773" s="68"/>
      <c r="G773" s="69"/>
      <c r="H773" s="70"/>
      <c r="I773" s="69"/>
      <c r="J773" s="68"/>
      <c r="K773" s="68"/>
      <c r="L773" s="68"/>
      <c r="M773" s="70"/>
      <c r="N773" s="70"/>
      <c r="O773" s="70"/>
      <c r="P773" s="68"/>
      <c r="Q773" s="68"/>
      <c r="R773" s="70"/>
      <c r="S773" s="70"/>
      <c r="T773" s="68"/>
      <c r="U773" s="68"/>
      <c r="V773" s="68"/>
      <c r="W773" s="68"/>
      <c r="X773" s="68"/>
    </row>
    <row r="774" ht="15.75" customHeight="1">
      <c r="A774" s="67"/>
      <c r="B774" s="68"/>
      <c r="C774" s="68"/>
      <c r="D774" s="68"/>
      <c r="E774" s="68"/>
      <c r="F774" s="68"/>
      <c r="G774" s="69"/>
      <c r="H774" s="70"/>
      <c r="I774" s="69"/>
      <c r="J774" s="68"/>
      <c r="K774" s="68"/>
      <c r="L774" s="68"/>
      <c r="M774" s="70"/>
      <c r="N774" s="70"/>
      <c r="O774" s="70"/>
      <c r="P774" s="68"/>
      <c r="Q774" s="68"/>
      <c r="R774" s="70"/>
      <c r="S774" s="70"/>
      <c r="T774" s="68"/>
      <c r="U774" s="68"/>
      <c r="V774" s="68"/>
      <c r="W774" s="68"/>
      <c r="X774" s="68"/>
    </row>
    <row r="775" ht="15.75" customHeight="1">
      <c r="A775" s="67"/>
      <c r="B775" s="68"/>
      <c r="C775" s="68"/>
      <c r="D775" s="68"/>
      <c r="E775" s="68"/>
      <c r="F775" s="68"/>
      <c r="G775" s="69"/>
      <c r="H775" s="70"/>
      <c r="I775" s="69"/>
      <c r="J775" s="68"/>
      <c r="K775" s="68"/>
      <c r="L775" s="68"/>
      <c r="M775" s="70"/>
      <c r="N775" s="70"/>
      <c r="O775" s="70"/>
      <c r="P775" s="68"/>
      <c r="Q775" s="68"/>
      <c r="R775" s="70"/>
      <c r="S775" s="70"/>
      <c r="T775" s="68"/>
      <c r="U775" s="68"/>
      <c r="V775" s="68"/>
      <c r="W775" s="68"/>
      <c r="X775" s="68"/>
    </row>
    <row r="776" ht="15.75" customHeight="1">
      <c r="A776" s="67"/>
      <c r="B776" s="68"/>
      <c r="C776" s="68"/>
      <c r="D776" s="68"/>
      <c r="E776" s="68"/>
      <c r="F776" s="68"/>
      <c r="G776" s="69"/>
      <c r="H776" s="70"/>
      <c r="I776" s="69"/>
      <c r="J776" s="68"/>
      <c r="K776" s="68"/>
      <c r="L776" s="68"/>
      <c r="M776" s="70"/>
      <c r="N776" s="70"/>
      <c r="O776" s="70"/>
      <c r="P776" s="68"/>
      <c r="Q776" s="68"/>
      <c r="R776" s="70"/>
      <c r="S776" s="70"/>
      <c r="T776" s="68"/>
      <c r="U776" s="68"/>
      <c r="V776" s="68"/>
      <c r="W776" s="68"/>
      <c r="X776" s="68"/>
    </row>
    <row r="777" ht="15.75" customHeight="1">
      <c r="A777" s="67"/>
      <c r="B777" s="68"/>
      <c r="C777" s="68"/>
      <c r="D777" s="68"/>
      <c r="E777" s="68"/>
      <c r="F777" s="68"/>
      <c r="G777" s="69"/>
      <c r="H777" s="70"/>
      <c r="I777" s="69"/>
      <c r="J777" s="68"/>
      <c r="K777" s="68"/>
      <c r="L777" s="68"/>
      <c r="M777" s="70"/>
      <c r="N777" s="70"/>
      <c r="O777" s="70"/>
      <c r="P777" s="68"/>
      <c r="Q777" s="68"/>
      <c r="R777" s="70"/>
      <c r="S777" s="70"/>
      <c r="T777" s="68"/>
      <c r="U777" s="68"/>
      <c r="V777" s="68"/>
      <c r="W777" s="68"/>
      <c r="X777" s="68"/>
    </row>
    <row r="778" ht="15.75" customHeight="1">
      <c r="A778" s="67"/>
      <c r="B778" s="68"/>
      <c r="C778" s="68"/>
      <c r="D778" s="68"/>
      <c r="E778" s="68"/>
      <c r="F778" s="68"/>
      <c r="G778" s="69"/>
      <c r="H778" s="70"/>
      <c r="I778" s="69"/>
      <c r="J778" s="68"/>
      <c r="K778" s="68"/>
      <c r="L778" s="68"/>
      <c r="M778" s="70"/>
      <c r="N778" s="70"/>
      <c r="O778" s="70"/>
      <c r="P778" s="68"/>
      <c r="Q778" s="68"/>
      <c r="R778" s="70"/>
      <c r="S778" s="70"/>
      <c r="T778" s="68"/>
      <c r="U778" s="68"/>
      <c r="V778" s="68"/>
      <c r="W778" s="68"/>
      <c r="X778" s="68"/>
    </row>
    <row r="779" ht="15.75" customHeight="1">
      <c r="A779" s="67"/>
      <c r="B779" s="68"/>
      <c r="C779" s="68"/>
      <c r="D779" s="68"/>
      <c r="E779" s="68"/>
      <c r="F779" s="68"/>
      <c r="G779" s="69"/>
      <c r="H779" s="70"/>
      <c r="I779" s="69"/>
      <c r="J779" s="68"/>
      <c r="K779" s="68"/>
      <c r="L779" s="68"/>
      <c r="M779" s="70"/>
      <c r="N779" s="70"/>
      <c r="O779" s="70"/>
      <c r="P779" s="68"/>
      <c r="Q779" s="68"/>
      <c r="R779" s="70"/>
      <c r="S779" s="70"/>
      <c r="T779" s="68"/>
      <c r="U779" s="68"/>
      <c r="V779" s="68"/>
      <c r="W779" s="68"/>
      <c r="X779" s="68"/>
    </row>
    <row r="780" ht="15.75" customHeight="1">
      <c r="A780" s="67"/>
      <c r="B780" s="68"/>
      <c r="C780" s="68"/>
      <c r="D780" s="68"/>
      <c r="E780" s="68"/>
      <c r="F780" s="68"/>
      <c r="G780" s="69"/>
      <c r="H780" s="70"/>
      <c r="I780" s="69"/>
      <c r="J780" s="68"/>
      <c r="K780" s="68"/>
      <c r="L780" s="68"/>
      <c r="M780" s="70"/>
      <c r="N780" s="70"/>
      <c r="O780" s="70"/>
      <c r="P780" s="68"/>
      <c r="Q780" s="68"/>
      <c r="R780" s="70"/>
      <c r="S780" s="70"/>
      <c r="T780" s="68"/>
      <c r="U780" s="68"/>
      <c r="V780" s="68"/>
      <c r="W780" s="68"/>
      <c r="X780" s="68"/>
    </row>
    <row r="781" ht="15.75" customHeight="1">
      <c r="A781" s="67"/>
      <c r="B781" s="68"/>
      <c r="C781" s="68"/>
      <c r="D781" s="68"/>
      <c r="E781" s="68"/>
      <c r="F781" s="68"/>
      <c r="G781" s="69"/>
      <c r="H781" s="70"/>
      <c r="I781" s="69"/>
      <c r="J781" s="68"/>
      <c r="K781" s="68"/>
      <c r="L781" s="68"/>
      <c r="M781" s="70"/>
      <c r="N781" s="70"/>
      <c r="O781" s="70"/>
      <c r="P781" s="68"/>
      <c r="Q781" s="68"/>
      <c r="R781" s="70"/>
      <c r="S781" s="70"/>
      <c r="T781" s="68"/>
      <c r="U781" s="68"/>
      <c r="V781" s="68"/>
      <c r="W781" s="68"/>
      <c r="X781" s="68"/>
    </row>
    <row r="782" ht="15.75" customHeight="1">
      <c r="A782" s="67"/>
      <c r="B782" s="68"/>
      <c r="C782" s="68"/>
      <c r="D782" s="68"/>
      <c r="E782" s="68"/>
      <c r="F782" s="68"/>
      <c r="G782" s="69"/>
      <c r="H782" s="70"/>
      <c r="I782" s="69"/>
      <c r="J782" s="68"/>
      <c r="K782" s="68"/>
      <c r="L782" s="68"/>
      <c r="M782" s="70"/>
      <c r="N782" s="70"/>
      <c r="O782" s="70"/>
      <c r="P782" s="68"/>
      <c r="Q782" s="68"/>
      <c r="R782" s="70"/>
      <c r="S782" s="70"/>
      <c r="T782" s="68"/>
      <c r="U782" s="68"/>
      <c r="V782" s="68"/>
      <c r="W782" s="68"/>
      <c r="X782" s="68"/>
    </row>
    <row r="783" ht="15.75" customHeight="1">
      <c r="A783" s="67"/>
      <c r="B783" s="68"/>
      <c r="C783" s="68"/>
      <c r="D783" s="68"/>
      <c r="E783" s="68"/>
      <c r="F783" s="68"/>
      <c r="G783" s="69"/>
      <c r="H783" s="70"/>
      <c r="I783" s="69"/>
      <c r="J783" s="68"/>
      <c r="K783" s="68"/>
      <c r="L783" s="68"/>
      <c r="M783" s="70"/>
      <c r="N783" s="70"/>
      <c r="O783" s="70"/>
      <c r="P783" s="68"/>
      <c r="Q783" s="68"/>
      <c r="R783" s="70"/>
      <c r="S783" s="70"/>
      <c r="T783" s="68"/>
      <c r="U783" s="68"/>
      <c r="V783" s="68"/>
      <c r="W783" s="68"/>
      <c r="X783" s="68"/>
    </row>
    <row r="784" ht="15.75" customHeight="1">
      <c r="A784" s="67"/>
      <c r="B784" s="68"/>
      <c r="C784" s="68"/>
      <c r="D784" s="68"/>
      <c r="E784" s="68"/>
      <c r="F784" s="68"/>
      <c r="G784" s="69"/>
      <c r="H784" s="70"/>
      <c r="I784" s="69"/>
      <c r="J784" s="68"/>
      <c r="K784" s="68"/>
      <c r="L784" s="68"/>
      <c r="M784" s="70"/>
      <c r="N784" s="70"/>
      <c r="O784" s="70"/>
      <c r="P784" s="68"/>
      <c r="Q784" s="68"/>
      <c r="R784" s="70"/>
      <c r="S784" s="70"/>
      <c r="T784" s="68"/>
      <c r="U784" s="68"/>
      <c r="V784" s="68"/>
      <c r="W784" s="68"/>
      <c r="X784" s="68"/>
    </row>
    <row r="785" ht="15.75" customHeight="1">
      <c r="A785" s="67"/>
      <c r="B785" s="68"/>
      <c r="C785" s="68"/>
      <c r="D785" s="68"/>
      <c r="E785" s="68"/>
      <c r="F785" s="68"/>
      <c r="G785" s="69"/>
      <c r="H785" s="70"/>
      <c r="I785" s="69"/>
      <c r="J785" s="68"/>
      <c r="K785" s="68"/>
      <c r="L785" s="68"/>
      <c r="M785" s="70"/>
      <c r="N785" s="70"/>
      <c r="O785" s="70"/>
      <c r="P785" s="68"/>
      <c r="Q785" s="68"/>
      <c r="R785" s="70"/>
      <c r="S785" s="70"/>
      <c r="T785" s="68"/>
      <c r="U785" s="68"/>
      <c r="V785" s="68"/>
      <c r="W785" s="68"/>
      <c r="X785" s="68"/>
    </row>
    <row r="786" ht="15.75" customHeight="1">
      <c r="A786" s="67"/>
      <c r="B786" s="68"/>
      <c r="C786" s="68"/>
      <c r="D786" s="68"/>
      <c r="E786" s="68"/>
      <c r="F786" s="68"/>
      <c r="G786" s="69"/>
      <c r="H786" s="70"/>
      <c r="I786" s="69"/>
      <c r="J786" s="68"/>
      <c r="K786" s="68"/>
      <c r="L786" s="68"/>
      <c r="M786" s="70"/>
      <c r="N786" s="70"/>
      <c r="O786" s="70"/>
      <c r="P786" s="68"/>
      <c r="Q786" s="68"/>
      <c r="R786" s="70"/>
      <c r="S786" s="70"/>
      <c r="T786" s="68"/>
      <c r="U786" s="68"/>
      <c r="V786" s="68"/>
      <c r="W786" s="68"/>
      <c r="X786" s="68"/>
    </row>
    <row r="787" ht="15.75" customHeight="1">
      <c r="A787" s="67"/>
      <c r="B787" s="68"/>
      <c r="C787" s="68"/>
      <c r="D787" s="68"/>
      <c r="E787" s="68"/>
      <c r="F787" s="68"/>
      <c r="G787" s="69"/>
      <c r="H787" s="70"/>
      <c r="I787" s="69"/>
      <c r="J787" s="68"/>
      <c r="K787" s="68"/>
      <c r="L787" s="68"/>
      <c r="M787" s="70"/>
      <c r="N787" s="70"/>
      <c r="O787" s="70"/>
      <c r="P787" s="68"/>
      <c r="Q787" s="68"/>
      <c r="R787" s="70"/>
      <c r="S787" s="70"/>
      <c r="T787" s="68"/>
      <c r="U787" s="68"/>
      <c r="V787" s="68"/>
      <c r="W787" s="68"/>
      <c r="X787" s="68"/>
    </row>
    <row r="788" ht="15.75" customHeight="1">
      <c r="A788" s="67"/>
      <c r="B788" s="68"/>
      <c r="C788" s="68"/>
      <c r="D788" s="68"/>
      <c r="E788" s="68"/>
      <c r="F788" s="68"/>
      <c r="G788" s="69"/>
      <c r="H788" s="70"/>
      <c r="I788" s="69"/>
      <c r="J788" s="68"/>
      <c r="K788" s="68"/>
      <c r="L788" s="68"/>
      <c r="M788" s="70"/>
      <c r="N788" s="70"/>
      <c r="O788" s="70"/>
      <c r="P788" s="68"/>
      <c r="Q788" s="68"/>
      <c r="R788" s="70"/>
      <c r="S788" s="70"/>
      <c r="T788" s="68"/>
      <c r="U788" s="68"/>
      <c r="V788" s="68"/>
      <c r="W788" s="68"/>
      <c r="X788" s="68"/>
    </row>
    <row r="789" ht="15.75" customHeight="1">
      <c r="A789" s="67"/>
      <c r="B789" s="68"/>
      <c r="C789" s="68"/>
      <c r="D789" s="68"/>
      <c r="E789" s="68"/>
      <c r="F789" s="68"/>
      <c r="G789" s="69"/>
      <c r="H789" s="70"/>
      <c r="I789" s="69"/>
      <c r="J789" s="68"/>
      <c r="K789" s="68"/>
      <c r="L789" s="68"/>
      <c r="M789" s="70"/>
      <c r="N789" s="70"/>
      <c r="O789" s="70"/>
      <c r="P789" s="68"/>
      <c r="Q789" s="68"/>
      <c r="R789" s="70"/>
      <c r="S789" s="70"/>
      <c r="T789" s="68"/>
      <c r="U789" s="68"/>
      <c r="V789" s="68"/>
      <c r="W789" s="68"/>
      <c r="X789" s="68"/>
    </row>
    <row r="790" ht="15.75" customHeight="1">
      <c r="A790" s="67"/>
      <c r="B790" s="68"/>
      <c r="C790" s="68"/>
      <c r="D790" s="68"/>
      <c r="E790" s="68"/>
      <c r="F790" s="68"/>
      <c r="G790" s="69"/>
      <c r="H790" s="70"/>
      <c r="I790" s="69"/>
      <c r="J790" s="68"/>
      <c r="K790" s="68"/>
      <c r="L790" s="68"/>
      <c r="M790" s="70"/>
      <c r="N790" s="70"/>
      <c r="O790" s="70"/>
      <c r="P790" s="68"/>
      <c r="Q790" s="68"/>
      <c r="R790" s="70"/>
      <c r="S790" s="70"/>
      <c r="T790" s="68"/>
      <c r="U790" s="68"/>
      <c r="V790" s="68"/>
      <c r="W790" s="68"/>
      <c r="X790" s="68"/>
    </row>
    <row r="791" ht="15.75" customHeight="1">
      <c r="A791" s="67"/>
      <c r="B791" s="68"/>
      <c r="C791" s="68"/>
      <c r="D791" s="68"/>
      <c r="E791" s="68"/>
      <c r="F791" s="68"/>
      <c r="G791" s="69"/>
      <c r="H791" s="70"/>
      <c r="I791" s="69"/>
      <c r="J791" s="68"/>
      <c r="K791" s="68"/>
      <c r="L791" s="68"/>
      <c r="M791" s="70"/>
      <c r="N791" s="70"/>
      <c r="O791" s="70"/>
      <c r="P791" s="68"/>
      <c r="Q791" s="68"/>
      <c r="R791" s="70"/>
      <c r="S791" s="70"/>
      <c r="T791" s="68"/>
      <c r="U791" s="68"/>
      <c r="V791" s="68"/>
      <c r="W791" s="68"/>
      <c r="X791" s="68"/>
    </row>
    <row r="792" ht="15.75" customHeight="1">
      <c r="A792" s="67"/>
      <c r="B792" s="68"/>
      <c r="C792" s="68"/>
      <c r="D792" s="68"/>
      <c r="E792" s="68"/>
      <c r="F792" s="68"/>
      <c r="G792" s="69"/>
      <c r="H792" s="70"/>
      <c r="I792" s="69"/>
      <c r="J792" s="68"/>
      <c r="K792" s="68"/>
      <c r="L792" s="68"/>
      <c r="M792" s="70"/>
      <c r="N792" s="70"/>
      <c r="O792" s="70"/>
      <c r="P792" s="68"/>
      <c r="Q792" s="68"/>
      <c r="R792" s="70"/>
      <c r="S792" s="70"/>
      <c r="T792" s="68"/>
      <c r="U792" s="68"/>
      <c r="V792" s="68"/>
      <c r="W792" s="68"/>
      <c r="X792" s="68"/>
    </row>
    <row r="793" ht="15.75" customHeight="1">
      <c r="A793" s="67"/>
      <c r="B793" s="68"/>
      <c r="C793" s="68"/>
      <c r="D793" s="68"/>
      <c r="E793" s="68"/>
      <c r="F793" s="68"/>
      <c r="G793" s="69"/>
      <c r="H793" s="70"/>
      <c r="I793" s="69"/>
      <c r="J793" s="68"/>
      <c r="K793" s="68"/>
      <c r="L793" s="68"/>
      <c r="M793" s="70"/>
      <c r="N793" s="70"/>
      <c r="O793" s="70"/>
      <c r="P793" s="68"/>
      <c r="Q793" s="68"/>
      <c r="R793" s="70"/>
      <c r="S793" s="70"/>
      <c r="T793" s="68"/>
      <c r="U793" s="68"/>
      <c r="V793" s="68"/>
      <c r="W793" s="68"/>
      <c r="X793" s="68"/>
    </row>
    <row r="794" ht="15.75" customHeight="1">
      <c r="A794" s="67"/>
      <c r="B794" s="68"/>
      <c r="C794" s="68"/>
      <c r="D794" s="68"/>
      <c r="E794" s="68"/>
      <c r="F794" s="68"/>
      <c r="G794" s="69"/>
      <c r="H794" s="70"/>
      <c r="I794" s="69"/>
      <c r="J794" s="68"/>
      <c r="K794" s="68"/>
      <c r="L794" s="68"/>
      <c r="M794" s="70"/>
      <c r="N794" s="70"/>
      <c r="O794" s="70"/>
      <c r="P794" s="68"/>
      <c r="Q794" s="68"/>
      <c r="R794" s="70"/>
      <c r="S794" s="70"/>
      <c r="T794" s="68"/>
      <c r="U794" s="68"/>
      <c r="V794" s="68"/>
      <c r="W794" s="68"/>
      <c r="X794" s="68"/>
    </row>
    <row r="795" ht="15.75" customHeight="1">
      <c r="A795" s="67"/>
      <c r="B795" s="68"/>
      <c r="C795" s="68"/>
      <c r="D795" s="68"/>
      <c r="E795" s="68"/>
      <c r="F795" s="68"/>
      <c r="G795" s="69"/>
      <c r="H795" s="70"/>
      <c r="I795" s="69"/>
      <c r="J795" s="68"/>
      <c r="K795" s="68"/>
      <c r="L795" s="68"/>
      <c r="M795" s="70"/>
      <c r="N795" s="70"/>
      <c r="O795" s="70"/>
      <c r="P795" s="68"/>
      <c r="Q795" s="68"/>
      <c r="R795" s="70"/>
      <c r="S795" s="70"/>
      <c r="T795" s="68"/>
      <c r="U795" s="68"/>
      <c r="V795" s="68"/>
      <c r="W795" s="68"/>
      <c r="X795" s="68"/>
    </row>
    <row r="796" ht="15.75" customHeight="1">
      <c r="A796" s="67"/>
      <c r="B796" s="68"/>
      <c r="C796" s="68"/>
      <c r="D796" s="68"/>
      <c r="E796" s="68"/>
      <c r="F796" s="68"/>
      <c r="G796" s="69"/>
      <c r="H796" s="70"/>
      <c r="I796" s="69"/>
      <c r="J796" s="68"/>
      <c r="K796" s="68"/>
      <c r="L796" s="68"/>
      <c r="M796" s="70"/>
      <c r="N796" s="70"/>
      <c r="O796" s="70"/>
      <c r="P796" s="68"/>
      <c r="Q796" s="68"/>
      <c r="R796" s="70"/>
      <c r="S796" s="70"/>
      <c r="T796" s="68"/>
      <c r="U796" s="68"/>
      <c r="V796" s="68"/>
      <c r="W796" s="68"/>
      <c r="X796" s="68"/>
    </row>
    <row r="797" ht="15.75" customHeight="1">
      <c r="A797" s="67"/>
      <c r="B797" s="68"/>
      <c r="C797" s="68"/>
      <c r="D797" s="68"/>
      <c r="E797" s="68"/>
      <c r="F797" s="68"/>
      <c r="G797" s="69"/>
      <c r="H797" s="70"/>
      <c r="I797" s="69"/>
      <c r="J797" s="68"/>
      <c r="K797" s="68"/>
      <c r="L797" s="68"/>
      <c r="M797" s="70"/>
      <c r="N797" s="70"/>
      <c r="O797" s="70"/>
      <c r="P797" s="68"/>
      <c r="Q797" s="68"/>
      <c r="R797" s="70"/>
      <c r="S797" s="70"/>
      <c r="T797" s="68"/>
      <c r="U797" s="68"/>
      <c r="V797" s="68"/>
      <c r="W797" s="68"/>
      <c r="X797" s="68"/>
    </row>
    <row r="798" ht="15.75" customHeight="1">
      <c r="A798" s="67"/>
      <c r="B798" s="68"/>
      <c r="C798" s="68"/>
      <c r="D798" s="68"/>
      <c r="E798" s="68"/>
      <c r="F798" s="68"/>
      <c r="G798" s="69"/>
      <c r="H798" s="70"/>
      <c r="I798" s="69"/>
      <c r="J798" s="68"/>
      <c r="K798" s="68"/>
      <c r="L798" s="68"/>
      <c r="M798" s="70"/>
      <c r="N798" s="70"/>
      <c r="O798" s="70"/>
      <c r="P798" s="68"/>
      <c r="Q798" s="68"/>
      <c r="R798" s="70"/>
      <c r="S798" s="70"/>
      <c r="T798" s="68"/>
      <c r="U798" s="68"/>
      <c r="V798" s="68"/>
      <c r="W798" s="68"/>
      <c r="X798" s="68"/>
    </row>
    <row r="799" ht="15.75" customHeight="1">
      <c r="A799" s="67"/>
      <c r="B799" s="68"/>
      <c r="C799" s="68"/>
      <c r="D799" s="68"/>
      <c r="E799" s="68"/>
      <c r="F799" s="68"/>
      <c r="G799" s="69"/>
      <c r="H799" s="70"/>
      <c r="I799" s="69"/>
      <c r="J799" s="68"/>
      <c r="K799" s="68"/>
      <c r="L799" s="68"/>
      <c r="M799" s="70"/>
      <c r="N799" s="70"/>
      <c r="O799" s="70"/>
      <c r="P799" s="68"/>
      <c r="Q799" s="68"/>
      <c r="R799" s="70"/>
      <c r="S799" s="70"/>
      <c r="T799" s="68"/>
      <c r="U799" s="68"/>
      <c r="V799" s="68"/>
      <c r="W799" s="68"/>
      <c r="X799" s="68"/>
    </row>
    <row r="800" ht="15.75" customHeight="1">
      <c r="A800" s="67"/>
      <c r="B800" s="68"/>
      <c r="C800" s="68"/>
      <c r="D800" s="68"/>
      <c r="E800" s="68"/>
      <c r="F800" s="68"/>
      <c r="G800" s="69"/>
      <c r="H800" s="70"/>
      <c r="I800" s="69"/>
      <c r="J800" s="68"/>
      <c r="K800" s="68"/>
      <c r="L800" s="68"/>
      <c r="M800" s="70"/>
      <c r="N800" s="70"/>
      <c r="O800" s="70"/>
      <c r="P800" s="68"/>
      <c r="Q800" s="68"/>
      <c r="R800" s="70"/>
      <c r="S800" s="70"/>
      <c r="T800" s="68"/>
      <c r="U800" s="68"/>
      <c r="V800" s="68"/>
      <c r="W800" s="68"/>
      <c r="X800" s="68"/>
    </row>
    <row r="801" ht="15.75" customHeight="1">
      <c r="A801" s="67"/>
      <c r="B801" s="68"/>
      <c r="C801" s="68"/>
      <c r="D801" s="68"/>
      <c r="E801" s="68"/>
      <c r="F801" s="68"/>
      <c r="G801" s="69"/>
      <c r="H801" s="70"/>
      <c r="I801" s="69"/>
      <c r="J801" s="68"/>
      <c r="K801" s="68"/>
      <c r="L801" s="68"/>
      <c r="M801" s="70"/>
      <c r="N801" s="70"/>
      <c r="O801" s="70"/>
      <c r="P801" s="68"/>
      <c r="Q801" s="68"/>
      <c r="R801" s="70"/>
      <c r="S801" s="70"/>
      <c r="T801" s="68"/>
      <c r="U801" s="68"/>
      <c r="V801" s="68"/>
      <c r="W801" s="68"/>
      <c r="X801" s="68"/>
    </row>
    <row r="802" ht="15.75" customHeight="1">
      <c r="A802" s="67"/>
      <c r="B802" s="68"/>
      <c r="C802" s="68"/>
      <c r="D802" s="68"/>
      <c r="E802" s="68"/>
      <c r="F802" s="68"/>
      <c r="G802" s="69"/>
      <c r="H802" s="70"/>
      <c r="I802" s="69"/>
      <c r="J802" s="68"/>
      <c r="K802" s="68"/>
      <c r="L802" s="68"/>
      <c r="M802" s="70"/>
      <c r="N802" s="70"/>
      <c r="O802" s="70"/>
      <c r="P802" s="68"/>
      <c r="Q802" s="68"/>
      <c r="R802" s="70"/>
      <c r="S802" s="70"/>
      <c r="T802" s="68"/>
      <c r="U802" s="68"/>
      <c r="V802" s="68"/>
      <c r="W802" s="68"/>
      <c r="X802" s="68"/>
    </row>
    <row r="803" ht="15.75" customHeight="1">
      <c r="A803" s="67"/>
      <c r="B803" s="68"/>
      <c r="C803" s="68"/>
      <c r="D803" s="68"/>
      <c r="E803" s="68"/>
      <c r="F803" s="68"/>
      <c r="G803" s="69"/>
      <c r="H803" s="70"/>
      <c r="I803" s="69"/>
      <c r="J803" s="68"/>
      <c r="K803" s="68"/>
      <c r="L803" s="68"/>
      <c r="M803" s="70"/>
      <c r="N803" s="70"/>
      <c r="O803" s="70"/>
      <c r="P803" s="68"/>
      <c r="Q803" s="68"/>
      <c r="R803" s="70"/>
      <c r="S803" s="70"/>
      <c r="T803" s="68"/>
      <c r="U803" s="68"/>
      <c r="V803" s="68"/>
      <c r="W803" s="68"/>
      <c r="X803" s="68"/>
    </row>
    <row r="804" ht="15.75" customHeight="1">
      <c r="A804" s="67"/>
      <c r="B804" s="68"/>
      <c r="C804" s="68"/>
      <c r="D804" s="68"/>
      <c r="E804" s="68"/>
      <c r="F804" s="68"/>
      <c r="G804" s="69"/>
      <c r="H804" s="70"/>
      <c r="I804" s="69"/>
      <c r="J804" s="68"/>
      <c r="K804" s="68"/>
      <c r="L804" s="68"/>
      <c r="M804" s="70"/>
      <c r="N804" s="70"/>
      <c r="O804" s="70"/>
      <c r="P804" s="68"/>
      <c r="Q804" s="68"/>
      <c r="R804" s="70"/>
      <c r="S804" s="70"/>
      <c r="T804" s="68"/>
      <c r="U804" s="68"/>
      <c r="V804" s="68"/>
      <c r="W804" s="68"/>
      <c r="X804" s="68"/>
    </row>
    <row r="805" ht="15.75" customHeight="1">
      <c r="A805" s="67"/>
      <c r="B805" s="68"/>
      <c r="C805" s="68"/>
      <c r="D805" s="68"/>
      <c r="E805" s="68"/>
      <c r="F805" s="68"/>
      <c r="G805" s="69"/>
      <c r="H805" s="70"/>
      <c r="I805" s="69"/>
      <c r="J805" s="68"/>
      <c r="K805" s="68"/>
      <c r="L805" s="68"/>
      <c r="M805" s="70"/>
      <c r="N805" s="70"/>
      <c r="O805" s="70"/>
      <c r="P805" s="68"/>
      <c r="Q805" s="68"/>
      <c r="R805" s="70"/>
      <c r="S805" s="70"/>
      <c r="T805" s="68"/>
      <c r="U805" s="68"/>
      <c r="V805" s="68"/>
      <c r="W805" s="68"/>
      <c r="X805" s="68"/>
    </row>
    <row r="806" ht="15.75" customHeight="1">
      <c r="A806" s="67"/>
      <c r="B806" s="68"/>
      <c r="C806" s="68"/>
      <c r="D806" s="68"/>
      <c r="E806" s="68"/>
      <c r="F806" s="68"/>
      <c r="G806" s="69"/>
      <c r="H806" s="70"/>
      <c r="I806" s="69"/>
      <c r="J806" s="68"/>
      <c r="K806" s="68"/>
      <c r="L806" s="68"/>
      <c r="M806" s="70"/>
      <c r="N806" s="70"/>
      <c r="O806" s="70"/>
      <c r="P806" s="68"/>
      <c r="Q806" s="68"/>
      <c r="R806" s="70"/>
      <c r="S806" s="70"/>
      <c r="T806" s="68"/>
      <c r="U806" s="68"/>
      <c r="V806" s="68"/>
      <c r="W806" s="68"/>
      <c r="X806" s="68"/>
    </row>
    <row r="807" ht="15.75" customHeight="1">
      <c r="A807" s="67"/>
      <c r="B807" s="68"/>
      <c r="C807" s="68"/>
      <c r="D807" s="68"/>
      <c r="E807" s="68"/>
      <c r="F807" s="68"/>
      <c r="G807" s="69"/>
      <c r="H807" s="70"/>
      <c r="I807" s="69"/>
      <c r="J807" s="68"/>
      <c r="K807" s="68"/>
      <c r="L807" s="68"/>
      <c r="M807" s="70"/>
      <c r="N807" s="70"/>
      <c r="O807" s="70"/>
      <c r="P807" s="68"/>
      <c r="Q807" s="68"/>
      <c r="R807" s="70"/>
      <c r="S807" s="70"/>
      <c r="T807" s="68"/>
      <c r="U807" s="68"/>
      <c r="V807" s="68"/>
      <c r="W807" s="68"/>
      <c r="X807" s="68"/>
    </row>
    <row r="808" ht="15.75" customHeight="1">
      <c r="A808" s="67"/>
      <c r="B808" s="68"/>
      <c r="C808" s="68"/>
      <c r="D808" s="68"/>
      <c r="E808" s="68"/>
      <c r="F808" s="68"/>
      <c r="G808" s="69"/>
      <c r="H808" s="70"/>
      <c r="I808" s="69"/>
      <c r="J808" s="68"/>
      <c r="K808" s="68"/>
      <c r="L808" s="68"/>
      <c r="M808" s="70"/>
      <c r="N808" s="70"/>
      <c r="O808" s="70"/>
      <c r="P808" s="68"/>
      <c r="Q808" s="68"/>
      <c r="R808" s="70"/>
      <c r="S808" s="70"/>
      <c r="T808" s="68"/>
      <c r="U808" s="68"/>
      <c r="V808" s="68"/>
      <c r="W808" s="68"/>
      <c r="X808" s="68"/>
    </row>
    <row r="809" ht="15.75" customHeight="1">
      <c r="A809" s="67"/>
      <c r="B809" s="68"/>
      <c r="C809" s="68"/>
      <c r="D809" s="68"/>
      <c r="E809" s="68"/>
      <c r="F809" s="68"/>
      <c r="G809" s="69"/>
      <c r="H809" s="70"/>
      <c r="I809" s="69"/>
      <c r="J809" s="68"/>
      <c r="K809" s="68"/>
      <c r="L809" s="68"/>
      <c r="M809" s="70"/>
      <c r="N809" s="70"/>
      <c r="O809" s="70"/>
      <c r="P809" s="68"/>
      <c r="Q809" s="68"/>
      <c r="R809" s="70"/>
      <c r="S809" s="70"/>
      <c r="T809" s="68"/>
      <c r="U809" s="68"/>
      <c r="V809" s="68"/>
      <c r="W809" s="68"/>
      <c r="X809" s="68"/>
    </row>
    <row r="810" ht="15.75" customHeight="1">
      <c r="A810" s="67"/>
      <c r="B810" s="68"/>
      <c r="C810" s="68"/>
      <c r="D810" s="68"/>
      <c r="E810" s="68"/>
      <c r="F810" s="68"/>
      <c r="G810" s="69"/>
      <c r="H810" s="70"/>
      <c r="I810" s="69"/>
      <c r="J810" s="68"/>
      <c r="K810" s="68"/>
      <c r="L810" s="68"/>
      <c r="M810" s="70"/>
      <c r="N810" s="70"/>
      <c r="O810" s="70"/>
      <c r="P810" s="68"/>
      <c r="Q810" s="68"/>
      <c r="R810" s="70"/>
      <c r="S810" s="70"/>
      <c r="T810" s="68"/>
      <c r="U810" s="68"/>
      <c r="V810" s="68"/>
      <c r="W810" s="68"/>
      <c r="X810" s="68"/>
    </row>
    <row r="811" ht="15.75" customHeight="1">
      <c r="A811" s="67"/>
      <c r="B811" s="68"/>
      <c r="C811" s="68"/>
      <c r="D811" s="68"/>
      <c r="E811" s="68"/>
      <c r="F811" s="68"/>
      <c r="G811" s="69"/>
      <c r="H811" s="70"/>
      <c r="I811" s="69"/>
      <c r="J811" s="68"/>
      <c r="K811" s="68"/>
      <c r="L811" s="68"/>
      <c r="M811" s="70"/>
      <c r="N811" s="70"/>
      <c r="O811" s="70"/>
      <c r="P811" s="68"/>
      <c r="Q811" s="68"/>
      <c r="R811" s="70"/>
      <c r="S811" s="70"/>
      <c r="T811" s="68"/>
      <c r="U811" s="68"/>
      <c r="V811" s="68"/>
      <c r="W811" s="68"/>
      <c r="X811" s="68"/>
    </row>
    <row r="812" ht="15.75" customHeight="1">
      <c r="A812" s="67"/>
      <c r="B812" s="68"/>
      <c r="C812" s="68"/>
      <c r="D812" s="68"/>
      <c r="E812" s="68"/>
      <c r="F812" s="68"/>
      <c r="G812" s="69"/>
      <c r="H812" s="70"/>
      <c r="I812" s="69"/>
      <c r="J812" s="68"/>
      <c r="K812" s="68"/>
      <c r="L812" s="68"/>
      <c r="M812" s="70"/>
      <c r="N812" s="70"/>
      <c r="O812" s="70"/>
      <c r="P812" s="68"/>
      <c r="Q812" s="68"/>
      <c r="R812" s="70"/>
      <c r="S812" s="70"/>
      <c r="T812" s="68"/>
      <c r="U812" s="68"/>
      <c r="V812" s="68"/>
      <c r="W812" s="68"/>
      <c r="X812" s="68"/>
    </row>
    <row r="813" ht="15.75" customHeight="1">
      <c r="A813" s="67"/>
      <c r="B813" s="68"/>
      <c r="C813" s="68"/>
      <c r="D813" s="68"/>
      <c r="E813" s="68"/>
      <c r="F813" s="68"/>
      <c r="G813" s="69"/>
      <c r="H813" s="70"/>
      <c r="I813" s="69"/>
      <c r="J813" s="68"/>
      <c r="K813" s="68"/>
      <c r="L813" s="68"/>
      <c r="M813" s="70"/>
      <c r="N813" s="70"/>
      <c r="O813" s="70"/>
      <c r="P813" s="68"/>
      <c r="Q813" s="68"/>
      <c r="R813" s="70"/>
      <c r="S813" s="70"/>
      <c r="T813" s="68"/>
      <c r="U813" s="68"/>
      <c r="V813" s="68"/>
      <c r="W813" s="68"/>
      <c r="X813" s="68"/>
    </row>
    <row r="814" ht="15.75" customHeight="1">
      <c r="A814" s="67"/>
      <c r="B814" s="68"/>
      <c r="C814" s="68"/>
      <c r="D814" s="68"/>
      <c r="E814" s="68"/>
      <c r="F814" s="68"/>
      <c r="G814" s="69"/>
      <c r="H814" s="70"/>
      <c r="I814" s="69"/>
      <c r="J814" s="68"/>
      <c r="K814" s="68"/>
      <c r="L814" s="68"/>
      <c r="M814" s="70"/>
      <c r="N814" s="70"/>
      <c r="O814" s="70"/>
      <c r="P814" s="68"/>
      <c r="Q814" s="68"/>
      <c r="R814" s="70"/>
      <c r="S814" s="70"/>
      <c r="T814" s="68"/>
      <c r="U814" s="68"/>
      <c r="V814" s="68"/>
      <c r="W814" s="68"/>
      <c r="X814" s="68"/>
    </row>
    <row r="815" ht="15.75" customHeight="1">
      <c r="A815" s="67"/>
      <c r="B815" s="68"/>
      <c r="C815" s="68"/>
      <c r="D815" s="68"/>
      <c r="E815" s="68"/>
      <c r="F815" s="68"/>
      <c r="G815" s="69"/>
      <c r="H815" s="70"/>
      <c r="I815" s="69"/>
      <c r="J815" s="68"/>
      <c r="K815" s="68"/>
      <c r="L815" s="68"/>
      <c r="M815" s="70"/>
      <c r="N815" s="70"/>
      <c r="O815" s="70"/>
      <c r="P815" s="68"/>
      <c r="Q815" s="68"/>
      <c r="R815" s="70"/>
      <c r="S815" s="70"/>
      <c r="T815" s="68"/>
      <c r="U815" s="68"/>
      <c r="V815" s="68"/>
      <c r="W815" s="68"/>
      <c r="X815" s="68"/>
    </row>
    <row r="816" ht="15.75" customHeight="1">
      <c r="A816" s="67"/>
      <c r="B816" s="68"/>
      <c r="C816" s="68"/>
      <c r="D816" s="68"/>
      <c r="E816" s="68"/>
      <c r="F816" s="68"/>
      <c r="G816" s="69"/>
      <c r="H816" s="70"/>
      <c r="I816" s="69"/>
      <c r="J816" s="68"/>
      <c r="K816" s="68"/>
      <c r="L816" s="68"/>
      <c r="M816" s="70"/>
      <c r="N816" s="70"/>
      <c r="O816" s="70"/>
      <c r="P816" s="68"/>
      <c r="Q816" s="68"/>
      <c r="R816" s="70"/>
      <c r="S816" s="70"/>
      <c r="T816" s="68"/>
      <c r="U816" s="68"/>
      <c r="V816" s="68"/>
      <c r="W816" s="68"/>
      <c r="X816" s="68"/>
    </row>
    <row r="817" ht="15.75" customHeight="1">
      <c r="A817" s="67"/>
      <c r="B817" s="68"/>
      <c r="C817" s="68"/>
      <c r="D817" s="68"/>
      <c r="E817" s="68"/>
      <c r="F817" s="68"/>
      <c r="G817" s="69"/>
      <c r="H817" s="70"/>
      <c r="I817" s="69"/>
      <c r="J817" s="68"/>
      <c r="K817" s="68"/>
      <c r="L817" s="68"/>
      <c r="M817" s="70"/>
      <c r="N817" s="70"/>
      <c r="O817" s="70"/>
      <c r="P817" s="68"/>
      <c r="Q817" s="68"/>
      <c r="R817" s="70"/>
      <c r="S817" s="70"/>
      <c r="T817" s="68"/>
      <c r="U817" s="68"/>
      <c r="V817" s="68"/>
      <c r="W817" s="68"/>
      <c r="X817" s="68"/>
    </row>
    <row r="818" ht="15.75" customHeight="1">
      <c r="A818" s="67"/>
      <c r="B818" s="68"/>
      <c r="C818" s="68"/>
      <c r="D818" s="68"/>
      <c r="E818" s="68"/>
      <c r="F818" s="68"/>
      <c r="G818" s="69"/>
      <c r="H818" s="70"/>
      <c r="I818" s="69"/>
      <c r="J818" s="68"/>
      <c r="K818" s="68"/>
      <c r="L818" s="68"/>
      <c r="M818" s="70"/>
      <c r="N818" s="70"/>
      <c r="O818" s="70"/>
      <c r="P818" s="68"/>
      <c r="Q818" s="68"/>
      <c r="R818" s="70"/>
      <c r="S818" s="70"/>
      <c r="T818" s="68"/>
      <c r="U818" s="68"/>
      <c r="V818" s="68"/>
      <c r="W818" s="68"/>
      <c r="X818" s="68"/>
    </row>
    <row r="819" ht="15.75" customHeight="1">
      <c r="A819" s="67"/>
      <c r="B819" s="68"/>
      <c r="C819" s="68"/>
      <c r="D819" s="68"/>
      <c r="E819" s="68"/>
      <c r="F819" s="68"/>
      <c r="G819" s="69"/>
      <c r="H819" s="70"/>
      <c r="I819" s="69"/>
      <c r="J819" s="68"/>
      <c r="K819" s="68"/>
      <c r="L819" s="68"/>
      <c r="M819" s="70"/>
      <c r="N819" s="70"/>
      <c r="O819" s="70"/>
      <c r="P819" s="68"/>
      <c r="Q819" s="68"/>
      <c r="R819" s="70"/>
      <c r="S819" s="70"/>
      <c r="T819" s="68"/>
      <c r="U819" s="68"/>
      <c r="V819" s="68"/>
      <c r="W819" s="68"/>
      <c r="X819" s="68"/>
    </row>
    <row r="820" ht="15.75" customHeight="1">
      <c r="A820" s="67"/>
      <c r="B820" s="68"/>
      <c r="C820" s="68"/>
      <c r="D820" s="68"/>
      <c r="E820" s="68"/>
      <c r="F820" s="68"/>
      <c r="G820" s="69"/>
      <c r="H820" s="70"/>
      <c r="I820" s="69"/>
      <c r="J820" s="68"/>
      <c r="K820" s="68"/>
      <c r="L820" s="68"/>
      <c r="M820" s="70"/>
      <c r="N820" s="70"/>
      <c r="O820" s="70"/>
      <c r="P820" s="68"/>
      <c r="Q820" s="68"/>
      <c r="R820" s="70"/>
      <c r="S820" s="70"/>
      <c r="T820" s="68"/>
      <c r="U820" s="68"/>
      <c r="V820" s="68"/>
      <c r="W820" s="68"/>
      <c r="X820" s="68"/>
    </row>
    <row r="821" ht="15.75" customHeight="1">
      <c r="A821" s="67"/>
      <c r="B821" s="68"/>
      <c r="C821" s="68"/>
      <c r="D821" s="68"/>
      <c r="E821" s="68"/>
      <c r="F821" s="68"/>
      <c r="G821" s="69"/>
      <c r="H821" s="70"/>
      <c r="I821" s="69"/>
      <c r="J821" s="68"/>
      <c r="K821" s="68"/>
      <c r="L821" s="68"/>
      <c r="M821" s="70"/>
      <c r="N821" s="70"/>
      <c r="O821" s="70"/>
      <c r="P821" s="68"/>
      <c r="Q821" s="68"/>
      <c r="R821" s="70"/>
      <c r="S821" s="70"/>
      <c r="T821" s="68"/>
      <c r="U821" s="68"/>
      <c r="V821" s="68"/>
      <c r="W821" s="68"/>
      <c r="X821" s="68"/>
    </row>
    <row r="822" ht="15.75" customHeight="1">
      <c r="A822" s="67"/>
      <c r="B822" s="68"/>
      <c r="C822" s="68"/>
      <c r="D822" s="68"/>
      <c r="E822" s="68"/>
      <c r="F822" s="68"/>
      <c r="G822" s="69"/>
      <c r="H822" s="70"/>
      <c r="I822" s="69"/>
      <c r="J822" s="68"/>
      <c r="K822" s="68"/>
      <c r="L822" s="68"/>
      <c r="M822" s="70"/>
      <c r="N822" s="70"/>
      <c r="O822" s="70"/>
      <c r="P822" s="68"/>
      <c r="Q822" s="68"/>
      <c r="R822" s="70"/>
      <c r="S822" s="70"/>
      <c r="T822" s="68"/>
      <c r="U822" s="68"/>
      <c r="V822" s="68"/>
      <c r="W822" s="68"/>
      <c r="X822" s="68"/>
    </row>
    <row r="823" ht="15.75" customHeight="1">
      <c r="A823" s="67"/>
      <c r="B823" s="68"/>
      <c r="C823" s="68"/>
      <c r="D823" s="68"/>
      <c r="E823" s="68"/>
      <c r="F823" s="68"/>
      <c r="G823" s="69"/>
      <c r="H823" s="70"/>
      <c r="I823" s="69"/>
      <c r="J823" s="68"/>
      <c r="K823" s="68"/>
      <c r="L823" s="68"/>
      <c r="M823" s="70"/>
      <c r="N823" s="70"/>
      <c r="O823" s="70"/>
      <c r="P823" s="68"/>
      <c r="Q823" s="68"/>
      <c r="R823" s="70"/>
      <c r="S823" s="70"/>
      <c r="T823" s="68"/>
      <c r="U823" s="68"/>
      <c r="V823" s="68"/>
      <c r="W823" s="68"/>
      <c r="X823" s="68"/>
    </row>
    <row r="824" ht="15.75" customHeight="1">
      <c r="A824" s="67"/>
      <c r="B824" s="68"/>
      <c r="C824" s="68"/>
      <c r="D824" s="68"/>
      <c r="E824" s="68"/>
      <c r="F824" s="68"/>
      <c r="G824" s="69"/>
      <c r="H824" s="70"/>
      <c r="I824" s="69"/>
      <c r="J824" s="68"/>
      <c r="K824" s="68"/>
      <c r="L824" s="68"/>
      <c r="M824" s="70"/>
      <c r="N824" s="70"/>
      <c r="O824" s="70"/>
      <c r="P824" s="68"/>
      <c r="Q824" s="68"/>
      <c r="R824" s="70"/>
      <c r="S824" s="70"/>
      <c r="T824" s="68"/>
      <c r="U824" s="68"/>
      <c r="V824" s="68"/>
      <c r="W824" s="68"/>
      <c r="X824" s="68"/>
    </row>
    <row r="825" ht="15.75" customHeight="1">
      <c r="A825" s="67"/>
      <c r="B825" s="68"/>
      <c r="C825" s="68"/>
      <c r="D825" s="68"/>
      <c r="E825" s="68"/>
      <c r="F825" s="68"/>
      <c r="G825" s="69"/>
      <c r="H825" s="70"/>
      <c r="I825" s="69"/>
      <c r="J825" s="68"/>
      <c r="K825" s="68"/>
      <c r="L825" s="68"/>
      <c r="M825" s="70"/>
      <c r="N825" s="70"/>
      <c r="O825" s="70"/>
      <c r="P825" s="68"/>
      <c r="Q825" s="68"/>
      <c r="R825" s="70"/>
      <c r="S825" s="70"/>
      <c r="T825" s="68"/>
      <c r="U825" s="68"/>
      <c r="V825" s="68"/>
      <c r="W825" s="68"/>
      <c r="X825" s="68"/>
    </row>
    <row r="826" ht="15.75" customHeight="1">
      <c r="A826" s="67"/>
      <c r="B826" s="68"/>
      <c r="C826" s="68"/>
      <c r="D826" s="68"/>
      <c r="E826" s="68"/>
      <c r="F826" s="68"/>
      <c r="G826" s="69"/>
      <c r="H826" s="70"/>
      <c r="I826" s="69"/>
      <c r="J826" s="68"/>
      <c r="K826" s="68"/>
      <c r="L826" s="68"/>
      <c r="M826" s="70"/>
      <c r="N826" s="70"/>
      <c r="O826" s="70"/>
      <c r="P826" s="68"/>
      <c r="Q826" s="68"/>
      <c r="R826" s="70"/>
      <c r="S826" s="70"/>
      <c r="T826" s="68"/>
      <c r="U826" s="68"/>
      <c r="V826" s="68"/>
      <c r="W826" s="68"/>
      <c r="X826" s="68"/>
    </row>
    <row r="827" ht="15.75" customHeight="1">
      <c r="A827" s="67"/>
      <c r="B827" s="68"/>
      <c r="C827" s="68"/>
      <c r="D827" s="68"/>
      <c r="E827" s="68"/>
      <c r="F827" s="68"/>
      <c r="G827" s="69"/>
      <c r="H827" s="70"/>
      <c r="I827" s="69"/>
      <c r="J827" s="68"/>
      <c r="K827" s="68"/>
      <c r="L827" s="68"/>
      <c r="M827" s="70"/>
      <c r="N827" s="70"/>
      <c r="O827" s="70"/>
      <c r="P827" s="68"/>
      <c r="Q827" s="68"/>
      <c r="R827" s="70"/>
      <c r="S827" s="70"/>
      <c r="T827" s="68"/>
      <c r="U827" s="68"/>
      <c r="V827" s="68"/>
      <c r="W827" s="68"/>
      <c r="X827" s="68"/>
    </row>
    <row r="828" ht="15.75" customHeight="1">
      <c r="A828" s="67"/>
      <c r="B828" s="68"/>
      <c r="C828" s="68"/>
      <c r="D828" s="68"/>
      <c r="E828" s="68"/>
      <c r="F828" s="68"/>
      <c r="G828" s="69"/>
      <c r="H828" s="70"/>
      <c r="I828" s="69"/>
      <c r="J828" s="68"/>
      <c r="K828" s="68"/>
      <c r="L828" s="68"/>
      <c r="M828" s="70"/>
      <c r="N828" s="70"/>
      <c r="O828" s="70"/>
      <c r="P828" s="68"/>
      <c r="Q828" s="68"/>
      <c r="R828" s="70"/>
      <c r="S828" s="70"/>
      <c r="T828" s="68"/>
      <c r="U828" s="68"/>
      <c r="V828" s="68"/>
      <c r="W828" s="68"/>
      <c r="X828" s="68"/>
    </row>
    <row r="829" ht="15.75" customHeight="1">
      <c r="A829" s="67"/>
      <c r="B829" s="68"/>
      <c r="C829" s="68"/>
      <c r="D829" s="68"/>
      <c r="E829" s="68"/>
      <c r="F829" s="68"/>
      <c r="G829" s="69"/>
      <c r="H829" s="70"/>
      <c r="I829" s="69"/>
      <c r="J829" s="68"/>
      <c r="K829" s="68"/>
      <c r="L829" s="68"/>
      <c r="M829" s="70"/>
      <c r="N829" s="70"/>
      <c r="O829" s="70"/>
      <c r="P829" s="68"/>
      <c r="Q829" s="68"/>
      <c r="R829" s="70"/>
      <c r="S829" s="70"/>
      <c r="T829" s="68"/>
      <c r="U829" s="68"/>
      <c r="V829" s="68"/>
      <c r="W829" s="68"/>
      <c r="X829" s="68"/>
    </row>
    <row r="830" ht="15.75" customHeight="1">
      <c r="A830" s="67"/>
      <c r="B830" s="68"/>
      <c r="C830" s="68"/>
      <c r="D830" s="68"/>
      <c r="E830" s="68"/>
      <c r="F830" s="68"/>
      <c r="G830" s="69"/>
      <c r="H830" s="70"/>
      <c r="I830" s="69"/>
      <c r="J830" s="68"/>
      <c r="K830" s="68"/>
      <c r="L830" s="68"/>
      <c r="M830" s="70"/>
      <c r="N830" s="70"/>
      <c r="O830" s="70"/>
      <c r="P830" s="68"/>
      <c r="Q830" s="68"/>
      <c r="R830" s="70"/>
      <c r="S830" s="70"/>
      <c r="T830" s="68"/>
      <c r="U830" s="68"/>
      <c r="V830" s="68"/>
      <c r="W830" s="68"/>
      <c r="X830" s="68"/>
    </row>
    <row r="831" ht="15.75" customHeight="1">
      <c r="A831" s="67"/>
      <c r="B831" s="68"/>
      <c r="C831" s="68"/>
      <c r="D831" s="68"/>
      <c r="E831" s="68"/>
      <c r="F831" s="68"/>
      <c r="G831" s="69"/>
      <c r="H831" s="70"/>
      <c r="I831" s="69"/>
      <c r="J831" s="68"/>
      <c r="K831" s="68"/>
      <c r="L831" s="68"/>
      <c r="M831" s="70"/>
      <c r="N831" s="70"/>
      <c r="O831" s="70"/>
      <c r="P831" s="68"/>
      <c r="Q831" s="68"/>
      <c r="R831" s="70"/>
      <c r="S831" s="70"/>
      <c r="T831" s="68"/>
      <c r="U831" s="68"/>
      <c r="V831" s="68"/>
      <c r="W831" s="68"/>
      <c r="X831" s="68"/>
    </row>
    <row r="832" ht="15.75" customHeight="1">
      <c r="A832" s="67"/>
      <c r="B832" s="68"/>
      <c r="C832" s="68"/>
      <c r="D832" s="68"/>
      <c r="E832" s="68"/>
      <c r="F832" s="68"/>
      <c r="G832" s="69"/>
      <c r="H832" s="70"/>
      <c r="I832" s="69"/>
      <c r="J832" s="68"/>
      <c r="K832" s="68"/>
      <c r="L832" s="68"/>
      <c r="M832" s="70"/>
      <c r="N832" s="70"/>
      <c r="O832" s="70"/>
      <c r="P832" s="68"/>
      <c r="Q832" s="68"/>
      <c r="R832" s="70"/>
      <c r="S832" s="70"/>
      <c r="T832" s="68"/>
      <c r="U832" s="68"/>
      <c r="V832" s="68"/>
      <c r="W832" s="68"/>
      <c r="X832" s="68"/>
    </row>
    <row r="833" ht="15.75" customHeight="1">
      <c r="A833" s="67"/>
      <c r="B833" s="68"/>
      <c r="C833" s="68"/>
      <c r="D833" s="68"/>
      <c r="E833" s="68"/>
      <c r="F833" s="68"/>
      <c r="G833" s="69"/>
      <c r="H833" s="70"/>
      <c r="I833" s="69"/>
      <c r="J833" s="68"/>
      <c r="K833" s="68"/>
      <c r="L833" s="68"/>
      <c r="M833" s="70"/>
      <c r="N833" s="70"/>
      <c r="O833" s="70"/>
      <c r="P833" s="68"/>
      <c r="Q833" s="68"/>
      <c r="R833" s="70"/>
      <c r="S833" s="70"/>
      <c r="T833" s="68"/>
      <c r="U833" s="68"/>
      <c r="V833" s="68"/>
      <c r="W833" s="68"/>
      <c r="X833" s="68"/>
    </row>
    <row r="834" ht="15.75" customHeight="1">
      <c r="A834" s="67"/>
      <c r="B834" s="68"/>
      <c r="C834" s="68"/>
      <c r="D834" s="68"/>
      <c r="E834" s="68"/>
      <c r="F834" s="68"/>
      <c r="G834" s="69"/>
      <c r="H834" s="70"/>
      <c r="I834" s="69"/>
      <c r="J834" s="68"/>
      <c r="K834" s="68"/>
      <c r="L834" s="68"/>
      <c r="M834" s="70"/>
      <c r="N834" s="70"/>
      <c r="O834" s="70"/>
      <c r="P834" s="68"/>
      <c r="Q834" s="68"/>
      <c r="R834" s="70"/>
      <c r="S834" s="70"/>
      <c r="T834" s="68"/>
      <c r="U834" s="68"/>
      <c r="V834" s="68"/>
      <c r="W834" s="68"/>
      <c r="X834" s="68"/>
    </row>
    <row r="835" ht="15.75" customHeight="1">
      <c r="A835" s="67"/>
      <c r="B835" s="68"/>
      <c r="C835" s="68"/>
      <c r="D835" s="68"/>
      <c r="E835" s="68"/>
      <c r="F835" s="68"/>
      <c r="G835" s="69"/>
      <c r="H835" s="70"/>
      <c r="I835" s="69"/>
      <c r="J835" s="68"/>
      <c r="K835" s="68"/>
      <c r="L835" s="68"/>
      <c r="M835" s="70"/>
      <c r="N835" s="70"/>
      <c r="O835" s="70"/>
      <c r="P835" s="68"/>
      <c r="Q835" s="68"/>
      <c r="R835" s="70"/>
      <c r="S835" s="70"/>
      <c r="T835" s="68"/>
      <c r="U835" s="68"/>
      <c r="V835" s="68"/>
      <c r="W835" s="68"/>
      <c r="X835" s="68"/>
    </row>
    <row r="836" ht="15.75" customHeight="1">
      <c r="A836" s="67"/>
      <c r="B836" s="68"/>
      <c r="C836" s="68"/>
      <c r="D836" s="68"/>
      <c r="E836" s="68"/>
      <c r="F836" s="68"/>
      <c r="G836" s="69"/>
      <c r="H836" s="70"/>
      <c r="I836" s="69"/>
      <c r="J836" s="68"/>
      <c r="K836" s="68"/>
      <c r="L836" s="68"/>
      <c r="M836" s="70"/>
      <c r="N836" s="70"/>
      <c r="O836" s="70"/>
      <c r="P836" s="68"/>
      <c r="Q836" s="68"/>
      <c r="R836" s="70"/>
      <c r="S836" s="70"/>
      <c r="T836" s="68"/>
      <c r="U836" s="68"/>
      <c r="V836" s="68"/>
      <c r="W836" s="68"/>
      <c r="X836" s="68"/>
    </row>
    <row r="837" ht="15.75" customHeight="1">
      <c r="A837" s="67"/>
      <c r="B837" s="68"/>
      <c r="C837" s="68"/>
      <c r="D837" s="68"/>
      <c r="E837" s="68"/>
      <c r="F837" s="68"/>
      <c r="G837" s="69"/>
      <c r="H837" s="70"/>
      <c r="I837" s="69"/>
      <c r="J837" s="68"/>
      <c r="K837" s="68"/>
      <c r="L837" s="68"/>
      <c r="M837" s="70"/>
      <c r="N837" s="70"/>
      <c r="O837" s="70"/>
      <c r="P837" s="68"/>
      <c r="Q837" s="68"/>
      <c r="R837" s="70"/>
      <c r="S837" s="70"/>
      <c r="T837" s="68"/>
      <c r="U837" s="68"/>
      <c r="V837" s="68"/>
      <c r="W837" s="68"/>
      <c r="X837" s="68"/>
    </row>
    <row r="838" ht="15.75" customHeight="1">
      <c r="A838" s="67"/>
      <c r="B838" s="68"/>
      <c r="C838" s="68"/>
      <c r="D838" s="68"/>
      <c r="E838" s="68"/>
      <c r="F838" s="68"/>
      <c r="G838" s="69"/>
      <c r="H838" s="70"/>
      <c r="I838" s="69"/>
      <c r="J838" s="68"/>
      <c r="K838" s="68"/>
      <c r="L838" s="68"/>
      <c r="M838" s="70"/>
      <c r="N838" s="70"/>
      <c r="O838" s="70"/>
      <c r="P838" s="68"/>
      <c r="Q838" s="68"/>
      <c r="R838" s="70"/>
      <c r="S838" s="70"/>
      <c r="T838" s="68"/>
      <c r="U838" s="68"/>
      <c r="V838" s="68"/>
      <c r="W838" s="68"/>
      <c r="X838" s="68"/>
    </row>
    <row r="839" ht="15.75" customHeight="1">
      <c r="A839" s="67"/>
      <c r="B839" s="68"/>
      <c r="C839" s="68"/>
      <c r="D839" s="68"/>
      <c r="E839" s="68"/>
      <c r="F839" s="68"/>
      <c r="G839" s="69"/>
      <c r="H839" s="70"/>
      <c r="I839" s="69"/>
      <c r="J839" s="68"/>
      <c r="K839" s="68"/>
      <c r="L839" s="68"/>
      <c r="M839" s="70"/>
      <c r="N839" s="70"/>
      <c r="O839" s="70"/>
      <c r="P839" s="68"/>
      <c r="Q839" s="68"/>
      <c r="R839" s="70"/>
      <c r="S839" s="70"/>
      <c r="T839" s="68"/>
      <c r="U839" s="68"/>
      <c r="V839" s="68"/>
      <c r="W839" s="68"/>
      <c r="X839" s="68"/>
    </row>
    <row r="840" ht="15.75" customHeight="1">
      <c r="A840" s="67"/>
      <c r="B840" s="68"/>
      <c r="C840" s="68"/>
      <c r="D840" s="68"/>
      <c r="E840" s="68"/>
      <c r="F840" s="68"/>
      <c r="G840" s="69"/>
      <c r="H840" s="70"/>
      <c r="I840" s="69"/>
      <c r="J840" s="68"/>
      <c r="K840" s="68"/>
      <c r="L840" s="68"/>
      <c r="M840" s="70"/>
      <c r="N840" s="70"/>
      <c r="O840" s="70"/>
      <c r="P840" s="68"/>
      <c r="Q840" s="68"/>
      <c r="R840" s="70"/>
      <c r="S840" s="70"/>
      <c r="T840" s="68"/>
      <c r="U840" s="68"/>
      <c r="V840" s="68"/>
      <c r="W840" s="68"/>
      <c r="X840" s="68"/>
    </row>
    <row r="841" ht="15.75" customHeight="1">
      <c r="A841" s="67"/>
      <c r="B841" s="68"/>
      <c r="C841" s="68"/>
      <c r="D841" s="68"/>
      <c r="E841" s="68"/>
      <c r="F841" s="68"/>
      <c r="G841" s="69"/>
      <c r="H841" s="70"/>
      <c r="I841" s="69"/>
      <c r="J841" s="68"/>
      <c r="K841" s="68"/>
      <c r="L841" s="68"/>
      <c r="M841" s="70"/>
      <c r="N841" s="70"/>
      <c r="O841" s="70"/>
      <c r="P841" s="68"/>
      <c r="Q841" s="68"/>
      <c r="R841" s="70"/>
      <c r="S841" s="70"/>
      <c r="T841" s="68"/>
      <c r="U841" s="68"/>
      <c r="V841" s="68"/>
      <c r="W841" s="68"/>
      <c r="X841" s="68"/>
    </row>
    <row r="842" ht="15.75" customHeight="1">
      <c r="A842" s="67"/>
      <c r="B842" s="68"/>
      <c r="C842" s="68"/>
      <c r="D842" s="68"/>
      <c r="E842" s="68"/>
      <c r="F842" s="68"/>
      <c r="G842" s="69"/>
      <c r="H842" s="70"/>
      <c r="I842" s="69"/>
      <c r="J842" s="68"/>
      <c r="K842" s="68"/>
      <c r="L842" s="68"/>
      <c r="M842" s="70"/>
      <c r="N842" s="70"/>
      <c r="O842" s="70"/>
      <c r="P842" s="68"/>
      <c r="Q842" s="68"/>
      <c r="R842" s="70"/>
      <c r="S842" s="70"/>
      <c r="T842" s="68"/>
      <c r="U842" s="68"/>
      <c r="V842" s="68"/>
      <c r="W842" s="68"/>
      <c r="X842" s="68"/>
    </row>
    <row r="843" ht="15.75" customHeight="1">
      <c r="A843" s="67"/>
      <c r="B843" s="68"/>
      <c r="C843" s="68"/>
      <c r="D843" s="68"/>
      <c r="E843" s="68"/>
      <c r="F843" s="68"/>
      <c r="G843" s="69"/>
      <c r="H843" s="70"/>
      <c r="I843" s="69"/>
      <c r="J843" s="68"/>
      <c r="K843" s="68"/>
      <c r="L843" s="68"/>
      <c r="M843" s="70"/>
      <c r="N843" s="70"/>
      <c r="O843" s="70"/>
      <c r="P843" s="68"/>
      <c r="Q843" s="68"/>
      <c r="R843" s="70"/>
      <c r="S843" s="70"/>
      <c r="T843" s="68"/>
      <c r="U843" s="68"/>
      <c r="V843" s="68"/>
      <c r="W843" s="68"/>
      <c r="X843" s="68"/>
    </row>
    <row r="844" ht="15.75" customHeight="1">
      <c r="A844" s="67"/>
      <c r="B844" s="68"/>
      <c r="C844" s="68"/>
      <c r="D844" s="68"/>
      <c r="E844" s="68"/>
      <c r="F844" s="68"/>
      <c r="G844" s="69"/>
      <c r="H844" s="70"/>
      <c r="I844" s="69"/>
      <c r="J844" s="68"/>
      <c r="K844" s="68"/>
      <c r="L844" s="68"/>
      <c r="M844" s="70"/>
      <c r="N844" s="70"/>
      <c r="O844" s="70"/>
      <c r="P844" s="68"/>
      <c r="Q844" s="68"/>
      <c r="R844" s="70"/>
      <c r="S844" s="70"/>
      <c r="T844" s="68"/>
      <c r="U844" s="68"/>
      <c r="V844" s="68"/>
      <c r="W844" s="68"/>
      <c r="X844" s="68"/>
    </row>
    <row r="845" ht="15.75" customHeight="1">
      <c r="A845" s="67"/>
      <c r="B845" s="68"/>
      <c r="C845" s="68"/>
      <c r="D845" s="68"/>
      <c r="E845" s="68"/>
      <c r="F845" s="68"/>
      <c r="G845" s="69"/>
      <c r="H845" s="70"/>
      <c r="I845" s="69"/>
      <c r="J845" s="68"/>
      <c r="K845" s="68"/>
      <c r="L845" s="68"/>
      <c r="M845" s="70"/>
      <c r="N845" s="70"/>
      <c r="O845" s="70"/>
      <c r="P845" s="68"/>
      <c r="Q845" s="68"/>
      <c r="R845" s="70"/>
      <c r="S845" s="70"/>
      <c r="T845" s="68"/>
      <c r="U845" s="68"/>
      <c r="V845" s="68"/>
      <c r="W845" s="68"/>
      <c r="X845" s="68"/>
    </row>
    <row r="846" ht="15.75" customHeight="1">
      <c r="A846" s="67"/>
      <c r="B846" s="68"/>
      <c r="C846" s="68"/>
      <c r="D846" s="68"/>
      <c r="E846" s="68"/>
      <c r="F846" s="68"/>
      <c r="G846" s="69"/>
      <c r="H846" s="70"/>
      <c r="I846" s="69"/>
      <c r="J846" s="68"/>
      <c r="K846" s="68"/>
      <c r="L846" s="68"/>
      <c r="M846" s="70"/>
      <c r="N846" s="70"/>
      <c r="O846" s="70"/>
      <c r="P846" s="68"/>
      <c r="Q846" s="68"/>
      <c r="R846" s="70"/>
      <c r="S846" s="70"/>
      <c r="T846" s="68"/>
      <c r="U846" s="68"/>
      <c r="V846" s="68"/>
      <c r="W846" s="68"/>
      <c r="X846" s="68"/>
    </row>
    <row r="847" ht="15.75" customHeight="1">
      <c r="A847" s="67"/>
      <c r="B847" s="68"/>
      <c r="C847" s="68"/>
      <c r="D847" s="68"/>
      <c r="E847" s="68"/>
      <c r="F847" s="68"/>
      <c r="G847" s="69"/>
      <c r="H847" s="70"/>
      <c r="I847" s="69"/>
      <c r="J847" s="68"/>
      <c r="K847" s="68"/>
      <c r="L847" s="68"/>
      <c r="M847" s="70"/>
      <c r="N847" s="70"/>
      <c r="O847" s="70"/>
      <c r="P847" s="68"/>
      <c r="Q847" s="68"/>
      <c r="R847" s="70"/>
      <c r="S847" s="70"/>
      <c r="T847" s="68"/>
      <c r="U847" s="68"/>
      <c r="V847" s="68"/>
      <c r="W847" s="68"/>
      <c r="X847" s="68"/>
    </row>
    <row r="848" ht="15.75" customHeight="1">
      <c r="A848" s="67"/>
      <c r="B848" s="68"/>
      <c r="C848" s="68"/>
      <c r="D848" s="68"/>
      <c r="E848" s="68"/>
      <c r="F848" s="68"/>
      <c r="G848" s="69"/>
      <c r="H848" s="70"/>
      <c r="I848" s="69"/>
      <c r="J848" s="68"/>
      <c r="K848" s="68"/>
      <c r="L848" s="68"/>
      <c r="M848" s="70"/>
      <c r="N848" s="70"/>
      <c r="O848" s="70"/>
      <c r="P848" s="68"/>
      <c r="Q848" s="68"/>
      <c r="R848" s="70"/>
      <c r="S848" s="70"/>
      <c r="T848" s="68"/>
      <c r="U848" s="68"/>
      <c r="V848" s="68"/>
      <c r="W848" s="68"/>
      <c r="X848" s="68"/>
    </row>
    <row r="849" ht="15.75" customHeight="1">
      <c r="A849" s="67"/>
      <c r="B849" s="68"/>
      <c r="C849" s="68"/>
      <c r="D849" s="68"/>
      <c r="E849" s="68"/>
      <c r="F849" s="68"/>
      <c r="G849" s="69"/>
      <c r="H849" s="70"/>
      <c r="I849" s="69"/>
      <c r="J849" s="68"/>
      <c r="K849" s="68"/>
      <c r="L849" s="68"/>
      <c r="M849" s="70"/>
      <c r="N849" s="70"/>
      <c r="O849" s="70"/>
      <c r="P849" s="68"/>
      <c r="Q849" s="68"/>
      <c r="R849" s="70"/>
      <c r="S849" s="70"/>
      <c r="T849" s="68"/>
      <c r="U849" s="68"/>
      <c r="V849" s="68"/>
      <c r="W849" s="68"/>
      <c r="X849" s="68"/>
    </row>
    <row r="850" ht="15.75" customHeight="1">
      <c r="A850" s="67"/>
      <c r="B850" s="68"/>
      <c r="C850" s="68"/>
      <c r="D850" s="68"/>
      <c r="E850" s="68"/>
      <c r="F850" s="68"/>
      <c r="G850" s="69"/>
      <c r="H850" s="70"/>
      <c r="I850" s="69"/>
      <c r="J850" s="68"/>
      <c r="K850" s="68"/>
      <c r="L850" s="68"/>
      <c r="M850" s="70"/>
      <c r="N850" s="70"/>
      <c r="O850" s="70"/>
      <c r="P850" s="68"/>
      <c r="Q850" s="68"/>
      <c r="R850" s="70"/>
      <c r="S850" s="70"/>
      <c r="T850" s="68"/>
      <c r="U850" s="68"/>
      <c r="V850" s="68"/>
      <c r="W850" s="68"/>
      <c r="X850" s="68"/>
    </row>
    <row r="851" ht="15.75" customHeight="1">
      <c r="A851" s="67"/>
      <c r="B851" s="68"/>
      <c r="C851" s="68"/>
      <c r="D851" s="68"/>
      <c r="E851" s="68"/>
      <c r="F851" s="68"/>
      <c r="G851" s="69"/>
      <c r="H851" s="70"/>
      <c r="I851" s="69"/>
      <c r="J851" s="68"/>
      <c r="K851" s="68"/>
      <c r="L851" s="68"/>
      <c r="M851" s="70"/>
      <c r="N851" s="70"/>
      <c r="O851" s="70"/>
      <c r="P851" s="68"/>
      <c r="Q851" s="68"/>
      <c r="R851" s="70"/>
      <c r="S851" s="70"/>
      <c r="T851" s="68"/>
      <c r="U851" s="68"/>
      <c r="V851" s="68"/>
      <c r="W851" s="68"/>
      <c r="X851" s="68"/>
    </row>
    <row r="852" ht="15.75" customHeight="1">
      <c r="A852" s="67"/>
      <c r="B852" s="68"/>
      <c r="C852" s="68"/>
      <c r="D852" s="68"/>
      <c r="E852" s="68"/>
      <c r="F852" s="68"/>
      <c r="G852" s="69"/>
      <c r="H852" s="70"/>
      <c r="I852" s="69"/>
      <c r="J852" s="68"/>
      <c r="K852" s="68"/>
      <c r="L852" s="68"/>
      <c r="M852" s="70"/>
      <c r="N852" s="70"/>
      <c r="O852" s="70"/>
      <c r="P852" s="68"/>
      <c r="Q852" s="68"/>
      <c r="R852" s="70"/>
      <c r="S852" s="70"/>
      <c r="T852" s="68"/>
      <c r="U852" s="68"/>
      <c r="V852" s="68"/>
      <c r="W852" s="68"/>
      <c r="X852" s="68"/>
    </row>
    <row r="853" ht="15.75" customHeight="1">
      <c r="A853" s="67"/>
      <c r="B853" s="68"/>
      <c r="C853" s="68"/>
      <c r="D853" s="68"/>
      <c r="E853" s="68"/>
      <c r="F853" s="68"/>
      <c r="G853" s="69"/>
      <c r="H853" s="70"/>
      <c r="I853" s="69"/>
      <c r="J853" s="68"/>
      <c r="K853" s="68"/>
      <c r="L853" s="68"/>
      <c r="M853" s="70"/>
      <c r="N853" s="70"/>
      <c r="O853" s="70"/>
      <c r="P853" s="68"/>
      <c r="Q853" s="68"/>
      <c r="R853" s="70"/>
      <c r="S853" s="70"/>
      <c r="T853" s="68"/>
      <c r="U853" s="68"/>
      <c r="V853" s="68"/>
      <c r="W853" s="68"/>
      <c r="X853" s="68"/>
    </row>
    <row r="854" ht="15.75" customHeight="1">
      <c r="A854" s="67"/>
      <c r="B854" s="68"/>
      <c r="C854" s="68"/>
      <c r="D854" s="68"/>
      <c r="E854" s="68"/>
      <c r="F854" s="68"/>
      <c r="G854" s="69"/>
      <c r="H854" s="70"/>
      <c r="I854" s="69"/>
      <c r="J854" s="68"/>
      <c r="K854" s="68"/>
      <c r="L854" s="68"/>
      <c r="M854" s="70"/>
      <c r="N854" s="70"/>
      <c r="O854" s="70"/>
      <c r="P854" s="68"/>
      <c r="Q854" s="68"/>
      <c r="R854" s="70"/>
      <c r="S854" s="70"/>
      <c r="T854" s="68"/>
      <c r="U854" s="68"/>
      <c r="V854" s="68"/>
      <c r="W854" s="68"/>
      <c r="X854" s="68"/>
    </row>
    <row r="855" ht="15.75" customHeight="1">
      <c r="A855" s="67"/>
      <c r="B855" s="68"/>
      <c r="C855" s="68"/>
      <c r="D855" s="68"/>
      <c r="E855" s="68"/>
      <c r="F855" s="68"/>
      <c r="G855" s="69"/>
      <c r="H855" s="70"/>
      <c r="I855" s="69"/>
      <c r="J855" s="68"/>
      <c r="K855" s="68"/>
      <c r="L855" s="68"/>
      <c r="M855" s="70"/>
      <c r="N855" s="70"/>
      <c r="O855" s="70"/>
      <c r="P855" s="68"/>
      <c r="Q855" s="68"/>
      <c r="R855" s="70"/>
      <c r="S855" s="70"/>
      <c r="T855" s="68"/>
      <c r="U855" s="68"/>
      <c r="V855" s="68"/>
      <c r="W855" s="68"/>
      <c r="X855" s="68"/>
    </row>
    <row r="856" ht="15.75" customHeight="1">
      <c r="A856" s="67"/>
      <c r="B856" s="68"/>
      <c r="C856" s="68"/>
      <c r="D856" s="68"/>
      <c r="E856" s="68"/>
      <c r="F856" s="68"/>
      <c r="G856" s="69"/>
      <c r="H856" s="70"/>
      <c r="I856" s="69"/>
      <c r="J856" s="68"/>
      <c r="K856" s="68"/>
      <c r="L856" s="68"/>
      <c r="M856" s="70"/>
      <c r="N856" s="70"/>
      <c r="O856" s="70"/>
      <c r="P856" s="68"/>
      <c r="Q856" s="68"/>
      <c r="R856" s="70"/>
      <c r="S856" s="70"/>
      <c r="T856" s="68"/>
      <c r="U856" s="68"/>
      <c r="V856" s="68"/>
      <c r="W856" s="68"/>
      <c r="X856" s="68"/>
    </row>
    <row r="857" ht="15.75" customHeight="1">
      <c r="A857" s="67"/>
      <c r="B857" s="68"/>
      <c r="C857" s="68"/>
      <c r="D857" s="68"/>
      <c r="E857" s="68"/>
      <c r="F857" s="68"/>
      <c r="G857" s="69"/>
      <c r="H857" s="70"/>
      <c r="I857" s="69"/>
      <c r="J857" s="68"/>
      <c r="K857" s="68"/>
      <c r="L857" s="68"/>
      <c r="M857" s="70"/>
      <c r="N857" s="70"/>
      <c r="O857" s="70"/>
      <c r="P857" s="68"/>
      <c r="Q857" s="68"/>
      <c r="R857" s="70"/>
      <c r="S857" s="70"/>
      <c r="T857" s="68"/>
      <c r="U857" s="68"/>
      <c r="V857" s="68"/>
      <c r="W857" s="68"/>
      <c r="X857" s="68"/>
    </row>
    <row r="858" ht="15.75" customHeight="1">
      <c r="A858" s="67"/>
      <c r="B858" s="68"/>
      <c r="C858" s="68"/>
      <c r="D858" s="68"/>
      <c r="E858" s="68"/>
      <c r="F858" s="68"/>
      <c r="G858" s="69"/>
      <c r="H858" s="70"/>
      <c r="I858" s="69"/>
      <c r="J858" s="68"/>
      <c r="K858" s="68"/>
      <c r="L858" s="68"/>
      <c r="M858" s="70"/>
      <c r="N858" s="70"/>
      <c r="O858" s="70"/>
      <c r="P858" s="68"/>
      <c r="Q858" s="68"/>
      <c r="R858" s="70"/>
      <c r="S858" s="70"/>
      <c r="T858" s="68"/>
      <c r="U858" s="68"/>
      <c r="V858" s="68"/>
      <c r="W858" s="68"/>
      <c r="X858" s="68"/>
    </row>
    <row r="859" ht="15.75" customHeight="1">
      <c r="A859" s="67"/>
      <c r="B859" s="68"/>
      <c r="C859" s="68"/>
      <c r="D859" s="68"/>
      <c r="E859" s="68"/>
      <c r="F859" s="68"/>
      <c r="G859" s="69"/>
      <c r="H859" s="70"/>
      <c r="I859" s="69"/>
      <c r="J859" s="68"/>
      <c r="K859" s="68"/>
      <c r="L859" s="68"/>
      <c r="M859" s="70"/>
      <c r="N859" s="70"/>
      <c r="O859" s="70"/>
      <c r="P859" s="68"/>
      <c r="Q859" s="68"/>
      <c r="R859" s="70"/>
      <c r="S859" s="70"/>
      <c r="T859" s="68"/>
      <c r="U859" s="68"/>
      <c r="V859" s="68"/>
      <c r="W859" s="68"/>
      <c r="X859" s="68"/>
    </row>
    <row r="860" ht="15.75" customHeight="1">
      <c r="A860" s="67"/>
      <c r="B860" s="68"/>
      <c r="C860" s="68"/>
      <c r="D860" s="68"/>
      <c r="E860" s="68"/>
      <c r="F860" s="68"/>
      <c r="G860" s="69"/>
      <c r="H860" s="70"/>
      <c r="I860" s="69"/>
      <c r="J860" s="68"/>
      <c r="K860" s="68"/>
      <c r="L860" s="68"/>
      <c r="M860" s="70"/>
      <c r="N860" s="70"/>
      <c r="O860" s="70"/>
      <c r="P860" s="68"/>
      <c r="Q860" s="68"/>
      <c r="R860" s="70"/>
      <c r="S860" s="70"/>
      <c r="T860" s="68"/>
      <c r="U860" s="68"/>
      <c r="V860" s="68"/>
      <c r="W860" s="68"/>
      <c r="X860" s="68"/>
    </row>
    <row r="861" ht="15.75" customHeight="1">
      <c r="A861" s="67"/>
      <c r="B861" s="68"/>
      <c r="C861" s="68"/>
      <c r="D861" s="68"/>
      <c r="E861" s="68"/>
      <c r="F861" s="68"/>
      <c r="G861" s="69"/>
      <c r="H861" s="70"/>
      <c r="I861" s="69"/>
      <c r="J861" s="68"/>
      <c r="K861" s="68"/>
      <c r="L861" s="68"/>
      <c r="M861" s="70"/>
      <c r="N861" s="70"/>
      <c r="O861" s="70"/>
      <c r="P861" s="68"/>
      <c r="Q861" s="68"/>
      <c r="R861" s="70"/>
      <c r="S861" s="70"/>
      <c r="T861" s="68"/>
      <c r="U861" s="68"/>
      <c r="V861" s="68"/>
      <c r="W861" s="68"/>
      <c r="X861" s="68"/>
    </row>
    <row r="862" ht="15.75" customHeight="1">
      <c r="A862" s="67"/>
      <c r="B862" s="68"/>
      <c r="C862" s="68"/>
      <c r="D862" s="68"/>
      <c r="E862" s="68"/>
      <c r="F862" s="68"/>
      <c r="G862" s="69"/>
      <c r="H862" s="70"/>
      <c r="I862" s="69"/>
      <c r="J862" s="68"/>
      <c r="K862" s="68"/>
      <c r="L862" s="68"/>
      <c r="M862" s="70"/>
      <c r="N862" s="70"/>
      <c r="O862" s="70"/>
      <c r="P862" s="68"/>
      <c r="Q862" s="68"/>
      <c r="R862" s="70"/>
      <c r="S862" s="70"/>
      <c r="T862" s="68"/>
      <c r="U862" s="68"/>
      <c r="V862" s="68"/>
      <c r="W862" s="68"/>
      <c r="X862" s="68"/>
    </row>
    <row r="863" ht="15.75" customHeight="1">
      <c r="A863" s="67"/>
      <c r="B863" s="68"/>
      <c r="C863" s="68"/>
      <c r="D863" s="68"/>
      <c r="E863" s="68"/>
      <c r="F863" s="68"/>
      <c r="G863" s="69"/>
      <c r="H863" s="70"/>
      <c r="I863" s="69"/>
      <c r="J863" s="68"/>
      <c r="K863" s="68"/>
      <c r="L863" s="68"/>
      <c r="M863" s="70"/>
      <c r="N863" s="70"/>
      <c r="O863" s="70"/>
      <c r="P863" s="68"/>
      <c r="Q863" s="68"/>
      <c r="R863" s="70"/>
      <c r="S863" s="70"/>
      <c r="T863" s="68"/>
      <c r="U863" s="68"/>
      <c r="V863" s="68"/>
      <c r="W863" s="68"/>
      <c r="X863" s="68"/>
    </row>
    <row r="864" ht="15.75" customHeight="1">
      <c r="A864" s="67"/>
      <c r="B864" s="68"/>
      <c r="C864" s="68"/>
      <c r="D864" s="68"/>
      <c r="E864" s="68"/>
      <c r="F864" s="68"/>
      <c r="G864" s="69"/>
      <c r="H864" s="70"/>
      <c r="I864" s="69"/>
      <c r="J864" s="68"/>
      <c r="K864" s="68"/>
      <c r="L864" s="68"/>
      <c r="M864" s="70"/>
      <c r="N864" s="70"/>
      <c r="O864" s="70"/>
      <c r="P864" s="68"/>
      <c r="Q864" s="68"/>
      <c r="R864" s="70"/>
      <c r="S864" s="70"/>
      <c r="T864" s="68"/>
      <c r="U864" s="68"/>
      <c r="V864" s="68"/>
      <c r="W864" s="68"/>
      <c r="X864" s="68"/>
    </row>
    <row r="865" ht="15.75" customHeight="1">
      <c r="A865" s="67"/>
      <c r="B865" s="68"/>
      <c r="C865" s="68"/>
      <c r="D865" s="68"/>
      <c r="E865" s="68"/>
      <c r="F865" s="68"/>
      <c r="G865" s="69"/>
      <c r="H865" s="70"/>
      <c r="I865" s="69"/>
      <c r="J865" s="68"/>
      <c r="K865" s="68"/>
      <c r="L865" s="68"/>
      <c r="M865" s="70"/>
      <c r="N865" s="70"/>
      <c r="O865" s="70"/>
      <c r="P865" s="68"/>
      <c r="Q865" s="68"/>
      <c r="R865" s="70"/>
      <c r="S865" s="70"/>
      <c r="T865" s="68"/>
      <c r="U865" s="68"/>
      <c r="V865" s="68"/>
      <c r="W865" s="68"/>
      <c r="X865" s="68"/>
    </row>
    <row r="866" ht="15.75" customHeight="1">
      <c r="A866" s="67"/>
      <c r="B866" s="68"/>
      <c r="C866" s="68"/>
      <c r="D866" s="68"/>
      <c r="E866" s="68"/>
      <c r="F866" s="68"/>
      <c r="G866" s="69"/>
      <c r="H866" s="70"/>
      <c r="I866" s="69"/>
      <c r="J866" s="68"/>
      <c r="K866" s="68"/>
      <c r="L866" s="68"/>
      <c r="M866" s="70"/>
      <c r="N866" s="70"/>
      <c r="O866" s="70"/>
      <c r="P866" s="68"/>
      <c r="Q866" s="68"/>
      <c r="R866" s="70"/>
      <c r="S866" s="70"/>
      <c r="T866" s="68"/>
      <c r="U866" s="68"/>
      <c r="V866" s="68"/>
      <c r="W866" s="68"/>
      <c r="X866" s="68"/>
    </row>
    <row r="867" ht="15.75" customHeight="1">
      <c r="A867" s="67"/>
      <c r="B867" s="68"/>
      <c r="C867" s="68"/>
      <c r="D867" s="68"/>
      <c r="E867" s="68"/>
      <c r="F867" s="68"/>
      <c r="G867" s="69"/>
      <c r="H867" s="70"/>
      <c r="I867" s="69"/>
      <c r="J867" s="68"/>
      <c r="K867" s="68"/>
      <c r="L867" s="68"/>
      <c r="M867" s="70"/>
      <c r="N867" s="70"/>
      <c r="O867" s="70"/>
      <c r="P867" s="68"/>
      <c r="Q867" s="68"/>
      <c r="R867" s="70"/>
      <c r="S867" s="70"/>
      <c r="T867" s="68"/>
      <c r="U867" s="68"/>
      <c r="V867" s="68"/>
      <c r="W867" s="68"/>
      <c r="X867" s="68"/>
    </row>
    <row r="868" ht="15.75" customHeight="1">
      <c r="A868" s="67"/>
      <c r="B868" s="68"/>
      <c r="C868" s="68"/>
      <c r="D868" s="68"/>
      <c r="E868" s="68"/>
      <c r="F868" s="68"/>
      <c r="G868" s="69"/>
      <c r="H868" s="70"/>
      <c r="I868" s="69"/>
      <c r="J868" s="68"/>
      <c r="K868" s="68"/>
      <c r="L868" s="68"/>
      <c r="M868" s="70"/>
      <c r="N868" s="70"/>
      <c r="O868" s="70"/>
      <c r="P868" s="68"/>
      <c r="Q868" s="68"/>
      <c r="R868" s="70"/>
      <c r="S868" s="70"/>
      <c r="T868" s="68"/>
      <c r="U868" s="68"/>
      <c r="V868" s="68"/>
      <c r="W868" s="68"/>
      <c r="X868" s="68"/>
    </row>
    <row r="869" ht="15.75" customHeight="1">
      <c r="A869" s="67"/>
      <c r="B869" s="68"/>
      <c r="C869" s="68"/>
      <c r="D869" s="68"/>
      <c r="E869" s="68"/>
      <c r="F869" s="68"/>
      <c r="G869" s="69"/>
      <c r="H869" s="70"/>
      <c r="I869" s="69"/>
      <c r="J869" s="68"/>
      <c r="K869" s="68"/>
      <c r="L869" s="68"/>
      <c r="M869" s="70"/>
      <c r="N869" s="70"/>
      <c r="O869" s="70"/>
      <c r="P869" s="68"/>
      <c r="Q869" s="68"/>
      <c r="R869" s="70"/>
      <c r="S869" s="70"/>
      <c r="T869" s="68"/>
      <c r="U869" s="68"/>
      <c r="V869" s="68"/>
      <c r="W869" s="68"/>
      <c r="X869" s="68"/>
    </row>
    <row r="870" ht="15.75" customHeight="1">
      <c r="A870" s="67"/>
      <c r="B870" s="68"/>
      <c r="C870" s="68"/>
      <c r="D870" s="68"/>
      <c r="E870" s="68"/>
      <c r="F870" s="68"/>
      <c r="G870" s="69"/>
      <c r="H870" s="70"/>
      <c r="I870" s="69"/>
      <c r="J870" s="68"/>
      <c r="K870" s="68"/>
      <c r="L870" s="68"/>
      <c r="M870" s="70"/>
      <c r="N870" s="70"/>
      <c r="O870" s="70"/>
      <c r="P870" s="68"/>
      <c r="Q870" s="68"/>
      <c r="R870" s="70"/>
      <c r="S870" s="70"/>
      <c r="T870" s="68"/>
      <c r="U870" s="68"/>
      <c r="V870" s="68"/>
      <c r="W870" s="68"/>
      <c r="X870" s="68"/>
    </row>
    <row r="871" ht="15.75" customHeight="1">
      <c r="A871" s="67"/>
      <c r="B871" s="68"/>
      <c r="C871" s="68"/>
      <c r="D871" s="68"/>
      <c r="E871" s="68"/>
      <c r="F871" s="68"/>
      <c r="G871" s="69"/>
      <c r="H871" s="70"/>
      <c r="I871" s="69"/>
      <c r="J871" s="68"/>
      <c r="K871" s="68"/>
      <c r="L871" s="68"/>
      <c r="M871" s="70"/>
      <c r="N871" s="70"/>
      <c r="O871" s="70"/>
      <c r="P871" s="68"/>
      <c r="Q871" s="68"/>
      <c r="R871" s="70"/>
      <c r="S871" s="70"/>
      <c r="T871" s="68"/>
      <c r="U871" s="68"/>
      <c r="V871" s="68"/>
      <c r="W871" s="68"/>
      <c r="X871" s="68"/>
    </row>
    <row r="872" ht="15.75" customHeight="1">
      <c r="A872" s="67"/>
      <c r="B872" s="68"/>
      <c r="C872" s="68"/>
      <c r="D872" s="68"/>
      <c r="E872" s="68"/>
      <c r="F872" s="68"/>
      <c r="G872" s="69"/>
      <c r="H872" s="70"/>
      <c r="I872" s="69"/>
      <c r="J872" s="68"/>
      <c r="K872" s="68"/>
      <c r="L872" s="68"/>
      <c r="M872" s="70"/>
      <c r="N872" s="70"/>
      <c r="O872" s="70"/>
      <c r="P872" s="68"/>
      <c r="Q872" s="68"/>
      <c r="R872" s="70"/>
      <c r="S872" s="70"/>
      <c r="T872" s="68"/>
      <c r="U872" s="68"/>
      <c r="V872" s="68"/>
      <c r="W872" s="68"/>
      <c r="X872" s="68"/>
    </row>
    <row r="873" ht="15.75" customHeight="1">
      <c r="A873" s="67"/>
      <c r="B873" s="68"/>
      <c r="C873" s="68"/>
      <c r="D873" s="68"/>
      <c r="E873" s="68"/>
      <c r="F873" s="68"/>
      <c r="G873" s="69"/>
      <c r="H873" s="70"/>
      <c r="I873" s="69"/>
      <c r="J873" s="68"/>
      <c r="K873" s="68"/>
      <c r="L873" s="68"/>
      <c r="M873" s="70"/>
      <c r="N873" s="70"/>
      <c r="O873" s="70"/>
      <c r="P873" s="68"/>
      <c r="Q873" s="68"/>
      <c r="R873" s="70"/>
      <c r="S873" s="70"/>
      <c r="T873" s="68"/>
      <c r="U873" s="68"/>
      <c r="V873" s="68"/>
      <c r="W873" s="68"/>
      <c r="X873" s="68"/>
    </row>
    <row r="874" ht="15.75" customHeight="1">
      <c r="A874" s="67"/>
      <c r="B874" s="68"/>
      <c r="C874" s="68"/>
      <c r="D874" s="68"/>
      <c r="E874" s="68"/>
      <c r="F874" s="68"/>
      <c r="G874" s="69"/>
      <c r="H874" s="70"/>
      <c r="I874" s="69"/>
      <c r="J874" s="68"/>
      <c r="K874" s="68"/>
      <c r="L874" s="68"/>
      <c r="M874" s="70"/>
      <c r="N874" s="70"/>
      <c r="O874" s="70"/>
      <c r="P874" s="68"/>
      <c r="Q874" s="68"/>
      <c r="R874" s="70"/>
      <c r="S874" s="70"/>
      <c r="T874" s="68"/>
      <c r="U874" s="68"/>
      <c r="V874" s="68"/>
      <c r="W874" s="68"/>
      <c r="X874" s="68"/>
    </row>
    <row r="875" ht="15.75" customHeight="1">
      <c r="A875" s="67"/>
      <c r="B875" s="68"/>
      <c r="C875" s="68"/>
      <c r="D875" s="68"/>
      <c r="E875" s="68"/>
      <c r="F875" s="68"/>
      <c r="G875" s="69"/>
      <c r="H875" s="70"/>
      <c r="I875" s="69"/>
      <c r="J875" s="68"/>
      <c r="K875" s="68"/>
      <c r="L875" s="68"/>
      <c r="M875" s="70"/>
      <c r="N875" s="70"/>
      <c r="O875" s="70"/>
      <c r="P875" s="68"/>
      <c r="Q875" s="68"/>
      <c r="R875" s="70"/>
      <c r="S875" s="70"/>
      <c r="T875" s="68"/>
      <c r="U875" s="68"/>
      <c r="V875" s="68"/>
      <c r="W875" s="68"/>
      <c r="X875" s="68"/>
    </row>
    <row r="876" ht="15.75" customHeight="1">
      <c r="A876" s="67"/>
      <c r="B876" s="68"/>
      <c r="C876" s="68"/>
      <c r="D876" s="68"/>
      <c r="E876" s="68"/>
      <c r="F876" s="68"/>
      <c r="G876" s="69"/>
      <c r="H876" s="70"/>
      <c r="I876" s="69"/>
      <c r="J876" s="68"/>
      <c r="K876" s="68"/>
      <c r="L876" s="68"/>
      <c r="M876" s="70"/>
      <c r="N876" s="70"/>
      <c r="O876" s="70"/>
      <c r="P876" s="68"/>
      <c r="Q876" s="68"/>
      <c r="R876" s="70"/>
      <c r="S876" s="70"/>
      <c r="T876" s="68"/>
      <c r="U876" s="68"/>
      <c r="V876" s="68"/>
      <c r="W876" s="68"/>
      <c r="X876" s="68"/>
    </row>
    <row r="877" ht="15.75" customHeight="1">
      <c r="A877" s="67"/>
      <c r="B877" s="68"/>
      <c r="C877" s="68"/>
      <c r="D877" s="68"/>
      <c r="E877" s="68"/>
      <c r="F877" s="68"/>
      <c r="G877" s="69"/>
      <c r="H877" s="70"/>
      <c r="I877" s="69"/>
      <c r="J877" s="68"/>
      <c r="K877" s="68"/>
      <c r="L877" s="68"/>
      <c r="M877" s="70"/>
      <c r="N877" s="70"/>
      <c r="O877" s="70"/>
      <c r="P877" s="68"/>
      <c r="Q877" s="68"/>
      <c r="R877" s="70"/>
      <c r="S877" s="70"/>
      <c r="T877" s="68"/>
      <c r="U877" s="68"/>
      <c r="V877" s="68"/>
      <c r="W877" s="68"/>
      <c r="X877" s="68"/>
    </row>
    <row r="878" ht="15.75" customHeight="1">
      <c r="A878" s="67"/>
      <c r="B878" s="68"/>
      <c r="C878" s="68"/>
      <c r="D878" s="68"/>
      <c r="E878" s="68"/>
      <c r="F878" s="68"/>
      <c r="G878" s="69"/>
      <c r="H878" s="70"/>
      <c r="I878" s="69"/>
      <c r="J878" s="68"/>
      <c r="K878" s="68"/>
      <c r="L878" s="68"/>
      <c r="M878" s="70"/>
      <c r="N878" s="70"/>
      <c r="O878" s="70"/>
      <c r="P878" s="68"/>
      <c r="Q878" s="68"/>
      <c r="R878" s="70"/>
      <c r="S878" s="70"/>
      <c r="T878" s="68"/>
      <c r="U878" s="68"/>
      <c r="V878" s="68"/>
      <c r="W878" s="68"/>
      <c r="X878" s="68"/>
    </row>
    <row r="879" ht="15.75" customHeight="1">
      <c r="A879" s="67"/>
      <c r="B879" s="68"/>
      <c r="C879" s="68"/>
      <c r="D879" s="68"/>
      <c r="E879" s="68"/>
      <c r="F879" s="68"/>
      <c r="G879" s="69"/>
      <c r="H879" s="70"/>
      <c r="I879" s="69"/>
      <c r="J879" s="68"/>
      <c r="K879" s="68"/>
      <c r="L879" s="68"/>
      <c r="M879" s="70"/>
      <c r="N879" s="70"/>
      <c r="O879" s="70"/>
      <c r="P879" s="68"/>
      <c r="Q879" s="68"/>
      <c r="R879" s="70"/>
      <c r="S879" s="70"/>
      <c r="T879" s="68"/>
      <c r="U879" s="68"/>
      <c r="V879" s="68"/>
      <c r="W879" s="68"/>
      <c r="X879" s="68"/>
    </row>
    <row r="880" ht="15.75" customHeight="1">
      <c r="A880" s="67"/>
      <c r="B880" s="68"/>
      <c r="C880" s="68"/>
      <c r="D880" s="68"/>
      <c r="E880" s="68"/>
      <c r="F880" s="68"/>
      <c r="G880" s="69"/>
      <c r="H880" s="70"/>
      <c r="I880" s="69"/>
      <c r="J880" s="68"/>
      <c r="K880" s="68"/>
      <c r="L880" s="68"/>
      <c r="M880" s="70"/>
      <c r="N880" s="70"/>
      <c r="O880" s="70"/>
      <c r="P880" s="68"/>
      <c r="Q880" s="68"/>
      <c r="R880" s="70"/>
      <c r="S880" s="70"/>
      <c r="T880" s="68"/>
      <c r="U880" s="68"/>
      <c r="V880" s="68"/>
      <c r="W880" s="68"/>
      <c r="X880" s="68"/>
    </row>
    <row r="881" ht="15.75" customHeight="1">
      <c r="A881" s="67"/>
      <c r="B881" s="68"/>
      <c r="C881" s="68"/>
      <c r="D881" s="68"/>
      <c r="E881" s="68"/>
      <c r="F881" s="68"/>
      <c r="G881" s="69"/>
      <c r="H881" s="70"/>
      <c r="I881" s="69"/>
      <c r="J881" s="68"/>
      <c r="K881" s="68"/>
      <c r="L881" s="68"/>
      <c r="M881" s="70"/>
      <c r="N881" s="70"/>
      <c r="O881" s="70"/>
      <c r="P881" s="68"/>
      <c r="Q881" s="68"/>
      <c r="R881" s="70"/>
      <c r="S881" s="70"/>
      <c r="T881" s="68"/>
      <c r="U881" s="68"/>
      <c r="V881" s="68"/>
      <c r="W881" s="68"/>
      <c r="X881" s="68"/>
    </row>
    <row r="882" ht="15.75" customHeight="1">
      <c r="A882" s="67"/>
      <c r="B882" s="68"/>
      <c r="C882" s="68"/>
      <c r="D882" s="68"/>
      <c r="E882" s="68"/>
      <c r="F882" s="68"/>
      <c r="G882" s="69"/>
      <c r="H882" s="70"/>
      <c r="I882" s="69"/>
      <c r="J882" s="68"/>
      <c r="K882" s="68"/>
      <c r="L882" s="68"/>
      <c r="M882" s="70"/>
      <c r="N882" s="70"/>
      <c r="O882" s="70"/>
      <c r="P882" s="68"/>
      <c r="Q882" s="68"/>
      <c r="R882" s="70"/>
      <c r="S882" s="70"/>
      <c r="T882" s="68"/>
      <c r="U882" s="68"/>
      <c r="V882" s="68"/>
      <c r="W882" s="68"/>
      <c r="X882" s="68"/>
    </row>
    <row r="883" ht="15.75" customHeight="1">
      <c r="A883" s="67"/>
      <c r="B883" s="68"/>
      <c r="C883" s="68"/>
      <c r="D883" s="68"/>
      <c r="E883" s="68"/>
      <c r="F883" s="68"/>
      <c r="G883" s="69"/>
      <c r="H883" s="70"/>
      <c r="I883" s="69"/>
      <c r="J883" s="68"/>
      <c r="K883" s="68"/>
      <c r="L883" s="68"/>
      <c r="M883" s="70"/>
      <c r="N883" s="70"/>
      <c r="O883" s="70"/>
      <c r="P883" s="68"/>
      <c r="Q883" s="68"/>
      <c r="R883" s="70"/>
      <c r="S883" s="70"/>
      <c r="T883" s="68"/>
      <c r="U883" s="68"/>
      <c r="V883" s="68"/>
      <c r="W883" s="68"/>
      <c r="X883" s="68"/>
    </row>
    <row r="884" ht="15.75" customHeight="1">
      <c r="A884" s="67"/>
      <c r="B884" s="68"/>
      <c r="C884" s="68"/>
      <c r="D884" s="68"/>
      <c r="E884" s="68"/>
      <c r="F884" s="68"/>
      <c r="G884" s="69"/>
      <c r="H884" s="70"/>
      <c r="I884" s="69"/>
      <c r="J884" s="68"/>
      <c r="K884" s="68"/>
      <c r="L884" s="68"/>
      <c r="M884" s="70"/>
      <c r="N884" s="70"/>
      <c r="O884" s="70"/>
      <c r="P884" s="68"/>
      <c r="Q884" s="68"/>
      <c r="R884" s="70"/>
      <c r="S884" s="70"/>
      <c r="T884" s="68"/>
      <c r="U884" s="68"/>
      <c r="V884" s="68"/>
      <c r="W884" s="68"/>
      <c r="X884" s="68"/>
    </row>
    <row r="885" ht="15.75" customHeight="1">
      <c r="A885" s="67"/>
      <c r="B885" s="68"/>
      <c r="C885" s="68"/>
      <c r="D885" s="68"/>
      <c r="E885" s="68"/>
      <c r="F885" s="68"/>
      <c r="G885" s="69"/>
      <c r="H885" s="70"/>
      <c r="I885" s="69"/>
      <c r="J885" s="68"/>
      <c r="K885" s="68"/>
      <c r="L885" s="68"/>
      <c r="M885" s="70"/>
      <c r="N885" s="70"/>
      <c r="O885" s="70"/>
      <c r="P885" s="68"/>
      <c r="Q885" s="68"/>
      <c r="R885" s="70"/>
      <c r="S885" s="70"/>
      <c r="T885" s="68"/>
      <c r="U885" s="68"/>
      <c r="V885" s="68"/>
      <c r="W885" s="68"/>
      <c r="X885" s="68"/>
    </row>
    <row r="886" ht="15.75" customHeight="1">
      <c r="A886" s="67"/>
      <c r="B886" s="68"/>
      <c r="C886" s="68"/>
      <c r="D886" s="68"/>
      <c r="E886" s="68"/>
      <c r="F886" s="68"/>
      <c r="G886" s="69"/>
      <c r="H886" s="70"/>
      <c r="I886" s="69"/>
      <c r="J886" s="68"/>
      <c r="K886" s="68"/>
      <c r="L886" s="68"/>
      <c r="M886" s="70"/>
      <c r="N886" s="70"/>
      <c r="O886" s="70"/>
      <c r="P886" s="68"/>
      <c r="Q886" s="68"/>
      <c r="R886" s="70"/>
      <c r="S886" s="70"/>
      <c r="T886" s="68"/>
      <c r="U886" s="68"/>
      <c r="V886" s="68"/>
      <c r="W886" s="68"/>
      <c r="X886" s="68"/>
    </row>
    <row r="887" ht="15.75" customHeight="1">
      <c r="A887" s="67"/>
      <c r="B887" s="68"/>
      <c r="C887" s="68"/>
      <c r="D887" s="68"/>
      <c r="E887" s="68"/>
      <c r="F887" s="68"/>
      <c r="G887" s="69"/>
      <c r="H887" s="70"/>
      <c r="I887" s="69"/>
      <c r="J887" s="68"/>
      <c r="K887" s="68"/>
      <c r="L887" s="68"/>
      <c r="M887" s="70"/>
      <c r="N887" s="70"/>
      <c r="O887" s="70"/>
      <c r="P887" s="68"/>
      <c r="Q887" s="68"/>
      <c r="R887" s="70"/>
      <c r="S887" s="70"/>
      <c r="T887" s="68"/>
      <c r="U887" s="68"/>
      <c r="V887" s="68"/>
      <c r="W887" s="68"/>
      <c r="X887" s="68"/>
    </row>
    <row r="888" ht="15.75" customHeight="1">
      <c r="A888" s="67"/>
      <c r="B888" s="68"/>
      <c r="C888" s="68"/>
      <c r="D888" s="68"/>
      <c r="E888" s="68"/>
      <c r="F888" s="68"/>
      <c r="G888" s="69"/>
      <c r="H888" s="70"/>
      <c r="I888" s="69"/>
      <c r="J888" s="68"/>
      <c r="K888" s="68"/>
      <c r="L888" s="68"/>
      <c r="M888" s="70"/>
      <c r="N888" s="70"/>
      <c r="O888" s="70"/>
      <c r="P888" s="68"/>
      <c r="Q888" s="68"/>
      <c r="R888" s="70"/>
      <c r="S888" s="70"/>
      <c r="T888" s="68"/>
      <c r="U888" s="68"/>
      <c r="V888" s="68"/>
      <c r="W888" s="68"/>
      <c r="X888" s="68"/>
    </row>
    <row r="889" ht="15.75" customHeight="1">
      <c r="A889" s="67"/>
      <c r="B889" s="68"/>
      <c r="C889" s="68"/>
      <c r="D889" s="68"/>
      <c r="E889" s="68"/>
      <c r="F889" s="68"/>
      <c r="G889" s="69"/>
      <c r="H889" s="70"/>
      <c r="I889" s="69"/>
      <c r="J889" s="68"/>
      <c r="K889" s="68"/>
      <c r="L889" s="68"/>
      <c r="M889" s="70"/>
      <c r="N889" s="70"/>
      <c r="O889" s="70"/>
      <c r="P889" s="68"/>
      <c r="Q889" s="68"/>
      <c r="R889" s="70"/>
      <c r="S889" s="70"/>
      <c r="T889" s="68"/>
      <c r="U889" s="68"/>
      <c r="V889" s="68"/>
      <c r="W889" s="68"/>
      <c r="X889" s="68"/>
    </row>
    <row r="890" ht="15.75" customHeight="1">
      <c r="A890" s="67"/>
      <c r="B890" s="68"/>
      <c r="C890" s="68"/>
      <c r="D890" s="68"/>
      <c r="E890" s="68"/>
      <c r="F890" s="68"/>
      <c r="G890" s="69"/>
      <c r="H890" s="70"/>
      <c r="I890" s="69"/>
      <c r="J890" s="68"/>
      <c r="K890" s="68"/>
      <c r="L890" s="68"/>
      <c r="M890" s="70"/>
      <c r="N890" s="70"/>
      <c r="O890" s="70"/>
      <c r="P890" s="68"/>
      <c r="Q890" s="68"/>
      <c r="R890" s="70"/>
      <c r="S890" s="70"/>
      <c r="T890" s="68"/>
      <c r="U890" s="68"/>
      <c r="V890" s="68"/>
      <c r="W890" s="68"/>
      <c r="X890" s="68"/>
    </row>
    <row r="891" ht="15.75" customHeight="1">
      <c r="A891" s="67"/>
      <c r="B891" s="68"/>
      <c r="C891" s="68"/>
      <c r="D891" s="68"/>
      <c r="E891" s="68"/>
      <c r="F891" s="68"/>
      <c r="G891" s="69"/>
      <c r="H891" s="70"/>
      <c r="I891" s="69"/>
      <c r="J891" s="68"/>
      <c r="K891" s="68"/>
      <c r="L891" s="68"/>
      <c r="M891" s="70"/>
      <c r="N891" s="70"/>
      <c r="O891" s="70"/>
      <c r="P891" s="68"/>
      <c r="Q891" s="68"/>
      <c r="R891" s="70"/>
      <c r="S891" s="70"/>
      <c r="T891" s="68"/>
      <c r="U891" s="68"/>
      <c r="V891" s="68"/>
      <c r="W891" s="68"/>
      <c r="X891" s="68"/>
    </row>
    <row r="892" ht="15.75" customHeight="1">
      <c r="A892" s="67"/>
      <c r="B892" s="68"/>
      <c r="C892" s="68"/>
      <c r="D892" s="68"/>
      <c r="E892" s="68"/>
      <c r="F892" s="68"/>
      <c r="G892" s="69"/>
      <c r="H892" s="70"/>
      <c r="I892" s="69"/>
      <c r="J892" s="68"/>
      <c r="K892" s="68"/>
      <c r="L892" s="68"/>
      <c r="M892" s="70"/>
      <c r="N892" s="70"/>
      <c r="O892" s="70"/>
      <c r="P892" s="68"/>
      <c r="Q892" s="68"/>
      <c r="R892" s="70"/>
      <c r="S892" s="70"/>
      <c r="T892" s="68"/>
      <c r="U892" s="68"/>
      <c r="V892" s="68"/>
      <c r="W892" s="68"/>
      <c r="X892" s="68"/>
    </row>
    <row r="893" ht="15.75" customHeight="1">
      <c r="A893" s="67"/>
      <c r="B893" s="68"/>
      <c r="C893" s="68"/>
      <c r="D893" s="68"/>
      <c r="E893" s="68"/>
      <c r="F893" s="68"/>
      <c r="G893" s="69"/>
      <c r="H893" s="70"/>
      <c r="I893" s="69"/>
      <c r="J893" s="68"/>
      <c r="K893" s="68"/>
      <c r="L893" s="68"/>
      <c r="M893" s="70"/>
      <c r="N893" s="70"/>
      <c r="O893" s="70"/>
      <c r="P893" s="68"/>
      <c r="Q893" s="68"/>
      <c r="R893" s="70"/>
      <c r="S893" s="70"/>
      <c r="T893" s="68"/>
      <c r="U893" s="68"/>
      <c r="V893" s="68"/>
      <c r="W893" s="68"/>
      <c r="X893" s="68"/>
    </row>
    <row r="894" ht="15.75" customHeight="1">
      <c r="A894" s="67"/>
      <c r="B894" s="68"/>
      <c r="C894" s="68"/>
      <c r="D894" s="68"/>
      <c r="E894" s="68"/>
      <c r="F894" s="68"/>
      <c r="G894" s="69"/>
      <c r="H894" s="70"/>
      <c r="I894" s="69"/>
      <c r="J894" s="68"/>
      <c r="K894" s="68"/>
      <c r="L894" s="68"/>
      <c r="M894" s="70"/>
      <c r="N894" s="70"/>
      <c r="O894" s="70"/>
      <c r="P894" s="68"/>
      <c r="Q894" s="68"/>
      <c r="R894" s="70"/>
      <c r="S894" s="70"/>
      <c r="T894" s="68"/>
      <c r="U894" s="68"/>
      <c r="V894" s="68"/>
      <c r="W894" s="68"/>
      <c r="X894" s="68"/>
    </row>
    <row r="895" ht="15.75" customHeight="1">
      <c r="A895" s="67"/>
      <c r="B895" s="68"/>
      <c r="C895" s="68"/>
      <c r="D895" s="68"/>
      <c r="E895" s="68"/>
      <c r="F895" s="68"/>
      <c r="G895" s="69"/>
      <c r="H895" s="70"/>
      <c r="I895" s="69"/>
      <c r="J895" s="68"/>
      <c r="K895" s="68"/>
      <c r="L895" s="68"/>
      <c r="M895" s="70"/>
      <c r="N895" s="70"/>
      <c r="O895" s="70"/>
      <c r="P895" s="68"/>
      <c r="Q895" s="68"/>
      <c r="R895" s="70"/>
      <c r="S895" s="70"/>
      <c r="T895" s="68"/>
      <c r="U895" s="68"/>
      <c r="V895" s="68"/>
      <c r="W895" s="68"/>
      <c r="X895" s="68"/>
    </row>
    <row r="896" ht="15.75" customHeight="1">
      <c r="A896" s="67"/>
      <c r="B896" s="68"/>
      <c r="C896" s="68"/>
      <c r="D896" s="68"/>
      <c r="E896" s="68"/>
      <c r="F896" s="68"/>
      <c r="G896" s="69"/>
      <c r="H896" s="70"/>
      <c r="I896" s="69"/>
      <c r="J896" s="68"/>
      <c r="K896" s="68"/>
      <c r="L896" s="68"/>
      <c r="M896" s="70"/>
      <c r="N896" s="70"/>
      <c r="O896" s="70"/>
      <c r="P896" s="68"/>
      <c r="Q896" s="68"/>
      <c r="R896" s="70"/>
      <c r="S896" s="70"/>
      <c r="T896" s="68"/>
      <c r="U896" s="68"/>
      <c r="V896" s="68"/>
      <c r="W896" s="68"/>
      <c r="X896" s="68"/>
    </row>
    <row r="897" ht="15.75" customHeight="1">
      <c r="A897" s="67"/>
      <c r="B897" s="68"/>
      <c r="C897" s="68"/>
      <c r="D897" s="68"/>
      <c r="E897" s="68"/>
      <c r="F897" s="68"/>
      <c r="G897" s="69"/>
      <c r="H897" s="70"/>
      <c r="I897" s="69"/>
      <c r="J897" s="68"/>
      <c r="K897" s="68"/>
      <c r="L897" s="68"/>
      <c r="M897" s="70"/>
      <c r="N897" s="70"/>
      <c r="O897" s="70"/>
      <c r="P897" s="68"/>
      <c r="Q897" s="68"/>
      <c r="R897" s="70"/>
      <c r="S897" s="70"/>
      <c r="T897" s="68"/>
      <c r="U897" s="68"/>
      <c r="V897" s="68"/>
      <c r="W897" s="68"/>
      <c r="X897" s="68"/>
    </row>
    <row r="898" ht="15.75" customHeight="1">
      <c r="A898" s="67"/>
      <c r="B898" s="68"/>
      <c r="C898" s="68"/>
      <c r="D898" s="68"/>
      <c r="E898" s="68"/>
      <c r="F898" s="68"/>
      <c r="G898" s="69"/>
      <c r="H898" s="70"/>
      <c r="I898" s="69"/>
      <c r="J898" s="68"/>
      <c r="K898" s="68"/>
      <c r="L898" s="68"/>
      <c r="M898" s="70"/>
      <c r="N898" s="70"/>
      <c r="O898" s="70"/>
      <c r="P898" s="68"/>
      <c r="Q898" s="68"/>
      <c r="R898" s="70"/>
      <c r="S898" s="70"/>
      <c r="T898" s="68"/>
      <c r="U898" s="68"/>
      <c r="V898" s="68"/>
      <c r="W898" s="68"/>
      <c r="X898" s="68"/>
    </row>
    <row r="899" ht="15.75" customHeight="1">
      <c r="A899" s="67"/>
      <c r="B899" s="68"/>
      <c r="C899" s="68"/>
      <c r="D899" s="68"/>
      <c r="E899" s="68"/>
      <c r="F899" s="68"/>
      <c r="G899" s="69"/>
      <c r="H899" s="70"/>
      <c r="I899" s="69"/>
      <c r="J899" s="68"/>
      <c r="K899" s="68"/>
      <c r="L899" s="68"/>
      <c r="M899" s="70"/>
      <c r="N899" s="70"/>
      <c r="O899" s="70"/>
      <c r="P899" s="68"/>
      <c r="Q899" s="68"/>
      <c r="R899" s="70"/>
      <c r="S899" s="70"/>
      <c r="T899" s="68"/>
      <c r="U899" s="68"/>
      <c r="V899" s="68"/>
      <c r="W899" s="68"/>
      <c r="X899" s="68"/>
    </row>
    <row r="900" ht="15.75" customHeight="1">
      <c r="A900" s="67"/>
      <c r="B900" s="68"/>
      <c r="C900" s="68"/>
      <c r="D900" s="68"/>
      <c r="E900" s="68"/>
      <c r="F900" s="68"/>
      <c r="G900" s="69"/>
      <c r="H900" s="70"/>
      <c r="I900" s="69"/>
      <c r="J900" s="68"/>
      <c r="K900" s="68"/>
      <c r="L900" s="68"/>
      <c r="M900" s="70"/>
      <c r="N900" s="70"/>
      <c r="O900" s="70"/>
      <c r="P900" s="68"/>
      <c r="Q900" s="68"/>
      <c r="R900" s="70"/>
      <c r="S900" s="70"/>
      <c r="T900" s="68"/>
      <c r="U900" s="68"/>
      <c r="V900" s="68"/>
      <c r="W900" s="68"/>
      <c r="X900" s="68"/>
    </row>
    <row r="901" ht="15.75" customHeight="1">
      <c r="A901" s="67"/>
      <c r="B901" s="68"/>
      <c r="C901" s="68"/>
      <c r="D901" s="68"/>
      <c r="E901" s="68"/>
      <c r="F901" s="68"/>
      <c r="G901" s="69"/>
      <c r="H901" s="70"/>
      <c r="I901" s="69"/>
      <c r="J901" s="68"/>
      <c r="K901" s="68"/>
      <c r="L901" s="68"/>
      <c r="M901" s="70"/>
      <c r="N901" s="70"/>
      <c r="O901" s="70"/>
      <c r="P901" s="68"/>
      <c r="Q901" s="68"/>
      <c r="R901" s="70"/>
      <c r="S901" s="70"/>
      <c r="T901" s="68"/>
      <c r="U901" s="68"/>
      <c r="V901" s="68"/>
      <c r="W901" s="68"/>
      <c r="X901" s="68"/>
    </row>
    <row r="902" ht="15.75" customHeight="1">
      <c r="A902" s="67"/>
      <c r="B902" s="68"/>
      <c r="C902" s="68"/>
      <c r="D902" s="68"/>
      <c r="E902" s="68"/>
      <c r="F902" s="68"/>
      <c r="G902" s="69"/>
      <c r="H902" s="70"/>
      <c r="I902" s="69"/>
      <c r="J902" s="68"/>
      <c r="K902" s="68"/>
      <c r="L902" s="68"/>
      <c r="M902" s="70"/>
      <c r="N902" s="70"/>
      <c r="O902" s="70"/>
      <c r="P902" s="68"/>
      <c r="Q902" s="68"/>
      <c r="R902" s="70"/>
      <c r="S902" s="70"/>
      <c r="T902" s="68"/>
      <c r="U902" s="68"/>
      <c r="V902" s="68"/>
      <c r="W902" s="68"/>
      <c r="X902" s="68"/>
    </row>
    <row r="903" ht="15.75" customHeight="1">
      <c r="A903" s="67"/>
      <c r="B903" s="68"/>
      <c r="C903" s="68"/>
      <c r="D903" s="68"/>
      <c r="E903" s="68"/>
      <c r="F903" s="68"/>
      <c r="G903" s="69"/>
      <c r="H903" s="70"/>
      <c r="I903" s="69"/>
      <c r="J903" s="68"/>
      <c r="K903" s="68"/>
      <c r="L903" s="68"/>
      <c r="M903" s="70"/>
      <c r="N903" s="70"/>
      <c r="O903" s="70"/>
      <c r="P903" s="68"/>
      <c r="Q903" s="68"/>
      <c r="R903" s="70"/>
      <c r="S903" s="70"/>
      <c r="T903" s="68"/>
      <c r="U903" s="68"/>
      <c r="V903" s="68"/>
      <c r="W903" s="68"/>
      <c r="X903" s="68"/>
    </row>
    <row r="904" ht="15.75" customHeight="1">
      <c r="A904" s="67"/>
      <c r="B904" s="68"/>
      <c r="C904" s="68"/>
      <c r="D904" s="68"/>
      <c r="E904" s="68"/>
      <c r="F904" s="68"/>
      <c r="G904" s="69"/>
      <c r="H904" s="70"/>
      <c r="I904" s="69"/>
      <c r="J904" s="68"/>
      <c r="K904" s="68"/>
      <c r="L904" s="68"/>
      <c r="M904" s="70"/>
      <c r="N904" s="70"/>
      <c r="O904" s="70"/>
      <c r="P904" s="68"/>
      <c r="Q904" s="68"/>
      <c r="R904" s="70"/>
      <c r="S904" s="70"/>
      <c r="T904" s="68"/>
      <c r="U904" s="68"/>
      <c r="V904" s="68"/>
      <c r="W904" s="68"/>
      <c r="X904" s="68"/>
    </row>
    <row r="905" ht="15.75" customHeight="1">
      <c r="A905" s="67"/>
      <c r="B905" s="68"/>
      <c r="C905" s="68"/>
      <c r="D905" s="68"/>
      <c r="E905" s="68"/>
      <c r="F905" s="68"/>
      <c r="G905" s="69"/>
      <c r="H905" s="70"/>
      <c r="I905" s="69"/>
      <c r="J905" s="68"/>
      <c r="K905" s="68"/>
      <c r="L905" s="68"/>
      <c r="M905" s="70"/>
      <c r="N905" s="70"/>
      <c r="O905" s="70"/>
      <c r="P905" s="68"/>
      <c r="Q905" s="68"/>
      <c r="R905" s="70"/>
      <c r="S905" s="70"/>
      <c r="T905" s="68"/>
      <c r="U905" s="68"/>
      <c r="V905" s="68"/>
      <c r="W905" s="68"/>
      <c r="X905" s="68"/>
    </row>
    <row r="906" ht="15.75" customHeight="1">
      <c r="A906" s="67"/>
      <c r="B906" s="68"/>
      <c r="C906" s="68"/>
      <c r="D906" s="68"/>
      <c r="E906" s="68"/>
      <c r="F906" s="68"/>
      <c r="G906" s="69"/>
      <c r="H906" s="70"/>
      <c r="I906" s="69"/>
      <c r="J906" s="68"/>
      <c r="K906" s="68"/>
      <c r="L906" s="68"/>
      <c r="M906" s="70"/>
      <c r="N906" s="70"/>
      <c r="O906" s="70"/>
      <c r="P906" s="68"/>
      <c r="Q906" s="68"/>
      <c r="R906" s="70"/>
      <c r="S906" s="70"/>
      <c r="T906" s="68"/>
      <c r="U906" s="68"/>
      <c r="V906" s="68"/>
      <c r="W906" s="68"/>
      <c r="X906" s="68"/>
    </row>
    <row r="907" ht="15.75" customHeight="1">
      <c r="A907" s="67"/>
      <c r="B907" s="68"/>
      <c r="C907" s="68"/>
      <c r="D907" s="68"/>
      <c r="E907" s="68"/>
      <c r="F907" s="68"/>
      <c r="G907" s="69"/>
      <c r="H907" s="70"/>
      <c r="I907" s="69"/>
      <c r="J907" s="68"/>
      <c r="K907" s="68"/>
      <c r="L907" s="68"/>
      <c r="M907" s="70"/>
      <c r="N907" s="70"/>
      <c r="O907" s="70"/>
      <c r="P907" s="68"/>
      <c r="Q907" s="68"/>
      <c r="R907" s="70"/>
      <c r="S907" s="70"/>
      <c r="T907" s="68"/>
      <c r="U907" s="68"/>
      <c r="V907" s="68"/>
      <c r="W907" s="68"/>
      <c r="X907" s="68"/>
    </row>
    <row r="908" ht="15.75" customHeight="1">
      <c r="A908" s="67"/>
      <c r="B908" s="68"/>
      <c r="C908" s="68"/>
      <c r="D908" s="68"/>
      <c r="E908" s="68"/>
      <c r="F908" s="68"/>
      <c r="G908" s="69"/>
      <c r="H908" s="70"/>
      <c r="I908" s="69"/>
      <c r="J908" s="68"/>
      <c r="K908" s="68"/>
      <c r="L908" s="68"/>
      <c r="M908" s="70"/>
      <c r="N908" s="70"/>
      <c r="O908" s="70"/>
      <c r="P908" s="68"/>
      <c r="Q908" s="68"/>
      <c r="R908" s="70"/>
      <c r="S908" s="70"/>
      <c r="T908" s="68"/>
      <c r="U908" s="68"/>
      <c r="V908" s="68"/>
      <c r="W908" s="68"/>
      <c r="X908" s="68"/>
    </row>
    <row r="909" ht="15.75" customHeight="1">
      <c r="A909" s="67"/>
      <c r="B909" s="68"/>
      <c r="C909" s="68"/>
      <c r="D909" s="68"/>
      <c r="E909" s="68"/>
      <c r="F909" s="68"/>
      <c r="G909" s="69"/>
      <c r="H909" s="70"/>
      <c r="I909" s="69"/>
      <c r="J909" s="68"/>
      <c r="K909" s="68"/>
      <c r="L909" s="68"/>
      <c r="M909" s="70"/>
      <c r="N909" s="70"/>
      <c r="O909" s="70"/>
      <c r="P909" s="68"/>
      <c r="Q909" s="68"/>
      <c r="R909" s="70"/>
      <c r="S909" s="70"/>
      <c r="T909" s="68"/>
      <c r="U909" s="68"/>
      <c r="V909" s="68"/>
      <c r="W909" s="68"/>
      <c r="X909" s="68"/>
    </row>
    <row r="910" ht="15.75" customHeight="1">
      <c r="A910" s="67"/>
      <c r="B910" s="68"/>
      <c r="C910" s="68"/>
      <c r="D910" s="68"/>
      <c r="E910" s="68"/>
      <c r="F910" s="68"/>
      <c r="G910" s="69"/>
      <c r="H910" s="70"/>
      <c r="I910" s="69"/>
      <c r="J910" s="68"/>
      <c r="K910" s="68"/>
      <c r="L910" s="68"/>
      <c r="M910" s="70"/>
      <c r="N910" s="70"/>
      <c r="O910" s="70"/>
      <c r="P910" s="68"/>
      <c r="Q910" s="68"/>
      <c r="R910" s="70"/>
      <c r="S910" s="70"/>
      <c r="T910" s="68"/>
      <c r="U910" s="68"/>
      <c r="V910" s="68"/>
      <c r="W910" s="68"/>
      <c r="X910" s="68"/>
    </row>
    <row r="911" ht="15.75" customHeight="1">
      <c r="A911" s="67"/>
      <c r="B911" s="68"/>
      <c r="C911" s="68"/>
      <c r="D911" s="68"/>
      <c r="E911" s="68"/>
      <c r="F911" s="68"/>
      <c r="G911" s="69"/>
      <c r="H911" s="70"/>
      <c r="I911" s="69"/>
      <c r="J911" s="68"/>
      <c r="K911" s="68"/>
      <c r="L911" s="68"/>
      <c r="M911" s="70"/>
      <c r="N911" s="70"/>
      <c r="O911" s="70"/>
      <c r="P911" s="68"/>
      <c r="Q911" s="68"/>
      <c r="R911" s="70"/>
      <c r="S911" s="70"/>
      <c r="T911" s="68"/>
      <c r="U911" s="68"/>
      <c r="V911" s="68"/>
      <c r="W911" s="68"/>
      <c r="X911" s="68"/>
    </row>
    <row r="912" ht="15.75" customHeight="1">
      <c r="A912" s="67"/>
      <c r="B912" s="68"/>
      <c r="C912" s="68"/>
      <c r="D912" s="68"/>
      <c r="E912" s="68"/>
      <c r="F912" s="68"/>
      <c r="G912" s="69"/>
      <c r="H912" s="70"/>
      <c r="I912" s="69"/>
      <c r="J912" s="68"/>
      <c r="K912" s="68"/>
      <c r="L912" s="68"/>
      <c r="M912" s="70"/>
      <c r="N912" s="70"/>
      <c r="O912" s="70"/>
      <c r="P912" s="68"/>
      <c r="Q912" s="68"/>
      <c r="R912" s="70"/>
      <c r="S912" s="70"/>
      <c r="T912" s="68"/>
      <c r="U912" s="68"/>
      <c r="V912" s="68"/>
      <c r="W912" s="68"/>
      <c r="X912" s="68"/>
    </row>
    <row r="913" ht="15.75" customHeight="1">
      <c r="A913" s="67"/>
      <c r="B913" s="68"/>
      <c r="C913" s="68"/>
      <c r="D913" s="68"/>
      <c r="E913" s="68"/>
      <c r="F913" s="68"/>
      <c r="G913" s="69"/>
      <c r="H913" s="70"/>
      <c r="I913" s="69"/>
      <c r="J913" s="68"/>
      <c r="K913" s="68"/>
      <c r="L913" s="68"/>
      <c r="M913" s="70"/>
      <c r="N913" s="70"/>
      <c r="O913" s="70"/>
      <c r="P913" s="68"/>
      <c r="Q913" s="68"/>
      <c r="R913" s="70"/>
      <c r="S913" s="70"/>
      <c r="T913" s="68"/>
      <c r="U913" s="68"/>
      <c r="V913" s="68"/>
      <c r="W913" s="68"/>
      <c r="X913" s="68"/>
    </row>
    <row r="914" ht="15.75" customHeight="1">
      <c r="A914" s="67"/>
      <c r="B914" s="68"/>
      <c r="C914" s="68"/>
      <c r="D914" s="68"/>
      <c r="E914" s="68"/>
      <c r="F914" s="68"/>
      <c r="G914" s="69"/>
      <c r="H914" s="70"/>
      <c r="I914" s="69"/>
      <c r="J914" s="68"/>
      <c r="K914" s="68"/>
      <c r="L914" s="68"/>
      <c r="M914" s="70"/>
      <c r="N914" s="70"/>
      <c r="O914" s="70"/>
      <c r="P914" s="68"/>
      <c r="Q914" s="68"/>
      <c r="R914" s="70"/>
      <c r="S914" s="70"/>
      <c r="T914" s="68"/>
      <c r="U914" s="68"/>
      <c r="V914" s="68"/>
      <c r="W914" s="68"/>
      <c r="X914" s="68"/>
    </row>
    <row r="915" ht="15.75" customHeight="1">
      <c r="A915" s="67"/>
      <c r="B915" s="68"/>
      <c r="C915" s="68"/>
      <c r="D915" s="68"/>
      <c r="E915" s="68"/>
      <c r="F915" s="68"/>
      <c r="G915" s="69"/>
      <c r="H915" s="70"/>
      <c r="I915" s="69"/>
      <c r="J915" s="68"/>
      <c r="K915" s="68"/>
      <c r="L915" s="68"/>
      <c r="M915" s="70"/>
      <c r="N915" s="70"/>
      <c r="O915" s="70"/>
      <c r="P915" s="68"/>
      <c r="Q915" s="68"/>
      <c r="R915" s="70"/>
      <c r="S915" s="70"/>
      <c r="T915" s="68"/>
      <c r="U915" s="68"/>
      <c r="V915" s="68"/>
      <c r="W915" s="68"/>
      <c r="X915" s="68"/>
    </row>
    <row r="916" ht="15.75" customHeight="1">
      <c r="A916" s="67"/>
      <c r="B916" s="68"/>
      <c r="C916" s="68"/>
      <c r="D916" s="68"/>
      <c r="E916" s="68"/>
      <c r="F916" s="68"/>
      <c r="G916" s="69"/>
      <c r="H916" s="70"/>
      <c r="I916" s="69"/>
      <c r="J916" s="68"/>
      <c r="K916" s="68"/>
      <c r="L916" s="68"/>
      <c r="M916" s="70"/>
      <c r="N916" s="70"/>
      <c r="O916" s="70"/>
      <c r="P916" s="68"/>
      <c r="Q916" s="68"/>
      <c r="R916" s="70"/>
      <c r="S916" s="70"/>
      <c r="T916" s="68"/>
      <c r="U916" s="68"/>
      <c r="V916" s="68"/>
      <c r="W916" s="68"/>
      <c r="X916" s="68"/>
    </row>
    <row r="917" ht="15.75" customHeight="1">
      <c r="A917" s="67"/>
      <c r="B917" s="68"/>
      <c r="C917" s="68"/>
      <c r="D917" s="68"/>
      <c r="E917" s="68"/>
      <c r="F917" s="68"/>
      <c r="G917" s="69"/>
      <c r="H917" s="70"/>
      <c r="I917" s="69"/>
      <c r="J917" s="68"/>
      <c r="K917" s="68"/>
      <c r="L917" s="68"/>
      <c r="M917" s="70"/>
      <c r="N917" s="70"/>
      <c r="O917" s="70"/>
      <c r="P917" s="68"/>
      <c r="Q917" s="68"/>
      <c r="R917" s="70"/>
      <c r="S917" s="70"/>
      <c r="T917" s="68"/>
      <c r="U917" s="68"/>
      <c r="V917" s="68"/>
      <c r="W917" s="68"/>
      <c r="X917" s="68"/>
    </row>
    <row r="918" ht="15.75" customHeight="1">
      <c r="A918" s="67"/>
      <c r="B918" s="68"/>
      <c r="C918" s="68"/>
      <c r="D918" s="68"/>
      <c r="E918" s="68"/>
      <c r="F918" s="68"/>
      <c r="G918" s="69"/>
      <c r="H918" s="70"/>
      <c r="I918" s="69"/>
      <c r="J918" s="68"/>
      <c r="K918" s="68"/>
      <c r="L918" s="68"/>
      <c r="M918" s="70"/>
      <c r="N918" s="70"/>
      <c r="O918" s="70"/>
      <c r="P918" s="68"/>
      <c r="Q918" s="68"/>
      <c r="R918" s="70"/>
      <c r="S918" s="70"/>
      <c r="T918" s="68"/>
      <c r="U918" s="68"/>
      <c r="V918" s="68"/>
      <c r="W918" s="68"/>
      <c r="X918" s="68"/>
    </row>
    <row r="919" ht="15.75" customHeight="1">
      <c r="A919" s="67"/>
      <c r="B919" s="68"/>
      <c r="C919" s="68"/>
      <c r="D919" s="68"/>
      <c r="E919" s="68"/>
      <c r="F919" s="68"/>
      <c r="G919" s="69"/>
      <c r="H919" s="70"/>
      <c r="I919" s="69"/>
      <c r="J919" s="68"/>
      <c r="K919" s="68"/>
      <c r="L919" s="68"/>
      <c r="M919" s="70"/>
      <c r="N919" s="70"/>
      <c r="O919" s="70"/>
      <c r="P919" s="68"/>
      <c r="Q919" s="68"/>
      <c r="R919" s="70"/>
      <c r="S919" s="70"/>
      <c r="T919" s="68"/>
      <c r="U919" s="68"/>
      <c r="V919" s="68"/>
      <c r="W919" s="68"/>
      <c r="X919" s="68"/>
    </row>
    <row r="920" ht="15.75" customHeight="1">
      <c r="A920" s="67"/>
      <c r="B920" s="68"/>
      <c r="C920" s="68"/>
      <c r="D920" s="68"/>
      <c r="E920" s="68"/>
      <c r="F920" s="68"/>
      <c r="G920" s="69"/>
      <c r="H920" s="70"/>
      <c r="I920" s="69"/>
      <c r="J920" s="68"/>
      <c r="K920" s="68"/>
      <c r="L920" s="68"/>
      <c r="M920" s="70"/>
      <c r="N920" s="70"/>
      <c r="O920" s="70"/>
      <c r="P920" s="68"/>
      <c r="Q920" s="68"/>
      <c r="R920" s="70"/>
      <c r="S920" s="70"/>
      <c r="T920" s="68"/>
      <c r="U920" s="68"/>
      <c r="V920" s="68"/>
      <c r="W920" s="68"/>
      <c r="X920" s="68"/>
    </row>
    <row r="921" ht="15.75" customHeight="1">
      <c r="A921" s="67"/>
      <c r="B921" s="68"/>
      <c r="C921" s="68"/>
      <c r="D921" s="68"/>
      <c r="E921" s="68"/>
      <c r="F921" s="68"/>
      <c r="G921" s="69"/>
      <c r="H921" s="70"/>
      <c r="I921" s="69"/>
      <c r="J921" s="68"/>
      <c r="K921" s="68"/>
      <c r="L921" s="68"/>
      <c r="M921" s="70"/>
      <c r="N921" s="70"/>
      <c r="O921" s="70"/>
      <c r="P921" s="68"/>
      <c r="Q921" s="68"/>
      <c r="R921" s="70"/>
      <c r="S921" s="70"/>
      <c r="T921" s="68"/>
      <c r="U921" s="68"/>
      <c r="V921" s="68"/>
      <c r="W921" s="68"/>
      <c r="X921" s="68"/>
    </row>
    <row r="922" ht="15.75" customHeight="1">
      <c r="A922" s="67"/>
      <c r="B922" s="68"/>
      <c r="C922" s="68"/>
      <c r="D922" s="68"/>
      <c r="E922" s="68"/>
      <c r="F922" s="68"/>
      <c r="G922" s="69"/>
      <c r="H922" s="70"/>
      <c r="I922" s="69"/>
      <c r="J922" s="68"/>
      <c r="K922" s="68"/>
      <c r="L922" s="68"/>
      <c r="M922" s="70"/>
      <c r="N922" s="70"/>
      <c r="O922" s="70"/>
      <c r="P922" s="68"/>
      <c r="Q922" s="68"/>
      <c r="R922" s="70"/>
      <c r="S922" s="70"/>
      <c r="T922" s="68"/>
      <c r="U922" s="68"/>
      <c r="V922" s="68"/>
      <c r="W922" s="68"/>
      <c r="X922" s="68"/>
    </row>
    <row r="923" ht="15.75" customHeight="1">
      <c r="A923" s="67"/>
      <c r="B923" s="68"/>
      <c r="C923" s="68"/>
      <c r="D923" s="68"/>
      <c r="E923" s="68"/>
      <c r="F923" s="68"/>
      <c r="G923" s="69"/>
      <c r="H923" s="70"/>
      <c r="I923" s="69"/>
      <c r="J923" s="68"/>
      <c r="K923" s="68"/>
      <c r="L923" s="68"/>
      <c r="M923" s="70"/>
      <c r="N923" s="70"/>
      <c r="O923" s="70"/>
      <c r="P923" s="68"/>
      <c r="Q923" s="68"/>
      <c r="R923" s="70"/>
      <c r="S923" s="70"/>
      <c r="T923" s="68"/>
      <c r="U923" s="68"/>
      <c r="V923" s="68"/>
      <c r="W923" s="68"/>
      <c r="X923" s="68"/>
    </row>
    <row r="924" ht="15.75" customHeight="1">
      <c r="A924" s="67"/>
      <c r="B924" s="68"/>
      <c r="C924" s="68"/>
      <c r="D924" s="68"/>
      <c r="E924" s="68"/>
      <c r="F924" s="68"/>
      <c r="G924" s="69"/>
      <c r="H924" s="70"/>
      <c r="I924" s="69"/>
      <c r="J924" s="68"/>
      <c r="K924" s="68"/>
      <c r="L924" s="68"/>
      <c r="M924" s="70"/>
      <c r="N924" s="70"/>
      <c r="O924" s="70"/>
      <c r="P924" s="68"/>
      <c r="Q924" s="68"/>
      <c r="R924" s="70"/>
      <c r="S924" s="70"/>
      <c r="T924" s="68"/>
      <c r="U924" s="68"/>
      <c r="V924" s="68"/>
      <c r="W924" s="68"/>
      <c r="X924" s="68"/>
    </row>
    <row r="925" ht="15.75" customHeight="1">
      <c r="A925" s="67"/>
      <c r="B925" s="68"/>
      <c r="C925" s="68"/>
      <c r="D925" s="68"/>
      <c r="E925" s="68"/>
      <c r="F925" s="68"/>
      <c r="G925" s="69"/>
      <c r="H925" s="70"/>
      <c r="I925" s="69"/>
      <c r="J925" s="68"/>
      <c r="K925" s="68"/>
      <c r="L925" s="68"/>
      <c r="M925" s="70"/>
      <c r="N925" s="70"/>
      <c r="O925" s="70"/>
      <c r="P925" s="68"/>
      <c r="Q925" s="68"/>
      <c r="R925" s="70"/>
      <c r="S925" s="70"/>
      <c r="T925" s="68"/>
      <c r="U925" s="68"/>
      <c r="V925" s="68"/>
      <c r="W925" s="68"/>
      <c r="X925" s="68"/>
    </row>
    <row r="926" ht="15.75" customHeight="1">
      <c r="A926" s="67"/>
      <c r="B926" s="68"/>
      <c r="C926" s="68"/>
      <c r="D926" s="68"/>
      <c r="E926" s="68"/>
      <c r="F926" s="68"/>
      <c r="G926" s="69"/>
      <c r="H926" s="70"/>
      <c r="I926" s="69"/>
      <c r="J926" s="68"/>
      <c r="K926" s="68"/>
      <c r="L926" s="68"/>
      <c r="M926" s="70"/>
      <c r="N926" s="70"/>
      <c r="O926" s="70"/>
      <c r="P926" s="68"/>
      <c r="Q926" s="68"/>
      <c r="R926" s="70"/>
      <c r="S926" s="70"/>
      <c r="T926" s="68"/>
      <c r="U926" s="68"/>
      <c r="V926" s="68"/>
      <c r="W926" s="68"/>
      <c r="X926" s="68"/>
    </row>
    <row r="927" ht="15.75" customHeight="1">
      <c r="A927" s="67"/>
      <c r="B927" s="68"/>
      <c r="C927" s="68"/>
      <c r="D927" s="68"/>
      <c r="E927" s="68"/>
      <c r="F927" s="68"/>
      <c r="G927" s="69"/>
      <c r="H927" s="70"/>
      <c r="I927" s="69"/>
      <c r="J927" s="68"/>
      <c r="K927" s="68"/>
      <c r="L927" s="68"/>
      <c r="M927" s="70"/>
      <c r="N927" s="70"/>
      <c r="O927" s="70"/>
      <c r="P927" s="68"/>
      <c r="Q927" s="68"/>
      <c r="R927" s="70"/>
      <c r="S927" s="70"/>
      <c r="T927" s="68"/>
      <c r="U927" s="68"/>
      <c r="V927" s="68"/>
      <c r="W927" s="68"/>
      <c r="X927" s="68"/>
    </row>
    <row r="928" ht="15.75" customHeight="1">
      <c r="A928" s="67"/>
      <c r="B928" s="68"/>
      <c r="C928" s="68"/>
      <c r="D928" s="68"/>
      <c r="E928" s="68"/>
      <c r="F928" s="68"/>
      <c r="G928" s="69"/>
      <c r="H928" s="70"/>
      <c r="I928" s="69"/>
      <c r="J928" s="68"/>
      <c r="K928" s="68"/>
      <c r="L928" s="68"/>
      <c r="M928" s="70"/>
      <c r="N928" s="70"/>
      <c r="O928" s="70"/>
      <c r="P928" s="68"/>
      <c r="Q928" s="68"/>
      <c r="R928" s="70"/>
      <c r="S928" s="70"/>
      <c r="T928" s="68"/>
      <c r="U928" s="68"/>
      <c r="V928" s="68"/>
      <c r="W928" s="68"/>
      <c r="X928" s="68"/>
    </row>
    <row r="929" ht="15.75" customHeight="1">
      <c r="A929" s="67"/>
      <c r="B929" s="68"/>
      <c r="C929" s="68"/>
      <c r="D929" s="68"/>
      <c r="E929" s="68"/>
      <c r="F929" s="68"/>
      <c r="G929" s="69"/>
      <c r="H929" s="70"/>
      <c r="I929" s="69"/>
      <c r="J929" s="68"/>
      <c r="K929" s="68"/>
      <c r="L929" s="68"/>
      <c r="M929" s="70"/>
      <c r="N929" s="70"/>
      <c r="O929" s="70"/>
      <c r="P929" s="68"/>
      <c r="Q929" s="68"/>
      <c r="R929" s="70"/>
      <c r="S929" s="70"/>
      <c r="T929" s="68"/>
      <c r="U929" s="68"/>
      <c r="V929" s="68"/>
      <c r="W929" s="68"/>
      <c r="X929" s="68"/>
    </row>
    <row r="930" ht="15.75" customHeight="1">
      <c r="A930" s="67"/>
      <c r="B930" s="68"/>
      <c r="C930" s="68"/>
      <c r="D930" s="68"/>
      <c r="E930" s="68"/>
      <c r="F930" s="68"/>
      <c r="G930" s="69"/>
      <c r="H930" s="70"/>
      <c r="I930" s="69"/>
      <c r="J930" s="68"/>
      <c r="K930" s="68"/>
      <c r="L930" s="68"/>
      <c r="M930" s="70"/>
      <c r="N930" s="70"/>
      <c r="O930" s="70"/>
      <c r="P930" s="68"/>
      <c r="Q930" s="68"/>
      <c r="R930" s="70"/>
      <c r="S930" s="70"/>
      <c r="T930" s="68"/>
      <c r="U930" s="68"/>
      <c r="V930" s="68"/>
      <c r="W930" s="68"/>
      <c r="X930" s="68"/>
    </row>
    <row r="931" ht="15.75" customHeight="1">
      <c r="A931" s="67"/>
      <c r="B931" s="68"/>
      <c r="C931" s="68"/>
      <c r="D931" s="68"/>
      <c r="E931" s="68"/>
      <c r="F931" s="68"/>
      <c r="G931" s="69"/>
      <c r="H931" s="70"/>
      <c r="I931" s="69"/>
      <c r="J931" s="68"/>
      <c r="K931" s="68"/>
      <c r="L931" s="68"/>
      <c r="M931" s="70"/>
      <c r="N931" s="70"/>
      <c r="O931" s="70"/>
      <c r="P931" s="68"/>
      <c r="Q931" s="68"/>
      <c r="R931" s="70"/>
      <c r="S931" s="70"/>
      <c r="T931" s="68"/>
      <c r="U931" s="68"/>
      <c r="V931" s="68"/>
      <c r="W931" s="68"/>
      <c r="X931" s="68"/>
    </row>
    <row r="932" ht="15.75" customHeight="1">
      <c r="A932" s="67"/>
      <c r="B932" s="68"/>
      <c r="C932" s="68"/>
      <c r="D932" s="68"/>
      <c r="E932" s="68"/>
      <c r="F932" s="68"/>
      <c r="G932" s="69"/>
      <c r="H932" s="70"/>
      <c r="I932" s="69"/>
      <c r="J932" s="68"/>
      <c r="K932" s="68"/>
      <c r="L932" s="68"/>
      <c r="M932" s="70"/>
      <c r="N932" s="70"/>
      <c r="O932" s="70"/>
      <c r="P932" s="68"/>
      <c r="Q932" s="68"/>
      <c r="R932" s="70"/>
      <c r="S932" s="70"/>
      <c r="T932" s="68"/>
      <c r="U932" s="68"/>
      <c r="V932" s="68"/>
      <c r="W932" s="68"/>
      <c r="X932" s="68"/>
    </row>
    <row r="933" ht="15.75" customHeight="1">
      <c r="A933" s="67"/>
      <c r="B933" s="68"/>
      <c r="C933" s="68"/>
      <c r="D933" s="68"/>
      <c r="E933" s="68"/>
      <c r="F933" s="68"/>
      <c r="G933" s="69"/>
      <c r="H933" s="70"/>
      <c r="I933" s="69"/>
      <c r="J933" s="68"/>
      <c r="K933" s="68"/>
      <c r="L933" s="68"/>
      <c r="M933" s="70"/>
      <c r="N933" s="70"/>
      <c r="O933" s="70"/>
      <c r="P933" s="68"/>
      <c r="Q933" s="68"/>
      <c r="R933" s="70"/>
      <c r="S933" s="70"/>
      <c r="T933" s="68"/>
      <c r="U933" s="68"/>
      <c r="V933" s="68"/>
      <c r="W933" s="68"/>
      <c r="X933" s="68"/>
    </row>
    <row r="934" ht="15.75" customHeight="1">
      <c r="A934" s="67"/>
      <c r="B934" s="68"/>
      <c r="C934" s="68"/>
      <c r="D934" s="68"/>
      <c r="E934" s="68"/>
      <c r="F934" s="68"/>
      <c r="G934" s="69"/>
      <c r="H934" s="70"/>
      <c r="I934" s="69"/>
      <c r="J934" s="68"/>
      <c r="K934" s="68"/>
      <c r="L934" s="68"/>
      <c r="M934" s="70"/>
      <c r="N934" s="70"/>
      <c r="O934" s="70"/>
      <c r="P934" s="68"/>
      <c r="Q934" s="68"/>
      <c r="R934" s="70"/>
      <c r="S934" s="70"/>
      <c r="T934" s="68"/>
      <c r="U934" s="68"/>
      <c r="V934" s="68"/>
      <c r="W934" s="68"/>
      <c r="X934" s="68"/>
    </row>
    <row r="935" ht="15.75" customHeight="1">
      <c r="A935" s="67"/>
      <c r="B935" s="68"/>
      <c r="C935" s="68"/>
      <c r="D935" s="68"/>
      <c r="E935" s="68"/>
      <c r="F935" s="68"/>
      <c r="G935" s="69"/>
      <c r="H935" s="70"/>
      <c r="I935" s="69"/>
      <c r="J935" s="68"/>
      <c r="K935" s="68"/>
      <c r="L935" s="68"/>
      <c r="M935" s="70"/>
      <c r="N935" s="70"/>
      <c r="O935" s="70"/>
      <c r="P935" s="68"/>
      <c r="Q935" s="68"/>
      <c r="R935" s="70"/>
      <c r="S935" s="70"/>
      <c r="T935" s="68"/>
      <c r="U935" s="68"/>
      <c r="V935" s="68"/>
      <c r="W935" s="68"/>
      <c r="X935" s="68"/>
    </row>
    <row r="936" ht="15.75" customHeight="1">
      <c r="A936" s="67"/>
      <c r="B936" s="68"/>
      <c r="C936" s="68"/>
      <c r="D936" s="68"/>
      <c r="E936" s="68"/>
      <c r="F936" s="68"/>
      <c r="G936" s="69"/>
      <c r="H936" s="70"/>
      <c r="I936" s="69"/>
      <c r="J936" s="68"/>
      <c r="K936" s="68"/>
      <c r="L936" s="68"/>
      <c r="M936" s="70"/>
      <c r="N936" s="70"/>
      <c r="O936" s="70"/>
      <c r="P936" s="68"/>
      <c r="Q936" s="68"/>
      <c r="R936" s="70"/>
      <c r="S936" s="70"/>
      <c r="T936" s="68"/>
      <c r="U936" s="68"/>
      <c r="V936" s="68"/>
      <c r="W936" s="68"/>
      <c r="X936" s="68"/>
    </row>
    <row r="937" ht="15.75" customHeight="1">
      <c r="A937" s="67"/>
      <c r="B937" s="68"/>
      <c r="C937" s="68"/>
      <c r="D937" s="68"/>
      <c r="E937" s="68"/>
      <c r="F937" s="68"/>
      <c r="G937" s="69"/>
      <c r="H937" s="70"/>
      <c r="I937" s="69"/>
      <c r="J937" s="68"/>
      <c r="K937" s="68"/>
      <c r="L937" s="68"/>
      <c r="M937" s="70"/>
      <c r="N937" s="70"/>
      <c r="O937" s="70"/>
      <c r="P937" s="68"/>
      <c r="Q937" s="68"/>
      <c r="R937" s="70"/>
      <c r="S937" s="70"/>
      <c r="T937" s="68"/>
      <c r="U937" s="68"/>
      <c r="V937" s="68"/>
      <c r="W937" s="68"/>
      <c r="X937" s="68"/>
    </row>
    <row r="938" ht="15.75" customHeight="1">
      <c r="A938" s="67"/>
      <c r="B938" s="68"/>
      <c r="C938" s="68"/>
      <c r="D938" s="68"/>
      <c r="E938" s="68"/>
      <c r="F938" s="68"/>
      <c r="G938" s="69"/>
      <c r="H938" s="70"/>
      <c r="I938" s="69"/>
      <c r="J938" s="68"/>
      <c r="K938" s="68"/>
      <c r="L938" s="68"/>
      <c r="M938" s="70"/>
      <c r="N938" s="70"/>
      <c r="O938" s="70"/>
      <c r="P938" s="68"/>
      <c r="Q938" s="68"/>
      <c r="R938" s="70"/>
      <c r="S938" s="70"/>
      <c r="T938" s="68"/>
      <c r="U938" s="68"/>
      <c r="V938" s="68"/>
      <c r="W938" s="68"/>
      <c r="X938" s="68"/>
    </row>
    <row r="939" ht="15.75" customHeight="1">
      <c r="A939" s="67"/>
      <c r="B939" s="68"/>
      <c r="C939" s="68"/>
      <c r="D939" s="68"/>
      <c r="E939" s="68"/>
      <c r="F939" s="68"/>
      <c r="G939" s="69"/>
      <c r="H939" s="70"/>
      <c r="I939" s="69"/>
      <c r="J939" s="68"/>
      <c r="K939" s="68"/>
      <c r="L939" s="68"/>
      <c r="M939" s="70"/>
      <c r="N939" s="70"/>
      <c r="O939" s="70"/>
      <c r="P939" s="68"/>
      <c r="Q939" s="68"/>
      <c r="R939" s="70"/>
      <c r="S939" s="70"/>
      <c r="T939" s="68"/>
      <c r="U939" s="68"/>
      <c r="V939" s="68"/>
      <c r="W939" s="68"/>
      <c r="X939" s="68"/>
    </row>
    <row r="940" ht="15.75" customHeight="1">
      <c r="A940" s="67"/>
      <c r="B940" s="68"/>
      <c r="C940" s="68"/>
      <c r="D940" s="68"/>
      <c r="E940" s="68"/>
      <c r="F940" s="68"/>
      <c r="G940" s="69"/>
      <c r="H940" s="70"/>
      <c r="I940" s="69"/>
      <c r="J940" s="68"/>
      <c r="K940" s="68"/>
      <c r="L940" s="68"/>
      <c r="M940" s="70"/>
      <c r="N940" s="70"/>
      <c r="O940" s="70"/>
      <c r="P940" s="68"/>
      <c r="Q940" s="68"/>
      <c r="R940" s="70"/>
      <c r="S940" s="70"/>
      <c r="T940" s="68"/>
      <c r="U940" s="68"/>
      <c r="V940" s="68"/>
      <c r="W940" s="68"/>
      <c r="X940" s="68"/>
    </row>
    <row r="941" ht="15.75" customHeight="1">
      <c r="A941" s="67"/>
      <c r="B941" s="68"/>
      <c r="C941" s="68"/>
      <c r="D941" s="68"/>
      <c r="E941" s="68"/>
      <c r="F941" s="68"/>
      <c r="G941" s="69"/>
      <c r="H941" s="70"/>
      <c r="I941" s="69"/>
      <c r="J941" s="68"/>
      <c r="K941" s="68"/>
      <c r="L941" s="68"/>
      <c r="M941" s="70"/>
      <c r="N941" s="70"/>
      <c r="O941" s="70"/>
      <c r="P941" s="68"/>
      <c r="Q941" s="68"/>
      <c r="R941" s="70"/>
      <c r="S941" s="70"/>
      <c r="T941" s="68"/>
      <c r="U941" s="68"/>
      <c r="V941" s="68"/>
      <c r="W941" s="68"/>
      <c r="X941" s="68"/>
    </row>
    <row r="942" ht="15.75" customHeight="1">
      <c r="A942" s="67"/>
      <c r="B942" s="68"/>
      <c r="C942" s="68"/>
      <c r="D942" s="68"/>
      <c r="E942" s="68"/>
      <c r="F942" s="68"/>
      <c r="G942" s="69"/>
      <c r="H942" s="70"/>
      <c r="I942" s="69"/>
      <c r="J942" s="68"/>
      <c r="K942" s="68"/>
      <c r="L942" s="68"/>
      <c r="M942" s="70"/>
      <c r="N942" s="70"/>
      <c r="O942" s="70"/>
      <c r="P942" s="68"/>
      <c r="Q942" s="68"/>
      <c r="R942" s="70"/>
      <c r="S942" s="70"/>
      <c r="T942" s="68"/>
      <c r="U942" s="68"/>
      <c r="V942" s="68"/>
      <c r="W942" s="68"/>
      <c r="X942" s="68"/>
    </row>
    <row r="943" ht="15.75" customHeight="1">
      <c r="A943" s="67"/>
      <c r="B943" s="68"/>
      <c r="C943" s="68"/>
      <c r="D943" s="68"/>
      <c r="E943" s="68"/>
      <c r="F943" s="68"/>
      <c r="G943" s="69"/>
      <c r="H943" s="70"/>
      <c r="I943" s="69"/>
      <c r="J943" s="68"/>
      <c r="K943" s="68"/>
      <c r="L943" s="68"/>
      <c r="M943" s="70"/>
      <c r="N943" s="70"/>
      <c r="O943" s="70"/>
      <c r="P943" s="68"/>
      <c r="Q943" s="68"/>
      <c r="R943" s="70"/>
      <c r="S943" s="70"/>
      <c r="T943" s="68"/>
      <c r="U943" s="68"/>
      <c r="V943" s="68"/>
      <c r="W943" s="68"/>
      <c r="X943" s="68"/>
    </row>
    <row r="944" ht="15.75" customHeight="1">
      <c r="A944" s="67"/>
      <c r="B944" s="68"/>
      <c r="C944" s="68"/>
      <c r="D944" s="68"/>
      <c r="E944" s="68"/>
      <c r="F944" s="68"/>
      <c r="G944" s="69"/>
      <c r="H944" s="70"/>
      <c r="I944" s="69"/>
      <c r="J944" s="68"/>
      <c r="K944" s="68"/>
      <c r="L944" s="68"/>
      <c r="M944" s="70"/>
      <c r="N944" s="70"/>
      <c r="O944" s="70"/>
      <c r="P944" s="68"/>
      <c r="Q944" s="68"/>
      <c r="R944" s="70"/>
      <c r="S944" s="70"/>
      <c r="T944" s="68"/>
      <c r="U944" s="68"/>
      <c r="V944" s="68"/>
      <c r="W944" s="68"/>
      <c r="X944" s="68"/>
    </row>
    <row r="945" ht="15.75" customHeight="1">
      <c r="A945" s="67"/>
      <c r="B945" s="68"/>
      <c r="C945" s="68"/>
      <c r="D945" s="68"/>
      <c r="E945" s="68"/>
      <c r="F945" s="68"/>
      <c r="G945" s="69"/>
      <c r="H945" s="70"/>
      <c r="I945" s="69"/>
      <c r="J945" s="68"/>
      <c r="K945" s="68"/>
      <c r="L945" s="68"/>
      <c r="M945" s="70"/>
      <c r="N945" s="70"/>
      <c r="O945" s="70"/>
      <c r="P945" s="68"/>
      <c r="Q945" s="68"/>
      <c r="R945" s="70"/>
      <c r="S945" s="70"/>
      <c r="T945" s="68"/>
      <c r="U945" s="68"/>
      <c r="V945" s="68"/>
      <c r="W945" s="68"/>
      <c r="X945" s="68"/>
    </row>
    <row r="946" ht="15.75" customHeight="1">
      <c r="A946" s="67"/>
      <c r="B946" s="68"/>
      <c r="C946" s="68"/>
      <c r="D946" s="68"/>
      <c r="E946" s="68"/>
      <c r="F946" s="68"/>
      <c r="G946" s="69"/>
      <c r="H946" s="70"/>
      <c r="I946" s="69"/>
      <c r="J946" s="68"/>
      <c r="K946" s="68"/>
      <c r="L946" s="68"/>
      <c r="M946" s="70"/>
      <c r="N946" s="70"/>
      <c r="O946" s="70"/>
      <c r="P946" s="68"/>
      <c r="Q946" s="68"/>
      <c r="R946" s="70"/>
      <c r="S946" s="70"/>
      <c r="T946" s="68"/>
      <c r="U946" s="68"/>
      <c r="V946" s="68"/>
      <c r="W946" s="68"/>
      <c r="X946" s="68"/>
    </row>
    <row r="947" ht="15.75" customHeight="1">
      <c r="A947" s="67"/>
      <c r="B947" s="68"/>
      <c r="C947" s="68"/>
      <c r="D947" s="68"/>
      <c r="E947" s="68"/>
      <c r="F947" s="68"/>
      <c r="G947" s="69"/>
      <c r="H947" s="70"/>
      <c r="I947" s="69"/>
      <c r="J947" s="68"/>
      <c r="K947" s="68"/>
      <c r="L947" s="68"/>
      <c r="M947" s="70"/>
      <c r="N947" s="70"/>
      <c r="O947" s="70"/>
      <c r="P947" s="68"/>
      <c r="Q947" s="68"/>
      <c r="R947" s="70"/>
      <c r="S947" s="70"/>
      <c r="T947" s="68"/>
      <c r="U947" s="68"/>
      <c r="V947" s="68"/>
      <c r="W947" s="68"/>
      <c r="X947" s="68"/>
    </row>
    <row r="948" ht="15.75" customHeight="1">
      <c r="A948" s="67"/>
      <c r="B948" s="68"/>
      <c r="C948" s="68"/>
      <c r="D948" s="68"/>
      <c r="E948" s="68"/>
      <c r="F948" s="68"/>
      <c r="G948" s="69"/>
      <c r="H948" s="70"/>
      <c r="I948" s="69"/>
      <c r="J948" s="68"/>
      <c r="K948" s="68"/>
      <c r="L948" s="68"/>
      <c r="M948" s="70"/>
      <c r="N948" s="70"/>
      <c r="O948" s="70"/>
      <c r="P948" s="68"/>
      <c r="Q948" s="68"/>
      <c r="R948" s="70"/>
      <c r="S948" s="70"/>
      <c r="T948" s="68"/>
      <c r="U948" s="68"/>
      <c r="V948" s="68"/>
      <c r="W948" s="68"/>
      <c r="X948" s="68"/>
    </row>
    <row r="949" ht="15.75" customHeight="1">
      <c r="A949" s="67"/>
      <c r="B949" s="68"/>
      <c r="C949" s="68"/>
      <c r="D949" s="68"/>
      <c r="E949" s="68"/>
      <c r="F949" s="68"/>
      <c r="G949" s="69"/>
      <c r="H949" s="70"/>
      <c r="I949" s="69"/>
      <c r="J949" s="68"/>
      <c r="K949" s="68"/>
      <c r="L949" s="68"/>
      <c r="M949" s="70"/>
      <c r="N949" s="70"/>
      <c r="O949" s="70"/>
      <c r="P949" s="68"/>
      <c r="Q949" s="68"/>
      <c r="R949" s="70"/>
      <c r="S949" s="70"/>
      <c r="T949" s="68"/>
      <c r="U949" s="68"/>
      <c r="V949" s="68"/>
      <c r="W949" s="68"/>
      <c r="X949" s="68"/>
    </row>
    <row r="950" ht="15.75" customHeight="1">
      <c r="A950" s="67"/>
      <c r="B950" s="68"/>
      <c r="C950" s="68"/>
      <c r="D950" s="68"/>
      <c r="E950" s="68"/>
      <c r="F950" s="68"/>
      <c r="G950" s="69"/>
      <c r="H950" s="70"/>
      <c r="I950" s="69"/>
      <c r="J950" s="68"/>
      <c r="K950" s="68"/>
      <c r="L950" s="68"/>
      <c r="M950" s="70"/>
      <c r="N950" s="70"/>
      <c r="O950" s="70"/>
      <c r="P950" s="68"/>
      <c r="Q950" s="68"/>
      <c r="R950" s="70"/>
      <c r="S950" s="70"/>
      <c r="T950" s="68"/>
      <c r="U950" s="68"/>
      <c r="V950" s="68"/>
      <c r="W950" s="68"/>
      <c r="X950" s="68"/>
    </row>
    <row r="951" ht="15.75" customHeight="1">
      <c r="A951" s="67"/>
      <c r="B951" s="68"/>
      <c r="C951" s="68"/>
      <c r="D951" s="68"/>
      <c r="E951" s="68"/>
      <c r="F951" s="68"/>
      <c r="G951" s="69"/>
      <c r="H951" s="70"/>
      <c r="I951" s="69"/>
      <c r="J951" s="68"/>
      <c r="K951" s="68"/>
      <c r="L951" s="68"/>
      <c r="M951" s="70"/>
      <c r="N951" s="70"/>
      <c r="O951" s="70"/>
      <c r="P951" s="68"/>
      <c r="Q951" s="68"/>
      <c r="R951" s="70"/>
      <c r="S951" s="70"/>
      <c r="T951" s="68"/>
      <c r="U951" s="68"/>
      <c r="V951" s="68"/>
      <c r="W951" s="68"/>
      <c r="X951" s="68"/>
    </row>
    <row r="952" ht="15.75" customHeight="1">
      <c r="A952" s="67"/>
      <c r="B952" s="68"/>
      <c r="C952" s="68"/>
      <c r="D952" s="68"/>
      <c r="E952" s="68"/>
      <c r="F952" s="68"/>
      <c r="G952" s="69"/>
      <c r="H952" s="70"/>
      <c r="I952" s="69"/>
      <c r="J952" s="68"/>
      <c r="K952" s="68"/>
      <c r="L952" s="68"/>
      <c r="M952" s="70"/>
      <c r="N952" s="70"/>
      <c r="O952" s="70"/>
      <c r="P952" s="68"/>
      <c r="Q952" s="68"/>
      <c r="R952" s="70"/>
      <c r="S952" s="70"/>
      <c r="T952" s="68"/>
      <c r="U952" s="68"/>
      <c r="V952" s="68"/>
      <c r="W952" s="68"/>
      <c r="X952" s="68"/>
    </row>
    <row r="953" ht="15.75" customHeight="1">
      <c r="A953" s="67"/>
      <c r="B953" s="68"/>
      <c r="C953" s="68"/>
      <c r="D953" s="68"/>
      <c r="E953" s="68"/>
      <c r="F953" s="68"/>
      <c r="G953" s="69"/>
      <c r="H953" s="70"/>
      <c r="I953" s="69"/>
      <c r="J953" s="68"/>
      <c r="K953" s="68"/>
      <c r="L953" s="68"/>
      <c r="M953" s="70"/>
      <c r="N953" s="70"/>
      <c r="O953" s="70"/>
      <c r="P953" s="68"/>
      <c r="Q953" s="68"/>
      <c r="R953" s="70"/>
      <c r="S953" s="70"/>
      <c r="T953" s="68"/>
      <c r="U953" s="68"/>
      <c r="V953" s="68"/>
      <c r="W953" s="68"/>
      <c r="X953" s="68"/>
    </row>
    <row r="954" ht="15.75" customHeight="1">
      <c r="A954" s="67"/>
      <c r="B954" s="68"/>
      <c r="C954" s="68"/>
      <c r="D954" s="68"/>
      <c r="E954" s="68"/>
      <c r="F954" s="68"/>
      <c r="G954" s="69"/>
      <c r="H954" s="70"/>
      <c r="I954" s="69"/>
      <c r="J954" s="68"/>
      <c r="K954" s="68"/>
      <c r="L954" s="68"/>
      <c r="M954" s="70"/>
      <c r="N954" s="70"/>
      <c r="O954" s="70"/>
      <c r="P954" s="68"/>
      <c r="Q954" s="68"/>
      <c r="R954" s="70"/>
      <c r="S954" s="70"/>
      <c r="T954" s="68"/>
      <c r="U954" s="68"/>
      <c r="V954" s="68"/>
      <c r="W954" s="68"/>
      <c r="X954" s="68"/>
    </row>
    <row r="955" ht="15.75" customHeight="1">
      <c r="A955" s="67"/>
      <c r="B955" s="68"/>
      <c r="C955" s="68"/>
      <c r="D955" s="68"/>
      <c r="E955" s="68"/>
      <c r="F955" s="68"/>
      <c r="G955" s="69"/>
      <c r="H955" s="70"/>
      <c r="I955" s="69"/>
      <c r="J955" s="68"/>
      <c r="K955" s="68"/>
      <c r="L955" s="68"/>
      <c r="M955" s="70"/>
      <c r="N955" s="70"/>
      <c r="O955" s="70"/>
      <c r="P955" s="68"/>
      <c r="Q955" s="68"/>
      <c r="R955" s="70"/>
      <c r="S955" s="70"/>
      <c r="T955" s="68"/>
      <c r="U955" s="68"/>
      <c r="V955" s="68"/>
      <c r="W955" s="68"/>
      <c r="X955" s="68"/>
    </row>
    <row r="956" ht="15.75" customHeight="1">
      <c r="A956" s="67"/>
      <c r="B956" s="68"/>
      <c r="C956" s="68"/>
      <c r="D956" s="68"/>
      <c r="E956" s="68"/>
      <c r="F956" s="68"/>
      <c r="G956" s="69"/>
      <c r="H956" s="70"/>
      <c r="I956" s="69"/>
      <c r="J956" s="68"/>
      <c r="K956" s="68"/>
      <c r="L956" s="68"/>
      <c r="M956" s="70"/>
      <c r="N956" s="70"/>
      <c r="O956" s="70"/>
      <c r="P956" s="68"/>
      <c r="Q956" s="68"/>
      <c r="R956" s="70"/>
      <c r="S956" s="70"/>
      <c r="T956" s="68"/>
      <c r="U956" s="68"/>
      <c r="V956" s="68"/>
      <c r="W956" s="68"/>
      <c r="X956" s="68"/>
    </row>
    <row r="957" ht="15.75" customHeight="1">
      <c r="A957" s="67"/>
      <c r="B957" s="68"/>
      <c r="C957" s="68"/>
      <c r="D957" s="68"/>
      <c r="E957" s="68"/>
      <c r="F957" s="68"/>
      <c r="G957" s="69"/>
      <c r="H957" s="70"/>
      <c r="I957" s="69"/>
      <c r="J957" s="68"/>
      <c r="K957" s="68"/>
      <c r="L957" s="68"/>
      <c r="M957" s="70"/>
      <c r="N957" s="70"/>
      <c r="O957" s="70"/>
      <c r="P957" s="68"/>
      <c r="Q957" s="68"/>
      <c r="R957" s="70"/>
      <c r="S957" s="70"/>
      <c r="T957" s="68"/>
      <c r="U957" s="68"/>
      <c r="V957" s="68"/>
      <c r="W957" s="68"/>
      <c r="X957" s="68"/>
    </row>
    <row r="958" ht="15.75" customHeight="1">
      <c r="A958" s="67"/>
      <c r="B958" s="68"/>
      <c r="C958" s="68"/>
      <c r="D958" s="68"/>
      <c r="E958" s="68"/>
      <c r="F958" s="68"/>
      <c r="G958" s="69"/>
      <c r="H958" s="70"/>
      <c r="I958" s="69"/>
      <c r="J958" s="68"/>
      <c r="K958" s="68"/>
      <c r="L958" s="68"/>
      <c r="M958" s="70"/>
      <c r="N958" s="70"/>
      <c r="O958" s="70"/>
      <c r="P958" s="68"/>
      <c r="Q958" s="68"/>
      <c r="R958" s="70"/>
      <c r="S958" s="70"/>
      <c r="T958" s="68"/>
      <c r="U958" s="68"/>
      <c r="V958" s="68"/>
      <c r="W958" s="68"/>
      <c r="X958" s="68"/>
    </row>
    <row r="959" ht="15.75" customHeight="1">
      <c r="A959" s="67"/>
      <c r="B959" s="68"/>
      <c r="C959" s="68"/>
      <c r="D959" s="68"/>
      <c r="E959" s="68"/>
      <c r="F959" s="68"/>
      <c r="G959" s="69"/>
      <c r="H959" s="70"/>
      <c r="I959" s="69"/>
      <c r="J959" s="68"/>
      <c r="K959" s="68"/>
      <c r="L959" s="68"/>
      <c r="M959" s="70"/>
      <c r="N959" s="70"/>
      <c r="O959" s="70"/>
      <c r="P959" s="68"/>
      <c r="Q959" s="68"/>
      <c r="R959" s="70"/>
      <c r="S959" s="70"/>
      <c r="T959" s="68"/>
      <c r="U959" s="68"/>
      <c r="V959" s="68"/>
      <c r="W959" s="68"/>
      <c r="X959" s="68"/>
    </row>
    <row r="960" ht="15.75" customHeight="1">
      <c r="A960" s="67"/>
      <c r="B960" s="68"/>
      <c r="C960" s="68"/>
      <c r="D960" s="68"/>
      <c r="E960" s="68"/>
      <c r="F960" s="68"/>
      <c r="G960" s="69"/>
      <c r="H960" s="70"/>
      <c r="I960" s="69"/>
      <c r="J960" s="68"/>
      <c r="K960" s="68"/>
      <c r="L960" s="68"/>
      <c r="M960" s="70"/>
      <c r="N960" s="70"/>
      <c r="O960" s="70"/>
      <c r="P960" s="68"/>
      <c r="Q960" s="68"/>
      <c r="R960" s="70"/>
      <c r="S960" s="70"/>
      <c r="T960" s="68"/>
      <c r="U960" s="68"/>
      <c r="V960" s="68"/>
      <c r="W960" s="68"/>
      <c r="X960" s="68"/>
    </row>
    <row r="961" ht="15.75" customHeight="1">
      <c r="A961" s="67"/>
      <c r="B961" s="68"/>
      <c r="C961" s="68"/>
      <c r="D961" s="68"/>
      <c r="E961" s="68"/>
      <c r="F961" s="68"/>
      <c r="G961" s="69"/>
      <c r="H961" s="70"/>
      <c r="I961" s="69"/>
      <c r="J961" s="68"/>
      <c r="K961" s="68"/>
      <c r="L961" s="68"/>
      <c r="M961" s="70"/>
      <c r="N961" s="70"/>
      <c r="O961" s="70"/>
      <c r="P961" s="68"/>
      <c r="Q961" s="68"/>
      <c r="R961" s="70"/>
      <c r="S961" s="70"/>
      <c r="T961" s="68"/>
      <c r="U961" s="68"/>
      <c r="V961" s="68"/>
      <c r="W961" s="68"/>
      <c r="X961" s="68"/>
    </row>
    <row r="962" ht="15.75" customHeight="1">
      <c r="A962" s="67"/>
      <c r="B962" s="68"/>
      <c r="C962" s="68"/>
      <c r="D962" s="68"/>
      <c r="E962" s="68"/>
      <c r="F962" s="68"/>
      <c r="G962" s="69"/>
      <c r="H962" s="70"/>
      <c r="I962" s="69"/>
      <c r="J962" s="68"/>
      <c r="K962" s="68"/>
      <c r="L962" s="68"/>
      <c r="M962" s="70"/>
      <c r="N962" s="70"/>
      <c r="O962" s="70"/>
      <c r="P962" s="68"/>
      <c r="Q962" s="68"/>
      <c r="R962" s="70"/>
      <c r="S962" s="70"/>
      <c r="T962" s="68"/>
      <c r="U962" s="68"/>
      <c r="V962" s="68"/>
      <c r="W962" s="68"/>
      <c r="X962" s="68"/>
    </row>
    <row r="963" ht="15.75" customHeight="1">
      <c r="A963" s="67"/>
      <c r="B963" s="68"/>
      <c r="C963" s="68"/>
      <c r="D963" s="68"/>
      <c r="E963" s="68"/>
      <c r="F963" s="68"/>
      <c r="G963" s="69"/>
      <c r="H963" s="70"/>
      <c r="I963" s="69"/>
      <c r="J963" s="68"/>
      <c r="K963" s="68"/>
      <c r="L963" s="68"/>
      <c r="M963" s="70"/>
      <c r="N963" s="70"/>
      <c r="O963" s="70"/>
      <c r="P963" s="68"/>
      <c r="Q963" s="68"/>
      <c r="R963" s="70"/>
      <c r="S963" s="70"/>
      <c r="T963" s="68"/>
      <c r="U963" s="68"/>
      <c r="V963" s="68"/>
      <c r="W963" s="68"/>
      <c r="X963" s="68"/>
    </row>
    <row r="964" ht="15.75" customHeight="1">
      <c r="A964" s="67"/>
      <c r="B964" s="68"/>
      <c r="C964" s="68"/>
      <c r="D964" s="68"/>
      <c r="E964" s="68"/>
      <c r="F964" s="68"/>
      <c r="G964" s="69"/>
      <c r="H964" s="70"/>
      <c r="I964" s="69"/>
      <c r="J964" s="68"/>
      <c r="K964" s="68"/>
      <c r="L964" s="68"/>
      <c r="M964" s="70"/>
      <c r="N964" s="70"/>
      <c r="O964" s="70"/>
      <c r="P964" s="68"/>
      <c r="Q964" s="68"/>
      <c r="R964" s="70"/>
      <c r="S964" s="70"/>
      <c r="T964" s="68"/>
      <c r="U964" s="68"/>
      <c r="V964" s="68"/>
      <c r="W964" s="68"/>
      <c r="X964" s="68"/>
    </row>
    <row r="965" ht="15.75" customHeight="1">
      <c r="A965" s="67"/>
      <c r="B965" s="68"/>
      <c r="C965" s="68"/>
      <c r="D965" s="68"/>
      <c r="E965" s="68"/>
      <c r="F965" s="68"/>
      <c r="G965" s="69"/>
      <c r="H965" s="70"/>
      <c r="I965" s="69"/>
      <c r="J965" s="68"/>
      <c r="K965" s="68"/>
      <c r="L965" s="68"/>
      <c r="M965" s="70"/>
      <c r="N965" s="70"/>
      <c r="O965" s="70"/>
      <c r="P965" s="68"/>
      <c r="Q965" s="68"/>
      <c r="R965" s="70"/>
      <c r="S965" s="70"/>
      <c r="T965" s="68"/>
      <c r="U965" s="68"/>
      <c r="V965" s="68"/>
      <c r="W965" s="68"/>
      <c r="X965" s="68"/>
    </row>
    <row r="966" ht="15.75" customHeight="1">
      <c r="A966" s="67"/>
      <c r="B966" s="68"/>
      <c r="C966" s="68"/>
      <c r="D966" s="68"/>
      <c r="E966" s="68"/>
      <c r="F966" s="68"/>
      <c r="G966" s="69"/>
      <c r="H966" s="70"/>
      <c r="I966" s="69"/>
      <c r="J966" s="68"/>
      <c r="K966" s="68"/>
      <c r="L966" s="68"/>
      <c r="M966" s="70"/>
      <c r="N966" s="70"/>
      <c r="O966" s="70"/>
      <c r="P966" s="68"/>
      <c r="Q966" s="68"/>
      <c r="R966" s="70"/>
      <c r="S966" s="70"/>
      <c r="T966" s="68"/>
      <c r="U966" s="68"/>
      <c r="V966" s="68"/>
      <c r="W966" s="68"/>
      <c r="X966" s="68"/>
    </row>
    <row r="967" ht="15.75" customHeight="1">
      <c r="A967" s="67"/>
      <c r="B967" s="68"/>
      <c r="C967" s="68"/>
      <c r="D967" s="68"/>
      <c r="E967" s="68"/>
      <c r="F967" s="68"/>
      <c r="G967" s="69"/>
      <c r="H967" s="70"/>
      <c r="I967" s="69"/>
      <c r="J967" s="68"/>
      <c r="K967" s="68"/>
      <c r="L967" s="68"/>
      <c r="M967" s="70"/>
      <c r="N967" s="70"/>
      <c r="O967" s="70"/>
      <c r="P967" s="68"/>
      <c r="Q967" s="68"/>
      <c r="R967" s="70"/>
      <c r="S967" s="70"/>
      <c r="T967" s="68"/>
      <c r="U967" s="68"/>
      <c r="V967" s="68"/>
      <c r="W967" s="68"/>
      <c r="X967" s="68"/>
    </row>
    <row r="968" ht="15.75" customHeight="1">
      <c r="A968" s="67"/>
      <c r="B968" s="68"/>
      <c r="C968" s="68"/>
      <c r="D968" s="68"/>
      <c r="E968" s="68"/>
      <c r="F968" s="68"/>
      <c r="G968" s="69"/>
      <c r="H968" s="70"/>
      <c r="I968" s="69"/>
      <c r="J968" s="68"/>
      <c r="K968" s="68"/>
      <c r="L968" s="68"/>
      <c r="M968" s="70"/>
      <c r="N968" s="70"/>
      <c r="O968" s="70"/>
      <c r="P968" s="68"/>
      <c r="Q968" s="68"/>
      <c r="R968" s="70"/>
      <c r="S968" s="70"/>
      <c r="T968" s="68"/>
      <c r="U968" s="68"/>
      <c r="V968" s="68"/>
      <c r="W968" s="68"/>
      <c r="X968" s="68"/>
    </row>
    <row r="969" ht="15.75" customHeight="1">
      <c r="A969" s="67"/>
      <c r="B969" s="68"/>
      <c r="C969" s="68"/>
      <c r="D969" s="68"/>
      <c r="E969" s="68"/>
      <c r="F969" s="68"/>
      <c r="G969" s="69"/>
      <c r="H969" s="70"/>
      <c r="I969" s="69"/>
      <c r="J969" s="68"/>
      <c r="K969" s="68"/>
      <c r="L969" s="68"/>
      <c r="M969" s="70"/>
      <c r="N969" s="70"/>
      <c r="O969" s="70"/>
      <c r="P969" s="68"/>
      <c r="Q969" s="68"/>
      <c r="R969" s="70"/>
      <c r="S969" s="70"/>
      <c r="T969" s="68"/>
      <c r="U969" s="68"/>
      <c r="V969" s="68"/>
      <c r="W969" s="68"/>
      <c r="X969" s="68"/>
    </row>
    <row r="970" ht="15.75" customHeight="1">
      <c r="A970" s="67"/>
      <c r="B970" s="68"/>
      <c r="C970" s="68"/>
      <c r="D970" s="68"/>
      <c r="E970" s="68"/>
      <c r="F970" s="68"/>
      <c r="G970" s="69"/>
      <c r="H970" s="70"/>
      <c r="I970" s="69"/>
      <c r="J970" s="68"/>
      <c r="K970" s="68"/>
      <c r="L970" s="68"/>
      <c r="M970" s="70"/>
      <c r="N970" s="70"/>
      <c r="O970" s="70"/>
      <c r="P970" s="68"/>
      <c r="Q970" s="68"/>
      <c r="R970" s="70"/>
      <c r="S970" s="70"/>
      <c r="T970" s="68"/>
      <c r="U970" s="68"/>
      <c r="V970" s="68"/>
      <c r="W970" s="68"/>
      <c r="X970" s="68"/>
    </row>
    <row r="971" ht="15.75" customHeight="1">
      <c r="A971" s="67"/>
      <c r="B971" s="68"/>
      <c r="C971" s="68"/>
      <c r="D971" s="68"/>
      <c r="E971" s="68"/>
      <c r="F971" s="68"/>
      <c r="G971" s="69"/>
      <c r="H971" s="70"/>
      <c r="I971" s="69"/>
      <c r="J971" s="68"/>
      <c r="K971" s="68"/>
      <c r="L971" s="68"/>
      <c r="M971" s="70"/>
      <c r="N971" s="70"/>
      <c r="O971" s="70"/>
      <c r="P971" s="68"/>
      <c r="Q971" s="68"/>
      <c r="R971" s="70"/>
      <c r="S971" s="70"/>
      <c r="T971" s="68"/>
      <c r="U971" s="68"/>
      <c r="V971" s="68"/>
      <c r="W971" s="68"/>
      <c r="X971" s="68"/>
    </row>
    <row r="972" ht="15.75" customHeight="1">
      <c r="A972" s="67"/>
      <c r="B972" s="68"/>
      <c r="C972" s="68"/>
      <c r="D972" s="68"/>
      <c r="E972" s="68"/>
      <c r="F972" s="68"/>
      <c r="G972" s="69"/>
      <c r="H972" s="70"/>
      <c r="I972" s="69"/>
      <c r="J972" s="68"/>
      <c r="K972" s="68"/>
      <c r="L972" s="68"/>
      <c r="M972" s="70"/>
      <c r="N972" s="70"/>
      <c r="O972" s="70"/>
      <c r="P972" s="68"/>
      <c r="Q972" s="68"/>
      <c r="R972" s="70"/>
      <c r="S972" s="70"/>
      <c r="T972" s="68"/>
      <c r="U972" s="68"/>
      <c r="V972" s="68"/>
      <c r="W972" s="68"/>
      <c r="X972" s="68"/>
    </row>
    <row r="973" ht="15.75" customHeight="1">
      <c r="A973" s="67"/>
      <c r="B973" s="68"/>
      <c r="C973" s="68"/>
      <c r="D973" s="68"/>
      <c r="E973" s="68"/>
      <c r="F973" s="68"/>
      <c r="G973" s="69"/>
      <c r="H973" s="70"/>
      <c r="I973" s="69"/>
      <c r="J973" s="68"/>
      <c r="K973" s="68"/>
      <c r="L973" s="68"/>
      <c r="M973" s="70"/>
      <c r="N973" s="70"/>
      <c r="O973" s="70"/>
      <c r="P973" s="68"/>
      <c r="Q973" s="68"/>
      <c r="R973" s="70"/>
      <c r="S973" s="70"/>
      <c r="T973" s="68"/>
      <c r="U973" s="68"/>
      <c r="V973" s="68"/>
      <c r="W973" s="68"/>
      <c r="X973" s="68"/>
    </row>
    <row r="974" ht="15.75" customHeight="1">
      <c r="A974" s="67"/>
      <c r="B974" s="68"/>
      <c r="C974" s="68"/>
      <c r="D974" s="68"/>
      <c r="E974" s="68"/>
      <c r="F974" s="68"/>
      <c r="G974" s="69"/>
      <c r="H974" s="70"/>
      <c r="I974" s="69"/>
      <c r="J974" s="68"/>
      <c r="K974" s="68"/>
      <c r="L974" s="68"/>
      <c r="M974" s="70"/>
      <c r="N974" s="70"/>
      <c r="O974" s="70"/>
      <c r="P974" s="68"/>
      <c r="Q974" s="68"/>
      <c r="R974" s="70"/>
      <c r="S974" s="70"/>
      <c r="T974" s="68"/>
      <c r="U974" s="68"/>
      <c r="V974" s="68"/>
      <c r="W974" s="68"/>
      <c r="X974" s="68"/>
    </row>
    <row r="975" ht="15.75" customHeight="1">
      <c r="A975" s="67"/>
      <c r="B975" s="68"/>
      <c r="C975" s="68"/>
      <c r="D975" s="68"/>
      <c r="E975" s="68"/>
      <c r="F975" s="68"/>
      <c r="G975" s="69"/>
      <c r="H975" s="70"/>
      <c r="I975" s="69"/>
      <c r="J975" s="68"/>
      <c r="K975" s="68"/>
      <c r="L975" s="68"/>
      <c r="M975" s="70"/>
      <c r="N975" s="70"/>
      <c r="O975" s="70"/>
      <c r="P975" s="68"/>
      <c r="Q975" s="68"/>
      <c r="R975" s="70"/>
      <c r="S975" s="70"/>
      <c r="T975" s="68"/>
      <c r="U975" s="68"/>
      <c r="V975" s="68"/>
      <c r="W975" s="68"/>
      <c r="X975" s="68"/>
    </row>
    <row r="976" ht="15.75" customHeight="1">
      <c r="A976" s="67"/>
      <c r="B976" s="68"/>
      <c r="C976" s="68"/>
      <c r="D976" s="68"/>
      <c r="E976" s="68"/>
      <c r="F976" s="68"/>
      <c r="G976" s="69"/>
      <c r="H976" s="70"/>
      <c r="I976" s="69"/>
      <c r="J976" s="68"/>
      <c r="K976" s="68"/>
      <c r="L976" s="68"/>
      <c r="M976" s="70"/>
      <c r="N976" s="70"/>
      <c r="O976" s="70"/>
      <c r="P976" s="68"/>
      <c r="Q976" s="68"/>
      <c r="R976" s="70"/>
      <c r="S976" s="70"/>
      <c r="T976" s="68"/>
      <c r="U976" s="68"/>
      <c r="V976" s="68"/>
      <c r="W976" s="68"/>
      <c r="X976" s="68"/>
    </row>
    <row r="977" ht="15.75" customHeight="1">
      <c r="A977" s="67"/>
      <c r="B977" s="68"/>
      <c r="C977" s="68"/>
      <c r="D977" s="68"/>
      <c r="E977" s="68"/>
      <c r="F977" s="68"/>
      <c r="G977" s="69"/>
      <c r="H977" s="70"/>
      <c r="I977" s="69"/>
      <c r="J977" s="68"/>
      <c r="K977" s="68"/>
      <c r="L977" s="68"/>
      <c r="M977" s="70"/>
      <c r="N977" s="70"/>
      <c r="O977" s="70"/>
      <c r="P977" s="68"/>
      <c r="Q977" s="68"/>
      <c r="R977" s="70"/>
      <c r="S977" s="70"/>
      <c r="T977" s="68"/>
      <c r="U977" s="68"/>
      <c r="V977" s="68"/>
      <c r="W977" s="68"/>
      <c r="X977" s="68"/>
    </row>
    <row r="978" ht="15.75" customHeight="1">
      <c r="A978" s="67"/>
      <c r="B978" s="68"/>
      <c r="C978" s="68"/>
      <c r="D978" s="68"/>
      <c r="E978" s="68"/>
      <c r="F978" s="68"/>
      <c r="G978" s="69"/>
      <c r="H978" s="70"/>
      <c r="I978" s="69"/>
      <c r="J978" s="68"/>
      <c r="K978" s="68"/>
      <c r="L978" s="68"/>
      <c r="M978" s="70"/>
      <c r="N978" s="70"/>
      <c r="O978" s="70"/>
      <c r="P978" s="68"/>
      <c r="Q978" s="68"/>
      <c r="R978" s="70"/>
      <c r="S978" s="70"/>
      <c r="T978" s="68"/>
      <c r="U978" s="68"/>
      <c r="V978" s="68"/>
      <c r="W978" s="68"/>
      <c r="X978" s="68"/>
    </row>
    <row r="979" ht="15.75" customHeight="1">
      <c r="A979" s="67"/>
      <c r="B979" s="68"/>
      <c r="C979" s="68"/>
      <c r="D979" s="68"/>
      <c r="E979" s="68"/>
      <c r="F979" s="68"/>
      <c r="G979" s="69"/>
      <c r="H979" s="70"/>
      <c r="I979" s="69"/>
      <c r="J979" s="68"/>
      <c r="K979" s="68"/>
      <c r="L979" s="68"/>
      <c r="M979" s="70"/>
      <c r="N979" s="70"/>
      <c r="O979" s="70"/>
      <c r="P979" s="68"/>
      <c r="Q979" s="68"/>
      <c r="R979" s="70"/>
      <c r="S979" s="70"/>
      <c r="T979" s="68"/>
      <c r="U979" s="68"/>
      <c r="V979" s="68"/>
      <c r="W979" s="68"/>
      <c r="X979" s="68"/>
    </row>
    <row r="980" ht="15.75" customHeight="1">
      <c r="A980" s="67"/>
      <c r="B980" s="68"/>
      <c r="C980" s="68"/>
      <c r="D980" s="68"/>
      <c r="E980" s="68"/>
      <c r="F980" s="68"/>
      <c r="G980" s="69"/>
      <c r="H980" s="70"/>
      <c r="I980" s="69"/>
      <c r="J980" s="68"/>
      <c r="K980" s="68"/>
      <c r="L980" s="68"/>
      <c r="M980" s="70"/>
      <c r="N980" s="70"/>
      <c r="O980" s="70"/>
      <c r="P980" s="68"/>
      <c r="Q980" s="68"/>
      <c r="R980" s="70"/>
      <c r="S980" s="70"/>
      <c r="T980" s="68"/>
      <c r="U980" s="68"/>
      <c r="V980" s="68"/>
      <c r="W980" s="68"/>
      <c r="X980" s="68"/>
    </row>
    <row r="981" ht="15.75" customHeight="1">
      <c r="A981" s="67"/>
      <c r="B981" s="68"/>
      <c r="C981" s="68"/>
      <c r="D981" s="68"/>
      <c r="E981" s="68"/>
      <c r="F981" s="68"/>
      <c r="G981" s="69"/>
      <c r="H981" s="70"/>
      <c r="I981" s="69"/>
      <c r="J981" s="68"/>
      <c r="K981" s="68"/>
      <c r="L981" s="68"/>
      <c r="M981" s="70"/>
      <c r="N981" s="70"/>
      <c r="O981" s="70"/>
      <c r="P981" s="68"/>
      <c r="Q981" s="68"/>
      <c r="R981" s="70"/>
      <c r="S981" s="70"/>
      <c r="T981" s="68"/>
      <c r="U981" s="68"/>
      <c r="V981" s="68"/>
      <c r="W981" s="68"/>
      <c r="X981" s="68"/>
    </row>
    <row r="982" ht="15.75" customHeight="1">
      <c r="A982" s="67"/>
      <c r="B982" s="68"/>
      <c r="C982" s="68"/>
      <c r="D982" s="68"/>
      <c r="E982" s="68"/>
      <c r="F982" s="68"/>
      <c r="G982" s="69"/>
      <c r="H982" s="70"/>
      <c r="I982" s="69"/>
      <c r="J982" s="68"/>
      <c r="K982" s="68"/>
      <c r="L982" s="68"/>
      <c r="M982" s="70"/>
      <c r="N982" s="70"/>
      <c r="O982" s="70"/>
      <c r="P982" s="68"/>
      <c r="Q982" s="68"/>
      <c r="R982" s="70"/>
      <c r="S982" s="70"/>
      <c r="T982" s="68"/>
      <c r="U982" s="68"/>
      <c r="V982" s="68"/>
      <c r="W982" s="68"/>
      <c r="X982" s="68"/>
    </row>
    <row r="983" ht="15.75" customHeight="1">
      <c r="A983" s="67"/>
      <c r="B983" s="68"/>
      <c r="C983" s="68"/>
      <c r="D983" s="68"/>
      <c r="E983" s="68"/>
      <c r="F983" s="68"/>
      <c r="G983" s="69"/>
      <c r="H983" s="70"/>
      <c r="I983" s="69"/>
      <c r="J983" s="68"/>
      <c r="K983" s="68"/>
      <c r="L983" s="68"/>
      <c r="M983" s="70"/>
      <c r="N983" s="70"/>
      <c r="O983" s="70"/>
      <c r="P983" s="68"/>
      <c r="Q983" s="68"/>
      <c r="R983" s="70"/>
      <c r="S983" s="70"/>
      <c r="T983" s="68"/>
      <c r="U983" s="68"/>
      <c r="V983" s="68"/>
      <c r="W983" s="68"/>
      <c r="X983" s="68"/>
    </row>
    <row r="984" ht="15.75" customHeight="1">
      <c r="A984" s="67"/>
      <c r="B984" s="68"/>
      <c r="C984" s="68"/>
      <c r="D984" s="68"/>
      <c r="E984" s="68"/>
      <c r="F984" s="68"/>
      <c r="G984" s="69"/>
      <c r="H984" s="70"/>
      <c r="I984" s="69"/>
      <c r="J984" s="68"/>
      <c r="K984" s="68"/>
      <c r="L984" s="68"/>
      <c r="M984" s="70"/>
      <c r="N984" s="70"/>
      <c r="O984" s="70"/>
      <c r="P984" s="68"/>
      <c r="Q984" s="68"/>
      <c r="R984" s="70"/>
      <c r="S984" s="70"/>
      <c r="T984" s="68"/>
      <c r="U984" s="68"/>
      <c r="V984" s="68"/>
      <c r="W984" s="68"/>
      <c r="X984" s="68"/>
    </row>
    <row r="985" ht="15.75" customHeight="1">
      <c r="A985" s="67"/>
      <c r="B985" s="68"/>
      <c r="C985" s="68"/>
      <c r="D985" s="68"/>
      <c r="E985" s="68"/>
      <c r="F985" s="68"/>
      <c r="G985" s="69"/>
      <c r="H985" s="70"/>
      <c r="I985" s="69"/>
      <c r="J985" s="68"/>
      <c r="K985" s="68"/>
      <c r="L985" s="68"/>
      <c r="M985" s="70"/>
      <c r="N985" s="70"/>
      <c r="O985" s="70"/>
      <c r="P985" s="68"/>
      <c r="Q985" s="68"/>
      <c r="R985" s="70"/>
      <c r="S985" s="70"/>
      <c r="T985" s="68"/>
      <c r="U985" s="68"/>
      <c r="V985" s="68"/>
      <c r="W985" s="68"/>
      <c r="X985" s="68"/>
    </row>
    <row r="986" ht="15.75" customHeight="1">
      <c r="A986" s="67"/>
      <c r="B986" s="68"/>
      <c r="C986" s="68"/>
      <c r="D986" s="68"/>
      <c r="E986" s="68"/>
      <c r="F986" s="68"/>
      <c r="G986" s="69"/>
      <c r="H986" s="70"/>
      <c r="I986" s="69"/>
      <c r="J986" s="68"/>
      <c r="K986" s="68"/>
      <c r="L986" s="68"/>
      <c r="M986" s="70"/>
      <c r="N986" s="70"/>
      <c r="O986" s="70"/>
      <c r="P986" s="68"/>
      <c r="Q986" s="68"/>
      <c r="R986" s="70"/>
      <c r="S986" s="70"/>
      <c r="T986" s="68"/>
      <c r="U986" s="68"/>
      <c r="V986" s="68"/>
      <c r="W986" s="68"/>
      <c r="X986" s="68"/>
    </row>
    <row r="987" ht="15.75" customHeight="1">
      <c r="A987" s="67"/>
      <c r="B987" s="68"/>
      <c r="C987" s="68"/>
      <c r="D987" s="68"/>
      <c r="E987" s="68"/>
      <c r="F987" s="68"/>
      <c r="G987" s="69"/>
      <c r="H987" s="70"/>
      <c r="I987" s="69"/>
      <c r="J987" s="68"/>
      <c r="K987" s="68"/>
      <c r="L987" s="68"/>
      <c r="M987" s="70"/>
      <c r="N987" s="70"/>
      <c r="O987" s="70"/>
      <c r="P987" s="68"/>
      <c r="Q987" s="68"/>
      <c r="R987" s="70"/>
      <c r="S987" s="70"/>
      <c r="T987" s="68"/>
      <c r="U987" s="68"/>
      <c r="V987" s="68"/>
      <c r="W987" s="68"/>
      <c r="X987" s="68"/>
    </row>
    <row r="988" ht="15.75" customHeight="1">
      <c r="A988" s="67"/>
      <c r="B988" s="68"/>
      <c r="C988" s="68"/>
      <c r="D988" s="68"/>
      <c r="E988" s="68"/>
      <c r="F988" s="68"/>
      <c r="G988" s="69"/>
      <c r="H988" s="70"/>
      <c r="I988" s="69"/>
      <c r="J988" s="68"/>
      <c r="K988" s="68"/>
      <c r="L988" s="68"/>
      <c r="M988" s="70"/>
      <c r="N988" s="70"/>
      <c r="O988" s="70"/>
      <c r="P988" s="68"/>
      <c r="Q988" s="68"/>
      <c r="R988" s="70"/>
      <c r="S988" s="70"/>
      <c r="T988" s="68"/>
      <c r="U988" s="68"/>
      <c r="V988" s="68"/>
      <c r="W988" s="68"/>
      <c r="X988" s="68"/>
    </row>
    <row r="989" ht="15.75" customHeight="1">
      <c r="A989" s="67"/>
      <c r="B989" s="68"/>
      <c r="C989" s="68"/>
      <c r="D989" s="68"/>
      <c r="E989" s="68"/>
      <c r="F989" s="68"/>
      <c r="G989" s="69"/>
      <c r="H989" s="70"/>
      <c r="I989" s="69"/>
      <c r="J989" s="68"/>
      <c r="K989" s="68"/>
      <c r="L989" s="68"/>
      <c r="M989" s="70"/>
      <c r="N989" s="70"/>
      <c r="O989" s="70"/>
      <c r="P989" s="68"/>
      <c r="Q989" s="68"/>
      <c r="R989" s="70"/>
      <c r="S989" s="70"/>
      <c r="T989" s="68"/>
      <c r="U989" s="68"/>
      <c r="V989" s="68"/>
      <c r="W989" s="68"/>
      <c r="X989" s="68"/>
    </row>
    <row r="990" ht="15.75" customHeight="1">
      <c r="A990" s="67"/>
      <c r="B990" s="68"/>
      <c r="C990" s="68"/>
      <c r="D990" s="68"/>
      <c r="E990" s="68"/>
      <c r="F990" s="68"/>
      <c r="G990" s="69"/>
      <c r="H990" s="70"/>
      <c r="I990" s="69"/>
      <c r="J990" s="68"/>
      <c r="K990" s="68"/>
      <c r="L990" s="68"/>
      <c r="M990" s="70"/>
      <c r="N990" s="70"/>
      <c r="O990" s="70"/>
      <c r="P990" s="68"/>
      <c r="Q990" s="68"/>
      <c r="R990" s="70"/>
      <c r="S990" s="70"/>
      <c r="T990" s="68"/>
      <c r="U990" s="68"/>
      <c r="V990" s="68"/>
      <c r="W990" s="68"/>
      <c r="X990" s="68"/>
    </row>
    <row r="991" ht="15.75" customHeight="1">
      <c r="A991" s="67"/>
      <c r="B991" s="68"/>
      <c r="C991" s="68"/>
      <c r="D991" s="68"/>
      <c r="E991" s="68"/>
      <c r="F991" s="68"/>
      <c r="G991" s="69"/>
      <c r="H991" s="70"/>
      <c r="I991" s="69"/>
      <c r="J991" s="68"/>
      <c r="K991" s="68"/>
      <c r="L991" s="68"/>
      <c r="M991" s="70"/>
      <c r="N991" s="70"/>
      <c r="O991" s="70"/>
      <c r="P991" s="68"/>
      <c r="Q991" s="68"/>
      <c r="R991" s="70"/>
      <c r="S991" s="70"/>
      <c r="T991" s="68"/>
      <c r="U991" s="68"/>
      <c r="V991" s="68"/>
      <c r="W991" s="68"/>
      <c r="X991" s="68"/>
    </row>
    <row r="992" ht="15.75" customHeight="1">
      <c r="A992" s="67"/>
      <c r="B992" s="68"/>
      <c r="C992" s="68"/>
      <c r="D992" s="68"/>
      <c r="E992" s="68"/>
      <c r="F992" s="68"/>
      <c r="G992" s="69"/>
      <c r="H992" s="70"/>
      <c r="I992" s="69"/>
      <c r="J992" s="68"/>
      <c r="K992" s="68"/>
      <c r="L992" s="68"/>
      <c r="M992" s="70"/>
      <c r="N992" s="70"/>
      <c r="O992" s="70"/>
      <c r="P992" s="68"/>
      <c r="Q992" s="68"/>
      <c r="R992" s="70"/>
      <c r="S992" s="70"/>
      <c r="T992" s="68"/>
      <c r="U992" s="68"/>
      <c r="V992" s="68"/>
      <c r="W992" s="68"/>
      <c r="X992" s="68"/>
    </row>
    <row r="993" ht="15.75" customHeight="1">
      <c r="A993" s="67"/>
      <c r="B993" s="68"/>
      <c r="C993" s="68"/>
      <c r="D993" s="68"/>
      <c r="E993" s="68"/>
      <c r="F993" s="68"/>
      <c r="G993" s="69"/>
      <c r="H993" s="70"/>
      <c r="I993" s="69"/>
      <c r="J993" s="68"/>
      <c r="K993" s="68"/>
      <c r="L993" s="68"/>
      <c r="M993" s="70"/>
      <c r="N993" s="70"/>
      <c r="O993" s="70"/>
      <c r="P993" s="68"/>
      <c r="Q993" s="68"/>
      <c r="R993" s="70"/>
      <c r="S993" s="70"/>
      <c r="T993" s="68"/>
      <c r="U993" s="68"/>
      <c r="V993" s="68"/>
      <c r="W993" s="68"/>
      <c r="X993" s="68"/>
    </row>
    <row r="994" ht="15.75" customHeight="1">
      <c r="A994" s="67"/>
      <c r="B994" s="68"/>
      <c r="C994" s="68"/>
      <c r="D994" s="68"/>
      <c r="E994" s="68"/>
      <c r="F994" s="68"/>
      <c r="G994" s="69"/>
      <c r="H994" s="70"/>
      <c r="I994" s="69"/>
      <c r="J994" s="68"/>
      <c r="K994" s="68"/>
      <c r="L994" s="68"/>
      <c r="M994" s="70"/>
      <c r="N994" s="70"/>
      <c r="O994" s="70"/>
      <c r="P994" s="68"/>
      <c r="Q994" s="68"/>
      <c r="R994" s="70"/>
      <c r="S994" s="70"/>
      <c r="T994" s="68"/>
      <c r="U994" s="68"/>
      <c r="V994" s="68"/>
      <c r="W994" s="68"/>
      <c r="X994" s="68"/>
    </row>
    <row r="995" ht="15.75" customHeight="1">
      <c r="A995" s="67"/>
      <c r="B995" s="68"/>
      <c r="C995" s="68"/>
      <c r="D995" s="68"/>
      <c r="E995" s="68"/>
      <c r="F995" s="68"/>
      <c r="G995" s="69"/>
      <c r="H995" s="70"/>
      <c r="I995" s="69"/>
      <c r="J995" s="68"/>
      <c r="K995" s="68"/>
      <c r="L995" s="68"/>
      <c r="M995" s="70"/>
      <c r="N995" s="70"/>
      <c r="O995" s="70"/>
      <c r="P995" s="68"/>
      <c r="Q995" s="68"/>
      <c r="R995" s="70"/>
      <c r="S995" s="70"/>
      <c r="T995" s="68"/>
      <c r="U995" s="68"/>
      <c r="V995" s="68"/>
      <c r="W995" s="68"/>
      <c r="X995" s="68"/>
    </row>
    <row r="996" ht="15.75" customHeight="1">
      <c r="A996" s="67"/>
      <c r="B996" s="68"/>
      <c r="C996" s="68"/>
      <c r="D996" s="68"/>
      <c r="E996" s="68"/>
      <c r="F996" s="68"/>
      <c r="G996" s="69"/>
      <c r="H996" s="70"/>
      <c r="I996" s="69"/>
      <c r="J996" s="68"/>
      <c r="K996" s="68"/>
      <c r="L996" s="68"/>
      <c r="M996" s="70"/>
      <c r="N996" s="70"/>
      <c r="O996" s="70"/>
      <c r="P996" s="68"/>
      <c r="Q996" s="68"/>
      <c r="R996" s="70"/>
      <c r="S996" s="70"/>
      <c r="T996" s="68"/>
      <c r="U996" s="68"/>
      <c r="V996" s="68"/>
      <c r="W996" s="68"/>
      <c r="X996" s="68"/>
    </row>
    <row r="997" ht="15.75" customHeight="1">
      <c r="A997" s="67"/>
      <c r="B997" s="68"/>
      <c r="C997" s="68"/>
      <c r="D997" s="68"/>
      <c r="E997" s="68"/>
      <c r="F997" s="68"/>
      <c r="G997" s="69"/>
      <c r="H997" s="70"/>
      <c r="I997" s="69"/>
      <c r="J997" s="68"/>
      <c r="K997" s="68"/>
      <c r="L997" s="68"/>
      <c r="M997" s="70"/>
      <c r="N997" s="70"/>
      <c r="O997" s="70"/>
      <c r="P997" s="68"/>
      <c r="Q997" s="68"/>
      <c r="R997" s="70"/>
      <c r="S997" s="70"/>
      <c r="T997" s="68"/>
      <c r="U997" s="68"/>
      <c r="V997" s="68"/>
      <c r="W997" s="68"/>
      <c r="X997" s="68"/>
    </row>
    <row r="998" ht="15.75" customHeight="1">
      <c r="A998" s="67"/>
      <c r="B998" s="68"/>
      <c r="C998" s="68"/>
      <c r="D998" s="68"/>
      <c r="E998" s="68"/>
      <c r="F998" s="68"/>
      <c r="G998" s="69"/>
      <c r="H998" s="70"/>
      <c r="I998" s="69"/>
      <c r="J998" s="68"/>
      <c r="K998" s="68"/>
      <c r="L998" s="68"/>
      <c r="M998" s="70"/>
      <c r="N998" s="70"/>
      <c r="O998" s="70"/>
      <c r="P998" s="68"/>
      <c r="Q998" s="68"/>
      <c r="R998" s="70"/>
      <c r="S998" s="70"/>
      <c r="T998" s="68"/>
      <c r="U998" s="68"/>
      <c r="V998" s="68"/>
      <c r="W998" s="68"/>
      <c r="X998" s="68"/>
    </row>
    <row r="999" ht="15.75" customHeight="1">
      <c r="A999" s="67"/>
      <c r="B999" s="68"/>
      <c r="C999" s="68"/>
      <c r="D999" s="68"/>
      <c r="E999" s="68"/>
      <c r="F999" s="68"/>
      <c r="G999" s="69"/>
      <c r="H999" s="70"/>
      <c r="I999" s="69"/>
      <c r="J999" s="68"/>
      <c r="K999" s="68"/>
      <c r="L999" s="68"/>
      <c r="M999" s="70"/>
      <c r="N999" s="70"/>
      <c r="O999" s="70"/>
      <c r="P999" s="68"/>
      <c r="Q999" s="68"/>
      <c r="R999" s="70"/>
      <c r="S999" s="70"/>
      <c r="T999" s="68"/>
      <c r="U999" s="68"/>
      <c r="V999" s="68"/>
      <c r="W999" s="68"/>
      <c r="X999" s="68"/>
    </row>
  </sheetData>
  <autoFilter ref="$A$1:$X$194">
    <sortState ref="A1:X194">
      <sortCondition ref="A1:A194"/>
    </sortState>
  </autoFilter>
  <customSheetViews>
    <customSheetView guid="{13676322-B77B-4A09-AFEC-89A6D6A8DD70}" filter="1" showAutoFilter="1">
      <autoFilter ref="$B$1:$B$394">
        <filterColumn colId="0">
          <filters>
            <filter val="2"/>
            <filter val="3"/>
            <filter val="4"/>
            <filter val="25"/>
            <filter val="26"/>
            <filter val="29"/>
            <filter val="1c"/>
            <filter val="30"/>
            <filter val="31"/>
            <filter val="32"/>
            <filter val="33"/>
            <filter val="34"/>
            <filter val="35"/>
          </filters>
        </filterColumn>
      </autoFilter>
      <extLst>
        <ext uri="GoogleSheetsCustomDataVersion1">
          <go:sheetsCustomData xmlns:go="http://customooxmlschemas.google.com/" filterViewId="1294799051"/>
        </ext>
      </extLst>
    </customSheetView>
    <customSheetView guid="{EC05A84A-B274-4985-9D1C-FAF7DF302DBF}" filter="1" showAutoFilter="1">
      <autoFilter ref="$U$1:$X$394"/>
      <extLst>
        <ext uri="GoogleSheetsCustomDataVersion1">
          <go:sheetsCustomData xmlns:go="http://customooxmlschemas.google.com/" filterViewId="1321324640"/>
        </ext>
      </extLst>
    </customSheetView>
    <customSheetView guid="{54677FC5-9E43-4CC2-B844-13F1BE58380D}" filter="1" showAutoFilter="1">
      <autoFilter ref="$A$1:$X$394">
        <filterColumn colId="2">
          <filters blank="1">
            <filter val="Audit of NARA's High Value Assets"/>
            <filter val="Audit of NARA's FY2021 Financial Statements"/>
            <filter val="NARA's FY2021 FISMA Audit"/>
            <filter val="Audit of NARA's Classified Information Systems"/>
          </filters>
        </filterColumn>
      </autoFilter>
      <extLst>
        <ext uri="GoogleSheetsCustomDataVersion1">
          <go:sheetsCustomData xmlns:go="http://customooxmlschemas.google.com/" filterViewId="1409078004"/>
        </ext>
      </extLst>
    </customSheetView>
    <customSheetView guid="{939FD7C7-0B43-4B1D-ADA4-B388BA36104A}" filter="1" showAutoFilter="1">
      <autoFilter ref="$A$1:$X$125"/>
      <extLst>
        <ext uri="GoogleSheetsCustomDataVersion1">
          <go:sheetsCustomData xmlns:go="http://customooxmlschemas.google.com/" filterViewId="1492197002"/>
        </ext>
      </extLst>
    </customSheetView>
    <customSheetView guid="{C1AA309A-8D0E-474A-A8A8-331A97F45BE9}" filter="1" showAutoFilter="1">
      <autoFilter ref="$A$1:$X$125"/>
      <extLst>
        <ext uri="GoogleSheetsCustomDataVersion1">
          <go:sheetsCustomData xmlns:go="http://customooxmlschemas.google.com/" filterViewId="1595973496"/>
        </ext>
      </extLst>
    </customSheetView>
    <customSheetView guid="{B2A86954-736D-432B-962F-01965C5D8D85}" filter="1" showAutoFilter="1">
      <autoFilter ref="$A$1:$X$125"/>
      <extLst>
        <ext uri="GoogleSheetsCustomDataVersion1">
          <go:sheetsCustomData xmlns:go="http://customooxmlschemas.google.com/" filterViewId="1770429292"/>
        </ext>
      </extLst>
    </customSheetView>
    <customSheetView guid="{FD53D23E-95A8-497C-AC8C-21FF2848A3D5}" filter="1" showAutoFilter="1">
      <autoFilter ref="$A$1:$X$125"/>
      <extLst>
        <ext uri="GoogleSheetsCustomDataVersion1">
          <go:sheetsCustomData xmlns:go="http://customooxmlschemas.google.com/" filterViewId="1774121700"/>
        </ext>
      </extLst>
    </customSheetView>
    <customSheetView guid="{45A5DB7E-3412-45BA-ADFA-275F9F7FD1A0}" filter="1" showAutoFilter="1">
      <autoFilter ref="$A$1:$X$125"/>
      <extLst>
        <ext uri="GoogleSheetsCustomDataVersion1">
          <go:sheetsCustomData xmlns:go="http://customooxmlschemas.google.com/" filterViewId="1834117789"/>
        </ext>
      </extLst>
    </customSheetView>
    <customSheetView guid="{0B0E3F42-B519-4143-8A07-CBB56FCCD200}" filter="1" showAutoFilter="1">
      <autoFilter ref="$V$1:$V$394">
        <filterColumn colId="0">
          <filters>
            <filter val="Brian Connor, Bernarr Coletta"/>
            <filter val="Baldwin, Karen&#10;Falcione, Joe&#10;Proctor, Cecil"/>
            <filter val="Day, Keith; Boykin, &#10;Boykin, Kimberly (Policy Lead)"/>
            <filter val="Jose Mena / Ed Graham"/>
            <filter val="Kimble, Sam"/>
            <filter val="Michals, Wanda (Maybe Louie and Acqusitions-Jeff Auser )"/>
            <filter val="Bernarr Coletta/Samuel Kimble"/>
            <filter val="Jose Mena/Samuel Kimble/Bernarr Coletta/Ed Graham"/>
            <filter val="Keith Day/Olu"/>
            <filter val="Keith Day/Steven Swann"/>
            <filter val="Jose Mena/Ed Graham"/>
            <filter val="Keith Day"/>
            <filter val="Jose Mena/Joe Falcione/Brian Connor"/>
            <filter val="Keith Day,Steven Swann, John Coffin, Olu Omotoso, Seema Dheman"/>
            <filter val="Bernarr Coletta"/>
            <filter val="Christopher Carlin"/>
            <filter val="Shakir, Gulam &#10;Hung Nguyen"/>
            <filter val="Paul-Blanc, Sandra; Day, Keith; Gyan, Kwame; Omotoso, Olu; Bailey, Alpha, Ellis,Tamika, Nguyen, Hung;Tan, Ronnie,  Haines, Mike; Ed Graham;"/>
            <filter val="McCarthy, Kevin/Milton Masud"/>
            <filter val="Keith Day/Kwame Boake Gyan"/>
            <filter val="Ortega, Edlouie; &#10;Boykin, Kimberly (Policy Lead)"/>
            <filter val="Jose Mena , Susan Ashtiane (HC)"/>
            <filter val="Keith Day,Steven Swann, John Coffin, Olu Omotoso"/>
            <filter val="Omotoso, Olu; &#10;Boykin, Kimberly (Policy Lead)"/>
            <filter val="Shakir, Gulam (Kevin McCarthy/ Milton Masud/ Reese Dryer will work with Gulam to close)"/>
            <filter val="Jose Mena/Stewart Schwartz"/>
            <filter val="Jose Mena"/>
            <filter val="Paul-Blanc, Sandra; Day, Keith; Gyan, Kwame; Omotoso, Olu; Nguyen, Hung;"/>
            <filter val="Jose Mena/Bernarr"/>
            <filter val="Paul-Blanc, Sandra; Day, Keith; Gyan, Kwame; Haines, Mike; Omotoso, Olu; Nguyen, Hung; Ellis, Tamika"/>
            <filter val="Joe Falcione/Jose Mena"/>
          </filters>
        </filterColumn>
      </autoFilter>
      <extLst>
        <ext uri="GoogleSheetsCustomDataVersion1">
          <go:sheetsCustomData xmlns:go="http://customooxmlschemas.google.com/" filterViewId="1872137018"/>
        </ext>
      </extLst>
    </customSheetView>
    <customSheetView guid="{5D59B466-3400-43A7-A503-45AD4C8AFFFE}" filter="1" showAutoFilter="1">
      <autoFilter ref="$A$1:$X$125"/>
      <extLst>
        <ext uri="GoogleSheetsCustomDataVersion1">
          <go:sheetsCustomData xmlns:go="http://customooxmlschemas.google.com/" filterViewId="1896260455"/>
        </ext>
      </extLst>
    </customSheetView>
    <customSheetView guid="{FAC35CEB-D7A2-4823-BC09-5C1D6F5C37D5}" filter="1" showAutoFilter="1">
      <autoFilter ref="$U$1:$X$394"/>
      <extLst>
        <ext uri="GoogleSheetsCustomDataVersion1">
          <go:sheetsCustomData xmlns:go="http://customooxmlschemas.google.com/" filterViewId="2113625211"/>
        </ext>
      </extLst>
    </customSheetView>
    <customSheetView guid="{E98FC6EC-7CF5-414D-A2AC-1DDED0DF9FAC}" filter="1" showAutoFilter="1">
      <autoFilter ref="$A$1:$X$125"/>
      <extLst>
        <ext uri="GoogleSheetsCustomDataVersion1">
          <go:sheetsCustomData xmlns:go="http://customooxmlschemas.google.com/" filterViewId="546539486"/>
        </ext>
      </extLst>
    </customSheetView>
    <customSheetView guid="{502BC838-15E5-404A-B111-C7B992741FD5}" filter="1" showAutoFilter="1">
      <autoFilter ref="$A$1:$X$394">
        <filterColumn colId="0">
          <filters>
            <filter val="21-08"/>
            <filter val="17-08"/>
            <filter val="21-03"/>
            <filter val="09-15"/>
            <filter val="22-04"/>
            <filter val="22-02"/>
            <filter val="21-11"/>
          </filters>
        </filterColumn>
      </autoFilter>
      <extLst>
        <ext uri="GoogleSheetsCustomDataVersion1">
          <go:sheetsCustomData xmlns:go="http://customooxmlschemas.google.com/" filterViewId="704044001"/>
        </ext>
      </extLst>
    </customSheetView>
    <customSheetView guid="{67C14593-0407-4694-9614-98AD21B2C7C5}" filter="1" showAutoFilter="1">
      <autoFilter ref="$A$1:$X$125">
        <filterColumn colId="0">
          <filters>
            <filter val="17-08"/>
            <filter val="09-15"/>
          </filters>
        </filterColumn>
      </autoFilter>
      <extLst>
        <ext uri="GoogleSheetsCustomDataVersion1">
          <go:sheetsCustomData xmlns:go="http://customooxmlschemas.google.com/" filterViewId="926858810"/>
        </ext>
      </extLst>
    </customSheetView>
  </customSheetViews>
  <conditionalFormatting sqref="A2:O999 P2:P22 P24:P999 Q2:X999">
    <cfRule type="expression" dxfId="0" priority="1">
      <formula>$G2="Closed"</formula>
    </cfRule>
  </conditionalFormatting>
  <conditionalFormatting sqref="P52">
    <cfRule type="expression" dxfId="1" priority="2">
      <formula>$G53="Closed"</formula>
    </cfRule>
  </conditionalFormatting>
  <conditionalFormatting sqref="W2">
    <cfRule type="notContainsBlanks" dxfId="2" priority="3">
      <formula>LEN(TRIM(W2))&gt;0</formula>
    </cfRule>
  </conditionalFormatting>
  <conditionalFormatting sqref="H1:H999">
    <cfRule type="expression" dxfId="3" priority="4">
      <formula>AND(ISNUMBER(H1),TRUNC(H1)&lt;TODAY())</formula>
    </cfRule>
  </conditionalFormatting>
  <conditionalFormatting sqref="H1:H999">
    <cfRule type="timePeriod" dxfId="4" priority="5" timePeriod="today"/>
  </conditionalFormatting>
  <conditionalFormatting sqref="H1:H999">
    <cfRule type="expression" dxfId="5" priority="6">
      <formula>AND(ISNUMBER(H1),TRUNC(H1)&gt;TODAY())</formula>
    </cfRule>
  </conditionalFormatting>
  <conditionalFormatting sqref="G1:G999">
    <cfRule type="cellIs" dxfId="6" priority="7" operator="equal">
      <formula>"Submitted"</formula>
    </cfRule>
  </conditionalFormatting>
  <conditionalFormatting sqref="G135">
    <cfRule type="expression" dxfId="7" priority="8">
      <formula>G135="Closed"</formula>
    </cfRule>
  </conditionalFormatting>
  <conditionalFormatting sqref="P23">
    <cfRule type="expression" dxfId="0" priority="9">
      <formula>$L23="Closed"</formula>
    </cfRule>
  </conditionalFormatting>
  <dataValidations>
    <dataValidation type="list" allowBlank="1" sqref="K2:K138">
      <formula1>CategoryDropDownList!$A$2:$A$11</formula1>
    </dataValidation>
    <dataValidation type="list" allowBlank="1" sqref="I2:I114">
      <formula1>"Yes,No"</formula1>
    </dataValidation>
    <dataValidation type="list" allowBlank="1" sqref="G2:G999">
      <formula1>"Open,Submitted,Rejected,Closed"</formula1>
    </dataValidation>
  </dataValidations>
  <printOptions gridLines="1"/>
  <pageMargins bottom="0.393700787401575" footer="0.0" header="0.0" left="0.393700787401575" right="0.393700787401575" top="0.393700787401575"/>
  <pageSetup fitToWidth="0" cellComments="atEnd"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4.43" defaultRowHeight="15.0"/>
  <cols>
    <col customWidth="1" min="1" max="1" width="36.57"/>
    <col customWidth="1" min="2" max="7" width="10.14"/>
  </cols>
  <sheetData>
    <row r="1">
      <c r="A1" s="71" t="s">
        <v>870</v>
      </c>
      <c r="F1" s="72" t="s">
        <v>871</v>
      </c>
      <c r="G1" s="73">
        <v>44767.0</v>
      </c>
      <c r="H1" s="74"/>
      <c r="I1" s="74"/>
      <c r="J1" s="74"/>
      <c r="K1" s="74"/>
      <c r="L1" s="74"/>
      <c r="M1" s="74"/>
      <c r="N1" s="74"/>
      <c r="O1" s="74"/>
      <c r="P1" s="74"/>
      <c r="Q1" s="74"/>
      <c r="R1" s="74"/>
      <c r="S1" s="74"/>
      <c r="T1" s="74"/>
      <c r="U1" s="74"/>
      <c r="V1" s="74"/>
      <c r="W1" s="74"/>
      <c r="X1" s="74"/>
      <c r="Y1" s="74"/>
      <c r="Z1" s="74"/>
    </row>
    <row r="2">
      <c r="A2" s="74"/>
      <c r="B2" s="74"/>
      <c r="C2" s="74"/>
      <c r="D2" s="74"/>
      <c r="E2" s="74"/>
      <c r="F2" s="74"/>
      <c r="G2" s="74"/>
      <c r="H2" s="74"/>
      <c r="I2" s="74"/>
      <c r="J2" s="74"/>
      <c r="K2" s="74"/>
      <c r="L2" s="74"/>
      <c r="M2" s="74"/>
      <c r="N2" s="74"/>
      <c r="O2" s="74"/>
      <c r="P2" s="74"/>
      <c r="Q2" s="74"/>
      <c r="R2" s="74"/>
      <c r="S2" s="74"/>
      <c r="T2" s="74"/>
      <c r="U2" s="74"/>
      <c r="V2" s="74"/>
      <c r="W2" s="74"/>
      <c r="X2" s="74"/>
      <c r="Y2" s="74"/>
      <c r="Z2" s="74"/>
    </row>
    <row r="3">
      <c r="A3" s="75" t="s">
        <v>872</v>
      </c>
      <c r="B3" s="76" t="s">
        <v>873</v>
      </c>
      <c r="C3" s="76" t="s">
        <v>874</v>
      </c>
      <c r="D3" s="76" t="s">
        <v>875</v>
      </c>
      <c r="E3" s="76" t="s">
        <v>876</v>
      </c>
      <c r="F3" s="76" t="s">
        <v>877</v>
      </c>
      <c r="G3" s="76" t="s">
        <v>878</v>
      </c>
      <c r="H3" s="74"/>
      <c r="I3" s="74"/>
      <c r="J3" s="74"/>
      <c r="K3" s="74"/>
      <c r="L3" s="74"/>
      <c r="M3" s="74"/>
      <c r="N3" s="74"/>
      <c r="O3" s="74"/>
      <c r="P3" s="74"/>
      <c r="Q3" s="74"/>
      <c r="R3" s="74"/>
      <c r="S3" s="74"/>
      <c r="T3" s="74"/>
      <c r="U3" s="74"/>
      <c r="V3" s="74"/>
      <c r="W3" s="74"/>
      <c r="X3" s="74"/>
      <c r="Y3" s="74"/>
      <c r="Z3" s="74"/>
    </row>
    <row r="4">
      <c r="A4" s="77" t="s">
        <v>879</v>
      </c>
      <c r="B4" s="76">
        <f>COUNTIF(FY22_Audit_List!A2:A148,"&lt;&gt;22*")</f>
        <v>137</v>
      </c>
      <c r="C4" s="78"/>
      <c r="D4" s="79"/>
      <c r="E4" s="79"/>
      <c r="F4" s="80">
        <f>B9</f>
        <v>123</v>
      </c>
      <c r="G4" s="81">
        <f>ROUND(F4/F9,2)</f>
        <v>0.69</v>
      </c>
      <c r="H4" s="74"/>
      <c r="I4" s="74"/>
      <c r="J4" s="74"/>
      <c r="K4" s="74"/>
      <c r="L4" s="74"/>
      <c r="M4" s="74"/>
      <c r="N4" s="74"/>
      <c r="O4" s="74"/>
      <c r="P4" s="74"/>
      <c r="Q4" s="74"/>
      <c r="R4" s="74"/>
      <c r="S4" s="74"/>
      <c r="T4" s="74"/>
      <c r="U4" s="74"/>
      <c r="V4" s="74"/>
      <c r="W4" s="74"/>
      <c r="X4" s="74"/>
      <c r="Y4" s="74"/>
      <c r="Z4" s="74"/>
    </row>
    <row r="5">
      <c r="A5" s="82" t="s">
        <v>880</v>
      </c>
      <c r="B5" s="79"/>
      <c r="C5" s="79"/>
      <c r="D5" s="76">
        <f>COUNTIF(FY22_Audit_List!A:A,"22*")</f>
        <v>56</v>
      </c>
      <c r="E5" s="79"/>
      <c r="F5" s="76">
        <f>D9</f>
        <v>54</v>
      </c>
      <c r="G5" s="83">
        <f>ROUND(F5/F9,2)</f>
        <v>0.31</v>
      </c>
      <c r="H5" s="74"/>
      <c r="I5" s="74"/>
      <c r="J5" s="74"/>
      <c r="K5" s="74"/>
      <c r="L5" s="74"/>
      <c r="M5" s="74"/>
      <c r="N5" s="74"/>
      <c r="O5" s="74"/>
      <c r="P5" s="74"/>
      <c r="Q5" s="74"/>
      <c r="R5" s="74"/>
      <c r="S5" s="74"/>
      <c r="T5" s="74"/>
      <c r="U5" s="74"/>
      <c r="V5" s="74"/>
      <c r="W5" s="74"/>
      <c r="X5" s="74"/>
      <c r="Y5" s="74"/>
      <c r="Z5" s="74"/>
    </row>
    <row r="6">
      <c r="A6" s="82" t="s">
        <v>881</v>
      </c>
      <c r="B6" s="79"/>
      <c r="C6" s="79"/>
      <c r="D6" s="79"/>
      <c r="E6" s="79"/>
      <c r="F6" s="84">
        <v>38.0</v>
      </c>
      <c r="G6" s="79"/>
      <c r="H6" s="74"/>
      <c r="I6" s="74"/>
      <c r="J6" s="74"/>
      <c r="K6" s="74"/>
      <c r="L6" s="74"/>
      <c r="M6" s="74"/>
      <c r="N6" s="74"/>
      <c r="O6" s="74"/>
      <c r="P6" s="74"/>
      <c r="Q6" s="74"/>
      <c r="R6" s="74"/>
      <c r="S6" s="74"/>
      <c r="T6" s="74"/>
      <c r="U6" s="74"/>
      <c r="V6" s="74"/>
      <c r="W6" s="74"/>
      <c r="X6" s="74"/>
      <c r="Y6" s="74"/>
      <c r="Z6" s="74"/>
    </row>
    <row r="7">
      <c r="A7" s="77" t="s">
        <v>882</v>
      </c>
      <c r="B7" s="76">
        <f>COUNTIFS(FY22_Audit_List!A:A,"&lt;&gt;22*",FY22_Audit_List!G:G,"Submitted")</f>
        <v>11</v>
      </c>
      <c r="C7" s="85">
        <f>ROUND(B7/B4,2)</f>
        <v>0.08</v>
      </c>
      <c r="D7" s="76">
        <f>COUNTIFS(FY22_Audit_List!A:A,"22*",FY22_Audit_List!G:G,"Submitted")</f>
        <v>3</v>
      </c>
      <c r="E7" s="85">
        <f>ROUND(D7/D5,2)</f>
        <v>0.05</v>
      </c>
      <c r="F7" s="76">
        <f>B7+D7</f>
        <v>14</v>
      </c>
      <c r="G7" s="81">
        <f>F7/F6</f>
        <v>0.3684210526</v>
      </c>
      <c r="H7" s="74"/>
      <c r="I7" s="74"/>
      <c r="J7" s="74"/>
      <c r="K7" s="74"/>
      <c r="L7" s="74"/>
      <c r="M7" s="74"/>
      <c r="N7" s="74"/>
      <c r="O7" s="74"/>
      <c r="P7" s="74"/>
      <c r="Q7" s="74"/>
      <c r="R7" s="74"/>
      <c r="S7" s="74"/>
      <c r="T7" s="74"/>
      <c r="U7" s="74"/>
      <c r="V7" s="74"/>
      <c r="W7" s="74"/>
      <c r="X7" s="74"/>
      <c r="Y7" s="74"/>
      <c r="Z7" s="74"/>
    </row>
    <row r="8">
      <c r="A8" s="82" t="s">
        <v>883</v>
      </c>
      <c r="B8" s="76">
        <f>COUNTIFS(FY22_Audit_List!A:A,"&lt;&gt;22*",FY22_Audit_List!G:G,"Closed")</f>
        <v>14</v>
      </c>
      <c r="C8" s="81">
        <f>ROUND(B8/B4,2)</f>
        <v>0.1</v>
      </c>
      <c r="D8" s="76">
        <f>COUNTIFS(FY22_Audit_List!A:A,"22*",FY22_Audit_List!G:G,"Closed")</f>
        <v>2</v>
      </c>
      <c r="E8" s="85">
        <f>ROUND(D8/D5,2)</f>
        <v>0.04</v>
      </c>
      <c r="F8" s="76">
        <v>15.0</v>
      </c>
      <c r="G8" s="83">
        <f>ROUND(F8/F9,2)</f>
        <v>0.08</v>
      </c>
      <c r="H8" s="74"/>
      <c r="I8" s="74"/>
      <c r="J8" s="74"/>
      <c r="K8" s="74"/>
      <c r="L8" s="74"/>
      <c r="M8" s="74"/>
      <c r="N8" s="74"/>
      <c r="O8" s="74"/>
      <c r="P8" s="74"/>
      <c r="Q8" s="74"/>
      <c r="R8" s="74"/>
      <c r="S8" s="74"/>
      <c r="T8" s="74"/>
      <c r="U8" s="74"/>
      <c r="V8" s="74"/>
      <c r="W8" s="74"/>
      <c r="X8" s="74"/>
      <c r="Y8" s="74"/>
      <c r="Z8" s="74"/>
    </row>
    <row r="9">
      <c r="A9" s="77" t="s">
        <v>884</v>
      </c>
      <c r="B9" s="76">
        <f>B4-B8</f>
        <v>123</v>
      </c>
      <c r="C9" s="79"/>
      <c r="D9" s="76">
        <f>D5-D8</f>
        <v>54</v>
      </c>
      <c r="E9" s="79"/>
      <c r="F9" s="76">
        <f>B9+D9</f>
        <v>177</v>
      </c>
      <c r="G9" s="79"/>
      <c r="H9" s="74"/>
      <c r="I9" s="74"/>
      <c r="J9" s="74"/>
      <c r="K9" s="74"/>
      <c r="L9" s="74"/>
      <c r="M9" s="74"/>
      <c r="N9" s="74"/>
      <c r="O9" s="74"/>
      <c r="P9" s="74"/>
      <c r="Q9" s="74"/>
      <c r="R9" s="74"/>
      <c r="S9" s="74"/>
      <c r="T9" s="74"/>
      <c r="U9" s="74"/>
      <c r="V9" s="74"/>
      <c r="W9" s="74"/>
      <c r="X9" s="74"/>
      <c r="Y9" s="74"/>
      <c r="Z9" s="74"/>
    </row>
    <row r="10">
      <c r="A10" s="74"/>
      <c r="B10" s="74"/>
      <c r="C10" s="74"/>
      <c r="D10" s="74"/>
      <c r="E10" s="74"/>
      <c r="F10" s="74"/>
      <c r="G10" s="74"/>
      <c r="H10" s="74"/>
      <c r="I10" s="74"/>
      <c r="J10" s="74"/>
      <c r="K10" s="74"/>
      <c r="L10" s="74"/>
      <c r="M10" s="74"/>
      <c r="N10" s="74"/>
      <c r="O10" s="74"/>
      <c r="P10" s="74"/>
      <c r="Q10" s="74"/>
      <c r="R10" s="74"/>
      <c r="S10" s="74"/>
      <c r="T10" s="74"/>
      <c r="U10" s="74"/>
      <c r="V10" s="74"/>
      <c r="W10" s="74"/>
      <c r="X10" s="74"/>
      <c r="Y10" s="74"/>
      <c r="Z10" s="74"/>
    </row>
    <row r="11">
      <c r="A11" s="86" t="s">
        <v>885</v>
      </c>
      <c r="B11" s="74"/>
      <c r="C11" s="74"/>
      <c r="D11" s="74"/>
      <c r="E11" s="74"/>
      <c r="F11" s="74"/>
      <c r="G11" s="74"/>
      <c r="H11" s="74"/>
      <c r="I11" s="74"/>
      <c r="J11" s="74"/>
      <c r="K11" s="74"/>
      <c r="L11" s="74"/>
      <c r="M11" s="74"/>
      <c r="N11" s="74"/>
      <c r="O11" s="74"/>
      <c r="P11" s="74"/>
      <c r="Q11" s="74"/>
      <c r="R11" s="74"/>
      <c r="S11" s="74"/>
      <c r="T11" s="74"/>
      <c r="U11" s="74"/>
      <c r="V11" s="74"/>
      <c r="W11" s="74"/>
      <c r="X11" s="74"/>
      <c r="Y11" s="74"/>
      <c r="Z11" s="74"/>
    </row>
    <row r="12">
      <c r="A12" s="74"/>
      <c r="B12" s="74"/>
      <c r="C12" s="74"/>
      <c r="D12" s="74"/>
      <c r="E12" s="74"/>
      <c r="F12" s="74"/>
      <c r="G12" s="74"/>
      <c r="H12" s="74"/>
      <c r="I12" s="74"/>
      <c r="J12" s="74"/>
      <c r="K12" s="74"/>
      <c r="L12" s="74"/>
      <c r="M12" s="74"/>
      <c r="N12" s="74"/>
      <c r="O12" s="74"/>
      <c r="P12" s="74"/>
      <c r="Q12" s="74"/>
      <c r="R12" s="74"/>
      <c r="S12" s="74"/>
      <c r="T12" s="74"/>
      <c r="U12" s="74"/>
      <c r="V12" s="74"/>
      <c r="W12" s="74"/>
      <c r="X12" s="74"/>
      <c r="Y12" s="74"/>
      <c r="Z12" s="74"/>
    </row>
    <row r="13">
      <c r="A13" s="74"/>
      <c r="B13" s="74"/>
      <c r="C13" s="74"/>
      <c r="D13" s="74"/>
      <c r="E13" s="74"/>
      <c r="F13" s="74"/>
      <c r="G13" s="74"/>
      <c r="H13" s="74"/>
      <c r="I13" s="74"/>
      <c r="J13" s="74"/>
      <c r="K13" s="74"/>
      <c r="L13" s="74"/>
      <c r="M13" s="74"/>
      <c r="N13" s="74"/>
      <c r="O13" s="74"/>
      <c r="P13" s="74"/>
      <c r="Q13" s="74"/>
      <c r="R13" s="74"/>
      <c r="S13" s="74"/>
      <c r="T13" s="74"/>
      <c r="U13" s="74"/>
      <c r="V13" s="74"/>
      <c r="W13" s="74"/>
      <c r="X13" s="74"/>
      <c r="Y13" s="74"/>
      <c r="Z13" s="74"/>
    </row>
    <row r="14">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row>
    <row r="15">
      <c r="A15" s="87" t="s">
        <v>886</v>
      </c>
      <c r="B15" s="88"/>
      <c r="C15" s="89"/>
      <c r="D15" s="74"/>
      <c r="E15" s="74"/>
      <c r="F15" s="74"/>
      <c r="G15" s="74"/>
      <c r="H15" s="74"/>
      <c r="I15" s="74"/>
      <c r="J15" s="74"/>
      <c r="K15" s="74"/>
      <c r="L15" s="74"/>
      <c r="M15" s="74"/>
      <c r="N15" s="74"/>
      <c r="O15" s="74"/>
      <c r="P15" s="74"/>
      <c r="Q15" s="74"/>
      <c r="R15" s="74"/>
      <c r="S15" s="74"/>
      <c r="T15" s="74"/>
      <c r="U15" s="74"/>
      <c r="V15" s="74"/>
      <c r="W15" s="74"/>
      <c r="X15" s="74"/>
      <c r="Y15" s="74"/>
      <c r="Z15" s="74"/>
    </row>
    <row r="16">
      <c r="A16" s="90"/>
      <c r="B16" s="91" t="s">
        <v>887</v>
      </c>
      <c r="C16" s="89"/>
      <c r="D16" s="74"/>
      <c r="E16" s="74"/>
      <c r="F16" s="74"/>
      <c r="G16" s="74"/>
      <c r="H16" s="74"/>
      <c r="I16" s="74"/>
      <c r="J16" s="74"/>
      <c r="K16" s="74"/>
      <c r="L16" s="74"/>
      <c r="M16" s="74"/>
      <c r="N16" s="74"/>
      <c r="O16" s="74"/>
      <c r="P16" s="74"/>
      <c r="Q16" s="74"/>
      <c r="R16" s="74"/>
      <c r="S16" s="74"/>
      <c r="T16" s="74"/>
      <c r="U16" s="74"/>
      <c r="V16" s="74"/>
      <c r="W16" s="74"/>
      <c r="X16" s="74"/>
      <c r="Y16" s="74"/>
      <c r="Z16" s="74"/>
    </row>
    <row r="17">
      <c r="A17" s="92" t="s">
        <v>888</v>
      </c>
      <c r="B17" s="89"/>
      <c r="C17" s="93">
        <v>212.0</v>
      </c>
      <c r="D17" s="74"/>
      <c r="E17" s="74"/>
      <c r="F17" s="74"/>
      <c r="G17" s="74"/>
      <c r="H17" s="74"/>
      <c r="I17" s="74"/>
      <c r="J17" s="74"/>
      <c r="K17" s="74"/>
      <c r="L17" s="74"/>
      <c r="M17" s="74"/>
      <c r="N17" s="74"/>
      <c r="O17" s="74"/>
      <c r="P17" s="74"/>
      <c r="Q17" s="74"/>
      <c r="R17" s="74"/>
      <c r="S17" s="74"/>
      <c r="T17" s="74"/>
      <c r="U17" s="74"/>
      <c r="V17" s="74"/>
      <c r="W17" s="74"/>
      <c r="X17" s="74"/>
      <c r="Y17" s="74"/>
      <c r="Z17" s="74"/>
    </row>
    <row r="18">
      <c r="A18" s="94"/>
      <c r="B18" s="88"/>
      <c r="C18" s="89"/>
      <c r="D18" s="74"/>
      <c r="E18" s="74"/>
      <c r="F18" s="74"/>
      <c r="G18" s="74"/>
      <c r="H18" s="74"/>
      <c r="I18" s="74"/>
      <c r="J18" s="74"/>
      <c r="K18" s="74"/>
      <c r="L18" s="74"/>
      <c r="M18" s="74"/>
      <c r="N18" s="74"/>
      <c r="O18" s="74"/>
      <c r="P18" s="74"/>
      <c r="Q18" s="74"/>
      <c r="R18" s="74"/>
      <c r="S18" s="74"/>
      <c r="T18" s="74"/>
      <c r="U18" s="74"/>
      <c r="V18" s="74"/>
      <c r="W18" s="74"/>
      <c r="X18" s="74"/>
      <c r="Y18" s="74"/>
      <c r="Z18" s="74"/>
    </row>
    <row r="19">
      <c r="A19" s="92" t="s">
        <v>889</v>
      </c>
      <c r="B19" s="89"/>
      <c r="C19" s="95">
        <v>211.0</v>
      </c>
      <c r="D19" s="74"/>
      <c r="E19" s="74"/>
      <c r="F19" s="74"/>
      <c r="G19" s="74"/>
      <c r="H19" s="74"/>
      <c r="I19" s="74"/>
      <c r="J19" s="74"/>
      <c r="K19" s="74"/>
      <c r="L19" s="74"/>
      <c r="M19" s="74"/>
      <c r="N19" s="74"/>
      <c r="O19" s="74"/>
      <c r="P19" s="74"/>
      <c r="Q19" s="74"/>
      <c r="R19" s="74"/>
      <c r="S19" s="74"/>
      <c r="T19" s="74"/>
      <c r="U19" s="74"/>
      <c r="V19" s="74"/>
      <c r="W19" s="74"/>
      <c r="X19" s="74"/>
      <c r="Y19" s="74"/>
      <c r="Z19" s="74"/>
    </row>
    <row r="20">
      <c r="A20" s="96" t="s">
        <v>890</v>
      </c>
      <c r="B20" s="93">
        <v>72.0</v>
      </c>
      <c r="C20" s="97"/>
      <c r="D20" s="74"/>
      <c r="E20" s="74"/>
      <c r="F20" s="74"/>
      <c r="G20" s="74"/>
      <c r="H20" s="74"/>
      <c r="I20" s="74"/>
      <c r="J20" s="74"/>
      <c r="K20" s="74"/>
      <c r="L20" s="74"/>
      <c r="M20" s="74"/>
      <c r="N20" s="74"/>
      <c r="O20" s="74"/>
      <c r="P20" s="74"/>
      <c r="Q20" s="74"/>
      <c r="R20" s="74"/>
      <c r="S20" s="74"/>
      <c r="T20" s="74"/>
      <c r="U20" s="74"/>
      <c r="V20" s="74"/>
      <c r="W20" s="74"/>
      <c r="X20" s="74"/>
      <c r="Y20" s="74"/>
      <c r="Z20" s="74"/>
    </row>
    <row r="21">
      <c r="A21" s="96" t="s">
        <v>249</v>
      </c>
      <c r="B21" s="93">
        <v>138.0</v>
      </c>
      <c r="C21" s="97"/>
      <c r="D21" s="74"/>
      <c r="E21" s="74"/>
      <c r="F21" s="74"/>
      <c r="G21" s="74"/>
      <c r="H21" s="74"/>
      <c r="I21" s="74"/>
      <c r="J21" s="74"/>
      <c r="K21" s="74"/>
      <c r="L21" s="74"/>
      <c r="M21" s="74"/>
      <c r="N21" s="74"/>
      <c r="O21" s="74"/>
      <c r="P21" s="74"/>
      <c r="Q21" s="74"/>
      <c r="R21" s="74"/>
      <c r="S21" s="74"/>
      <c r="T21" s="74"/>
      <c r="U21" s="74"/>
      <c r="V21" s="74"/>
      <c r="W21" s="74"/>
      <c r="X21" s="74"/>
      <c r="Y21" s="74"/>
      <c r="Z21" s="74"/>
    </row>
    <row r="22">
      <c r="A22" s="96" t="s">
        <v>891</v>
      </c>
      <c r="B22" s="93">
        <v>0.0</v>
      </c>
      <c r="C22" s="97"/>
      <c r="D22" s="74"/>
      <c r="E22" s="74"/>
      <c r="F22" s="74"/>
      <c r="G22" s="74"/>
      <c r="H22" s="74"/>
      <c r="I22" s="74"/>
      <c r="J22" s="74"/>
      <c r="K22" s="74"/>
      <c r="L22" s="74"/>
      <c r="M22" s="74"/>
      <c r="N22" s="74"/>
      <c r="O22" s="74"/>
      <c r="P22" s="74"/>
      <c r="Q22" s="74"/>
      <c r="R22" s="74"/>
      <c r="S22" s="74"/>
      <c r="T22" s="74"/>
      <c r="U22" s="74"/>
      <c r="V22" s="74"/>
      <c r="W22" s="74"/>
      <c r="X22" s="74"/>
      <c r="Y22" s="74"/>
      <c r="Z22" s="74"/>
    </row>
    <row r="23">
      <c r="A23" s="92" t="s">
        <v>892</v>
      </c>
      <c r="B23" s="89"/>
      <c r="C23" s="93">
        <v>1.0</v>
      </c>
      <c r="D23" s="74"/>
      <c r="E23" s="74"/>
      <c r="F23" s="74"/>
      <c r="G23" s="74"/>
      <c r="H23" s="74"/>
      <c r="I23" s="74"/>
      <c r="J23" s="74"/>
      <c r="K23" s="74"/>
      <c r="L23" s="74"/>
      <c r="M23" s="74"/>
      <c r="N23" s="74"/>
      <c r="O23" s="74"/>
      <c r="P23" s="74"/>
      <c r="Q23" s="74"/>
      <c r="R23" s="74"/>
      <c r="S23" s="74"/>
      <c r="T23" s="74"/>
      <c r="U23" s="74"/>
      <c r="V23" s="74"/>
      <c r="W23" s="74"/>
      <c r="X23" s="74"/>
      <c r="Y23" s="74"/>
      <c r="Z23" s="74"/>
    </row>
    <row r="24">
      <c r="A24" s="92" t="s">
        <v>893</v>
      </c>
      <c r="B24" s="89"/>
      <c r="C24" s="98">
        <v>0.0</v>
      </c>
      <c r="D24" s="74"/>
      <c r="E24" s="74"/>
      <c r="F24" s="74"/>
      <c r="G24" s="74"/>
      <c r="H24" s="74"/>
      <c r="I24" s="74"/>
      <c r="J24" s="74"/>
      <c r="K24" s="74"/>
      <c r="L24" s="74"/>
      <c r="M24" s="74"/>
      <c r="N24" s="74"/>
      <c r="O24" s="74"/>
      <c r="P24" s="74"/>
      <c r="Q24" s="74"/>
      <c r="R24" s="74"/>
      <c r="S24" s="74"/>
      <c r="T24" s="74"/>
      <c r="U24" s="74"/>
      <c r="V24" s="74"/>
      <c r="W24" s="74"/>
      <c r="X24" s="74"/>
      <c r="Y24" s="74"/>
      <c r="Z24" s="74"/>
    </row>
    <row r="25">
      <c r="A25" s="99" t="s">
        <v>894</v>
      </c>
      <c r="B25" s="89"/>
      <c r="C25" s="100">
        <f>C17-SUM(C19:C24)</f>
        <v>0</v>
      </c>
      <c r="D25" s="74"/>
      <c r="E25" s="74"/>
      <c r="F25" s="74"/>
      <c r="G25" s="74"/>
      <c r="H25" s="74"/>
      <c r="I25" s="74"/>
      <c r="J25" s="74"/>
      <c r="K25" s="74"/>
      <c r="L25" s="74"/>
      <c r="M25" s="74"/>
      <c r="N25" s="74"/>
      <c r="O25" s="74"/>
      <c r="P25" s="74"/>
      <c r="Q25" s="74"/>
      <c r="R25" s="74"/>
      <c r="S25" s="74"/>
      <c r="T25" s="74"/>
      <c r="U25" s="74"/>
      <c r="V25" s="74"/>
      <c r="W25" s="74"/>
      <c r="X25" s="74"/>
      <c r="Y25" s="74"/>
      <c r="Z25" s="74"/>
    </row>
    <row r="26">
      <c r="A26" s="96" t="s">
        <v>895</v>
      </c>
      <c r="B26" s="93">
        <v>1.0</v>
      </c>
      <c r="C26" s="97"/>
      <c r="D26" s="74"/>
      <c r="E26" s="74"/>
      <c r="F26" s="74"/>
      <c r="G26" s="74"/>
      <c r="H26" s="101"/>
      <c r="I26" s="74"/>
      <c r="J26" s="74"/>
      <c r="K26" s="74"/>
      <c r="L26" s="74"/>
      <c r="M26" s="74"/>
      <c r="N26" s="74"/>
      <c r="O26" s="74"/>
      <c r="P26" s="74"/>
      <c r="Q26" s="74"/>
      <c r="R26" s="74"/>
      <c r="S26" s="74"/>
      <c r="T26" s="74"/>
      <c r="U26" s="74"/>
      <c r="V26" s="74"/>
      <c r="W26" s="74"/>
      <c r="X26" s="74"/>
      <c r="Y26" s="74"/>
      <c r="Z26" s="74"/>
    </row>
    <row r="27">
      <c r="A27" s="96" t="s">
        <v>896</v>
      </c>
      <c r="B27" s="102">
        <v>0.0</v>
      </c>
      <c r="C27" s="97"/>
      <c r="D27" s="74"/>
      <c r="E27" s="74"/>
      <c r="F27" s="74"/>
      <c r="G27" s="74"/>
      <c r="H27" s="74"/>
      <c r="I27" s="74"/>
      <c r="J27" s="74"/>
      <c r="K27" s="74"/>
      <c r="L27" s="74"/>
      <c r="M27" s="74"/>
      <c r="N27" s="74"/>
      <c r="O27" s="74"/>
      <c r="P27" s="74"/>
      <c r="Q27" s="74"/>
      <c r="R27" s="74"/>
      <c r="S27" s="74"/>
      <c r="T27" s="74"/>
      <c r="U27" s="74"/>
      <c r="V27" s="74"/>
      <c r="W27" s="74"/>
      <c r="X27" s="74"/>
      <c r="Y27" s="74"/>
      <c r="Z27" s="74"/>
    </row>
    <row r="28">
      <c r="A28" s="92" t="s">
        <v>897</v>
      </c>
      <c r="B28" s="89"/>
      <c r="C28" s="103"/>
      <c r="D28" s="74"/>
      <c r="E28" s="74"/>
      <c r="F28" s="74"/>
      <c r="G28" s="74"/>
      <c r="H28" s="74"/>
      <c r="I28" s="74"/>
      <c r="J28" s="74"/>
      <c r="K28" s="74"/>
      <c r="L28" s="74"/>
      <c r="M28" s="74"/>
      <c r="N28" s="74"/>
      <c r="O28" s="74"/>
      <c r="P28" s="74"/>
      <c r="Q28" s="74"/>
      <c r="R28" s="74"/>
      <c r="S28" s="74"/>
      <c r="T28" s="74"/>
      <c r="U28" s="74"/>
      <c r="V28" s="74"/>
      <c r="W28" s="74"/>
      <c r="X28" s="74"/>
      <c r="Y28" s="74"/>
      <c r="Z28" s="74"/>
    </row>
    <row r="29">
      <c r="A29" s="92" t="s">
        <v>898</v>
      </c>
      <c r="B29" s="89"/>
      <c r="C29" s="103"/>
      <c r="D29" s="74"/>
      <c r="E29" s="74"/>
      <c r="F29" s="74"/>
      <c r="G29" s="74"/>
      <c r="H29" s="74"/>
      <c r="I29" s="74"/>
      <c r="J29" s="74"/>
      <c r="K29" s="74"/>
      <c r="L29" s="74"/>
      <c r="M29" s="74"/>
      <c r="N29" s="74"/>
      <c r="O29" s="74"/>
      <c r="P29" s="74"/>
      <c r="Q29" s="74"/>
      <c r="R29" s="74"/>
      <c r="S29" s="74"/>
      <c r="T29" s="74"/>
      <c r="U29" s="74"/>
      <c r="V29" s="74"/>
      <c r="W29" s="74"/>
      <c r="X29" s="74"/>
      <c r="Y29" s="74"/>
      <c r="Z29" s="74"/>
    </row>
    <row r="30">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row r="1001">
      <c r="A1001" s="74"/>
      <c r="B1001" s="74"/>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c r="Y1001" s="74"/>
      <c r="Z1001" s="74"/>
    </row>
  </sheetData>
  <mergeCells count="11">
    <mergeCell ref="A24:B24"/>
    <mergeCell ref="A25:B25"/>
    <mergeCell ref="A28:B28"/>
    <mergeCell ref="A29:B29"/>
    <mergeCell ref="A1:E1"/>
    <mergeCell ref="A15:C15"/>
    <mergeCell ref="B16:C16"/>
    <mergeCell ref="A17:B17"/>
    <mergeCell ref="A18:C18"/>
    <mergeCell ref="A19:B19"/>
    <mergeCell ref="A23:B2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1.5" customHeight="1">
      <c r="A1" s="1" t="s">
        <v>0</v>
      </c>
      <c r="B1" s="2" t="s">
        <v>1</v>
      </c>
      <c r="C1" s="2" t="s">
        <v>2</v>
      </c>
      <c r="D1" s="2" t="s">
        <v>3</v>
      </c>
      <c r="E1" s="2" t="s">
        <v>4</v>
      </c>
      <c r="F1" s="2" t="s">
        <v>5</v>
      </c>
      <c r="G1" s="2" t="s">
        <v>6</v>
      </c>
      <c r="H1" s="5" t="s">
        <v>7</v>
      </c>
      <c r="I1" s="2" t="s">
        <v>8</v>
      </c>
      <c r="J1" s="2" t="s">
        <v>9</v>
      </c>
      <c r="K1" s="2" t="s">
        <v>10</v>
      </c>
      <c r="L1" s="2" t="s">
        <v>11</v>
      </c>
      <c r="M1" s="2" t="s">
        <v>12</v>
      </c>
      <c r="N1" s="2" t="s">
        <v>13</v>
      </c>
      <c r="O1" s="2" t="s">
        <v>14</v>
      </c>
      <c r="P1" s="2" t="s">
        <v>15</v>
      </c>
      <c r="Q1" s="2" t="s">
        <v>16</v>
      </c>
      <c r="R1" s="6" t="s">
        <v>17</v>
      </c>
      <c r="S1" s="6" t="s">
        <v>18</v>
      </c>
      <c r="T1" s="2" t="s">
        <v>19</v>
      </c>
      <c r="U1" s="2" t="s">
        <v>20</v>
      </c>
      <c r="V1" s="2" t="s">
        <v>21</v>
      </c>
      <c r="W1" s="2" t="s">
        <v>22</v>
      </c>
      <c r="X1" s="2" t="s">
        <v>23</v>
      </c>
      <c r="Y1" s="104"/>
      <c r="Z1" s="104"/>
    </row>
    <row r="2" ht="151.5" customHeight="1">
      <c r="A2" s="105" t="s">
        <v>691</v>
      </c>
      <c r="B2" s="106">
        <v>8.0</v>
      </c>
      <c r="C2" s="106" t="s">
        <v>692</v>
      </c>
      <c r="D2" s="107" t="s">
        <v>899</v>
      </c>
      <c r="E2" s="106" t="s">
        <v>900</v>
      </c>
      <c r="F2" s="108"/>
      <c r="G2" s="108" t="s">
        <v>29</v>
      </c>
      <c r="H2" s="109">
        <v>44834.0</v>
      </c>
      <c r="I2" s="61"/>
      <c r="J2" s="110" t="s">
        <v>901</v>
      </c>
      <c r="K2" s="106"/>
      <c r="L2" s="108"/>
      <c r="M2" s="111"/>
      <c r="N2" s="111"/>
      <c r="O2" s="111"/>
      <c r="P2" s="106" t="s">
        <v>902</v>
      </c>
      <c r="Q2" s="112"/>
      <c r="R2" s="111"/>
      <c r="S2" s="111"/>
      <c r="T2" s="106"/>
      <c r="U2" s="113" t="s">
        <v>716</v>
      </c>
      <c r="V2" s="113" t="s">
        <v>717</v>
      </c>
      <c r="W2" s="113"/>
      <c r="X2" s="113"/>
      <c r="Y2" s="104"/>
      <c r="Z2" s="104"/>
    </row>
    <row r="3">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row>
    <row r="4">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row>
    <row r="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row>
    <row r="6">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row>
    <row r="7">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row>
    <row r="8">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row>
    <row r="9">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row>
    <row r="1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row>
    <row r="11">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row>
    <row r="12">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row>
    <row r="13">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row>
    <row r="14">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row>
    <row r="15">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row>
    <row r="16">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row>
    <row r="17">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row>
    <row r="18">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row>
    <row r="19">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row>
    <row r="2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row>
    <row r="23">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row r="1001">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row>
  </sheetData>
  <conditionalFormatting sqref="A1:X2">
    <cfRule type="expression" dxfId="0" priority="1">
      <formula>$G1="Closed"</formula>
    </cfRule>
  </conditionalFormatting>
  <conditionalFormatting sqref="H1:H2">
    <cfRule type="expression" dxfId="3" priority="2">
      <formula>AND(ISNUMBER(H1),TRUNC(H1)&lt;TODAY())</formula>
    </cfRule>
  </conditionalFormatting>
  <conditionalFormatting sqref="H1:H2">
    <cfRule type="timePeriod" dxfId="4" priority="3" timePeriod="today"/>
  </conditionalFormatting>
  <conditionalFormatting sqref="H1:H2">
    <cfRule type="expression" dxfId="5" priority="4">
      <formula>AND(ISNUMBER(H1),TRUNC(H1)&gt;TODAY())</formula>
    </cfRule>
  </conditionalFormatting>
  <conditionalFormatting sqref="G1:G2">
    <cfRule type="cellIs" dxfId="6" priority="5" operator="equal">
      <formula>"Submitted"</formula>
    </cfRule>
  </conditionalFormatting>
  <dataValidations>
    <dataValidation type="list" allowBlank="1" sqref="G2">
      <formula1>"Open,Submitted,Rejected,Closed"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43"/>
    <col customWidth="1" min="2" max="2" width="15.57"/>
    <col customWidth="1" min="3" max="3" width="18.14"/>
    <col customWidth="1" min="4" max="4" width="38.71"/>
    <col customWidth="1" min="5" max="5" width="62.29"/>
    <col customWidth="1" min="6" max="6" width="21.14"/>
    <col customWidth="1" min="7" max="7" width="20.14"/>
    <col customWidth="1" min="8" max="8" width="18.29"/>
    <col customWidth="1" min="9" max="9" width="14.57"/>
    <col customWidth="1" min="10" max="10" width="11.14"/>
    <col customWidth="1" min="11" max="11" width="24.0"/>
    <col customWidth="1" min="12" max="12" width="10.86"/>
    <col customWidth="1" min="13" max="13" width="13.43"/>
    <col customWidth="1" min="14" max="14" width="12.57"/>
    <col customWidth="1" min="15" max="15" width="26.57"/>
    <col customWidth="1" min="16" max="16" width="11.14"/>
    <col customWidth="1" min="17" max="17" width="62.86"/>
    <col customWidth="1" min="18" max="18" width="33.71"/>
    <col customWidth="1" min="19" max="19" width="56.14"/>
    <col customWidth="1" min="20" max="20" width="35.86"/>
    <col customWidth="1" min="21" max="23" width="31.0"/>
    <col customWidth="1" min="24" max="24" width="35.43"/>
    <col customWidth="1" min="25" max="25" width="35.86"/>
    <col customWidth="1" min="26" max="26" width="14.71"/>
    <col customWidth="1" min="27" max="29" width="17.71"/>
    <col customWidth="1" min="30" max="30" width="16.43"/>
    <col customWidth="1" min="31" max="31" width="99.43"/>
    <col customWidth="1" min="32" max="32" width="61.57"/>
    <col customWidth="1" min="33" max="33" width="59.57"/>
    <col customWidth="1" min="34" max="34" width="21.57"/>
    <col customWidth="1" min="35" max="35" width="17.0"/>
    <col customWidth="1" min="36" max="36" width="18.14"/>
    <col customWidth="1" min="37" max="37" width="17.57"/>
    <col customWidth="1" hidden="1" min="38" max="38" width="87.86"/>
  </cols>
  <sheetData>
    <row r="1" ht="108.0" customHeight="1">
      <c r="A1" s="1" t="s">
        <v>0</v>
      </c>
      <c r="B1" s="2" t="s">
        <v>1</v>
      </c>
      <c r="C1" s="3" t="s">
        <v>2</v>
      </c>
      <c r="D1" s="2" t="s">
        <v>3</v>
      </c>
      <c r="E1" s="4" t="s">
        <v>4</v>
      </c>
      <c r="F1" s="2" t="s">
        <v>903</v>
      </c>
      <c r="G1" s="2" t="s">
        <v>10</v>
      </c>
      <c r="H1" s="2" t="s">
        <v>904</v>
      </c>
      <c r="I1" s="114" t="s">
        <v>905</v>
      </c>
      <c r="J1" s="2" t="s">
        <v>906</v>
      </c>
      <c r="K1" s="2" t="s">
        <v>7</v>
      </c>
      <c r="L1" s="2" t="s">
        <v>6</v>
      </c>
      <c r="M1" s="2" t="s">
        <v>19</v>
      </c>
      <c r="N1" s="2" t="s">
        <v>907</v>
      </c>
      <c r="O1" s="2" t="s">
        <v>21</v>
      </c>
      <c r="P1" s="2" t="s">
        <v>908</v>
      </c>
      <c r="Q1" s="2" t="s">
        <v>909</v>
      </c>
      <c r="R1" s="2" t="s">
        <v>910</v>
      </c>
      <c r="S1" s="2" t="s">
        <v>911</v>
      </c>
      <c r="T1" s="115" t="s">
        <v>912</v>
      </c>
      <c r="U1" s="2" t="s">
        <v>913</v>
      </c>
      <c r="V1" s="2" t="s">
        <v>914</v>
      </c>
      <c r="W1" s="115" t="s">
        <v>915</v>
      </c>
      <c r="X1" s="2" t="s">
        <v>22</v>
      </c>
      <c r="Y1" s="2" t="s">
        <v>23</v>
      </c>
      <c r="Z1" s="2" t="s">
        <v>20</v>
      </c>
      <c r="AA1" s="116" t="s">
        <v>916</v>
      </c>
      <c r="AB1" s="114" t="s">
        <v>917</v>
      </c>
      <c r="AC1" s="114" t="s">
        <v>918</v>
      </c>
      <c r="AD1" s="114" t="s">
        <v>919</v>
      </c>
      <c r="AE1" s="2" t="s">
        <v>15</v>
      </c>
      <c r="AF1" s="2" t="s">
        <v>16</v>
      </c>
      <c r="AG1" s="2" t="s">
        <v>920</v>
      </c>
      <c r="AH1" s="114" t="s">
        <v>921</v>
      </c>
      <c r="AI1" s="2" t="s">
        <v>922</v>
      </c>
      <c r="AJ1" s="2" t="s">
        <v>11</v>
      </c>
      <c r="AK1" s="114" t="s">
        <v>17</v>
      </c>
      <c r="AL1" s="2" t="s">
        <v>923</v>
      </c>
    </row>
    <row r="2" ht="93.0" hidden="1" customHeight="1">
      <c r="A2" s="20" t="s">
        <v>924</v>
      </c>
      <c r="B2" s="9">
        <v>7.0</v>
      </c>
      <c r="C2" s="9" t="s">
        <v>25</v>
      </c>
      <c r="D2" s="9" t="s">
        <v>26</v>
      </c>
      <c r="E2" s="9" t="s">
        <v>27</v>
      </c>
      <c r="F2" s="10"/>
      <c r="G2" s="9" t="s">
        <v>925</v>
      </c>
      <c r="H2" s="10" t="s">
        <v>926</v>
      </c>
      <c r="I2" s="117">
        <v>40085.0</v>
      </c>
      <c r="J2" s="118">
        <f t="shared" ref="J2:J149" si="1">TODAY() - I2</f>
        <v>4698</v>
      </c>
      <c r="K2" s="117">
        <v>44446.0</v>
      </c>
      <c r="L2" s="9" t="s">
        <v>29</v>
      </c>
      <c r="M2" s="9" t="s">
        <v>32</v>
      </c>
      <c r="N2" s="9" t="s">
        <v>927</v>
      </c>
      <c r="O2" s="9" t="s">
        <v>34</v>
      </c>
      <c r="P2" s="9" t="s">
        <v>30</v>
      </c>
      <c r="Q2" s="13"/>
      <c r="R2" s="9" t="s">
        <v>928</v>
      </c>
      <c r="S2" s="13" t="s">
        <v>929</v>
      </c>
      <c r="T2" s="13" t="s">
        <v>929</v>
      </c>
      <c r="U2" s="13" t="s">
        <v>930</v>
      </c>
      <c r="V2" s="13" t="s">
        <v>931</v>
      </c>
      <c r="W2" s="13" t="s">
        <v>932</v>
      </c>
      <c r="X2" s="119" t="s">
        <v>933</v>
      </c>
      <c r="Y2" s="9" t="s">
        <v>934</v>
      </c>
      <c r="Z2" s="9" t="s">
        <v>33</v>
      </c>
      <c r="AA2" s="120"/>
      <c r="AB2" s="117"/>
      <c r="AC2" s="117"/>
      <c r="AD2" s="117">
        <v>41733.0</v>
      </c>
      <c r="AE2" s="9"/>
      <c r="AF2" s="9"/>
      <c r="AG2" s="9" t="s">
        <v>935</v>
      </c>
      <c r="AH2" s="117"/>
      <c r="AI2" s="10" t="s">
        <v>814</v>
      </c>
      <c r="AJ2" s="10"/>
      <c r="AK2" s="117"/>
      <c r="AL2" s="9" t="s">
        <v>936</v>
      </c>
    </row>
    <row r="3" ht="57.0" hidden="1" customHeight="1">
      <c r="A3" s="121" t="s">
        <v>37</v>
      </c>
      <c r="B3" s="9" t="s">
        <v>937</v>
      </c>
      <c r="C3" s="9" t="s">
        <v>39</v>
      </c>
      <c r="D3" s="9" t="s">
        <v>938</v>
      </c>
      <c r="E3" s="9" t="s">
        <v>939</v>
      </c>
      <c r="F3" s="10"/>
      <c r="G3" s="9" t="s">
        <v>940</v>
      </c>
      <c r="H3" s="10" t="s">
        <v>926</v>
      </c>
      <c r="I3" s="117">
        <v>40469.0</v>
      </c>
      <c r="J3" s="118">
        <f t="shared" si="1"/>
        <v>4314</v>
      </c>
      <c r="K3" s="117">
        <v>44439.0</v>
      </c>
      <c r="L3" s="9" t="s">
        <v>249</v>
      </c>
      <c r="M3" s="9" t="s">
        <v>46</v>
      </c>
      <c r="N3" s="9" t="s">
        <v>927</v>
      </c>
      <c r="O3" s="9" t="s">
        <v>941</v>
      </c>
      <c r="P3" s="9" t="s">
        <v>30</v>
      </c>
      <c r="Q3" s="13"/>
      <c r="R3" s="9" t="s">
        <v>942</v>
      </c>
      <c r="S3" s="9" t="s">
        <v>943</v>
      </c>
      <c r="T3" s="16" t="s">
        <v>944</v>
      </c>
      <c r="U3" s="16" t="s">
        <v>945</v>
      </c>
      <c r="V3" s="16" t="s">
        <v>946</v>
      </c>
      <c r="W3" s="16" t="s">
        <v>947</v>
      </c>
      <c r="X3" s="9" t="s">
        <v>948</v>
      </c>
      <c r="Y3" s="9" t="s">
        <v>949</v>
      </c>
      <c r="Z3" s="9" t="s">
        <v>33</v>
      </c>
      <c r="AA3" s="120"/>
      <c r="AB3" s="117">
        <v>44449.0</v>
      </c>
      <c r="AC3" s="117">
        <v>44449.0</v>
      </c>
      <c r="AD3" s="117"/>
      <c r="AE3" s="9" t="s">
        <v>950</v>
      </c>
      <c r="AF3" s="122" t="s">
        <v>951</v>
      </c>
      <c r="AG3" s="123" t="s">
        <v>952</v>
      </c>
      <c r="AH3" s="117">
        <v>44452.0</v>
      </c>
      <c r="AI3" s="10" t="s">
        <v>814</v>
      </c>
      <c r="AJ3" s="10"/>
      <c r="AK3" s="117">
        <v>44448.0</v>
      </c>
      <c r="AL3" s="9" t="s">
        <v>953</v>
      </c>
    </row>
    <row r="4" ht="255.75" hidden="1" customHeight="1">
      <c r="A4" s="121" t="s">
        <v>50</v>
      </c>
      <c r="B4" s="9" t="s">
        <v>51</v>
      </c>
      <c r="C4" s="9" t="s">
        <v>52</v>
      </c>
      <c r="D4" s="9" t="s">
        <v>53</v>
      </c>
      <c r="E4" s="9" t="s">
        <v>54</v>
      </c>
      <c r="F4" s="10"/>
      <c r="G4" s="9" t="s">
        <v>954</v>
      </c>
      <c r="H4" s="10" t="s">
        <v>955</v>
      </c>
      <c r="I4" s="117">
        <v>41039.0</v>
      </c>
      <c r="J4" s="118">
        <f t="shared" si="1"/>
        <v>3744</v>
      </c>
      <c r="K4" s="124" t="s">
        <v>956</v>
      </c>
      <c r="L4" s="9" t="s">
        <v>42</v>
      </c>
      <c r="M4" s="9" t="s">
        <v>46</v>
      </c>
      <c r="N4" s="9" t="s">
        <v>927</v>
      </c>
      <c r="O4" s="9" t="s">
        <v>68</v>
      </c>
      <c r="P4" s="13" t="s">
        <v>55</v>
      </c>
      <c r="Q4" s="9" t="s">
        <v>957</v>
      </c>
      <c r="R4" s="9" t="s">
        <v>958</v>
      </c>
      <c r="S4" s="9" t="s">
        <v>376</v>
      </c>
      <c r="T4" s="9" t="s">
        <v>959</v>
      </c>
      <c r="U4" s="9" t="s">
        <v>376</v>
      </c>
      <c r="V4" s="9" t="s">
        <v>960</v>
      </c>
      <c r="W4" s="9" t="s">
        <v>961</v>
      </c>
      <c r="X4" s="9" t="s">
        <v>962</v>
      </c>
      <c r="Y4" s="9" t="s">
        <v>963</v>
      </c>
      <c r="Z4" s="9" t="s">
        <v>59</v>
      </c>
      <c r="AA4" s="120"/>
      <c r="AB4" s="117"/>
      <c r="AC4" s="117"/>
      <c r="AD4" s="125">
        <v>43010.0</v>
      </c>
      <c r="AE4" s="9" t="s">
        <v>964</v>
      </c>
      <c r="AF4" s="9"/>
      <c r="AG4" s="9"/>
      <c r="AH4" s="117"/>
      <c r="AI4" s="10" t="s">
        <v>814</v>
      </c>
      <c r="AJ4" s="10"/>
      <c r="AK4" s="117"/>
      <c r="AL4" s="9" t="s">
        <v>965</v>
      </c>
    </row>
    <row r="5" ht="192.0" hidden="1" customHeight="1">
      <c r="A5" s="121" t="s">
        <v>50</v>
      </c>
      <c r="B5" s="9" t="s">
        <v>63</v>
      </c>
      <c r="C5" s="9" t="s">
        <v>52</v>
      </c>
      <c r="D5" s="9" t="s">
        <v>64</v>
      </c>
      <c r="E5" s="9" t="s">
        <v>65</v>
      </c>
      <c r="F5" s="10"/>
      <c r="G5" s="9" t="s">
        <v>966</v>
      </c>
      <c r="H5" s="10" t="s">
        <v>926</v>
      </c>
      <c r="I5" s="117">
        <v>41039.0</v>
      </c>
      <c r="J5" s="118">
        <f t="shared" si="1"/>
        <v>3744</v>
      </c>
      <c r="K5" s="124" t="s">
        <v>956</v>
      </c>
      <c r="L5" s="9" t="s">
        <v>42</v>
      </c>
      <c r="M5" s="9" t="s">
        <v>46</v>
      </c>
      <c r="N5" s="9" t="s">
        <v>927</v>
      </c>
      <c r="O5" s="9" t="s">
        <v>68</v>
      </c>
      <c r="P5" s="13" t="s">
        <v>55</v>
      </c>
      <c r="Q5" s="9" t="s">
        <v>967</v>
      </c>
      <c r="R5" s="9" t="s">
        <v>958</v>
      </c>
      <c r="S5" s="9" t="s">
        <v>376</v>
      </c>
      <c r="T5" s="9" t="s">
        <v>968</v>
      </c>
      <c r="U5" s="9" t="s">
        <v>376</v>
      </c>
      <c r="V5" s="9" t="s">
        <v>969</v>
      </c>
      <c r="W5" s="9" t="s">
        <v>970</v>
      </c>
      <c r="X5" s="9" t="s">
        <v>971</v>
      </c>
      <c r="Y5" s="22" t="s">
        <v>972</v>
      </c>
      <c r="Z5" s="9" t="s">
        <v>59</v>
      </c>
      <c r="AA5" s="120"/>
      <c r="AB5" s="117"/>
      <c r="AC5" s="117"/>
      <c r="AD5" s="125">
        <v>43010.0</v>
      </c>
      <c r="AE5" s="9" t="s">
        <v>973</v>
      </c>
      <c r="AF5" s="9"/>
      <c r="AG5" s="22"/>
      <c r="AH5" s="117"/>
      <c r="AI5" s="10" t="s">
        <v>814</v>
      </c>
      <c r="AJ5" s="10"/>
      <c r="AK5" s="117"/>
      <c r="AL5" s="9" t="s">
        <v>974</v>
      </c>
    </row>
    <row r="6" hidden="1">
      <c r="A6" s="121" t="s">
        <v>90</v>
      </c>
      <c r="B6" s="126">
        <v>14.0</v>
      </c>
      <c r="C6" s="9" t="s">
        <v>91</v>
      </c>
      <c r="D6" s="127" t="s">
        <v>92</v>
      </c>
      <c r="E6" s="9" t="s">
        <v>93</v>
      </c>
      <c r="F6" s="10"/>
      <c r="G6" s="9" t="s">
        <v>966</v>
      </c>
      <c r="H6" s="10" t="s">
        <v>926</v>
      </c>
      <c r="I6" s="117">
        <v>41114.0</v>
      </c>
      <c r="J6" s="118">
        <f t="shared" si="1"/>
        <v>3669</v>
      </c>
      <c r="K6" s="128">
        <v>45627.0</v>
      </c>
      <c r="L6" s="9" t="s">
        <v>42</v>
      </c>
      <c r="M6" s="9" t="s">
        <v>46</v>
      </c>
      <c r="N6" s="9" t="s">
        <v>927</v>
      </c>
      <c r="O6" s="9" t="s">
        <v>98</v>
      </c>
      <c r="P6" s="13" t="s">
        <v>55</v>
      </c>
      <c r="Q6" s="13" t="s">
        <v>975</v>
      </c>
      <c r="R6" s="13" t="s">
        <v>976</v>
      </c>
      <c r="S6" s="9" t="s">
        <v>977</v>
      </c>
      <c r="T6" s="129" t="s">
        <v>956</v>
      </c>
      <c r="U6" s="13" t="s">
        <v>376</v>
      </c>
      <c r="V6" s="13" t="s">
        <v>978</v>
      </c>
      <c r="W6" s="129" t="s">
        <v>956</v>
      </c>
      <c r="X6" s="13" t="s">
        <v>99</v>
      </c>
      <c r="Y6" s="9"/>
      <c r="Z6" s="9" t="s">
        <v>97</v>
      </c>
      <c r="AA6" s="120"/>
      <c r="AB6" s="117"/>
      <c r="AC6" s="117"/>
      <c r="AD6" s="125">
        <v>42760.0</v>
      </c>
      <c r="AE6" s="127" t="s">
        <v>979</v>
      </c>
      <c r="AF6" s="127"/>
      <c r="AG6" s="9"/>
      <c r="AH6" s="117"/>
      <c r="AI6" s="10" t="s">
        <v>814</v>
      </c>
      <c r="AJ6" s="10"/>
      <c r="AK6" s="117"/>
      <c r="AL6" s="9" t="s">
        <v>980</v>
      </c>
    </row>
    <row r="7" ht="163.5" hidden="1" customHeight="1">
      <c r="A7" s="121" t="s">
        <v>115</v>
      </c>
      <c r="B7" s="9">
        <v>1.0</v>
      </c>
      <c r="C7" s="9" t="s">
        <v>116</v>
      </c>
      <c r="D7" s="9" t="s">
        <v>117</v>
      </c>
      <c r="E7" s="9" t="s">
        <v>118</v>
      </c>
      <c r="F7" s="10"/>
      <c r="G7" s="9" t="s">
        <v>587</v>
      </c>
      <c r="H7" s="10" t="s">
        <v>926</v>
      </c>
      <c r="I7" s="117">
        <v>41113.0</v>
      </c>
      <c r="J7" s="118">
        <f t="shared" si="1"/>
        <v>3670</v>
      </c>
      <c r="K7" s="117">
        <v>44926.0</v>
      </c>
      <c r="L7" s="9" t="s">
        <v>29</v>
      </c>
      <c r="M7" s="9" t="s">
        <v>122</v>
      </c>
      <c r="N7" s="9" t="s">
        <v>981</v>
      </c>
      <c r="O7" s="9" t="s">
        <v>124</v>
      </c>
      <c r="P7" s="9" t="s">
        <v>55</v>
      </c>
      <c r="Q7" s="9" t="s">
        <v>119</v>
      </c>
      <c r="R7" s="9" t="s">
        <v>982</v>
      </c>
      <c r="S7" s="9" t="s">
        <v>983</v>
      </c>
      <c r="T7" s="16" t="s">
        <v>983</v>
      </c>
      <c r="U7" s="16" t="s">
        <v>984</v>
      </c>
      <c r="V7" s="16" t="s">
        <v>985</v>
      </c>
      <c r="W7" s="16" t="s">
        <v>986</v>
      </c>
      <c r="X7" s="9"/>
      <c r="Y7" s="9" t="s">
        <v>125</v>
      </c>
      <c r="Z7" s="9" t="s">
        <v>123</v>
      </c>
      <c r="AA7" s="120"/>
      <c r="AB7" s="117"/>
      <c r="AC7" s="117"/>
      <c r="AD7" s="117"/>
      <c r="AE7" s="9" t="s">
        <v>121</v>
      </c>
      <c r="AF7" s="9"/>
      <c r="AG7" s="9"/>
      <c r="AH7" s="117"/>
      <c r="AI7" s="10" t="s">
        <v>30</v>
      </c>
      <c r="AJ7" s="10">
        <v>804.0</v>
      </c>
      <c r="AK7" s="117"/>
      <c r="AL7" s="9"/>
    </row>
    <row r="8" hidden="1">
      <c r="A8" s="20" t="s">
        <v>37</v>
      </c>
      <c r="B8" s="9" t="s">
        <v>38</v>
      </c>
      <c r="C8" s="9"/>
      <c r="D8" s="9" t="s">
        <v>40</v>
      </c>
      <c r="E8" s="9" t="s">
        <v>41</v>
      </c>
      <c r="F8" s="10"/>
      <c r="G8" s="9" t="s">
        <v>940</v>
      </c>
      <c r="H8" s="10" t="s">
        <v>926</v>
      </c>
      <c r="I8" s="117">
        <v>40469.0</v>
      </c>
      <c r="J8" s="118">
        <f t="shared" si="1"/>
        <v>4314</v>
      </c>
      <c r="K8" s="117">
        <v>44561.0</v>
      </c>
      <c r="L8" s="9" t="s">
        <v>42</v>
      </c>
      <c r="M8" s="9" t="s">
        <v>46</v>
      </c>
      <c r="N8" s="9" t="s">
        <v>927</v>
      </c>
      <c r="O8" s="9" t="s">
        <v>47</v>
      </c>
      <c r="P8" s="9" t="s">
        <v>30</v>
      </c>
      <c r="Q8" s="13"/>
      <c r="R8" s="9" t="s">
        <v>987</v>
      </c>
      <c r="S8" s="9" t="s">
        <v>988</v>
      </c>
      <c r="T8" s="16" t="s">
        <v>989</v>
      </c>
      <c r="U8" s="130" t="s">
        <v>990</v>
      </c>
      <c r="V8" s="16" t="s">
        <v>991</v>
      </c>
      <c r="W8" s="16" t="s">
        <v>992</v>
      </c>
      <c r="X8" s="9" t="s">
        <v>993</v>
      </c>
      <c r="Y8" s="9" t="s">
        <v>994</v>
      </c>
      <c r="Z8" s="9" t="s">
        <v>33</v>
      </c>
      <c r="AA8" s="120"/>
      <c r="AB8" s="117"/>
      <c r="AC8" s="117"/>
      <c r="AD8" s="125">
        <v>41445.0</v>
      </c>
      <c r="AE8" s="13" t="s">
        <v>995</v>
      </c>
      <c r="AF8" s="13" t="s">
        <v>45</v>
      </c>
      <c r="AG8" s="9" t="s">
        <v>996</v>
      </c>
      <c r="AH8" s="117"/>
      <c r="AI8" s="10" t="s">
        <v>814</v>
      </c>
      <c r="AJ8" s="10"/>
      <c r="AK8" s="117"/>
      <c r="AL8" s="9" t="s">
        <v>997</v>
      </c>
    </row>
    <row r="9" ht="220.5" hidden="1" customHeight="1">
      <c r="A9" s="23" t="s">
        <v>50</v>
      </c>
      <c r="B9" s="9">
        <v>3.0</v>
      </c>
      <c r="C9" s="9" t="s">
        <v>52</v>
      </c>
      <c r="D9" s="9" t="s">
        <v>71</v>
      </c>
      <c r="E9" s="9" t="s">
        <v>54</v>
      </c>
      <c r="F9" s="10"/>
      <c r="G9" s="9" t="s">
        <v>966</v>
      </c>
      <c r="H9" s="10" t="s">
        <v>926</v>
      </c>
      <c r="I9" s="117">
        <v>41039.0</v>
      </c>
      <c r="J9" s="118">
        <f t="shared" si="1"/>
        <v>3744</v>
      </c>
      <c r="K9" s="117">
        <v>44469.0</v>
      </c>
      <c r="L9" s="9" t="s">
        <v>42</v>
      </c>
      <c r="M9" s="9" t="s">
        <v>46</v>
      </c>
      <c r="N9" s="9" t="s">
        <v>927</v>
      </c>
      <c r="O9" s="9" t="s">
        <v>74</v>
      </c>
      <c r="P9" s="9" t="s">
        <v>30</v>
      </c>
      <c r="Q9" s="13"/>
      <c r="R9" s="9" t="s">
        <v>958</v>
      </c>
      <c r="S9" s="9" t="s">
        <v>376</v>
      </c>
      <c r="T9" s="16" t="s">
        <v>998</v>
      </c>
      <c r="U9" s="16" t="s">
        <v>376</v>
      </c>
      <c r="V9" s="16" t="s">
        <v>969</v>
      </c>
      <c r="W9" s="16" t="s">
        <v>999</v>
      </c>
      <c r="X9" s="9" t="s">
        <v>1000</v>
      </c>
      <c r="Y9" s="22" t="s">
        <v>1001</v>
      </c>
      <c r="Z9" s="9" t="s">
        <v>73</v>
      </c>
      <c r="AA9" s="120"/>
      <c r="AB9" s="117"/>
      <c r="AC9" s="117"/>
      <c r="AD9" s="125">
        <v>43010.0</v>
      </c>
      <c r="AE9" s="9" t="s">
        <v>1002</v>
      </c>
      <c r="AF9" s="9"/>
      <c r="AG9" s="22" t="s">
        <v>1003</v>
      </c>
      <c r="AH9" s="117"/>
      <c r="AI9" s="10" t="s">
        <v>814</v>
      </c>
      <c r="AJ9" s="10"/>
      <c r="AK9" s="117"/>
      <c r="AL9" s="9" t="s">
        <v>1004</v>
      </c>
    </row>
    <row r="10" hidden="1">
      <c r="A10" s="20" t="s">
        <v>50</v>
      </c>
      <c r="B10" s="9" t="s">
        <v>77</v>
      </c>
      <c r="C10" s="9" t="s">
        <v>52</v>
      </c>
      <c r="D10" s="9" t="s">
        <v>78</v>
      </c>
      <c r="E10" s="9" t="s">
        <v>54</v>
      </c>
      <c r="F10" s="10"/>
      <c r="G10" s="9" t="s">
        <v>966</v>
      </c>
      <c r="H10" s="10" t="s">
        <v>926</v>
      </c>
      <c r="I10" s="117">
        <v>41039.0</v>
      </c>
      <c r="J10" s="118">
        <f t="shared" si="1"/>
        <v>3744</v>
      </c>
      <c r="K10" s="128">
        <v>44469.0</v>
      </c>
      <c r="L10" s="9" t="s">
        <v>42</v>
      </c>
      <c r="M10" s="9" t="s">
        <v>46</v>
      </c>
      <c r="N10" s="9" t="s">
        <v>927</v>
      </c>
      <c r="O10" s="9" t="s">
        <v>74</v>
      </c>
      <c r="P10" s="13"/>
      <c r="Q10" s="9" t="s">
        <v>85</v>
      </c>
      <c r="R10" s="9" t="s">
        <v>958</v>
      </c>
      <c r="S10" s="9" t="s">
        <v>376</v>
      </c>
      <c r="T10" s="16" t="s">
        <v>1005</v>
      </c>
      <c r="U10" s="16" t="s">
        <v>376</v>
      </c>
      <c r="V10" s="16" t="s">
        <v>969</v>
      </c>
      <c r="W10" s="16" t="s">
        <v>1006</v>
      </c>
      <c r="X10" s="9" t="s">
        <v>1007</v>
      </c>
      <c r="Y10" s="9" t="s">
        <v>1008</v>
      </c>
      <c r="Z10" s="9" t="s">
        <v>59</v>
      </c>
      <c r="AA10" s="120"/>
      <c r="AB10" s="117"/>
      <c r="AC10" s="117"/>
      <c r="AD10" s="125">
        <v>43010.0</v>
      </c>
      <c r="AE10" s="127" t="s">
        <v>1009</v>
      </c>
      <c r="AF10" s="127"/>
      <c r="AG10" s="9"/>
      <c r="AH10" s="117"/>
      <c r="AI10" s="10" t="s">
        <v>814</v>
      </c>
      <c r="AJ10" s="10"/>
      <c r="AK10" s="117"/>
      <c r="AL10" s="9" t="s">
        <v>1010</v>
      </c>
    </row>
    <row r="11" ht="177.0" hidden="1" customHeight="1">
      <c r="A11" s="20" t="s">
        <v>50</v>
      </c>
      <c r="B11" s="9" t="s">
        <v>83</v>
      </c>
      <c r="C11" s="9" t="s">
        <v>52</v>
      </c>
      <c r="D11" s="9" t="s">
        <v>84</v>
      </c>
      <c r="E11" s="9" t="s">
        <v>54</v>
      </c>
      <c r="F11" s="10"/>
      <c r="G11" s="9" t="s">
        <v>966</v>
      </c>
      <c r="H11" s="10" t="s">
        <v>926</v>
      </c>
      <c r="I11" s="117">
        <v>41039.0</v>
      </c>
      <c r="J11" s="118">
        <f t="shared" si="1"/>
        <v>3744</v>
      </c>
      <c r="K11" s="13" t="s">
        <v>1011</v>
      </c>
      <c r="L11" s="9" t="s">
        <v>42</v>
      </c>
      <c r="M11" s="9" t="s">
        <v>46</v>
      </c>
      <c r="N11" s="9" t="s">
        <v>927</v>
      </c>
      <c r="O11" s="9" t="s">
        <v>87</v>
      </c>
      <c r="P11" s="13"/>
      <c r="Q11" s="9" t="s">
        <v>85</v>
      </c>
      <c r="R11" s="9" t="s">
        <v>1012</v>
      </c>
      <c r="S11" s="9" t="s">
        <v>376</v>
      </c>
      <c r="T11" s="9" t="s">
        <v>1013</v>
      </c>
      <c r="U11" s="9" t="s">
        <v>376</v>
      </c>
      <c r="V11" s="9" t="s">
        <v>969</v>
      </c>
      <c r="W11" s="129" t="s">
        <v>956</v>
      </c>
      <c r="X11" s="9" t="s">
        <v>1014</v>
      </c>
      <c r="Y11" s="9" t="s">
        <v>1015</v>
      </c>
      <c r="Z11" s="9" t="s">
        <v>59</v>
      </c>
      <c r="AA11" s="120"/>
      <c r="AB11" s="117"/>
      <c r="AC11" s="117"/>
      <c r="AD11" s="125">
        <v>42089.0</v>
      </c>
      <c r="AE11" s="127" t="s">
        <v>1016</v>
      </c>
      <c r="AF11" s="127"/>
      <c r="AG11" s="9"/>
      <c r="AH11" s="117"/>
      <c r="AI11" s="10" t="s">
        <v>814</v>
      </c>
      <c r="AJ11" s="10"/>
      <c r="AK11" s="117"/>
      <c r="AL11" s="9" t="s">
        <v>1017</v>
      </c>
    </row>
    <row r="12" ht="189.0" hidden="1" customHeight="1">
      <c r="A12" s="20" t="s">
        <v>90</v>
      </c>
      <c r="B12" s="9" t="s">
        <v>100</v>
      </c>
      <c r="C12" s="9" t="s">
        <v>91</v>
      </c>
      <c r="D12" s="9" t="s">
        <v>101</v>
      </c>
      <c r="E12" s="9" t="s">
        <v>102</v>
      </c>
      <c r="F12" s="10"/>
      <c r="G12" s="9" t="s">
        <v>1018</v>
      </c>
      <c r="H12" s="10" t="s">
        <v>926</v>
      </c>
      <c r="I12" s="117">
        <v>41114.0</v>
      </c>
      <c r="J12" s="118">
        <f t="shared" si="1"/>
        <v>3669</v>
      </c>
      <c r="K12" s="117">
        <v>45291.0</v>
      </c>
      <c r="L12" s="9" t="s">
        <v>42</v>
      </c>
      <c r="M12" s="9" t="s">
        <v>46</v>
      </c>
      <c r="N12" s="9" t="s">
        <v>927</v>
      </c>
      <c r="O12" s="9" t="s">
        <v>105</v>
      </c>
      <c r="P12" s="13" t="s">
        <v>55</v>
      </c>
      <c r="Q12" s="13" t="s">
        <v>1019</v>
      </c>
      <c r="R12" s="9" t="s">
        <v>1020</v>
      </c>
      <c r="S12" s="9" t="s">
        <v>376</v>
      </c>
      <c r="T12" s="16" t="s">
        <v>1021</v>
      </c>
      <c r="U12" s="16" t="s">
        <v>1022</v>
      </c>
      <c r="V12" s="16" t="s">
        <v>1023</v>
      </c>
      <c r="W12" s="16" t="s">
        <v>1024</v>
      </c>
      <c r="X12" s="9" t="s">
        <v>1025</v>
      </c>
      <c r="Y12" s="9"/>
      <c r="Z12" s="9" t="s">
        <v>97</v>
      </c>
      <c r="AA12" s="120"/>
      <c r="AB12" s="117"/>
      <c r="AC12" s="117"/>
      <c r="AD12" s="117">
        <v>42885.0</v>
      </c>
      <c r="AE12" s="127" t="s">
        <v>1026</v>
      </c>
      <c r="AF12" s="127"/>
      <c r="AG12" s="9"/>
      <c r="AH12" s="117"/>
      <c r="AI12" s="10" t="s">
        <v>814</v>
      </c>
      <c r="AJ12" s="10"/>
      <c r="AK12" s="117"/>
      <c r="AL12" s="9" t="s">
        <v>1027</v>
      </c>
    </row>
    <row r="13" hidden="1">
      <c r="A13" s="20" t="s">
        <v>90</v>
      </c>
      <c r="B13" s="9" t="s">
        <v>107</v>
      </c>
      <c r="C13" s="9" t="s">
        <v>91</v>
      </c>
      <c r="D13" s="9" t="s">
        <v>108</v>
      </c>
      <c r="E13" s="9" t="s">
        <v>109</v>
      </c>
      <c r="F13" s="10"/>
      <c r="G13" s="9" t="s">
        <v>1018</v>
      </c>
      <c r="H13" s="10" t="s">
        <v>926</v>
      </c>
      <c r="I13" s="117">
        <v>41114.0</v>
      </c>
      <c r="J13" s="118">
        <f t="shared" si="1"/>
        <v>3669</v>
      </c>
      <c r="K13" s="117">
        <v>44561.0</v>
      </c>
      <c r="L13" s="9" t="s">
        <v>42</v>
      </c>
      <c r="M13" s="9" t="s">
        <v>46</v>
      </c>
      <c r="N13" s="9" t="s">
        <v>927</v>
      </c>
      <c r="O13" s="9" t="s">
        <v>112</v>
      </c>
      <c r="P13" s="13" t="s">
        <v>30</v>
      </c>
      <c r="Q13" s="13"/>
      <c r="R13" s="9" t="s">
        <v>1028</v>
      </c>
      <c r="S13" s="131" t="s">
        <v>1029</v>
      </c>
      <c r="T13" s="16" t="s">
        <v>1030</v>
      </c>
      <c r="U13" s="16" t="s">
        <v>1031</v>
      </c>
      <c r="V13" s="16" t="s">
        <v>1032</v>
      </c>
      <c r="W13" s="16" t="s">
        <v>1033</v>
      </c>
      <c r="X13" s="9" t="s">
        <v>1034</v>
      </c>
      <c r="Y13" s="9"/>
      <c r="Z13" s="9" t="s">
        <v>111</v>
      </c>
      <c r="AA13" s="120"/>
      <c r="AB13" s="117"/>
      <c r="AC13" s="117"/>
      <c r="AD13" s="125">
        <v>42430.0</v>
      </c>
      <c r="AE13" s="127" t="s">
        <v>1035</v>
      </c>
      <c r="AF13" s="127"/>
      <c r="AG13" s="9"/>
      <c r="AH13" s="117"/>
      <c r="AI13" s="10" t="s">
        <v>814</v>
      </c>
      <c r="AJ13" s="10"/>
      <c r="AK13" s="117"/>
      <c r="AL13" s="9" t="s">
        <v>1036</v>
      </c>
    </row>
    <row r="14" hidden="1">
      <c r="A14" s="20" t="s">
        <v>115</v>
      </c>
      <c r="B14" s="9" t="s">
        <v>126</v>
      </c>
      <c r="C14" s="9" t="s">
        <v>116</v>
      </c>
      <c r="D14" s="9" t="s">
        <v>127</v>
      </c>
      <c r="E14" s="9" t="s">
        <v>128</v>
      </c>
      <c r="F14" s="10"/>
      <c r="G14" s="9" t="s">
        <v>925</v>
      </c>
      <c r="H14" s="10" t="s">
        <v>926</v>
      </c>
      <c r="I14" s="117">
        <v>41113.0</v>
      </c>
      <c r="J14" s="118">
        <f t="shared" si="1"/>
        <v>3670</v>
      </c>
      <c r="K14" s="117">
        <v>44926.0</v>
      </c>
      <c r="L14" s="9" t="s">
        <v>29</v>
      </c>
      <c r="M14" s="9" t="s">
        <v>122</v>
      </c>
      <c r="N14" s="9" t="s">
        <v>981</v>
      </c>
      <c r="O14" s="9" t="s">
        <v>124</v>
      </c>
      <c r="P14" s="9" t="s">
        <v>55</v>
      </c>
      <c r="Q14" s="9" t="s">
        <v>119</v>
      </c>
      <c r="R14" s="9" t="s">
        <v>982</v>
      </c>
      <c r="S14" s="9" t="s">
        <v>983</v>
      </c>
      <c r="T14" s="16" t="s">
        <v>983</v>
      </c>
      <c r="U14" s="9" t="s">
        <v>984</v>
      </c>
      <c r="V14" s="9" t="s">
        <v>1037</v>
      </c>
      <c r="W14" s="16" t="s">
        <v>1037</v>
      </c>
      <c r="X14" s="9" t="s">
        <v>1038</v>
      </c>
      <c r="Y14" s="9" t="s">
        <v>130</v>
      </c>
      <c r="Z14" s="9" t="s">
        <v>33</v>
      </c>
      <c r="AA14" s="120"/>
      <c r="AB14" s="117"/>
      <c r="AC14" s="117"/>
      <c r="AD14" s="117"/>
      <c r="AE14" s="9" t="s">
        <v>121</v>
      </c>
      <c r="AF14" s="9"/>
      <c r="AG14" s="9"/>
      <c r="AH14" s="117"/>
      <c r="AI14" s="10"/>
      <c r="AJ14" s="10"/>
      <c r="AK14" s="117"/>
      <c r="AL14" s="9"/>
    </row>
    <row r="15" ht="123.0" hidden="1" customHeight="1">
      <c r="A15" s="20" t="s">
        <v>115</v>
      </c>
      <c r="B15" s="9" t="s">
        <v>63</v>
      </c>
      <c r="C15" s="9" t="s">
        <v>116</v>
      </c>
      <c r="D15" s="9" t="s">
        <v>131</v>
      </c>
      <c r="E15" s="9" t="s">
        <v>132</v>
      </c>
      <c r="F15" s="10"/>
      <c r="G15" s="9" t="s">
        <v>925</v>
      </c>
      <c r="H15" s="10" t="s">
        <v>926</v>
      </c>
      <c r="I15" s="117">
        <v>41113.0</v>
      </c>
      <c r="J15" s="118">
        <f t="shared" si="1"/>
        <v>3670</v>
      </c>
      <c r="K15" s="117">
        <v>44926.0</v>
      </c>
      <c r="L15" s="9" t="s">
        <v>29</v>
      </c>
      <c r="M15" s="9" t="s">
        <v>122</v>
      </c>
      <c r="N15" s="9" t="s">
        <v>981</v>
      </c>
      <c r="O15" s="9" t="s">
        <v>606</v>
      </c>
      <c r="P15" s="9" t="s">
        <v>55</v>
      </c>
      <c r="Q15" s="9" t="s">
        <v>119</v>
      </c>
      <c r="R15" s="9" t="s">
        <v>982</v>
      </c>
      <c r="S15" s="9" t="s">
        <v>983</v>
      </c>
      <c r="T15" s="16" t="s">
        <v>983</v>
      </c>
      <c r="U15" s="9" t="s">
        <v>984</v>
      </c>
      <c r="V15" s="9" t="s">
        <v>1039</v>
      </c>
      <c r="W15" s="16" t="s">
        <v>1039</v>
      </c>
      <c r="X15" s="9"/>
      <c r="Y15" s="9" t="s">
        <v>130</v>
      </c>
      <c r="Z15" s="9" t="s">
        <v>123</v>
      </c>
      <c r="AA15" s="120"/>
      <c r="AB15" s="117"/>
      <c r="AC15" s="117"/>
      <c r="AD15" s="117"/>
      <c r="AE15" s="9" t="s">
        <v>121</v>
      </c>
      <c r="AF15" s="9"/>
      <c r="AG15" s="9"/>
      <c r="AH15" s="117"/>
      <c r="AI15" s="10" t="s">
        <v>681</v>
      </c>
      <c r="AJ15" s="10"/>
      <c r="AK15" s="117"/>
      <c r="AL15" s="9"/>
    </row>
    <row r="16" ht="87.0" hidden="1" customHeight="1">
      <c r="A16" s="20" t="s">
        <v>134</v>
      </c>
      <c r="B16" s="9">
        <v>2.0</v>
      </c>
      <c r="C16" s="9" t="s">
        <v>135</v>
      </c>
      <c r="D16" s="9" t="s">
        <v>136</v>
      </c>
      <c r="E16" s="9" t="s">
        <v>137</v>
      </c>
      <c r="F16" s="10"/>
      <c r="G16" s="9" t="s">
        <v>1040</v>
      </c>
      <c r="H16" s="10" t="s">
        <v>955</v>
      </c>
      <c r="I16" s="117">
        <v>41837.0</v>
      </c>
      <c r="J16" s="118">
        <f t="shared" si="1"/>
        <v>2946</v>
      </c>
      <c r="K16" s="117">
        <v>44469.0</v>
      </c>
      <c r="L16" s="9" t="s">
        <v>29</v>
      </c>
      <c r="M16" s="9" t="s">
        <v>138</v>
      </c>
      <c r="N16" s="9" t="s">
        <v>927</v>
      </c>
      <c r="O16" s="9" t="s">
        <v>1041</v>
      </c>
      <c r="P16" s="9" t="s">
        <v>30</v>
      </c>
      <c r="Q16" s="13"/>
      <c r="R16" s="9" t="s">
        <v>1042</v>
      </c>
      <c r="S16" s="9" t="s">
        <v>1043</v>
      </c>
      <c r="T16" s="9" t="s">
        <v>1044</v>
      </c>
      <c r="U16" s="9" t="s">
        <v>1045</v>
      </c>
      <c r="V16" s="9" t="s">
        <v>1046</v>
      </c>
      <c r="W16" s="9" t="s">
        <v>1047</v>
      </c>
      <c r="X16" s="27" t="s">
        <v>141</v>
      </c>
      <c r="Y16" s="9" t="s">
        <v>142</v>
      </c>
      <c r="Z16" s="9" t="s">
        <v>139</v>
      </c>
      <c r="AA16" s="120"/>
      <c r="AB16" s="117"/>
      <c r="AC16" s="117"/>
      <c r="AD16" s="117"/>
      <c r="AE16" s="9" t="s">
        <v>121</v>
      </c>
      <c r="AF16" s="9"/>
      <c r="AG16" s="9"/>
      <c r="AH16" s="117"/>
      <c r="AI16" s="10" t="s">
        <v>681</v>
      </c>
      <c r="AJ16" s="10">
        <v>801.0</v>
      </c>
      <c r="AK16" s="117"/>
      <c r="AL16" s="9" t="s">
        <v>1048</v>
      </c>
    </row>
    <row r="17" ht="156.75" hidden="1" customHeight="1">
      <c r="A17" s="20" t="s">
        <v>134</v>
      </c>
      <c r="B17" s="9" t="s">
        <v>51</v>
      </c>
      <c r="C17" s="9" t="s">
        <v>135</v>
      </c>
      <c r="D17" s="9" t="s">
        <v>143</v>
      </c>
      <c r="E17" s="9" t="s">
        <v>144</v>
      </c>
      <c r="F17" s="10"/>
      <c r="G17" s="9" t="s">
        <v>1040</v>
      </c>
      <c r="H17" s="10" t="s">
        <v>1049</v>
      </c>
      <c r="I17" s="117">
        <v>41837.0</v>
      </c>
      <c r="J17" s="118">
        <f t="shared" si="1"/>
        <v>2946</v>
      </c>
      <c r="K17" s="117">
        <v>44469.0</v>
      </c>
      <c r="L17" s="9" t="s">
        <v>29</v>
      </c>
      <c r="M17" s="9" t="s">
        <v>138</v>
      </c>
      <c r="N17" s="9" t="s">
        <v>927</v>
      </c>
      <c r="O17" s="9" t="s">
        <v>1041</v>
      </c>
      <c r="P17" s="9" t="s">
        <v>30</v>
      </c>
      <c r="Q17" s="13"/>
      <c r="R17" s="9" t="s">
        <v>1042</v>
      </c>
      <c r="S17" s="9" t="s">
        <v>1043</v>
      </c>
      <c r="T17" s="9"/>
      <c r="U17" s="9" t="s">
        <v>1045</v>
      </c>
      <c r="V17" s="9" t="s">
        <v>1046</v>
      </c>
      <c r="W17" s="9" t="s">
        <v>1050</v>
      </c>
      <c r="X17" s="27" t="s">
        <v>141</v>
      </c>
      <c r="Y17" s="9" t="s">
        <v>142</v>
      </c>
      <c r="Z17" s="9" t="s">
        <v>139</v>
      </c>
      <c r="AA17" s="120"/>
      <c r="AB17" s="117"/>
      <c r="AC17" s="117"/>
      <c r="AD17" s="117"/>
      <c r="AE17" s="9" t="s">
        <v>121</v>
      </c>
      <c r="AF17" s="132"/>
      <c r="AG17" s="9" t="s">
        <v>1051</v>
      </c>
      <c r="AH17" s="117"/>
      <c r="AI17" s="10" t="s">
        <v>681</v>
      </c>
      <c r="AJ17" s="10">
        <v>801.0</v>
      </c>
      <c r="AK17" s="117"/>
      <c r="AL17" s="127" t="s">
        <v>1052</v>
      </c>
    </row>
    <row r="18" hidden="1">
      <c r="A18" s="20" t="s">
        <v>134</v>
      </c>
      <c r="B18" s="9" t="s">
        <v>77</v>
      </c>
      <c r="C18" s="9" t="s">
        <v>135</v>
      </c>
      <c r="D18" s="9" t="s">
        <v>145</v>
      </c>
      <c r="E18" s="9" t="s">
        <v>146</v>
      </c>
      <c r="F18" s="10"/>
      <c r="G18" s="9" t="s">
        <v>1040</v>
      </c>
      <c r="H18" s="10" t="s">
        <v>1049</v>
      </c>
      <c r="I18" s="117">
        <v>41837.0</v>
      </c>
      <c r="J18" s="118">
        <f t="shared" si="1"/>
        <v>2946</v>
      </c>
      <c r="K18" s="117">
        <v>44469.0</v>
      </c>
      <c r="L18" s="9" t="s">
        <v>29</v>
      </c>
      <c r="M18" s="9" t="s">
        <v>138</v>
      </c>
      <c r="N18" s="9" t="s">
        <v>927</v>
      </c>
      <c r="O18" s="9" t="s">
        <v>1041</v>
      </c>
      <c r="P18" s="9" t="s">
        <v>30</v>
      </c>
      <c r="Q18" s="13"/>
      <c r="R18" s="9" t="s">
        <v>1042</v>
      </c>
      <c r="S18" s="9" t="s">
        <v>1043</v>
      </c>
      <c r="T18" s="9"/>
      <c r="U18" s="9" t="s">
        <v>1045</v>
      </c>
      <c r="V18" s="9" t="s">
        <v>1046</v>
      </c>
      <c r="W18" s="16" t="s">
        <v>1053</v>
      </c>
      <c r="X18" s="27" t="s">
        <v>141</v>
      </c>
      <c r="Y18" s="9" t="s">
        <v>142</v>
      </c>
      <c r="Z18" s="9" t="s">
        <v>139</v>
      </c>
      <c r="AA18" s="120"/>
      <c r="AB18" s="117"/>
      <c r="AC18" s="117"/>
      <c r="AD18" s="117"/>
      <c r="AE18" s="9" t="s">
        <v>121</v>
      </c>
      <c r="AF18" s="9"/>
      <c r="AG18" s="9"/>
      <c r="AH18" s="117"/>
      <c r="AI18" s="10" t="s">
        <v>681</v>
      </c>
      <c r="AJ18" s="10">
        <v>801.0</v>
      </c>
      <c r="AK18" s="117"/>
      <c r="AL18" s="9" t="s">
        <v>1054</v>
      </c>
    </row>
    <row r="19" ht="144.0" hidden="1" customHeight="1">
      <c r="A19" s="20" t="s">
        <v>134</v>
      </c>
      <c r="B19" s="9" t="s">
        <v>147</v>
      </c>
      <c r="C19" s="9" t="s">
        <v>135</v>
      </c>
      <c r="D19" s="9" t="s">
        <v>148</v>
      </c>
      <c r="E19" s="9" t="s">
        <v>149</v>
      </c>
      <c r="F19" s="10"/>
      <c r="G19" s="9" t="s">
        <v>1040</v>
      </c>
      <c r="H19" s="10" t="s">
        <v>1049</v>
      </c>
      <c r="I19" s="117">
        <v>41837.0</v>
      </c>
      <c r="J19" s="118">
        <f t="shared" si="1"/>
        <v>2946</v>
      </c>
      <c r="K19" s="13" t="s">
        <v>1055</v>
      </c>
      <c r="L19" s="9" t="s">
        <v>29</v>
      </c>
      <c r="M19" s="9" t="s">
        <v>138</v>
      </c>
      <c r="N19" s="9" t="s">
        <v>927</v>
      </c>
      <c r="O19" s="9" t="s">
        <v>151</v>
      </c>
      <c r="P19" s="9"/>
      <c r="Q19" s="9" t="s">
        <v>150</v>
      </c>
      <c r="R19" s="9" t="s">
        <v>1042</v>
      </c>
      <c r="S19" s="9" t="s">
        <v>1043</v>
      </c>
      <c r="T19" s="129" t="s">
        <v>956</v>
      </c>
      <c r="U19" s="9" t="s">
        <v>1045</v>
      </c>
      <c r="V19" s="9" t="s">
        <v>1046</v>
      </c>
      <c r="W19" s="129" t="s">
        <v>956</v>
      </c>
      <c r="X19" s="9" t="s">
        <v>152</v>
      </c>
      <c r="Y19" s="9" t="s">
        <v>142</v>
      </c>
      <c r="Z19" s="9" t="s">
        <v>139</v>
      </c>
      <c r="AA19" s="120"/>
      <c r="AB19" s="117"/>
      <c r="AC19" s="117"/>
      <c r="AD19" s="117"/>
      <c r="AE19" s="9" t="s">
        <v>121</v>
      </c>
      <c r="AF19" s="9"/>
      <c r="AG19" s="9"/>
      <c r="AH19" s="117"/>
      <c r="AI19" s="10" t="s">
        <v>681</v>
      </c>
      <c r="AJ19" s="10">
        <v>801.0</v>
      </c>
      <c r="AK19" s="117"/>
      <c r="AL19" s="9"/>
    </row>
    <row r="20" ht="145.5" hidden="1" customHeight="1">
      <c r="A20" s="20" t="s">
        <v>134</v>
      </c>
      <c r="B20" s="9" t="s">
        <v>153</v>
      </c>
      <c r="C20" s="9" t="s">
        <v>135</v>
      </c>
      <c r="D20" s="9" t="s">
        <v>154</v>
      </c>
      <c r="E20" s="9" t="s">
        <v>155</v>
      </c>
      <c r="F20" s="10"/>
      <c r="G20" s="9" t="s">
        <v>1040</v>
      </c>
      <c r="H20" s="10" t="s">
        <v>926</v>
      </c>
      <c r="I20" s="117">
        <v>41837.0</v>
      </c>
      <c r="J20" s="118">
        <f t="shared" si="1"/>
        <v>2946</v>
      </c>
      <c r="K20" s="13" t="s">
        <v>1055</v>
      </c>
      <c r="L20" s="9" t="s">
        <v>29</v>
      </c>
      <c r="M20" s="9" t="s">
        <v>138</v>
      </c>
      <c r="N20" s="9" t="s">
        <v>927</v>
      </c>
      <c r="O20" s="9" t="s">
        <v>151</v>
      </c>
      <c r="P20" s="9"/>
      <c r="Q20" s="9" t="s">
        <v>150</v>
      </c>
      <c r="R20" s="9" t="s">
        <v>1042</v>
      </c>
      <c r="S20" s="9" t="s">
        <v>1043</v>
      </c>
      <c r="T20" s="129" t="s">
        <v>956</v>
      </c>
      <c r="U20" s="9" t="s">
        <v>1045</v>
      </c>
      <c r="V20" s="9" t="s">
        <v>1046</v>
      </c>
      <c r="W20" s="129" t="s">
        <v>956</v>
      </c>
      <c r="X20" s="9" t="s">
        <v>157</v>
      </c>
      <c r="Y20" s="9" t="s">
        <v>142</v>
      </c>
      <c r="Z20" s="9" t="s">
        <v>139</v>
      </c>
      <c r="AA20" s="120"/>
      <c r="AB20" s="117"/>
      <c r="AC20" s="117"/>
      <c r="AD20" s="117"/>
      <c r="AE20" s="9" t="s">
        <v>121</v>
      </c>
      <c r="AF20" s="9"/>
      <c r="AG20" s="9"/>
      <c r="AH20" s="117"/>
      <c r="AI20" s="10" t="s">
        <v>681</v>
      </c>
      <c r="AJ20" s="10">
        <v>801.0</v>
      </c>
      <c r="AK20" s="117"/>
      <c r="AL20" s="9" t="s">
        <v>1056</v>
      </c>
    </row>
    <row r="21" ht="81.0" hidden="1" customHeight="1">
      <c r="A21" s="20" t="s">
        <v>134</v>
      </c>
      <c r="B21" s="9" t="s">
        <v>158</v>
      </c>
      <c r="C21" s="9" t="s">
        <v>135</v>
      </c>
      <c r="D21" s="9" t="s">
        <v>159</v>
      </c>
      <c r="E21" s="9" t="s">
        <v>160</v>
      </c>
      <c r="F21" s="10"/>
      <c r="G21" s="9" t="s">
        <v>1040</v>
      </c>
      <c r="H21" s="10" t="s">
        <v>1049</v>
      </c>
      <c r="I21" s="117">
        <v>41837.0</v>
      </c>
      <c r="J21" s="118">
        <f t="shared" si="1"/>
        <v>2946</v>
      </c>
      <c r="K21" s="117">
        <v>44469.0</v>
      </c>
      <c r="L21" s="9" t="s">
        <v>29</v>
      </c>
      <c r="M21" s="9" t="s">
        <v>138</v>
      </c>
      <c r="N21" s="9" t="s">
        <v>927</v>
      </c>
      <c r="O21" s="9" t="s">
        <v>161</v>
      </c>
      <c r="P21" s="9" t="s">
        <v>30</v>
      </c>
      <c r="Q21" s="13"/>
      <c r="R21" s="9" t="s">
        <v>1042</v>
      </c>
      <c r="S21" s="9" t="s">
        <v>1043</v>
      </c>
      <c r="T21" s="9"/>
      <c r="U21" s="9" t="s">
        <v>1045</v>
      </c>
      <c r="V21" s="9" t="s">
        <v>1046</v>
      </c>
      <c r="W21" s="9" t="s">
        <v>1057</v>
      </c>
      <c r="X21" s="13" t="s">
        <v>141</v>
      </c>
      <c r="Y21" s="9" t="s">
        <v>142</v>
      </c>
      <c r="Z21" s="9" t="s">
        <v>139</v>
      </c>
      <c r="AA21" s="120"/>
      <c r="AB21" s="117"/>
      <c r="AC21" s="117"/>
      <c r="AD21" s="117"/>
      <c r="AE21" s="9" t="s">
        <v>121</v>
      </c>
      <c r="AF21" s="9"/>
      <c r="AG21" s="9"/>
      <c r="AH21" s="117"/>
      <c r="AI21" s="10" t="s">
        <v>681</v>
      </c>
      <c r="AJ21" s="10">
        <v>801.0</v>
      </c>
      <c r="AK21" s="117"/>
      <c r="AL21" s="9"/>
    </row>
    <row r="22" ht="100.5" hidden="1" customHeight="1">
      <c r="A22" s="20" t="s">
        <v>162</v>
      </c>
      <c r="B22" s="9" t="s">
        <v>163</v>
      </c>
      <c r="C22" s="9" t="s">
        <v>164</v>
      </c>
      <c r="D22" s="9" t="s">
        <v>165</v>
      </c>
      <c r="E22" s="9" t="s">
        <v>166</v>
      </c>
      <c r="F22" s="10"/>
      <c r="G22" s="9" t="s">
        <v>1058</v>
      </c>
      <c r="H22" s="10" t="s">
        <v>926</v>
      </c>
      <c r="I22" s="117">
        <v>41768.0</v>
      </c>
      <c r="J22" s="118">
        <f t="shared" si="1"/>
        <v>3015</v>
      </c>
      <c r="K22" s="117">
        <v>45170.0</v>
      </c>
      <c r="L22" s="9" t="s">
        <v>42</v>
      </c>
      <c r="M22" s="9" t="s">
        <v>46</v>
      </c>
      <c r="N22" s="9" t="s">
        <v>927</v>
      </c>
      <c r="O22" s="9" t="s">
        <v>169</v>
      </c>
      <c r="P22" s="13" t="s">
        <v>55</v>
      </c>
      <c r="Q22" s="28" t="s">
        <v>167</v>
      </c>
      <c r="R22" s="9" t="s">
        <v>376</v>
      </c>
      <c r="S22" s="9" t="s">
        <v>1059</v>
      </c>
      <c r="T22" s="16" t="s">
        <v>1060</v>
      </c>
      <c r="U22" s="9" t="s">
        <v>1061</v>
      </c>
      <c r="V22" s="9" t="s">
        <v>1062</v>
      </c>
      <c r="W22" s="16" t="s">
        <v>1063</v>
      </c>
      <c r="X22" s="9" t="s">
        <v>170</v>
      </c>
      <c r="Y22" s="9" t="s">
        <v>171</v>
      </c>
      <c r="Z22" s="9" t="s">
        <v>97</v>
      </c>
      <c r="AA22" s="120"/>
      <c r="AB22" s="117">
        <v>43865.0</v>
      </c>
      <c r="AC22" s="117">
        <v>43871.0</v>
      </c>
      <c r="AD22" s="125">
        <v>43879.0</v>
      </c>
      <c r="AE22" s="9" t="s">
        <v>1064</v>
      </c>
      <c r="AF22" s="9"/>
      <c r="AG22" s="9"/>
      <c r="AH22" s="117"/>
      <c r="AI22" s="10" t="s">
        <v>814</v>
      </c>
      <c r="AJ22" s="10"/>
      <c r="AK22" s="117"/>
      <c r="AL22" s="9" t="s">
        <v>1065</v>
      </c>
    </row>
    <row r="23" ht="15.75" hidden="1" customHeight="1">
      <c r="A23" s="20" t="s">
        <v>172</v>
      </c>
      <c r="B23" s="9" t="s">
        <v>173</v>
      </c>
      <c r="C23" s="9" t="s">
        <v>174</v>
      </c>
      <c r="D23" s="9" t="s">
        <v>175</v>
      </c>
      <c r="E23" s="9" t="s">
        <v>176</v>
      </c>
      <c r="F23" s="10"/>
      <c r="G23" s="9" t="s">
        <v>1066</v>
      </c>
      <c r="H23" s="10" t="s">
        <v>926</v>
      </c>
      <c r="I23" s="117">
        <v>41768.0</v>
      </c>
      <c r="J23" s="118">
        <f t="shared" si="1"/>
        <v>3015</v>
      </c>
      <c r="K23" s="117">
        <v>44446.0</v>
      </c>
      <c r="L23" s="9" t="s">
        <v>29</v>
      </c>
      <c r="M23" s="9" t="s">
        <v>46</v>
      </c>
      <c r="N23" s="9" t="s">
        <v>927</v>
      </c>
      <c r="O23" s="9" t="s">
        <v>124</v>
      </c>
      <c r="P23" s="9" t="s">
        <v>30</v>
      </c>
      <c r="Q23" s="13"/>
      <c r="R23" s="13" t="s">
        <v>1067</v>
      </c>
      <c r="S23" s="13" t="s">
        <v>929</v>
      </c>
      <c r="T23" s="27" t="s">
        <v>929</v>
      </c>
      <c r="U23" s="13" t="s">
        <v>1068</v>
      </c>
      <c r="V23" s="13" t="s">
        <v>1069</v>
      </c>
      <c r="W23" s="27" t="s">
        <v>932</v>
      </c>
      <c r="X23" s="13" t="s">
        <v>1070</v>
      </c>
      <c r="Y23" s="9" t="s">
        <v>1071</v>
      </c>
      <c r="Z23" s="9" t="s">
        <v>33</v>
      </c>
      <c r="AA23" s="120"/>
      <c r="AB23" s="117"/>
      <c r="AC23" s="9" t="s">
        <v>376</v>
      </c>
      <c r="AD23" s="9" t="s">
        <v>376</v>
      </c>
      <c r="AE23" s="9" t="s">
        <v>1072</v>
      </c>
      <c r="AF23" s="9"/>
      <c r="AG23" s="9" t="s">
        <v>1073</v>
      </c>
      <c r="AH23" s="117"/>
      <c r="AI23" s="10" t="s">
        <v>814</v>
      </c>
      <c r="AJ23" s="10"/>
      <c r="AK23" s="117"/>
      <c r="AL23" s="9" t="s">
        <v>1074</v>
      </c>
    </row>
    <row r="24" ht="178.5" customHeight="1">
      <c r="A24" s="20" t="s">
        <v>179</v>
      </c>
      <c r="B24" s="9">
        <v>2.0</v>
      </c>
      <c r="C24" s="9" t="s">
        <v>180</v>
      </c>
      <c r="D24" s="9" t="s">
        <v>181</v>
      </c>
      <c r="E24" s="9" t="s">
        <v>182</v>
      </c>
      <c r="F24" s="10"/>
      <c r="G24" s="9" t="s">
        <v>1075</v>
      </c>
      <c r="H24" s="10" t="s">
        <v>1049</v>
      </c>
      <c r="I24" s="117">
        <v>41955.0</v>
      </c>
      <c r="J24" s="118">
        <f t="shared" si="1"/>
        <v>2828</v>
      </c>
      <c r="K24" s="13" t="s">
        <v>1076</v>
      </c>
      <c r="L24" s="9" t="s">
        <v>42</v>
      </c>
      <c r="M24" s="9" t="s">
        <v>187</v>
      </c>
      <c r="N24" s="9" t="s">
        <v>927</v>
      </c>
      <c r="O24" s="9" t="s">
        <v>185</v>
      </c>
      <c r="P24" s="13"/>
      <c r="Q24" s="13" t="s">
        <v>184</v>
      </c>
      <c r="R24" s="9" t="s">
        <v>1077</v>
      </c>
      <c r="S24" s="9" t="s">
        <v>1078</v>
      </c>
      <c r="T24" s="129" t="s">
        <v>956</v>
      </c>
      <c r="U24" s="9" t="s">
        <v>1079</v>
      </c>
      <c r="V24" s="9" t="s">
        <v>1080</v>
      </c>
      <c r="W24" s="129" t="s">
        <v>956</v>
      </c>
      <c r="X24" s="9"/>
      <c r="Y24" s="126" t="s">
        <v>1081</v>
      </c>
      <c r="Z24" s="9" t="s">
        <v>188</v>
      </c>
      <c r="AA24" s="120"/>
      <c r="AB24" s="117"/>
      <c r="AC24" s="117"/>
      <c r="AD24" s="125">
        <v>42837.0</v>
      </c>
      <c r="AE24" s="9" t="s">
        <v>1082</v>
      </c>
      <c r="AF24" s="9"/>
      <c r="AG24" s="133" t="s">
        <v>1083</v>
      </c>
      <c r="AH24" s="117"/>
      <c r="AI24" s="10" t="s">
        <v>681</v>
      </c>
      <c r="AJ24" s="10">
        <v>802.0</v>
      </c>
      <c r="AK24" s="117"/>
      <c r="AL24" s="9" t="s">
        <v>1084</v>
      </c>
    </row>
    <row r="25" ht="15.75" customHeight="1">
      <c r="A25" s="20" t="s">
        <v>179</v>
      </c>
      <c r="B25" s="9">
        <v>3.0</v>
      </c>
      <c r="C25" s="9" t="s">
        <v>180</v>
      </c>
      <c r="D25" s="9" t="s">
        <v>190</v>
      </c>
      <c r="E25" s="9" t="s">
        <v>191</v>
      </c>
      <c r="F25" s="10"/>
      <c r="G25" s="9" t="s">
        <v>1040</v>
      </c>
      <c r="H25" s="10" t="s">
        <v>926</v>
      </c>
      <c r="I25" s="117">
        <v>41955.0</v>
      </c>
      <c r="J25" s="118">
        <f t="shared" si="1"/>
        <v>2828</v>
      </c>
      <c r="K25" s="13" t="s">
        <v>1076</v>
      </c>
      <c r="L25" s="9" t="s">
        <v>42</v>
      </c>
      <c r="M25" s="9" t="s">
        <v>187</v>
      </c>
      <c r="N25" s="9" t="s">
        <v>927</v>
      </c>
      <c r="O25" s="9" t="s">
        <v>193</v>
      </c>
      <c r="P25" s="13"/>
      <c r="Q25" s="13" t="s">
        <v>184</v>
      </c>
      <c r="R25" s="9" t="s">
        <v>1085</v>
      </c>
      <c r="S25" s="9" t="s">
        <v>1086</v>
      </c>
      <c r="T25" s="129" t="s">
        <v>956</v>
      </c>
      <c r="U25" s="9" t="s">
        <v>1087</v>
      </c>
      <c r="V25" s="9" t="s">
        <v>1080</v>
      </c>
      <c r="W25" s="129" t="s">
        <v>956</v>
      </c>
      <c r="X25" s="9"/>
      <c r="Y25" s="27" t="s">
        <v>194</v>
      </c>
      <c r="Z25" s="9" t="s">
        <v>188</v>
      </c>
      <c r="AA25" s="120"/>
      <c r="AB25" s="117"/>
      <c r="AC25" s="117"/>
      <c r="AD25" s="125">
        <v>42837.0</v>
      </c>
      <c r="AE25" s="9" t="s">
        <v>1088</v>
      </c>
      <c r="AF25" s="9"/>
      <c r="AG25" s="133" t="s">
        <v>1083</v>
      </c>
      <c r="AH25" s="117"/>
      <c r="AI25" s="10" t="s">
        <v>681</v>
      </c>
      <c r="AJ25" s="10">
        <v>802.0</v>
      </c>
      <c r="AK25" s="117"/>
      <c r="AL25" s="9" t="s">
        <v>1089</v>
      </c>
    </row>
    <row r="26" ht="199.5" customHeight="1">
      <c r="A26" s="20" t="s">
        <v>179</v>
      </c>
      <c r="B26" s="9">
        <v>4.0</v>
      </c>
      <c r="C26" s="9" t="s">
        <v>180</v>
      </c>
      <c r="D26" s="9" t="s">
        <v>195</v>
      </c>
      <c r="E26" s="9" t="s">
        <v>196</v>
      </c>
      <c r="F26" s="10"/>
      <c r="G26" s="9" t="s">
        <v>1040</v>
      </c>
      <c r="H26" s="10" t="s">
        <v>1049</v>
      </c>
      <c r="I26" s="117">
        <v>41955.0</v>
      </c>
      <c r="J26" s="118">
        <f t="shared" si="1"/>
        <v>2828</v>
      </c>
      <c r="K26" s="13" t="s">
        <v>1076</v>
      </c>
      <c r="L26" s="9" t="s">
        <v>29</v>
      </c>
      <c r="M26" s="9" t="s">
        <v>187</v>
      </c>
      <c r="N26" s="9" t="s">
        <v>927</v>
      </c>
      <c r="O26" s="9" t="s">
        <v>197</v>
      </c>
      <c r="P26" s="13"/>
      <c r="Q26" s="13" t="s">
        <v>184</v>
      </c>
      <c r="R26" s="9" t="s">
        <v>1085</v>
      </c>
      <c r="S26" s="9" t="s">
        <v>1090</v>
      </c>
      <c r="T26" s="129" t="s">
        <v>956</v>
      </c>
      <c r="U26" s="9" t="s">
        <v>1091</v>
      </c>
      <c r="V26" s="9" t="s">
        <v>1080</v>
      </c>
      <c r="W26" s="129" t="s">
        <v>956</v>
      </c>
      <c r="X26" s="9" t="s">
        <v>198</v>
      </c>
      <c r="Y26" s="27" t="s">
        <v>199</v>
      </c>
      <c r="Z26" s="9" t="s">
        <v>188</v>
      </c>
      <c r="AA26" s="120"/>
      <c r="AB26" s="117"/>
      <c r="AC26" s="117"/>
      <c r="AD26" s="117"/>
      <c r="AE26" s="9" t="s">
        <v>121</v>
      </c>
      <c r="AF26" s="9"/>
      <c r="AG26" s="133" t="s">
        <v>1083</v>
      </c>
      <c r="AH26" s="117"/>
      <c r="AI26" s="10" t="s">
        <v>681</v>
      </c>
      <c r="AJ26" s="10">
        <v>802.0</v>
      </c>
      <c r="AK26" s="117"/>
      <c r="AL26" s="9" t="s">
        <v>1084</v>
      </c>
    </row>
    <row r="27" ht="240.0" customHeight="1">
      <c r="A27" s="20" t="s">
        <v>179</v>
      </c>
      <c r="B27" s="9" t="s">
        <v>77</v>
      </c>
      <c r="C27" s="9" t="s">
        <v>180</v>
      </c>
      <c r="D27" s="9" t="s">
        <v>200</v>
      </c>
      <c r="E27" s="9" t="s">
        <v>201</v>
      </c>
      <c r="F27" s="10"/>
      <c r="G27" s="9" t="s">
        <v>1040</v>
      </c>
      <c r="H27" s="10" t="s">
        <v>926</v>
      </c>
      <c r="I27" s="117">
        <v>41955.0</v>
      </c>
      <c r="J27" s="118">
        <f t="shared" si="1"/>
        <v>2828</v>
      </c>
      <c r="K27" s="13" t="s">
        <v>1076</v>
      </c>
      <c r="L27" s="9" t="s">
        <v>42</v>
      </c>
      <c r="M27" s="9" t="s">
        <v>187</v>
      </c>
      <c r="N27" s="9" t="s">
        <v>927</v>
      </c>
      <c r="O27" s="9" t="s">
        <v>197</v>
      </c>
      <c r="P27" s="13"/>
      <c r="Q27" s="13" t="s">
        <v>184</v>
      </c>
      <c r="R27" s="9" t="s">
        <v>1085</v>
      </c>
      <c r="S27" s="9" t="s">
        <v>1092</v>
      </c>
      <c r="T27" s="129" t="s">
        <v>956</v>
      </c>
      <c r="U27" s="9" t="s">
        <v>1093</v>
      </c>
      <c r="V27" s="9" t="s">
        <v>1094</v>
      </c>
      <c r="W27" s="129" t="s">
        <v>956</v>
      </c>
      <c r="X27" s="9"/>
      <c r="Y27" s="27" t="s">
        <v>194</v>
      </c>
      <c r="Z27" s="9" t="s">
        <v>188</v>
      </c>
      <c r="AA27" s="120">
        <v>2745.0</v>
      </c>
      <c r="AB27" s="117">
        <v>43679.0</v>
      </c>
      <c r="AC27" s="117"/>
      <c r="AD27" s="125">
        <v>43052.0</v>
      </c>
      <c r="AE27" s="134" t="s">
        <v>1095</v>
      </c>
      <c r="AF27" s="127"/>
      <c r="AG27" s="13" t="s">
        <v>1096</v>
      </c>
      <c r="AH27" s="117"/>
      <c r="AI27" s="10" t="s">
        <v>681</v>
      </c>
      <c r="AJ27" s="10">
        <v>802.0</v>
      </c>
      <c r="AK27" s="117"/>
      <c r="AL27" s="9" t="s">
        <v>1097</v>
      </c>
    </row>
    <row r="28" ht="108.0" hidden="1" customHeight="1">
      <c r="A28" s="20" t="s">
        <v>205</v>
      </c>
      <c r="B28" s="9" t="s">
        <v>206</v>
      </c>
      <c r="C28" s="9" t="s">
        <v>207</v>
      </c>
      <c r="D28" s="9" t="s">
        <v>208</v>
      </c>
      <c r="E28" s="9" t="s">
        <v>209</v>
      </c>
      <c r="F28" s="10"/>
      <c r="G28" s="9" t="s">
        <v>1058</v>
      </c>
      <c r="H28" s="10" t="s">
        <v>926</v>
      </c>
      <c r="I28" s="117">
        <v>42129.0</v>
      </c>
      <c r="J28" s="118">
        <f t="shared" si="1"/>
        <v>2654</v>
      </c>
      <c r="K28" s="117">
        <v>44469.0</v>
      </c>
      <c r="L28" s="9" t="s">
        <v>29</v>
      </c>
      <c r="M28" s="9" t="s">
        <v>211</v>
      </c>
      <c r="N28" s="9" t="s">
        <v>927</v>
      </c>
      <c r="O28" s="9" t="s">
        <v>1098</v>
      </c>
      <c r="P28" s="9" t="s">
        <v>30</v>
      </c>
      <c r="Q28" s="13" t="s">
        <v>210</v>
      </c>
      <c r="R28" s="9" t="s">
        <v>376</v>
      </c>
      <c r="S28" s="9" t="s">
        <v>1099</v>
      </c>
      <c r="T28" s="129" t="s">
        <v>956</v>
      </c>
      <c r="U28" s="9" t="s">
        <v>1100</v>
      </c>
      <c r="V28" s="9" t="s">
        <v>1101</v>
      </c>
      <c r="W28" s="129" t="s">
        <v>956</v>
      </c>
      <c r="X28" s="9" t="s">
        <v>214</v>
      </c>
      <c r="Y28" s="16" t="s">
        <v>215</v>
      </c>
      <c r="Z28" s="9" t="s">
        <v>212</v>
      </c>
      <c r="AA28" s="120"/>
      <c r="AB28" s="117"/>
      <c r="AC28" s="117"/>
      <c r="AD28" s="117"/>
      <c r="AE28" s="9" t="s">
        <v>121</v>
      </c>
      <c r="AF28" s="9"/>
      <c r="AG28" s="9"/>
      <c r="AH28" s="117"/>
      <c r="AI28" s="10" t="s">
        <v>814</v>
      </c>
      <c r="AJ28" s="10"/>
      <c r="AK28" s="117"/>
      <c r="AL28" s="9" t="s">
        <v>1102</v>
      </c>
    </row>
    <row r="29" ht="167.25" hidden="1" customHeight="1">
      <c r="A29" s="20" t="s">
        <v>216</v>
      </c>
      <c r="B29" s="9" t="s">
        <v>217</v>
      </c>
      <c r="C29" s="9" t="s">
        <v>218</v>
      </c>
      <c r="D29" s="9" t="s">
        <v>219</v>
      </c>
      <c r="E29" s="9" t="s">
        <v>220</v>
      </c>
      <c r="F29" s="10"/>
      <c r="G29" s="9" t="s">
        <v>1103</v>
      </c>
      <c r="H29" s="10" t="s">
        <v>926</v>
      </c>
      <c r="I29" s="117">
        <v>42240.0</v>
      </c>
      <c r="J29" s="118">
        <f t="shared" si="1"/>
        <v>2543</v>
      </c>
      <c r="K29" s="128">
        <v>44834.0</v>
      </c>
      <c r="L29" s="9" t="s">
        <v>29</v>
      </c>
      <c r="M29" s="9" t="s">
        <v>32</v>
      </c>
      <c r="N29" s="9" t="s">
        <v>981</v>
      </c>
      <c r="O29" s="9" t="s">
        <v>222</v>
      </c>
      <c r="P29" s="13" t="s">
        <v>55</v>
      </c>
      <c r="Q29" s="13" t="s">
        <v>221</v>
      </c>
      <c r="R29" s="13" t="s">
        <v>376</v>
      </c>
      <c r="S29" s="13" t="s">
        <v>376</v>
      </c>
      <c r="T29" s="129" t="s">
        <v>956</v>
      </c>
      <c r="U29" s="9" t="s">
        <v>1104</v>
      </c>
      <c r="V29" s="9" t="s">
        <v>1105</v>
      </c>
      <c r="W29" s="129" t="s">
        <v>956</v>
      </c>
      <c r="X29" s="9"/>
      <c r="Y29" s="16" t="s">
        <v>224</v>
      </c>
      <c r="Z29" s="9" t="s">
        <v>212</v>
      </c>
      <c r="AA29" s="120"/>
      <c r="AB29" s="117"/>
      <c r="AC29" s="117"/>
      <c r="AD29" s="117"/>
      <c r="AE29" s="9" t="s">
        <v>121</v>
      </c>
      <c r="AF29" s="9"/>
      <c r="AG29" s="9"/>
      <c r="AH29" s="117"/>
      <c r="AI29" s="10" t="s">
        <v>814</v>
      </c>
      <c r="AJ29" s="10"/>
      <c r="AK29" s="117"/>
      <c r="AL29" s="9" t="s">
        <v>1106</v>
      </c>
    </row>
    <row r="30" ht="99.75" hidden="1" customHeight="1">
      <c r="A30" s="20" t="s">
        <v>225</v>
      </c>
      <c r="B30" s="9" t="s">
        <v>226</v>
      </c>
      <c r="C30" s="9" t="s">
        <v>227</v>
      </c>
      <c r="D30" s="9" t="s">
        <v>228</v>
      </c>
      <c r="E30" s="9" t="s">
        <v>229</v>
      </c>
      <c r="F30" s="10"/>
      <c r="G30" s="9" t="s">
        <v>1018</v>
      </c>
      <c r="H30" s="10" t="s">
        <v>926</v>
      </c>
      <c r="I30" s="117">
        <v>42277.0</v>
      </c>
      <c r="J30" s="118">
        <f t="shared" si="1"/>
        <v>2506</v>
      </c>
      <c r="K30" s="117">
        <v>45016.0</v>
      </c>
      <c r="L30" s="9" t="s">
        <v>42</v>
      </c>
      <c r="M30" s="9" t="s">
        <v>122</v>
      </c>
      <c r="N30" s="9" t="s">
        <v>927</v>
      </c>
      <c r="O30" s="9" t="s">
        <v>233</v>
      </c>
      <c r="P30" s="9" t="s">
        <v>30</v>
      </c>
      <c r="Q30" s="13"/>
      <c r="R30" s="13" t="s">
        <v>1107</v>
      </c>
      <c r="S30" s="13" t="s">
        <v>1108</v>
      </c>
      <c r="T30" s="13" t="s">
        <v>1108</v>
      </c>
      <c r="U30" s="13" t="s">
        <v>1109</v>
      </c>
      <c r="V30" s="13" t="s">
        <v>1110</v>
      </c>
      <c r="W30" s="13"/>
      <c r="X30" s="16" t="s">
        <v>1111</v>
      </c>
      <c r="Y30" s="22" t="s">
        <v>1112</v>
      </c>
      <c r="Z30" s="9" t="s">
        <v>33</v>
      </c>
      <c r="AA30" s="120"/>
      <c r="AB30" s="117"/>
      <c r="AC30" s="117"/>
      <c r="AD30" s="117">
        <v>43132.0</v>
      </c>
      <c r="AE30" s="9" t="s">
        <v>1113</v>
      </c>
      <c r="AF30" s="13" t="s">
        <v>232</v>
      </c>
      <c r="AG30" s="123" t="s">
        <v>1114</v>
      </c>
      <c r="AH30" s="117"/>
      <c r="AI30" s="10" t="s">
        <v>814</v>
      </c>
      <c r="AJ30" s="10"/>
      <c r="AK30" s="117"/>
      <c r="AL30" s="9"/>
    </row>
    <row r="31" ht="42.0" hidden="1" customHeight="1">
      <c r="A31" s="20" t="s">
        <v>225</v>
      </c>
      <c r="B31" s="9" t="s">
        <v>236</v>
      </c>
      <c r="C31" s="9" t="s">
        <v>227</v>
      </c>
      <c r="D31" s="9" t="s">
        <v>237</v>
      </c>
      <c r="E31" s="9" t="s">
        <v>238</v>
      </c>
      <c r="F31" s="10"/>
      <c r="G31" s="9" t="s">
        <v>1115</v>
      </c>
      <c r="H31" s="10" t="s">
        <v>926</v>
      </c>
      <c r="I31" s="117">
        <v>42277.0</v>
      </c>
      <c r="J31" s="118">
        <f t="shared" si="1"/>
        <v>2506</v>
      </c>
      <c r="K31" s="128">
        <v>44957.0</v>
      </c>
      <c r="L31" s="9" t="s">
        <v>42</v>
      </c>
      <c r="M31" s="9" t="s">
        <v>122</v>
      </c>
      <c r="N31" s="9" t="s">
        <v>927</v>
      </c>
      <c r="O31" s="9" t="s">
        <v>240</v>
      </c>
      <c r="P31" s="13" t="s">
        <v>55</v>
      </c>
      <c r="Q31" s="9" t="s">
        <v>1116</v>
      </c>
      <c r="R31" s="9" t="s">
        <v>1117</v>
      </c>
      <c r="S31" s="9" t="s">
        <v>1118</v>
      </c>
      <c r="T31" s="16" t="s">
        <v>1119</v>
      </c>
      <c r="U31" s="13" t="s">
        <v>1120</v>
      </c>
      <c r="V31" s="9" t="s">
        <v>1121</v>
      </c>
      <c r="W31" s="119" t="s">
        <v>1122</v>
      </c>
      <c r="X31" s="9"/>
      <c r="Y31" s="9"/>
      <c r="Z31" s="9" t="s">
        <v>97</v>
      </c>
      <c r="AA31" s="120"/>
      <c r="AB31" s="117">
        <v>44067.0</v>
      </c>
      <c r="AC31" s="117">
        <v>44068.0</v>
      </c>
      <c r="AD31" s="117">
        <v>42641.0</v>
      </c>
      <c r="AE31" s="9" t="s">
        <v>121</v>
      </c>
      <c r="AF31" s="9"/>
      <c r="AG31" s="9"/>
      <c r="AH31" s="117"/>
      <c r="AI31" s="10"/>
      <c r="AJ31" s="10"/>
      <c r="AK31" s="117"/>
      <c r="AL31" s="9" t="s">
        <v>1123</v>
      </c>
    </row>
    <row r="32" ht="103.5" hidden="1" customHeight="1">
      <c r="A32" s="20" t="s">
        <v>225</v>
      </c>
      <c r="B32" s="9" t="s">
        <v>241</v>
      </c>
      <c r="C32" s="9" t="s">
        <v>227</v>
      </c>
      <c r="D32" s="9" t="s">
        <v>242</v>
      </c>
      <c r="E32" s="9" t="s">
        <v>243</v>
      </c>
      <c r="F32" s="10"/>
      <c r="G32" s="9" t="s">
        <v>1115</v>
      </c>
      <c r="H32" s="10" t="s">
        <v>926</v>
      </c>
      <c r="I32" s="117">
        <v>42277.0</v>
      </c>
      <c r="J32" s="118">
        <f t="shared" si="1"/>
        <v>2506</v>
      </c>
      <c r="K32" s="128">
        <v>44957.0</v>
      </c>
      <c r="L32" s="9" t="s">
        <v>42</v>
      </c>
      <c r="M32" s="9" t="s">
        <v>122</v>
      </c>
      <c r="N32" s="9" t="s">
        <v>927</v>
      </c>
      <c r="O32" s="9" t="s">
        <v>240</v>
      </c>
      <c r="P32" s="13" t="s">
        <v>55</v>
      </c>
      <c r="Q32" s="9" t="s">
        <v>1124</v>
      </c>
      <c r="R32" s="9" t="s">
        <v>1125</v>
      </c>
      <c r="S32" s="9" t="s">
        <v>1126</v>
      </c>
      <c r="T32" s="16" t="s">
        <v>1119</v>
      </c>
      <c r="U32" s="13" t="s">
        <v>376</v>
      </c>
      <c r="V32" s="13" t="s">
        <v>1127</v>
      </c>
      <c r="W32" s="27" t="s">
        <v>1128</v>
      </c>
      <c r="X32" s="9"/>
      <c r="Y32" s="9"/>
      <c r="Z32" s="9" t="s">
        <v>97</v>
      </c>
      <c r="AA32" s="120"/>
      <c r="AB32" s="117"/>
      <c r="AC32" s="117"/>
      <c r="AD32" s="117">
        <v>42635.0</v>
      </c>
      <c r="AE32" s="9" t="s">
        <v>121</v>
      </c>
      <c r="AF32" s="9"/>
      <c r="AG32" s="9" t="s">
        <v>1129</v>
      </c>
      <c r="AH32" s="117"/>
      <c r="AI32" s="10"/>
      <c r="AJ32" s="10"/>
      <c r="AK32" s="117"/>
      <c r="AL32" s="9" t="s">
        <v>1130</v>
      </c>
    </row>
    <row r="33" ht="119.25" hidden="1" customHeight="1">
      <c r="A33" s="121" t="s">
        <v>245</v>
      </c>
      <c r="B33" s="126">
        <v>14.0</v>
      </c>
      <c r="C33" s="9" t="s">
        <v>246</v>
      </c>
      <c r="D33" s="9" t="s">
        <v>247</v>
      </c>
      <c r="E33" s="9" t="s">
        <v>248</v>
      </c>
      <c r="F33" s="10"/>
      <c r="G33" s="9" t="s">
        <v>1131</v>
      </c>
      <c r="H33" s="10" t="s">
        <v>926</v>
      </c>
      <c r="I33" s="117">
        <v>42296.0</v>
      </c>
      <c r="J33" s="118">
        <f t="shared" si="1"/>
        <v>2487</v>
      </c>
      <c r="K33" s="128">
        <v>44439.0</v>
      </c>
      <c r="L33" s="9" t="s">
        <v>333</v>
      </c>
      <c r="M33" s="9" t="s">
        <v>46</v>
      </c>
      <c r="N33" s="131" t="s">
        <v>981</v>
      </c>
      <c r="O33" s="9" t="s">
        <v>124</v>
      </c>
      <c r="P33" s="13" t="s">
        <v>30</v>
      </c>
      <c r="Q33" s="28" t="s">
        <v>1132</v>
      </c>
      <c r="R33" s="9" t="s">
        <v>376</v>
      </c>
      <c r="S33" s="9" t="s">
        <v>1133</v>
      </c>
      <c r="T33" s="16" t="s">
        <v>1134</v>
      </c>
      <c r="U33" s="9" t="s">
        <v>376</v>
      </c>
      <c r="V33" s="9" t="s">
        <v>1135</v>
      </c>
      <c r="W33" s="16" t="s">
        <v>1136</v>
      </c>
      <c r="X33" s="16" t="s">
        <v>252</v>
      </c>
      <c r="Y33" s="119" t="s">
        <v>1137</v>
      </c>
      <c r="Z33" s="9" t="s">
        <v>33</v>
      </c>
      <c r="AA33" s="120"/>
      <c r="AB33" s="117">
        <v>44469.0</v>
      </c>
      <c r="AC33" s="117">
        <v>44469.0</v>
      </c>
      <c r="AD33" s="117"/>
      <c r="AE33" s="9" t="s">
        <v>1138</v>
      </c>
      <c r="AF33" s="9"/>
      <c r="AG33" s="123" t="s">
        <v>1139</v>
      </c>
      <c r="AH33" s="117"/>
      <c r="AI33" s="10"/>
      <c r="AJ33" s="10"/>
      <c r="AK33" s="117"/>
      <c r="AL33" s="135" t="s">
        <v>1140</v>
      </c>
    </row>
    <row r="34" ht="181.5" hidden="1" customHeight="1">
      <c r="A34" s="136" t="s">
        <v>245</v>
      </c>
      <c r="B34" s="127">
        <v>28.0</v>
      </c>
      <c r="C34" s="127" t="s">
        <v>246</v>
      </c>
      <c r="D34" s="127" t="s">
        <v>254</v>
      </c>
      <c r="E34" s="137" t="s">
        <v>255</v>
      </c>
      <c r="F34" s="138"/>
      <c r="G34" s="127" t="s">
        <v>1018</v>
      </c>
      <c r="H34" s="138" t="s">
        <v>926</v>
      </c>
      <c r="I34" s="139">
        <v>42296.0</v>
      </c>
      <c r="J34" s="140">
        <f t="shared" si="1"/>
        <v>2487</v>
      </c>
      <c r="K34" s="139">
        <v>44551.0</v>
      </c>
      <c r="L34" s="127" t="s">
        <v>42</v>
      </c>
      <c r="M34" s="127" t="s">
        <v>46</v>
      </c>
      <c r="N34" s="127" t="s">
        <v>981</v>
      </c>
      <c r="O34" s="127" t="s">
        <v>260</v>
      </c>
      <c r="P34" s="127" t="s">
        <v>30</v>
      </c>
      <c r="Q34" s="141"/>
      <c r="R34" s="119" t="s">
        <v>1141</v>
      </c>
      <c r="S34" s="127" t="s">
        <v>1142</v>
      </c>
      <c r="T34" s="119" t="s">
        <v>1143</v>
      </c>
      <c r="U34" s="127" t="s">
        <v>376</v>
      </c>
      <c r="V34" s="127" t="s">
        <v>1144</v>
      </c>
      <c r="W34" s="119" t="s">
        <v>1145</v>
      </c>
      <c r="X34" s="127" t="s">
        <v>1146</v>
      </c>
      <c r="Y34" s="127" t="s">
        <v>1147</v>
      </c>
      <c r="Z34" s="127" t="s">
        <v>33</v>
      </c>
      <c r="AA34" s="142"/>
      <c r="AB34" s="139">
        <v>44042.0</v>
      </c>
      <c r="AC34" s="139">
        <v>44047.0</v>
      </c>
      <c r="AD34" s="139">
        <v>44050.0</v>
      </c>
      <c r="AE34" s="127" t="s">
        <v>1148</v>
      </c>
      <c r="AF34" s="127"/>
      <c r="AG34" s="127"/>
      <c r="AH34" s="139"/>
      <c r="AI34" s="138" t="s">
        <v>814</v>
      </c>
      <c r="AJ34" s="138"/>
      <c r="AK34" s="139"/>
      <c r="AL34" s="127" t="s">
        <v>1149</v>
      </c>
    </row>
    <row r="35" ht="250.5" hidden="1" customHeight="1">
      <c r="A35" s="20" t="s">
        <v>245</v>
      </c>
      <c r="B35" s="9" t="s">
        <v>263</v>
      </c>
      <c r="C35" s="9" t="s">
        <v>246</v>
      </c>
      <c r="D35" s="9" t="s">
        <v>264</v>
      </c>
      <c r="E35" s="9" t="s">
        <v>265</v>
      </c>
      <c r="F35" s="10"/>
      <c r="G35" s="9" t="s">
        <v>1040</v>
      </c>
      <c r="H35" s="10" t="s">
        <v>926</v>
      </c>
      <c r="I35" s="117">
        <v>42296.0</v>
      </c>
      <c r="J35" s="118">
        <f t="shared" si="1"/>
        <v>2487</v>
      </c>
      <c r="K35" s="13" t="s">
        <v>183</v>
      </c>
      <c r="L35" s="9" t="s">
        <v>29</v>
      </c>
      <c r="M35" s="9" t="s">
        <v>46</v>
      </c>
      <c r="N35" s="9" t="s">
        <v>981</v>
      </c>
      <c r="O35" s="9" t="s">
        <v>169</v>
      </c>
      <c r="P35" s="13"/>
      <c r="Q35" s="35" t="s">
        <v>266</v>
      </c>
      <c r="R35" s="9" t="s">
        <v>1150</v>
      </c>
      <c r="S35" s="143" t="s">
        <v>376</v>
      </c>
      <c r="T35" s="27" t="s">
        <v>1151</v>
      </c>
      <c r="U35" s="9" t="s">
        <v>1152</v>
      </c>
      <c r="V35" s="9" t="s">
        <v>1153</v>
      </c>
      <c r="W35" s="16" t="s">
        <v>1154</v>
      </c>
      <c r="X35" s="9"/>
      <c r="Y35" s="9" t="s">
        <v>268</v>
      </c>
      <c r="Z35" s="9" t="s">
        <v>97</v>
      </c>
      <c r="AA35" s="120"/>
      <c r="AB35" s="117"/>
      <c r="AC35" s="117"/>
      <c r="AD35" s="117"/>
      <c r="AE35" s="9" t="s">
        <v>121</v>
      </c>
      <c r="AF35" s="9"/>
      <c r="AG35" s="9"/>
      <c r="AH35" s="117"/>
      <c r="AI35" s="10"/>
      <c r="AJ35" s="10"/>
      <c r="AK35" s="117"/>
      <c r="AL35" s="9" t="s">
        <v>1155</v>
      </c>
    </row>
    <row r="36" ht="136.5" hidden="1" customHeight="1">
      <c r="A36" s="20" t="s">
        <v>245</v>
      </c>
      <c r="B36" s="9" t="s">
        <v>269</v>
      </c>
      <c r="C36" s="9" t="s">
        <v>246</v>
      </c>
      <c r="D36" s="9" t="s">
        <v>270</v>
      </c>
      <c r="E36" s="9" t="s">
        <v>271</v>
      </c>
      <c r="F36" s="10"/>
      <c r="G36" s="9" t="s">
        <v>1131</v>
      </c>
      <c r="H36" s="10" t="s">
        <v>926</v>
      </c>
      <c r="I36" s="117">
        <v>42296.0</v>
      </c>
      <c r="J36" s="118">
        <f t="shared" si="1"/>
        <v>2487</v>
      </c>
      <c r="K36" s="117">
        <v>44926.0</v>
      </c>
      <c r="L36" s="9" t="s">
        <v>29</v>
      </c>
      <c r="M36" s="9" t="s">
        <v>46</v>
      </c>
      <c r="N36" s="9" t="s">
        <v>981</v>
      </c>
      <c r="O36" s="9" t="s">
        <v>124</v>
      </c>
      <c r="P36" s="9" t="s">
        <v>55</v>
      </c>
      <c r="Q36" s="9" t="s">
        <v>272</v>
      </c>
      <c r="R36" s="13" t="s">
        <v>1156</v>
      </c>
      <c r="S36" s="13" t="s">
        <v>376</v>
      </c>
      <c r="T36" s="119" t="s">
        <v>1157</v>
      </c>
      <c r="U36" s="9" t="s">
        <v>1158</v>
      </c>
      <c r="V36" s="13" t="s">
        <v>1159</v>
      </c>
      <c r="W36" s="27" t="s">
        <v>1160</v>
      </c>
      <c r="X36" s="13" t="s">
        <v>273</v>
      </c>
      <c r="Y36" s="9" t="s">
        <v>274</v>
      </c>
      <c r="Z36" s="9" t="s">
        <v>33</v>
      </c>
      <c r="AA36" s="120"/>
      <c r="AB36" s="117"/>
      <c r="AC36" s="117"/>
      <c r="AD36" s="117"/>
      <c r="AE36" s="9" t="s">
        <v>121</v>
      </c>
      <c r="AF36" s="9"/>
      <c r="AG36" s="9"/>
      <c r="AH36" s="117"/>
      <c r="AI36" s="10"/>
      <c r="AJ36" s="10"/>
      <c r="AK36" s="117"/>
      <c r="AL36" s="9" t="s">
        <v>1161</v>
      </c>
    </row>
    <row r="37" ht="94.5" hidden="1" customHeight="1">
      <c r="A37" s="20" t="s">
        <v>245</v>
      </c>
      <c r="B37" s="9" t="s">
        <v>275</v>
      </c>
      <c r="C37" s="9" t="s">
        <v>246</v>
      </c>
      <c r="D37" s="9" t="s">
        <v>276</v>
      </c>
      <c r="E37" s="9" t="s">
        <v>277</v>
      </c>
      <c r="F37" s="10"/>
      <c r="G37" s="9" t="s">
        <v>1131</v>
      </c>
      <c r="H37" s="10" t="s">
        <v>926</v>
      </c>
      <c r="I37" s="117">
        <v>42296.0</v>
      </c>
      <c r="J37" s="118">
        <f t="shared" si="1"/>
        <v>2487</v>
      </c>
      <c r="K37" s="117">
        <v>44439.0</v>
      </c>
      <c r="L37" s="9" t="s">
        <v>333</v>
      </c>
      <c r="M37" s="9" t="s">
        <v>46</v>
      </c>
      <c r="N37" s="9" t="s">
        <v>981</v>
      </c>
      <c r="O37" s="9" t="s">
        <v>124</v>
      </c>
      <c r="P37" s="9" t="s">
        <v>30</v>
      </c>
      <c r="Q37" s="13"/>
      <c r="R37" s="13" t="s">
        <v>376</v>
      </c>
      <c r="S37" s="13" t="s">
        <v>1162</v>
      </c>
      <c r="T37" s="27" t="s">
        <v>1162</v>
      </c>
      <c r="U37" s="13" t="s">
        <v>1162</v>
      </c>
      <c r="V37" s="13" t="s">
        <v>1162</v>
      </c>
      <c r="W37" s="27" t="s">
        <v>1136</v>
      </c>
      <c r="X37" s="119" t="s">
        <v>1163</v>
      </c>
      <c r="Y37" s="9" t="s">
        <v>280</v>
      </c>
      <c r="Z37" s="9" t="s">
        <v>33</v>
      </c>
      <c r="AA37" s="120"/>
      <c r="AB37" s="117">
        <v>44469.0</v>
      </c>
      <c r="AC37" s="117">
        <v>44469.0</v>
      </c>
      <c r="AD37" s="117"/>
      <c r="AE37" s="9" t="s">
        <v>278</v>
      </c>
      <c r="AF37" s="9"/>
      <c r="AG37" s="9" t="s">
        <v>1164</v>
      </c>
      <c r="AH37" s="117"/>
      <c r="AI37" s="10"/>
      <c r="AJ37" s="10"/>
      <c r="AK37" s="117"/>
      <c r="AL37" s="9" t="s">
        <v>1165</v>
      </c>
    </row>
    <row r="38" ht="15.75" hidden="1" customHeight="1">
      <c r="A38" s="20" t="s">
        <v>245</v>
      </c>
      <c r="B38" s="9" t="s">
        <v>281</v>
      </c>
      <c r="C38" s="9" t="s">
        <v>246</v>
      </c>
      <c r="D38" s="9" t="s">
        <v>282</v>
      </c>
      <c r="E38" s="9" t="s">
        <v>283</v>
      </c>
      <c r="F38" s="10"/>
      <c r="G38" s="9" t="s">
        <v>1131</v>
      </c>
      <c r="H38" s="10" t="s">
        <v>926</v>
      </c>
      <c r="I38" s="117">
        <v>42296.0</v>
      </c>
      <c r="J38" s="118">
        <f t="shared" si="1"/>
        <v>2487</v>
      </c>
      <c r="K38" s="117">
        <v>44469.0</v>
      </c>
      <c r="L38" s="9" t="s">
        <v>29</v>
      </c>
      <c r="M38" s="9" t="s">
        <v>46</v>
      </c>
      <c r="N38" s="9" t="s">
        <v>981</v>
      </c>
      <c r="O38" s="9" t="s">
        <v>124</v>
      </c>
      <c r="P38" s="9" t="s">
        <v>30</v>
      </c>
      <c r="Q38" s="13"/>
      <c r="R38" s="13" t="s">
        <v>376</v>
      </c>
      <c r="S38" s="143" t="s">
        <v>376</v>
      </c>
      <c r="T38" s="143" t="s">
        <v>376</v>
      </c>
      <c r="U38" s="13" t="s">
        <v>376</v>
      </c>
      <c r="V38" s="13" t="s">
        <v>1166</v>
      </c>
      <c r="W38" s="27" t="s">
        <v>1167</v>
      </c>
      <c r="X38" s="13"/>
      <c r="Y38" s="9" t="s">
        <v>285</v>
      </c>
      <c r="Z38" s="9" t="s">
        <v>33</v>
      </c>
      <c r="AA38" s="120"/>
      <c r="AB38" s="117"/>
      <c r="AC38" s="117"/>
      <c r="AD38" s="117"/>
      <c r="AE38" s="9" t="s">
        <v>1168</v>
      </c>
      <c r="AF38" s="9"/>
      <c r="AG38" s="9" t="s">
        <v>1169</v>
      </c>
      <c r="AH38" s="117"/>
      <c r="AI38" s="10"/>
      <c r="AJ38" s="10"/>
      <c r="AK38" s="117"/>
      <c r="AL38" s="9" t="s">
        <v>1170</v>
      </c>
    </row>
    <row r="39" ht="58.5" hidden="1" customHeight="1">
      <c r="A39" s="20" t="s">
        <v>245</v>
      </c>
      <c r="B39" s="9" t="s">
        <v>521</v>
      </c>
      <c r="C39" s="9" t="s">
        <v>246</v>
      </c>
      <c r="D39" s="9" t="s">
        <v>1171</v>
      </c>
      <c r="E39" s="9" t="s">
        <v>1172</v>
      </c>
      <c r="F39" s="10"/>
      <c r="G39" s="9" t="s">
        <v>1131</v>
      </c>
      <c r="H39" s="10" t="s">
        <v>926</v>
      </c>
      <c r="I39" s="117">
        <v>42296.0</v>
      </c>
      <c r="J39" s="118">
        <f t="shared" si="1"/>
        <v>2487</v>
      </c>
      <c r="K39" s="117">
        <v>44378.0</v>
      </c>
      <c r="L39" s="9" t="s">
        <v>249</v>
      </c>
      <c r="M39" s="9" t="s">
        <v>46</v>
      </c>
      <c r="N39" s="9" t="s">
        <v>981</v>
      </c>
      <c r="O39" s="9" t="s">
        <v>1173</v>
      </c>
      <c r="P39" s="13" t="s">
        <v>30</v>
      </c>
      <c r="Q39" s="13"/>
      <c r="R39" s="13" t="s">
        <v>1174</v>
      </c>
      <c r="S39" s="143" t="s">
        <v>376</v>
      </c>
      <c r="T39" s="143"/>
      <c r="U39" s="13" t="s">
        <v>376</v>
      </c>
      <c r="V39" s="13" t="s">
        <v>1175</v>
      </c>
      <c r="W39" s="144" t="s">
        <v>1175</v>
      </c>
      <c r="X39" s="13"/>
      <c r="Y39" s="9" t="s">
        <v>1176</v>
      </c>
      <c r="Z39" s="9" t="s">
        <v>33</v>
      </c>
      <c r="AA39" s="120"/>
      <c r="AB39" s="117"/>
      <c r="AC39" s="117"/>
      <c r="AD39" s="117"/>
      <c r="AE39" s="9"/>
      <c r="AF39" s="9"/>
      <c r="AG39" s="9" t="s">
        <v>1177</v>
      </c>
      <c r="AH39" s="117">
        <v>44417.0</v>
      </c>
      <c r="AI39" s="10"/>
      <c r="AJ39" s="10"/>
      <c r="AK39" s="117"/>
      <c r="AL39" s="9" t="s">
        <v>1178</v>
      </c>
    </row>
    <row r="40" ht="70.5" hidden="1" customHeight="1">
      <c r="A40" s="20" t="s">
        <v>245</v>
      </c>
      <c r="B40" s="9" t="s">
        <v>286</v>
      </c>
      <c r="C40" s="9" t="s">
        <v>246</v>
      </c>
      <c r="D40" s="9" t="s">
        <v>287</v>
      </c>
      <c r="E40" s="9" t="s">
        <v>288</v>
      </c>
      <c r="F40" s="10"/>
      <c r="G40" s="9" t="s">
        <v>1058</v>
      </c>
      <c r="H40" s="10" t="s">
        <v>926</v>
      </c>
      <c r="I40" s="117">
        <v>42296.0</v>
      </c>
      <c r="J40" s="118">
        <f t="shared" si="1"/>
        <v>2487</v>
      </c>
      <c r="K40" s="128">
        <v>44469.0</v>
      </c>
      <c r="L40" s="9" t="s">
        <v>29</v>
      </c>
      <c r="M40" s="9" t="s">
        <v>46</v>
      </c>
      <c r="N40" s="9" t="s">
        <v>981</v>
      </c>
      <c r="O40" s="9" t="s">
        <v>124</v>
      </c>
      <c r="P40" s="13" t="s">
        <v>30</v>
      </c>
      <c r="Q40" s="13"/>
      <c r="R40" s="13" t="s">
        <v>376</v>
      </c>
      <c r="S40" s="143" t="s">
        <v>376</v>
      </c>
      <c r="T40" s="143"/>
      <c r="U40" s="13" t="s">
        <v>376</v>
      </c>
      <c r="V40" s="13" t="s">
        <v>1179</v>
      </c>
      <c r="W40" s="27" t="s">
        <v>1180</v>
      </c>
      <c r="X40" s="13"/>
      <c r="Y40" s="9" t="s">
        <v>285</v>
      </c>
      <c r="Z40" s="9" t="s">
        <v>33</v>
      </c>
      <c r="AA40" s="120"/>
      <c r="AB40" s="117"/>
      <c r="AC40" s="117"/>
      <c r="AD40" s="117"/>
      <c r="AE40" s="9" t="s">
        <v>121</v>
      </c>
      <c r="AF40" s="9"/>
      <c r="AG40" s="9"/>
      <c r="AH40" s="117"/>
      <c r="AI40" s="10"/>
      <c r="AJ40" s="10"/>
      <c r="AK40" s="117"/>
      <c r="AL40" s="9" t="s">
        <v>1181</v>
      </c>
    </row>
    <row r="41" ht="82.5" hidden="1" customHeight="1">
      <c r="A41" s="20" t="s">
        <v>245</v>
      </c>
      <c r="B41" s="9" t="s">
        <v>289</v>
      </c>
      <c r="C41" s="9" t="s">
        <v>246</v>
      </c>
      <c r="D41" s="9" t="s">
        <v>290</v>
      </c>
      <c r="E41" s="9" t="s">
        <v>291</v>
      </c>
      <c r="F41" s="10"/>
      <c r="G41" s="9" t="s">
        <v>1058</v>
      </c>
      <c r="H41" s="10" t="s">
        <v>926</v>
      </c>
      <c r="I41" s="117">
        <v>42296.0</v>
      </c>
      <c r="J41" s="118">
        <f t="shared" si="1"/>
        <v>2487</v>
      </c>
      <c r="K41" s="128">
        <v>44469.0</v>
      </c>
      <c r="L41" s="9" t="s">
        <v>29</v>
      </c>
      <c r="M41" s="9" t="s">
        <v>46</v>
      </c>
      <c r="N41" s="9" t="s">
        <v>981</v>
      </c>
      <c r="O41" s="9" t="s">
        <v>124</v>
      </c>
      <c r="P41" s="13" t="s">
        <v>30</v>
      </c>
      <c r="Q41" s="13"/>
      <c r="R41" s="13" t="s">
        <v>376</v>
      </c>
      <c r="S41" s="143" t="s">
        <v>376</v>
      </c>
      <c r="T41" s="143" t="s">
        <v>376</v>
      </c>
      <c r="U41" s="27" t="s">
        <v>376</v>
      </c>
      <c r="V41" s="27" t="s">
        <v>1179</v>
      </c>
      <c r="W41" s="27" t="s">
        <v>1180</v>
      </c>
      <c r="X41" s="132"/>
      <c r="Y41" s="9" t="s">
        <v>292</v>
      </c>
      <c r="Z41" s="9" t="s">
        <v>33</v>
      </c>
      <c r="AA41" s="120"/>
      <c r="AB41" s="117"/>
      <c r="AC41" s="117"/>
      <c r="AD41" s="117"/>
      <c r="AE41" s="9" t="s">
        <v>121</v>
      </c>
      <c r="AF41" s="9"/>
      <c r="AG41" s="9"/>
      <c r="AH41" s="117"/>
      <c r="AI41" s="10"/>
      <c r="AJ41" s="10"/>
      <c r="AK41" s="117"/>
      <c r="AL41" s="9" t="s">
        <v>1182</v>
      </c>
    </row>
    <row r="42" ht="68.25" hidden="1" customHeight="1">
      <c r="A42" s="20" t="s">
        <v>245</v>
      </c>
      <c r="B42" s="9" t="s">
        <v>153</v>
      </c>
      <c r="C42" s="9" t="s">
        <v>246</v>
      </c>
      <c r="D42" s="9" t="s">
        <v>293</v>
      </c>
      <c r="E42" s="9" t="s">
        <v>294</v>
      </c>
      <c r="F42" s="10"/>
      <c r="G42" s="9" t="s">
        <v>1058</v>
      </c>
      <c r="H42" s="10" t="s">
        <v>926</v>
      </c>
      <c r="I42" s="117">
        <v>42296.0</v>
      </c>
      <c r="J42" s="118">
        <f t="shared" si="1"/>
        <v>2487</v>
      </c>
      <c r="K42" s="13" t="s">
        <v>183</v>
      </c>
      <c r="L42" s="9" t="s">
        <v>29</v>
      </c>
      <c r="M42" s="9" t="s">
        <v>46</v>
      </c>
      <c r="N42" s="9" t="s">
        <v>981</v>
      </c>
      <c r="O42" s="9" t="s">
        <v>1183</v>
      </c>
      <c r="P42" s="13"/>
      <c r="Q42" s="35" t="s">
        <v>295</v>
      </c>
      <c r="R42" s="9" t="s">
        <v>376</v>
      </c>
      <c r="S42" s="9" t="s">
        <v>376</v>
      </c>
      <c r="T42" s="16" t="s">
        <v>1184</v>
      </c>
      <c r="U42" s="16" t="s">
        <v>376</v>
      </c>
      <c r="V42" s="16" t="s">
        <v>1185</v>
      </c>
      <c r="W42" s="16" t="s">
        <v>1186</v>
      </c>
      <c r="X42" s="16"/>
      <c r="Y42" s="9" t="s">
        <v>285</v>
      </c>
      <c r="Z42" s="9" t="s">
        <v>97</v>
      </c>
      <c r="AA42" s="120"/>
      <c r="AB42" s="117"/>
      <c r="AC42" s="117"/>
      <c r="AD42" s="117"/>
      <c r="AE42" s="9" t="s">
        <v>121</v>
      </c>
      <c r="AF42" s="9"/>
      <c r="AG42" s="9"/>
      <c r="AH42" s="117"/>
      <c r="AI42" s="10"/>
      <c r="AJ42" s="10"/>
      <c r="AK42" s="117"/>
      <c r="AL42" s="9" t="s">
        <v>1187</v>
      </c>
    </row>
    <row r="43" ht="72.75" hidden="1" customHeight="1">
      <c r="A43" s="20" t="s">
        <v>245</v>
      </c>
      <c r="B43" s="9" t="s">
        <v>206</v>
      </c>
      <c r="C43" s="9" t="s">
        <v>246</v>
      </c>
      <c r="D43" s="9" t="s">
        <v>297</v>
      </c>
      <c r="E43" s="9" t="s">
        <v>298</v>
      </c>
      <c r="F43" s="10"/>
      <c r="G43" s="9" t="s">
        <v>925</v>
      </c>
      <c r="H43" s="10" t="s">
        <v>926</v>
      </c>
      <c r="I43" s="117">
        <v>42296.0</v>
      </c>
      <c r="J43" s="118">
        <f t="shared" si="1"/>
        <v>2487</v>
      </c>
      <c r="K43" s="117">
        <v>44561.0</v>
      </c>
      <c r="L43" s="9" t="s">
        <v>42</v>
      </c>
      <c r="M43" s="9" t="s">
        <v>46</v>
      </c>
      <c r="N43" s="9" t="s">
        <v>981</v>
      </c>
      <c r="O43" s="9" t="s">
        <v>301</v>
      </c>
      <c r="P43" s="9" t="s">
        <v>30</v>
      </c>
      <c r="Q43" s="13"/>
      <c r="R43" s="13" t="s">
        <v>1188</v>
      </c>
      <c r="S43" s="13" t="s">
        <v>1189</v>
      </c>
      <c r="T43" s="27" t="s">
        <v>1189</v>
      </c>
      <c r="U43" s="27" t="s">
        <v>376</v>
      </c>
      <c r="V43" s="27" t="s">
        <v>1190</v>
      </c>
      <c r="W43" s="27" t="s">
        <v>1191</v>
      </c>
      <c r="X43" s="27" t="s">
        <v>1192</v>
      </c>
      <c r="Y43" s="9" t="s">
        <v>285</v>
      </c>
      <c r="Z43" s="9" t="s">
        <v>33</v>
      </c>
      <c r="AA43" s="120"/>
      <c r="AB43" s="117">
        <v>44454.0</v>
      </c>
      <c r="AC43" s="117">
        <v>44467.0</v>
      </c>
      <c r="AD43" s="117">
        <v>44469.0</v>
      </c>
      <c r="AE43" s="9" t="s">
        <v>1193</v>
      </c>
      <c r="AF43" s="9"/>
      <c r="AG43" s="9" t="s">
        <v>1194</v>
      </c>
      <c r="AH43" s="117"/>
      <c r="AI43" s="10"/>
      <c r="AJ43" s="10"/>
      <c r="AK43" s="117"/>
      <c r="AL43" s="9" t="s">
        <v>1195</v>
      </c>
    </row>
    <row r="44" ht="15.75" hidden="1" customHeight="1">
      <c r="A44" s="20" t="s">
        <v>245</v>
      </c>
      <c r="B44" s="9" t="s">
        <v>303</v>
      </c>
      <c r="C44" s="9" t="s">
        <v>246</v>
      </c>
      <c r="D44" s="9" t="s">
        <v>304</v>
      </c>
      <c r="E44" s="9" t="s">
        <v>305</v>
      </c>
      <c r="F44" s="10"/>
      <c r="G44" s="9" t="s">
        <v>925</v>
      </c>
      <c r="H44" s="10" t="s">
        <v>926</v>
      </c>
      <c r="I44" s="117">
        <v>42296.0</v>
      </c>
      <c r="J44" s="118">
        <f t="shared" si="1"/>
        <v>2487</v>
      </c>
      <c r="K44" s="117">
        <v>44926.0</v>
      </c>
      <c r="L44" s="9" t="s">
        <v>29</v>
      </c>
      <c r="M44" s="9" t="s">
        <v>46</v>
      </c>
      <c r="N44" s="9" t="s">
        <v>981</v>
      </c>
      <c r="O44" s="9" t="s">
        <v>124</v>
      </c>
      <c r="P44" s="9" t="s">
        <v>55</v>
      </c>
      <c r="Q44" s="9" t="s">
        <v>306</v>
      </c>
      <c r="R44" s="13" t="s">
        <v>1188</v>
      </c>
      <c r="S44" s="13" t="s">
        <v>1189</v>
      </c>
      <c r="T44" s="27" t="s">
        <v>1189</v>
      </c>
      <c r="U44" s="27" t="s">
        <v>376</v>
      </c>
      <c r="V44" s="27" t="s">
        <v>1196</v>
      </c>
      <c r="W44" s="27" t="s">
        <v>1197</v>
      </c>
      <c r="X44" s="27" t="s">
        <v>1198</v>
      </c>
      <c r="Y44" s="9" t="s">
        <v>285</v>
      </c>
      <c r="Z44" s="9" t="s">
        <v>33</v>
      </c>
      <c r="AA44" s="120"/>
      <c r="AB44" s="117"/>
      <c r="AC44" s="117"/>
      <c r="AD44" s="117"/>
      <c r="AE44" s="9" t="s">
        <v>121</v>
      </c>
      <c r="AF44" s="9"/>
      <c r="AG44" s="9"/>
      <c r="AH44" s="117"/>
      <c r="AI44" s="10"/>
      <c r="AJ44" s="10"/>
      <c r="AK44" s="117"/>
      <c r="AL44" s="9" t="s">
        <v>1199</v>
      </c>
    </row>
    <row r="45" ht="29.25" hidden="1" customHeight="1">
      <c r="A45" s="20" t="s">
        <v>245</v>
      </c>
      <c r="B45" s="9" t="s">
        <v>158</v>
      </c>
      <c r="C45" s="9" t="s">
        <v>246</v>
      </c>
      <c r="D45" s="9" t="s">
        <v>1200</v>
      </c>
      <c r="E45" s="9" t="s">
        <v>1201</v>
      </c>
      <c r="F45" s="10"/>
      <c r="G45" s="9" t="s">
        <v>1202</v>
      </c>
      <c r="H45" s="10" t="s">
        <v>926</v>
      </c>
      <c r="I45" s="117">
        <v>42296.0</v>
      </c>
      <c r="J45" s="118">
        <f t="shared" si="1"/>
        <v>2487</v>
      </c>
      <c r="K45" s="128">
        <v>44454.0</v>
      </c>
      <c r="L45" s="9" t="s">
        <v>249</v>
      </c>
      <c r="M45" s="9" t="s">
        <v>46</v>
      </c>
      <c r="N45" s="9" t="s">
        <v>981</v>
      </c>
      <c r="O45" s="9" t="s">
        <v>124</v>
      </c>
      <c r="P45" s="13" t="s">
        <v>30</v>
      </c>
      <c r="Q45" s="13"/>
      <c r="R45" s="13" t="s">
        <v>1203</v>
      </c>
      <c r="S45" s="13" t="s">
        <v>1204</v>
      </c>
      <c r="T45" s="27" t="s">
        <v>1204</v>
      </c>
      <c r="U45" s="27" t="s">
        <v>376</v>
      </c>
      <c r="V45" s="27" t="s">
        <v>1205</v>
      </c>
      <c r="W45" s="27" t="s">
        <v>1205</v>
      </c>
      <c r="X45" s="9" t="s">
        <v>1206</v>
      </c>
      <c r="Y45" s="9" t="s">
        <v>1207</v>
      </c>
      <c r="Z45" s="9" t="s">
        <v>33</v>
      </c>
      <c r="AA45" s="120"/>
      <c r="AB45" s="117">
        <v>44467.0</v>
      </c>
      <c r="AC45" s="117">
        <v>44467.0</v>
      </c>
      <c r="AD45" s="117"/>
      <c r="AE45" s="9" t="s">
        <v>121</v>
      </c>
      <c r="AF45" s="9"/>
      <c r="AG45" s="9"/>
      <c r="AH45" s="117">
        <v>44469.0</v>
      </c>
      <c r="AI45" s="10"/>
      <c r="AJ45" s="10"/>
      <c r="AK45" s="117"/>
      <c r="AL45" s="9" t="s">
        <v>1208</v>
      </c>
    </row>
    <row r="46" ht="79.5" hidden="1" customHeight="1">
      <c r="A46" s="20" t="s">
        <v>308</v>
      </c>
      <c r="B46" s="9">
        <v>1.0</v>
      </c>
      <c r="C46" s="9" t="s">
        <v>309</v>
      </c>
      <c r="D46" s="9" t="s">
        <v>310</v>
      </c>
      <c r="E46" s="9" t="s">
        <v>311</v>
      </c>
      <c r="F46" s="10"/>
      <c r="G46" s="9" t="s">
        <v>1058</v>
      </c>
      <c r="H46" s="10" t="s">
        <v>1049</v>
      </c>
      <c r="I46" s="117">
        <v>42381.0</v>
      </c>
      <c r="J46" s="118">
        <f t="shared" si="1"/>
        <v>2402</v>
      </c>
      <c r="K46" s="117">
        <v>44302.0</v>
      </c>
      <c r="L46" s="9" t="s">
        <v>42</v>
      </c>
      <c r="M46" s="9" t="s">
        <v>46</v>
      </c>
      <c r="N46" s="9" t="s">
        <v>981</v>
      </c>
      <c r="O46" s="9" t="s">
        <v>124</v>
      </c>
      <c r="P46" s="9" t="s">
        <v>30</v>
      </c>
      <c r="Q46" s="13"/>
      <c r="R46" s="13" t="s">
        <v>376</v>
      </c>
      <c r="S46" s="13" t="s">
        <v>1209</v>
      </c>
      <c r="T46" s="27" t="s">
        <v>1209</v>
      </c>
      <c r="U46" s="27" t="s">
        <v>376</v>
      </c>
      <c r="V46" s="27" t="s">
        <v>1210</v>
      </c>
      <c r="W46" s="27" t="s">
        <v>1210</v>
      </c>
      <c r="X46" s="143"/>
      <c r="Y46" s="13" t="s">
        <v>1211</v>
      </c>
      <c r="Z46" s="9" t="s">
        <v>33</v>
      </c>
      <c r="AA46" s="120"/>
      <c r="AB46" s="117"/>
      <c r="AC46" s="117"/>
      <c r="AD46" s="117">
        <v>44092.0</v>
      </c>
      <c r="AE46" s="9" t="s">
        <v>1212</v>
      </c>
      <c r="AF46" s="9"/>
      <c r="AG46" s="13"/>
      <c r="AH46" s="117"/>
      <c r="AI46" s="10"/>
      <c r="AJ46" s="10"/>
      <c r="AK46" s="117">
        <v>44083.0</v>
      </c>
      <c r="AL46" s="9" t="s">
        <v>1213</v>
      </c>
    </row>
    <row r="47" ht="57.0" hidden="1" customHeight="1">
      <c r="A47" s="145" t="s">
        <v>308</v>
      </c>
      <c r="B47" s="135">
        <v>2.0</v>
      </c>
      <c r="C47" s="146" t="s">
        <v>309</v>
      </c>
      <c r="D47" s="146" t="s">
        <v>1214</v>
      </c>
      <c r="E47" s="146" t="s">
        <v>1215</v>
      </c>
      <c r="F47" s="147"/>
      <c r="G47" s="146"/>
      <c r="H47" s="148"/>
      <c r="I47" s="149">
        <v>42384.0</v>
      </c>
      <c r="J47" s="150">
        <f t="shared" si="1"/>
        <v>2399</v>
      </c>
      <c r="K47" s="149">
        <v>44227.0</v>
      </c>
      <c r="L47" s="135" t="s">
        <v>249</v>
      </c>
      <c r="M47" s="146" t="s">
        <v>46</v>
      </c>
      <c r="N47" s="146" t="s">
        <v>981</v>
      </c>
      <c r="O47" s="146" t="s">
        <v>317</v>
      </c>
      <c r="P47" s="146" t="s">
        <v>30</v>
      </c>
      <c r="Q47" s="151"/>
      <c r="R47" s="146" t="s">
        <v>376</v>
      </c>
      <c r="S47" s="152" t="s">
        <v>376</v>
      </c>
      <c r="T47" s="152"/>
      <c r="U47" s="146" t="s">
        <v>1216</v>
      </c>
      <c r="V47" s="146" t="s">
        <v>1217</v>
      </c>
      <c r="W47" s="146"/>
      <c r="X47" s="152"/>
      <c r="Y47" s="153" t="s">
        <v>1218</v>
      </c>
      <c r="Z47" s="146" t="s">
        <v>33</v>
      </c>
      <c r="AA47" s="154"/>
      <c r="AB47" s="149">
        <v>44260.0</v>
      </c>
      <c r="AC47" s="149"/>
      <c r="AD47" s="149">
        <v>43719.0</v>
      </c>
      <c r="AE47" s="146" t="s">
        <v>1219</v>
      </c>
      <c r="AF47" s="146"/>
      <c r="AG47" s="153"/>
      <c r="AH47" s="155">
        <v>44266.0</v>
      </c>
      <c r="AI47" s="147"/>
      <c r="AJ47" s="147"/>
      <c r="AK47" s="155">
        <v>44260.0</v>
      </c>
      <c r="AL47" s="146" t="s">
        <v>1220</v>
      </c>
    </row>
    <row r="48" ht="105.0" hidden="1" customHeight="1">
      <c r="A48" s="20" t="s">
        <v>308</v>
      </c>
      <c r="B48" s="9">
        <v>4.0</v>
      </c>
      <c r="C48" s="9" t="s">
        <v>309</v>
      </c>
      <c r="D48" s="9" t="s">
        <v>314</v>
      </c>
      <c r="E48" s="9" t="s">
        <v>315</v>
      </c>
      <c r="F48" s="10"/>
      <c r="G48" s="9" t="s">
        <v>1058</v>
      </c>
      <c r="H48" s="10" t="s">
        <v>1049</v>
      </c>
      <c r="I48" s="117">
        <v>42381.0</v>
      </c>
      <c r="J48" s="118">
        <f t="shared" si="1"/>
        <v>2402</v>
      </c>
      <c r="K48" s="156">
        <v>44196.0</v>
      </c>
      <c r="L48" s="135" t="s">
        <v>333</v>
      </c>
      <c r="M48" s="9" t="s">
        <v>46</v>
      </c>
      <c r="N48" s="9" t="s">
        <v>981</v>
      </c>
      <c r="O48" s="9" t="s">
        <v>317</v>
      </c>
      <c r="P48" s="9" t="s">
        <v>30</v>
      </c>
      <c r="Q48" s="13"/>
      <c r="R48" s="9" t="s">
        <v>376</v>
      </c>
      <c r="S48" s="9" t="s">
        <v>1221</v>
      </c>
      <c r="T48" s="9"/>
      <c r="U48" s="9" t="s">
        <v>1222</v>
      </c>
      <c r="V48" s="9" t="s">
        <v>1223</v>
      </c>
      <c r="W48" s="9"/>
      <c r="X48" s="13"/>
      <c r="Y48" s="157" t="s">
        <v>318</v>
      </c>
      <c r="Z48" s="9" t="s">
        <v>33</v>
      </c>
      <c r="AA48" s="120"/>
      <c r="AB48" s="117">
        <v>44288.0</v>
      </c>
      <c r="AC48" s="117">
        <v>44294.0</v>
      </c>
      <c r="AD48" s="117">
        <v>44168.0</v>
      </c>
      <c r="AE48" s="9" t="s">
        <v>1224</v>
      </c>
      <c r="AF48" s="9"/>
      <c r="AG48" s="157"/>
      <c r="AH48" s="117"/>
      <c r="AI48" s="10" t="s">
        <v>814</v>
      </c>
      <c r="AJ48" s="10"/>
      <c r="AK48" s="158">
        <v>44288.0</v>
      </c>
      <c r="AL48" s="159" t="s">
        <v>1225</v>
      </c>
    </row>
    <row r="49" ht="184.5" hidden="1" customHeight="1">
      <c r="A49" s="20" t="s">
        <v>308</v>
      </c>
      <c r="B49" s="9" t="s">
        <v>275</v>
      </c>
      <c r="C49" s="9" t="s">
        <v>309</v>
      </c>
      <c r="D49" s="9" t="s">
        <v>319</v>
      </c>
      <c r="E49" s="9" t="s">
        <v>320</v>
      </c>
      <c r="F49" s="10"/>
      <c r="G49" s="9" t="s">
        <v>1058</v>
      </c>
      <c r="H49" s="10" t="s">
        <v>1049</v>
      </c>
      <c r="I49" s="117">
        <v>42381.0</v>
      </c>
      <c r="J49" s="118">
        <f t="shared" si="1"/>
        <v>2402</v>
      </c>
      <c r="K49" s="117">
        <v>44469.0</v>
      </c>
      <c r="L49" s="9" t="s">
        <v>29</v>
      </c>
      <c r="M49" s="9" t="s">
        <v>46</v>
      </c>
      <c r="N49" s="9" t="s">
        <v>981</v>
      </c>
      <c r="O49" s="9" t="s">
        <v>124</v>
      </c>
      <c r="P49" s="9" t="s">
        <v>30</v>
      </c>
      <c r="Q49" s="13"/>
      <c r="R49" s="13" t="s">
        <v>376</v>
      </c>
      <c r="S49" s="13" t="s">
        <v>376</v>
      </c>
      <c r="T49" s="13" t="s">
        <v>1226</v>
      </c>
      <c r="U49" s="13" t="s">
        <v>376</v>
      </c>
      <c r="V49" s="13" t="s">
        <v>1227</v>
      </c>
      <c r="W49" s="27" t="s">
        <v>1228</v>
      </c>
      <c r="X49" s="13"/>
      <c r="Y49" s="9"/>
      <c r="Z49" s="9" t="s">
        <v>33</v>
      </c>
      <c r="AA49" s="120"/>
      <c r="AB49" s="117"/>
      <c r="AC49" s="117"/>
      <c r="AD49" s="117"/>
      <c r="AE49" s="9" t="s">
        <v>121</v>
      </c>
      <c r="AF49" s="9"/>
      <c r="AG49" s="9" t="s">
        <v>1229</v>
      </c>
      <c r="AH49" s="117"/>
      <c r="AI49" s="10"/>
      <c r="AJ49" s="10"/>
      <c r="AK49" s="117"/>
      <c r="AL49" s="9" t="s">
        <v>1230</v>
      </c>
    </row>
    <row r="50" ht="117.0" hidden="1" customHeight="1">
      <c r="A50" s="20" t="s">
        <v>308</v>
      </c>
      <c r="B50" s="9" t="s">
        <v>321</v>
      </c>
      <c r="C50" s="9" t="s">
        <v>309</v>
      </c>
      <c r="D50" s="9" t="s">
        <v>322</v>
      </c>
      <c r="E50" s="9" t="s">
        <v>323</v>
      </c>
      <c r="F50" s="10"/>
      <c r="G50" s="9" t="s">
        <v>1131</v>
      </c>
      <c r="H50" s="10" t="s">
        <v>926</v>
      </c>
      <c r="I50" s="117">
        <v>42381.0</v>
      </c>
      <c r="J50" s="118">
        <f t="shared" si="1"/>
        <v>2402</v>
      </c>
      <c r="K50" s="117">
        <v>44378.0</v>
      </c>
      <c r="L50" s="9" t="s">
        <v>29</v>
      </c>
      <c r="M50" s="9" t="s">
        <v>46</v>
      </c>
      <c r="N50" s="9" t="s">
        <v>981</v>
      </c>
      <c r="O50" s="9" t="s">
        <v>124</v>
      </c>
      <c r="P50" s="13" t="s">
        <v>30</v>
      </c>
      <c r="Q50" s="13" t="s">
        <v>324</v>
      </c>
      <c r="R50" s="9" t="s">
        <v>1231</v>
      </c>
      <c r="S50" s="9" t="s">
        <v>376</v>
      </c>
      <c r="T50" s="16" t="s">
        <v>376</v>
      </c>
      <c r="U50" s="9" t="s">
        <v>376</v>
      </c>
      <c r="V50" s="9" t="s">
        <v>1232</v>
      </c>
      <c r="W50" s="16" t="s">
        <v>1233</v>
      </c>
      <c r="X50" s="9"/>
      <c r="Y50" s="9"/>
      <c r="Z50" s="9" t="s">
        <v>33</v>
      </c>
      <c r="AA50" s="120"/>
      <c r="AB50" s="117"/>
      <c r="AC50" s="117"/>
      <c r="AD50" s="117"/>
      <c r="AE50" s="9" t="s">
        <v>121</v>
      </c>
      <c r="AF50" s="9"/>
      <c r="AG50" s="119" t="s">
        <v>1234</v>
      </c>
      <c r="AH50" s="117"/>
      <c r="AI50" s="10"/>
      <c r="AJ50" s="10"/>
      <c r="AK50" s="117"/>
      <c r="AL50" s="9" t="s">
        <v>1235</v>
      </c>
    </row>
    <row r="51" ht="142.5" hidden="1" customHeight="1">
      <c r="A51" s="20" t="s">
        <v>308</v>
      </c>
      <c r="B51" s="9" t="s">
        <v>100</v>
      </c>
      <c r="C51" s="127" t="s">
        <v>309</v>
      </c>
      <c r="D51" s="127" t="s">
        <v>325</v>
      </c>
      <c r="E51" s="127" t="s">
        <v>326</v>
      </c>
      <c r="F51" s="138"/>
      <c r="G51" s="127" t="s">
        <v>1058</v>
      </c>
      <c r="H51" s="138" t="s">
        <v>926</v>
      </c>
      <c r="I51" s="139">
        <v>42381.0</v>
      </c>
      <c r="J51" s="140">
        <f t="shared" si="1"/>
        <v>2402</v>
      </c>
      <c r="K51" s="139">
        <v>44316.0</v>
      </c>
      <c r="L51" s="135" t="s">
        <v>333</v>
      </c>
      <c r="M51" s="127" t="s">
        <v>46</v>
      </c>
      <c r="N51" s="127" t="s">
        <v>981</v>
      </c>
      <c r="O51" s="127" t="s">
        <v>317</v>
      </c>
      <c r="P51" s="127" t="s">
        <v>30</v>
      </c>
      <c r="Q51" s="141"/>
      <c r="R51" s="127" t="s">
        <v>1236</v>
      </c>
      <c r="S51" s="127" t="s">
        <v>1237</v>
      </c>
      <c r="T51" s="127"/>
      <c r="U51" s="127" t="s">
        <v>1238</v>
      </c>
      <c r="V51" s="127" t="s">
        <v>1239</v>
      </c>
      <c r="W51" s="127"/>
      <c r="X51" s="141"/>
      <c r="Y51" s="127" t="s">
        <v>1240</v>
      </c>
      <c r="Z51" s="127" t="s">
        <v>33</v>
      </c>
      <c r="AA51" s="142"/>
      <c r="AB51" s="139">
        <v>44375.0</v>
      </c>
      <c r="AC51" s="139">
        <v>44376.0</v>
      </c>
      <c r="AD51" s="139"/>
      <c r="AE51" s="127" t="s">
        <v>121</v>
      </c>
      <c r="AF51" s="127"/>
      <c r="AG51" s="127"/>
      <c r="AH51" s="139"/>
      <c r="AI51" s="138"/>
      <c r="AJ51" s="138"/>
      <c r="AK51" s="139"/>
      <c r="AL51" s="127"/>
    </row>
    <row r="52" ht="103.5" hidden="1" customHeight="1">
      <c r="A52" s="20" t="s">
        <v>329</v>
      </c>
      <c r="B52" s="9">
        <v>5.0</v>
      </c>
      <c r="C52" s="9" t="s">
        <v>330</v>
      </c>
      <c r="D52" s="9" t="s">
        <v>331</v>
      </c>
      <c r="E52" s="9" t="s">
        <v>332</v>
      </c>
      <c r="F52" s="10"/>
      <c r="G52" s="9" t="s">
        <v>1058</v>
      </c>
      <c r="H52" s="10" t="s">
        <v>926</v>
      </c>
      <c r="I52" s="117">
        <v>42454.0</v>
      </c>
      <c r="J52" s="118">
        <f t="shared" si="1"/>
        <v>2329</v>
      </c>
      <c r="K52" s="117">
        <v>44439.0</v>
      </c>
      <c r="L52" s="9" t="s">
        <v>333</v>
      </c>
      <c r="M52" s="9" t="s">
        <v>46</v>
      </c>
      <c r="N52" s="9" t="s">
        <v>981</v>
      </c>
      <c r="O52" s="9" t="s">
        <v>124</v>
      </c>
      <c r="P52" s="9" t="s">
        <v>30</v>
      </c>
      <c r="Q52" s="13"/>
      <c r="R52" s="13" t="s">
        <v>376</v>
      </c>
      <c r="S52" s="13" t="s">
        <v>1241</v>
      </c>
      <c r="T52" s="27" t="s">
        <v>1241</v>
      </c>
      <c r="U52" s="27" t="s">
        <v>376</v>
      </c>
      <c r="V52" s="27" t="s">
        <v>1242</v>
      </c>
      <c r="W52" s="27" t="s">
        <v>1243</v>
      </c>
      <c r="X52" s="13"/>
      <c r="Y52" s="9"/>
      <c r="Z52" s="9" t="s">
        <v>33</v>
      </c>
      <c r="AA52" s="120"/>
      <c r="AB52" s="117">
        <v>44469.0</v>
      </c>
      <c r="AC52" s="117"/>
      <c r="AD52" s="117">
        <v>43689.0</v>
      </c>
      <c r="AE52" s="9" t="s">
        <v>1244</v>
      </c>
      <c r="AF52" s="9"/>
      <c r="AG52" s="9"/>
      <c r="AH52" s="117"/>
      <c r="AI52" s="10"/>
      <c r="AJ52" s="10"/>
      <c r="AK52" s="117"/>
      <c r="AL52" s="9" t="s">
        <v>1245</v>
      </c>
    </row>
    <row r="53" ht="75.75" hidden="1" customHeight="1">
      <c r="A53" s="20" t="s">
        <v>329</v>
      </c>
      <c r="B53" s="9">
        <v>6.0</v>
      </c>
      <c r="C53" s="9" t="s">
        <v>330</v>
      </c>
      <c r="D53" s="9" t="s">
        <v>335</v>
      </c>
      <c r="E53" s="9" t="s">
        <v>336</v>
      </c>
      <c r="F53" s="10"/>
      <c r="G53" s="9" t="s">
        <v>925</v>
      </c>
      <c r="H53" s="10" t="s">
        <v>926</v>
      </c>
      <c r="I53" s="117">
        <v>42454.0</v>
      </c>
      <c r="J53" s="118">
        <f t="shared" si="1"/>
        <v>2329</v>
      </c>
      <c r="K53" s="117">
        <v>44439.0</v>
      </c>
      <c r="L53" s="9" t="s">
        <v>42</v>
      </c>
      <c r="M53" s="9" t="s">
        <v>46</v>
      </c>
      <c r="N53" s="9" t="s">
        <v>981</v>
      </c>
      <c r="O53" s="9" t="s">
        <v>124</v>
      </c>
      <c r="P53" s="9" t="s">
        <v>30</v>
      </c>
      <c r="Q53" s="13"/>
      <c r="R53" s="13" t="s">
        <v>376</v>
      </c>
      <c r="S53" s="13" t="s">
        <v>1241</v>
      </c>
      <c r="T53" s="27" t="s">
        <v>1241</v>
      </c>
      <c r="U53" s="27" t="s">
        <v>376</v>
      </c>
      <c r="V53" s="27" t="s">
        <v>1242</v>
      </c>
      <c r="W53" s="27" t="s">
        <v>1246</v>
      </c>
      <c r="X53" s="13"/>
      <c r="Y53" s="9"/>
      <c r="Z53" s="9" t="s">
        <v>33</v>
      </c>
      <c r="AA53" s="120"/>
      <c r="AB53" s="117">
        <v>43644.0</v>
      </c>
      <c r="AC53" s="117">
        <v>43677.0</v>
      </c>
      <c r="AD53" s="117">
        <v>43689.0</v>
      </c>
      <c r="AE53" s="9" t="s">
        <v>1247</v>
      </c>
      <c r="AF53" s="9"/>
      <c r="AG53" s="9"/>
      <c r="AH53" s="117"/>
      <c r="AI53" s="10"/>
      <c r="AJ53" s="10"/>
      <c r="AK53" s="117"/>
      <c r="AL53" s="9"/>
    </row>
    <row r="54" ht="106.5" hidden="1" customHeight="1">
      <c r="A54" s="20" t="s">
        <v>329</v>
      </c>
      <c r="B54" s="9">
        <v>7.0</v>
      </c>
      <c r="C54" s="9" t="s">
        <v>330</v>
      </c>
      <c r="D54" s="9" t="s">
        <v>338</v>
      </c>
      <c r="E54" s="9" t="s">
        <v>339</v>
      </c>
      <c r="F54" s="10"/>
      <c r="G54" s="9" t="s">
        <v>925</v>
      </c>
      <c r="H54" s="10" t="s">
        <v>926</v>
      </c>
      <c r="I54" s="117">
        <v>42454.0</v>
      </c>
      <c r="J54" s="118">
        <f t="shared" si="1"/>
        <v>2329</v>
      </c>
      <c r="K54" s="117">
        <v>44438.0</v>
      </c>
      <c r="L54" s="9" t="s">
        <v>42</v>
      </c>
      <c r="M54" s="9" t="s">
        <v>46</v>
      </c>
      <c r="N54" s="9" t="s">
        <v>981</v>
      </c>
      <c r="O54" s="9" t="s">
        <v>124</v>
      </c>
      <c r="P54" s="9" t="s">
        <v>30</v>
      </c>
      <c r="Q54" s="13"/>
      <c r="R54" s="13" t="s">
        <v>376</v>
      </c>
      <c r="S54" s="13" t="s">
        <v>1241</v>
      </c>
      <c r="T54" s="27" t="s">
        <v>1241</v>
      </c>
      <c r="U54" s="27" t="s">
        <v>376</v>
      </c>
      <c r="V54" s="27" t="s">
        <v>1242</v>
      </c>
      <c r="W54" s="27" t="s">
        <v>1248</v>
      </c>
      <c r="X54" s="13"/>
      <c r="Y54" s="9"/>
      <c r="Z54" s="9" t="s">
        <v>33</v>
      </c>
      <c r="AA54" s="120"/>
      <c r="AB54" s="117">
        <v>43644.0</v>
      </c>
      <c r="AC54" s="117">
        <v>43677.0</v>
      </c>
      <c r="AD54" s="117">
        <v>43689.0</v>
      </c>
      <c r="AE54" s="9" t="s">
        <v>1249</v>
      </c>
      <c r="AF54" s="9"/>
      <c r="AG54" s="9"/>
      <c r="AH54" s="117"/>
      <c r="AI54" s="10"/>
      <c r="AJ54" s="10"/>
      <c r="AK54" s="117"/>
      <c r="AL54" s="9" t="s">
        <v>1250</v>
      </c>
    </row>
    <row r="55" ht="54.0" hidden="1" customHeight="1">
      <c r="A55" s="20" t="s">
        <v>329</v>
      </c>
      <c r="B55" s="9" t="s">
        <v>77</v>
      </c>
      <c r="C55" s="9" t="s">
        <v>330</v>
      </c>
      <c r="D55" s="9" t="s">
        <v>1251</v>
      </c>
      <c r="E55" s="9" t="s">
        <v>1252</v>
      </c>
      <c r="F55" s="10"/>
      <c r="G55" s="9" t="s">
        <v>940</v>
      </c>
      <c r="H55" s="10" t="s">
        <v>926</v>
      </c>
      <c r="I55" s="117">
        <v>42454.0</v>
      </c>
      <c r="J55" s="118">
        <f t="shared" si="1"/>
        <v>2329</v>
      </c>
      <c r="K55" s="117">
        <v>44316.0</v>
      </c>
      <c r="L55" s="9" t="s">
        <v>249</v>
      </c>
      <c r="M55" s="9" t="s">
        <v>46</v>
      </c>
      <c r="N55" s="9" t="s">
        <v>981</v>
      </c>
      <c r="O55" s="9" t="s">
        <v>124</v>
      </c>
      <c r="P55" s="9" t="s">
        <v>30</v>
      </c>
      <c r="Q55" s="13"/>
      <c r="R55" s="13" t="s">
        <v>1253</v>
      </c>
      <c r="S55" s="13" t="s">
        <v>376</v>
      </c>
      <c r="T55" s="144" t="s">
        <v>1254</v>
      </c>
      <c r="U55" s="144" t="s">
        <v>1255</v>
      </c>
      <c r="V55" s="144" t="s">
        <v>1256</v>
      </c>
      <c r="W55" s="144" t="s">
        <v>1257</v>
      </c>
      <c r="X55" s="13" t="s">
        <v>1258</v>
      </c>
      <c r="Y55" s="9"/>
      <c r="Z55" s="9" t="s">
        <v>33</v>
      </c>
      <c r="AA55" s="120"/>
      <c r="AB55" s="117">
        <v>44426.0</v>
      </c>
      <c r="AC55" s="117">
        <v>44428.0</v>
      </c>
      <c r="AD55" s="117"/>
      <c r="AE55" s="9" t="s">
        <v>121</v>
      </c>
      <c r="AF55" s="9"/>
      <c r="AG55" s="9"/>
      <c r="AH55" s="117">
        <v>44431.0</v>
      </c>
      <c r="AI55" s="10"/>
      <c r="AJ55" s="10"/>
      <c r="AK55" s="117"/>
      <c r="AL55" s="9" t="s">
        <v>1259</v>
      </c>
    </row>
    <row r="56" ht="121.5" hidden="1" customHeight="1">
      <c r="A56" s="20" t="s">
        <v>329</v>
      </c>
      <c r="B56" s="9" t="s">
        <v>83</v>
      </c>
      <c r="C56" s="9" t="s">
        <v>330</v>
      </c>
      <c r="D56" s="9" t="s">
        <v>341</v>
      </c>
      <c r="E56" s="9" t="s">
        <v>342</v>
      </c>
      <c r="F56" s="10"/>
      <c r="G56" s="9" t="s">
        <v>940</v>
      </c>
      <c r="H56" s="10" t="s">
        <v>926</v>
      </c>
      <c r="I56" s="117">
        <v>42454.0</v>
      </c>
      <c r="J56" s="118">
        <f t="shared" si="1"/>
        <v>2329</v>
      </c>
      <c r="K56" s="117">
        <v>44286.0</v>
      </c>
      <c r="L56" s="9" t="s">
        <v>42</v>
      </c>
      <c r="M56" s="9" t="s">
        <v>46</v>
      </c>
      <c r="N56" s="9" t="s">
        <v>981</v>
      </c>
      <c r="O56" s="9" t="s">
        <v>301</v>
      </c>
      <c r="P56" s="9" t="s">
        <v>30</v>
      </c>
      <c r="Q56" s="13"/>
      <c r="R56" s="13" t="s">
        <v>1260</v>
      </c>
      <c r="S56" s="13" t="s">
        <v>1261</v>
      </c>
      <c r="T56" s="13"/>
      <c r="U56" s="13" t="s">
        <v>1262</v>
      </c>
      <c r="V56" s="13" t="s">
        <v>1263</v>
      </c>
      <c r="W56" s="27" t="s">
        <v>1264</v>
      </c>
      <c r="X56" s="13"/>
      <c r="Y56" s="9" t="s">
        <v>1265</v>
      </c>
      <c r="Z56" s="9" t="s">
        <v>33</v>
      </c>
      <c r="AA56" s="120"/>
      <c r="AB56" s="117">
        <v>43617.0</v>
      </c>
      <c r="AC56" s="117">
        <v>43656.0</v>
      </c>
      <c r="AD56" s="117">
        <v>43661.0</v>
      </c>
      <c r="AE56" s="9" t="s">
        <v>1266</v>
      </c>
      <c r="AF56" s="9"/>
      <c r="AG56" s="9"/>
      <c r="AH56" s="117"/>
      <c r="AI56" s="10"/>
      <c r="AJ56" s="10"/>
      <c r="AK56" s="117"/>
      <c r="AL56" s="9" t="s">
        <v>1267</v>
      </c>
    </row>
    <row r="57" ht="130.5" hidden="1" customHeight="1">
      <c r="A57" s="20" t="s">
        <v>329</v>
      </c>
      <c r="B57" s="9" t="s">
        <v>345</v>
      </c>
      <c r="C57" s="9" t="s">
        <v>330</v>
      </c>
      <c r="D57" s="9" t="s">
        <v>346</v>
      </c>
      <c r="E57" s="9" t="s">
        <v>347</v>
      </c>
      <c r="F57" s="10"/>
      <c r="G57" s="9" t="s">
        <v>1058</v>
      </c>
      <c r="H57" s="10" t="s">
        <v>926</v>
      </c>
      <c r="I57" s="117">
        <v>42454.0</v>
      </c>
      <c r="J57" s="118">
        <f t="shared" si="1"/>
        <v>2329</v>
      </c>
      <c r="K57" s="117">
        <v>44561.0</v>
      </c>
      <c r="L57" s="9" t="s">
        <v>333</v>
      </c>
      <c r="M57" s="9" t="s">
        <v>46</v>
      </c>
      <c r="N57" s="9" t="s">
        <v>981</v>
      </c>
      <c r="O57" s="9" t="s">
        <v>351</v>
      </c>
      <c r="P57" s="9" t="s">
        <v>30</v>
      </c>
      <c r="Q57" s="13"/>
      <c r="R57" s="13" t="s">
        <v>1268</v>
      </c>
      <c r="S57" s="13" t="s">
        <v>376</v>
      </c>
      <c r="T57" s="13"/>
      <c r="U57" s="13" t="s">
        <v>1269</v>
      </c>
      <c r="V57" s="13" t="s">
        <v>1270</v>
      </c>
      <c r="W57" s="27" t="s">
        <v>1271</v>
      </c>
      <c r="X57" s="13"/>
      <c r="Y57" s="9"/>
      <c r="Z57" s="9" t="s">
        <v>123</v>
      </c>
      <c r="AA57" s="120"/>
      <c r="AB57" s="117">
        <v>44469.0</v>
      </c>
      <c r="AC57" s="117"/>
      <c r="AD57" s="117">
        <v>43053.0</v>
      </c>
      <c r="AE57" s="39" t="s">
        <v>1272</v>
      </c>
      <c r="AF57" s="9"/>
      <c r="AG57" s="9"/>
      <c r="AH57" s="117"/>
      <c r="AI57" s="10" t="s">
        <v>30</v>
      </c>
      <c r="AJ57" s="10"/>
      <c r="AK57" s="117"/>
      <c r="AL57" s="9" t="s">
        <v>1273</v>
      </c>
    </row>
    <row r="58" ht="118.5" hidden="1" customHeight="1">
      <c r="A58" s="20" t="s">
        <v>329</v>
      </c>
      <c r="B58" s="9" t="s">
        <v>352</v>
      </c>
      <c r="C58" s="9" t="s">
        <v>330</v>
      </c>
      <c r="D58" s="9" t="s">
        <v>353</v>
      </c>
      <c r="E58" s="9" t="s">
        <v>1274</v>
      </c>
      <c r="F58" s="10"/>
      <c r="G58" s="9" t="s">
        <v>1058</v>
      </c>
      <c r="H58" s="10" t="s">
        <v>926</v>
      </c>
      <c r="I58" s="117">
        <v>42454.0</v>
      </c>
      <c r="J58" s="118">
        <f t="shared" si="1"/>
        <v>2329</v>
      </c>
      <c r="K58" s="117">
        <v>44561.0</v>
      </c>
      <c r="L58" s="9" t="s">
        <v>333</v>
      </c>
      <c r="M58" s="9" t="s">
        <v>46</v>
      </c>
      <c r="N58" s="9" t="s">
        <v>981</v>
      </c>
      <c r="O58" s="9" t="s">
        <v>1275</v>
      </c>
      <c r="P58" s="13" t="s">
        <v>30</v>
      </c>
      <c r="Q58" s="13"/>
      <c r="R58" s="9" t="s">
        <v>1276</v>
      </c>
      <c r="S58" s="9" t="s">
        <v>1277</v>
      </c>
      <c r="T58" s="130" t="s">
        <v>1278</v>
      </c>
      <c r="U58" s="16" t="s">
        <v>376</v>
      </c>
      <c r="V58" s="16" t="s">
        <v>1279</v>
      </c>
      <c r="W58" s="16" t="s">
        <v>1280</v>
      </c>
      <c r="X58" s="9" t="s">
        <v>357</v>
      </c>
      <c r="Y58" s="9"/>
      <c r="Z58" s="9" t="s">
        <v>123</v>
      </c>
      <c r="AA58" s="120"/>
      <c r="AB58" s="117">
        <v>44469.0</v>
      </c>
      <c r="AC58" s="117"/>
      <c r="AD58" s="117">
        <v>43053.0</v>
      </c>
      <c r="AE58" s="27" t="s">
        <v>1281</v>
      </c>
      <c r="AF58" s="9"/>
      <c r="AG58" s="9"/>
      <c r="AH58" s="117"/>
      <c r="AI58" s="10" t="s">
        <v>30</v>
      </c>
      <c r="AJ58" s="10"/>
      <c r="AK58" s="117"/>
      <c r="AL58" s="9" t="s">
        <v>1282</v>
      </c>
    </row>
    <row r="59" ht="54.0" hidden="1" customHeight="1">
      <c r="A59" s="20" t="s">
        <v>329</v>
      </c>
      <c r="B59" s="9" t="s">
        <v>1283</v>
      </c>
      <c r="C59" s="9" t="s">
        <v>330</v>
      </c>
      <c r="D59" s="9" t="s">
        <v>1284</v>
      </c>
      <c r="E59" s="9" t="s">
        <v>1285</v>
      </c>
      <c r="F59" s="10"/>
      <c r="G59" s="9" t="s">
        <v>940</v>
      </c>
      <c r="H59" s="10" t="s">
        <v>926</v>
      </c>
      <c r="I59" s="117">
        <v>42454.0</v>
      </c>
      <c r="J59" s="118">
        <f t="shared" si="1"/>
        <v>2329</v>
      </c>
      <c r="K59" s="117">
        <v>44378.0</v>
      </c>
      <c r="L59" s="9" t="s">
        <v>249</v>
      </c>
      <c r="M59" s="9" t="s">
        <v>46</v>
      </c>
      <c r="N59" s="9" t="s">
        <v>981</v>
      </c>
      <c r="O59" s="9" t="s">
        <v>124</v>
      </c>
      <c r="P59" s="9" t="s">
        <v>30</v>
      </c>
      <c r="Q59" s="13"/>
      <c r="R59" s="13" t="s">
        <v>1286</v>
      </c>
      <c r="S59" s="13" t="s">
        <v>1287</v>
      </c>
      <c r="T59" s="13"/>
      <c r="U59" s="13" t="s">
        <v>1287</v>
      </c>
      <c r="V59" s="13" t="s">
        <v>1288</v>
      </c>
      <c r="W59" s="13"/>
      <c r="X59" s="13"/>
      <c r="Y59" s="9"/>
      <c r="Z59" s="9" t="s">
        <v>33</v>
      </c>
      <c r="AA59" s="120"/>
      <c r="AB59" s="117">
        <v>44426.0</v>
      </c>
      <c r="AC59" s="117">
        <v>44428.0</v>
      </c>
      <c r="AD59" s="117"/>
      <c r="AE59" s="160"/>
      <c r="AF59" s="9"/>
      <c r="AG59" s="9"/>
      <c r="AH59" s="117">
        <v>44431.0</v>
      </c>
      <c r="AI59" s="10"/>
      <c r="AJ59" s="10"/>
      <c r="AK59" s="117"/>
      <c r="AL59" s="9" t="s">
        <v>1289</v>
      </c>
    </row>
    <row r="60" ht="15.75" hidden="1" customHeight="1">
      <c r="A60" s="20" t="s">
        <v>359</v>
      </c>
      <c r="B60" s="9" t="s">
        <v>126</v>
      </c>
      <c r="C60" s="9" t="s">
        <v>360</v>
      </c>
      <c r="D60" s="9" t="s">
        <v>361</v>
      </c>
      <c r="E60" s="9" t="s">
        <v>362</v>
      </c>
      <c r="F60" s="10"/>
      <c r="G60" s="9" t="s">
        <v>1058</v>
      </c>
      <c r="H60" s="10" t="s">
        <v>926</v>
      </c>
      <c r="I60" s="117">
        <v>42692.0</v>
      </c>
      <c r="J60" s="118">
        <f t="shared" si="1"/>
        <v>2091</v>
      </c>
      <c r="K60" s="128">
        <v>45016.0</v>
      </c>
      <c r="L60" s="9" t="s">
        <v>29</v>
      </c>
      <c r="M60" s="9" t="s">
        <v>32</v>
      </c>
      <c r="N60" s="9" t="s">
        <v>927</v>
      </c>
      <c r="O60" s="9" t="s">
        <v>317</v>
      </c>
      <c r="P60" s="13" t="s">
        <v>55</v>
      </c>
      <c r="Q60" s="28" t="s">
        <v>363</v>
      </c>
      <c r="R60" s="13" t="s">
        <v>376</v>
      </c>
      <c r="S60" s="13" t="s">
        <v>376</v>
      </c>
      <c r="T60" s="27" t="s">
        <v>376</v>
      </c>
      <c r="U60" s="27" t="s">
        <v>376</v>
      </c>
      <c r="V60" s="27" t="s">
        <v>1290</v>
      </c>
      <c r="W60" s="27" t="s">
        <v>1290</v>
      </c>
      <c r="X60" s="9" t="s">
        <v>364</v>
      </c>
      <c r="Y60" s="9" t="s">
        <v>365</v>
      </c>
      <c r="Z60" s="9" t="s">
        <v>33</v>
      </c>
      <c r="AA60" s="120"/>
      <c r="AB60" s="117"/>
      <c r="AC60" s="117"/>
      <c r="AD60" s="117"/>
      <c r="AE60" s="9" t="s">
        <v>121</v>
      </c>
      <c r="AF60" s="9"/>
      <c r="AG60" s="9"/>
      <c r="AH60" s="117"/>
      <c r="AI60" s="10"/>
      <c r="AJ60" s="10"/>
      <c r="AK60" s="117"/>
      <c r="AL60" s="9" t="s">
        <v>1291</v>
      </c>
    </row>
    <row r="61" ht="144.0" hidden="1" customHeight="1">
      <c r="A61" s="20" t="s">
        <v>359</v>
      </c>
      <c r="B61" s="9" t="s">
        <v>147</v>
      </c>
      <c r="C61" s="9" t="s">
        <v>360</v>
      </c>
      <c r="D61" s="9" t="s">
        <v>366</v>
      </c>
      <c r="E61" s="9" t="s">
        <v>367</v>
      </c>
      <c r="F61" s="10"/>
      <c r="G61" s="9" t="s">
        <v>1058</v>
      </c>
      <c r="H61" s="10" t="s">
        <v>926</v>
      </c>
      <c r="I61" s="117">
        <v>42692.0</v>
      </c>
      <c r="J61" s="118">
        <f t="shared" si="1"/>
        <v>2091</v>
      </c>
      <c r="K61" s="117">
        <v>44743.0</v>
      </c>
      <c r="L61" s="9" t="s">
        <v>42</v>
      </c>
      <c r="M61" s="9" t="s">
        <v>32</v>
      </c>
      <c r="N61" s="9" t="s">
        <v>927</v>
      </c>
      <c r="O61" s="9" t="s">
        <v>370</v>
      </c>
      <c r="P61" s="13" t="s">
        <v>55</v>
      </c>
      <c r="Q61" s="9" t="s">
        <v>368</v>
      </c>
      <c r="R61" s="9" t="s">
        <v>1292</v>
      </c>
      <c r="S61" s="9" t="s">
        <v>1293</v>
      </c>
      <c r="T61" s="16" t="s">
        <v>1294</v>
      </c>
      <c r="U61" s="16" t="s">
        <v>1295</v>
      </c>
      <c r="V61" s="16" t="s">
        <v>1296</v>
      </c>
      <c r="W61" s="16"/>
      <c r="X61" s="9" t="s">
        <v>368</v>
      </c>
      <c r="Y61" s="9"/>
      <c r="Z61" s="9" t="s">
        <v>369</v>
      </c>
      <c r="AA61" s="120"/>
      <c r="AB61" s="117"/>
      <c r="AC61" s="117"/>
      <c r="AD61" s="117">
        <v>43207.0</v>
      </c>
      <c r="AE61" s="9" t="s">
        <v>121</v>
      </c>
      <c r="AF61" s="9"/>
      <c r="AG61" s="9"/>
      <c r="AH61" s="117"/>
      <c r="AI61" s="10"/>
      <c r="AJ61" s="10"/>
      <c r="AK61" s="117"/>
      <c r="AL61" s="9" t="s">
        <v>1297</v>
      </c>
    </row>
    <row r="62" ht="183.0" hidden="1" customHeight="1">
      <c r="A62" s="20" t="s">
        <v>359</v>
      </c>
      <c r="B62" s="9" t="s">
        <v>63</v>
      </c>
      <c r="C62" s="9" t="s">
        <v>360</v>
      </c>
      <c r="D62" s="9" t="s">
        <v>371</v>
      </c>
      <c r="E62" s="9" t="s">
        <v>372</v>
      </c>
      <c r="F62" s="10"/>
      <c r="G62" s="9" t="s">
        <v>1018</v>
      </c>
      <c r="H62" s="10" t="s">
        <v>926</v>
      </c>
      <c r="I62" s="117">
        <v>42692.0</v>
      </c>
      <c r="J62" s="118">
        <f t="shared" si="1"/>
        <v>2091</v>
      </c>
      <c r="K62" s="117">
        <v>44834.0</v>
      </c>
      <c r="L62" s="9" t="s">
        <v>29</v>
      </c>
      <c r="M62" s="9" t="s">
        <v>32</v>
      </c>
      <c r="N62" s="9" t="s">
        <v>927</v>
      </c>
      <c r="O62" s="9" t="s">
        <v>222</v>
      </c>
      <c r="P62" s="13" t="s">
        <v>55</v>
      </c>
      <c r="Q62" s="13" t="s">
        <v>1298</v>
      </c>
      <c r="R62" s="13" t="s">
        <v>1299</v>
      </c>
      <c r="S62" s="13" t="s">
        <v>1300</v>
      </c>
      <c r="T62" s="124" t="s">
        <v>956</v>
      </c>
      <c r="U62" s="13" t="s">
        <v>376</v>
      </c>
      <c r="V62" s="13" t="s">
        <v>1301</v>
      </c>
      <c r="W62" s="124" t="s">
        <v>956</v>
      </c>
      <c r="X62" s="13"/>
      <c r="Y62" s="9" t="s">
        <v>365</v>
      </c>
      <c r="Z62" s="9" t="s">
        <v>212</v>
      </c>
      <c r="AA62" s="120"/>
      <c r="AB62" s="117"/>
      <c r="AC62" s="117"/>
      <c r="AD62" s="117"/>
      <c r="AE62" s="9" t="s">
        <v>121</v>
      </c>
      <c r="AF62" s="9"/>
      <c r="AG62" s="9"/>
      <c r="AH62" s="117"/>
      <c r="AI62" s="10"/>
      <c r="AJ62" s="10"/>
      <c r="AK62" s="117"/>
      <c r="AL62" s="9" t="s">
        <v>1302</v>
      </c>
    </row>
    <row r="63" ht="123.0" hidden="1" customHeight="1">
      <c r="A63" s="20" t="s">
        <v>359</v>
      </c>
      <c r="B63" s="9" t="s">
        <v>153</v>
      </c>
      <c r="C63" s="9" t="s">
        <v>360</v>
      </c>
      <c r="D63" s="9" t="s">
        <v>374</v>
      </c>
      <c r="E63" s="9" t="s">
        <v>375</v>
      </c>
      <c r="F63" s="10"/>
      <c r="G63" s="9" t="s">
        <v>1058</v>
      </c>
      <c r="H63" s="10" t="s">
        <v>926</v>
      </c>
      <c r="I63" s="117">
        <v>42692.0</v>
      </c>
      <c r="J63" s="118">
        <f t="shared" si="1"/>
        <v>2091</v>
      </c>
      <c r="K63" s="117">
        <v>44834.0</v>
      </c>
      <c r="L63" s="9" t="s">
        <v>29</v>
      </c>
      <c r="M63" s="9" t="s">
        <v>32</v>
      </c>
      <c r="N63" s="9" t="s">
        <v>927</v>
      </c>
      <c r="O63" s="9" t="s">
        <v>222</v>
      </c>
      <c r="P63" s="13" t="s">
        <v>55</v>
      </c>
      <c r="Q63" s="9" t="s">
        <v>376</v>
      </c>
      <c r="R63" s="13" t="s">
        <v>1303</v>
      </c>
      <c r="S63" s="13" t="s">
        <v>1303</v>
      </c>
      <c r="T63" s="124" t="s">
        <v>956</v>
      </c>
      <c r="U63" s="13" t="s">
        <v>1303</v>
      </c>
      <c r="V63" s="9" t="s">
        <v>1304</v>
      </c>
      <c r="W63" s="124" t="s">
        <v>956</v>
      </c>
      <c r="X63" s="13"/>
      <c r="Y63" s="9" t="s">
        <v>365</v>
      </c>
      <c r="Z63" s="9" t="s">
        <v>212</v>
      </c>
      <c r="AA63" s="120"/>
      <c r="AB63" s="117"/>
      <c r="AC63" s="117"/>
      <c r="AD63" s="117"/>
      <c r="AE63" s="9" t="s">
        <v>121</v>
      </c>
      <c r="AF63" s="9"/>
      <c r="AG63" s="9"/>
      <c r="AH63" s="117"/>
      <c r="AI63" s="10"/>
      <c r="AJ63" s="10"/>
      <c r="AK63" s="117"/>
      <c r="AL63" s="9"/>
    </row>
    <row r="64" ht="117.0" hidden="1" customHeight="1">
      <c r="A64" s="20" t="s">
        <v>377</v>
      </c>
      <c r="B64" s="9" t="s">
        <v>126</v>
      </c>
      <c r="C64" s="9" t="s">
        <v>378</v>
      </c>
      <c r="D64" s="9" t="s">
        <v>379</v>
      </c>
      <c r="E64" s="9" t="s">
        <v>380</v>
      </c>
      <c r="F64" s="10"/>
      <c r="G64" s="9" t="s">
        <v>1058</v>
      </c>
      <c r="H64" s="10" t="s">
        <v>926</v>
      </c>
      <c r="I64" s="117">
        <v>42775.0</v>
      </c>
      <c r="J64" s="118">
        <f t="shared" si="1"/>
        <v>2008</v>
      </c>
      <c r="K64" s="117">
        <v>44743.0</v>
      </c>
      <c r="L64" s="9" t="s">
        <v>29</v>
      </c>
      <c r="M64" s="9" t="s">
        <v>122</v>
      </c>
      <c r="N64" s="9" t="s">
        <v>981</v>
      </c>
      <c r="O64" s="9" t="s">
        <v>382</v>
      </c>
      <c r="P64" s="9" t="s">
        <v>55</v>
      </c>
      <c r="Q64" s="27" t="s">
        <v>1305</v>
      </c>
      <c r="R64" s="13" t="s">
        <v>1306</v>
      </c>
      <c r="S64" s="13" t="s">
        <v>1307</v>
      </c>
      <c r="T64" s="13" t="s">
        <v>1307</v>
      </c>
      <c r="U64" s="13" t="s">
        <v>1308</v>
      </c>
      <c r="V64" s="13" t="s">
        <v>1309</v>
      </c>
      <c r="W64" s="13" t="s">
        <v>1310</v>
      </c>
      <c r="X64" s="13"/>
      <c r="Y64" s="9"/>
      <c r="Z64" s="9" t="s">
        <v>33</v>
      </c>
      <c r="AA64" s="120"/>
      <c r="AB64" s="117"/>
      <c r="AC64" s="117"/>
      <c r="AD64" s="117"/>
      <c r="AE64" s="9" t="s">
        <v>121</v>
      </c>
      <c r="AF64" s="9"/>
      <c r="AG64" s="9"/>
      <c r="AH64" s="117"/>
      <c r="AI64" s="10"/>
      <c r="AJ64" s="10"/>
      <c r="AK64" s="117"/>
      <c r="AL64" s="9"/>
    </row>
    <row r="65" ht="125.25" hidden="1" customHeight="1">
      <c r="A65" s="20" t="s">
        <v>377</v>
      </c>
      <c r="B65" s="9" t="s">
        <v>147</v>
      </c>
      <c r="C65" s="9" t="s">
        <v>378</v>
      </c>
      <c r="D65" s="9" t="s">
        <v>384</v>
      </c>
      <c r="E65" s="9" t="s">
        <v>385</v>
      </c>
      <c r="F65" s="10"/>
      <c r="G65" s="9" t="s">
        <v>1058</v>
      </c>
      <c r="H65" s="10" t="s">
        <v>926</v>
      </c>
      <c r="I65" s="117">
        <v>42775.0</v>
      </c>
      <c r="J65" s="118">
        <f t="shared" si="1"/>
        <v>2008</v>
      </c>
      <c r="K65" s="117">
        <v>44743.0</v>
      </c>
      <c r="L65" s="9" t="s">
        <v>29</v>
      </c>
      <c r="M65" s="9" t="s">
        <v>122</v>
      </c>
      <c r="N65" s="9" t="s">
        <v>981</v>
      </c>
      <c r="O65" s="9" t="s">
        <v>382</v>
      </c>
      <c r="P65" s="9" t="s">
        <v>55</v>
      </c>
      <c r="Q65" s="27" t="s">
        <v>1311</v>
      </c>
      <c r="R65" s="13" t="s">
        <v>1306</v>
      </c>
      <c r="S65" s="13" t="s">
        <v>1312</v>
      </c>
      <c r="T65" s="13"/>
      <c r="U65" s="13" t="s">
        <v>1308</v>
      </c>
      <c r="V65" s="13" t="s">
        <v>1313</v>
      </c>
      <c r="W65" s="13"/>
      <c r="X65" s="13"/>
      <c r="Y65" s="9"/>
      <c r="Z65" s="9" t="s">
        <v>33</v>
      </c>
      <c r="AA65" s="120"/>
      <c r="AB65" s="117"/>
      <c r="AC65" s="117"/>
      <c r="AD65" s="117"/>
      <c r="AE65" s="9" t="s">
        <v>121</v>
      </c>
      <c r="AF65" s="9"/>
      <c r="AG65" s="9"/>
      <c r="AH65" s="117"/>
      <c r="AI65" s="10"/>
      <c r="AJ65" s="10"/>
      <c r="AK65" s="117"/>
      <c r="AL65" s="9"/>
    </row>
    <row r="66" ht="15.75" hidden="1" customHeight="1">
      <c r="A66" s="20" t="s">
        <v>377</v>
      </c>
      <c r="B66" s="9" t="s">
        <v>63</v>
      </c>
      <c r="C66" s="9" t="s">
        <v>378</v>
      </c>
      <c r="D66" s="9" t="s">
        <v>388</v>
      </c>
      <c r="E66" s="9" t="s">
        <v>389</v>
      </c>
      <c r="F66" s="10"/>
      <c r="G66" s="9" t="s">
        <v>1058</v>
      </c>
      <c r="H66" s="10" t="s">
        <v>926</v>
      </c>
      <c r="I66" s="117">
        <v>42775.0</v>
      </c>
      <c r="J66" s="118">
        <f t="shared" si="1"/>
        <v>2008</v>
      </c>
      <c r="K66" s="117">
        <v>44743.0</v>
      </c>
      <c r="L66" s="9" t="s">
        <v>29</v>
      </c>
      <c r="M66" s="9" t="s">
        <v>122</v>
      </c>
      <c r="N66" s="9" t="s">
        <v>981</v>
      </c>
      <c r="O66" s="9" t="s">
        <v>382</v>
      </c>
      <c r="P66" s="9" t="s">
        <v>55</v>
      </c>
      <c r="Q66" s="27" t="s">
        <v>1314</v>
      </c>
      <c r="R66" s="13" t="s">
        <v>1306</v>
      </c>
      <c r="S66" s="13" t="s">
        <v>1312</v>
      </c>
      <c r="T66" s="27" t="s">
        <v>1313</v>
      </c>
      <c r="U66" s="27" t="s">
        <v>1308</v>
      </c>
      <c r="V66" s="27" t="s">
        <v>1313</v>
      </c>
      <c r="W66" s="27" t="s">
        <v>1313</v>
      </c>
      <c r="X66" s="13"/>
      <c r="Y66" s="9"/>
      <c r="Z66" s="9" t="s">
        <v>33</v>
      </c>
      <c r="AA66" s="120"/>
      <c r="AB66" s="117"/>
      <c r="AC66" s="117"/>
      <c r="AD66" s="117"/>
      <c r="AE66" s="9" t="s">
        <v>121</v>
      </c>
      <c r="AF66" s="9"/>
      <c r="AG66" s="9"/>
      <c r="AH66" s="117"/>
      <c r="AI66" s="10"/>
      <c r="AJ66" s="10"/>
      <c r="AK66" s="117"/>
      <c r="AL66" s="9"/>
    </row>
    <row r="67" ht="111.75" hidden="1" customHeight="1">
      <c r="A67" s="20" t="s">
        <v>391</v>
      </c>
      <c r="B67" s="9" t="s">
        <v>226</v>
      </c>
      <c r="C67" s="9" t="s">
        <v>392</v>
      </c>
      <c r="D67" s="9" t="s">
        <v>393</v>
      </c>
      <c r="E67" s="9" t="s">
        <v>394</v>
      </c>
      <c r="F67" s="10"/>
      <c r="G67" s="9" t="s">
        <v>1058</v>
      </c>
      <c r="H67" s="10" t="s">
        <v>926</v>
      </c>
      <c r="I67" s="117">
        <v>42809.0</v>
      </c>
      <c r="J67" s="118">
        <f t="shared" si="1"/>
        <v>1974</v>
      </c>
      <c r="K67" s="128">
        <v>44469.0</v>
      </c>
      <c r="L67" s="9" t="s">
        <v>42</v>
      </c>
      <c r="M67" s="9" t="s">
        <v>187</v>
      </c>
      <c r="N67" s="9" t="s">
        <v>981</v>
      </c>
      <c r="O67" s="9" t="s">
        <v>400</v>
      </c>
      <c r="P67" s="13" t="s">
        <v>30</v>
      </c>
      <c r="Q67" s="13" t="s">
        <v>395</v>
      </c>
      <c r="R67" s="13" t="s">
        <v>1315</v>
      </c>
      <c r="S67" s="13" t="s">
        <v>1316</v>
      </c>
      <c r="T67" s="27" t="s">
        <v>1317</v>
      </c>
      <c r="U67" s="27" t="s">
        <v>1318</v>
      </c>
      <c r="V67" s="27" t="s">
        <v>1319</v>
      </c>
      <c r="W67" s="27" t="s">
        <v>1320</v>
      </c>
      <c r="X67" s="19"/>
      <c r="Y67" s="143"/>
      <c r="Z67" s="9" t="s">
        <v>399</v>
      </c>
      <c r="AA67" s="120"/>
      <c r="AB67" s="117"/>
      <c r="AC67" s="117"/>
      <c r="AD67" s="117">
        <v>43349.0</v>
      </c>
      <c r="AE67" s="161" t="s">
        <v>1321</v>
      </c>
      <c r="AF67" s="119" t="s">
        <v>398</v>
      </c>
      <c r="AG67" s="13" t="s">
        <v>1322</v>
      </c>
      <c r="AH67" s="117"/>
      <c r="AI67" s="10"/>
      <c r="AJ67" s="10"/>
      <c r="AK67" s="117"/>
      <c r="AL67" s="9"/>
    </row>
    <row r="68" ht="15.75" hidden="1" customHeight="1">
      <c r="A68" s="20" t="s">
        <v>391</v>
      </c>
      <c r="B68" s="9" t="s">
        <v>263</v>
      </c>
      <c r="C68" s="9" t="s">
        <v>392</v>
      </c>
      <c r="D68" s="9" t="s">
        <v>403</v>
      </c>
      <c r="E68" s="9" t="s">
        <v>404</v>
      </c>
      <c r="F68" s="10"/>
      <c r="G68" s="9" t="s">
        <v>1323</v>
      </c>
      <c r="H68" s="10" t="s">
        <v>926</v>
      </c>
      <c r="I68" s="117">
        <v>42809.0</v>
      </c>
      <c r="J68" s="118">
        <f t="shared" si="1"/>
        <v>1974</v>
      </c>
      <c r="K68" s="128">
        <v>44469.0</v>
      </c>
      <c r="L68" s="9" t="s">
        <v>29</v>
      </c>
      <c r="M68" s="9" t="s">
        <v>187</v>
      </c>
      <c r="N68" s="9" t="s">
        <v>981</v>
      </c>
      <c r="O68" s="9" t="s">
        <v>406</v>
      </c>
      <c r="P68" s="9" t="s">
        <v>30</v>
      </c>
      <c r="Q68" s="13" t="s">
        <v>1324</v>
      </c>
      <c r="R68" s="9" t="s">
        <v>376</v>
      </c>
      <c r="S68" s="9" t="s">
        <v>1325</v>
      </c>
      <c r="T68" s="9"/>
      <c r="U68" s="9" t="s">
        <v>376</v>
      </c>
      <c r="V68" s="9" t="s">
        <v>1326</v>
      </c>
      <c r="W68" s="9"/>
      <c r="X68" s="9" t="s">
        <v>407</v>
      </c>
      <c r="Y68" s="9"/>
      <c r="Z68" s="9" t="s">
        <v>399</v>
      </c>
      <c r="AA68" s="120"/>
      <c r="AB68" s="117"/>
      <c r="AC68" s="117"/>
      <c r="AD68" s="117"/>
      <c r="AE68" s="9" t="s">
        <v>121</v>
      </c>
      <c r="AF68" s="9"/>
      <c r="AG68" s="9"/>
      <c r="AH68" s="117"/>
      <c r="AI68" s="10"/>
      <c r="AJ68" s="10"/>
      <c r="AK68" s="117"/>
      <c r="AL68" s="9" t="s">
        <v>1327</v>
      </c>
    </row>
    <row r="69" ht="99.0" hidden="1" customHeight="1">
      <c r="A69" s="23" t="s">
        <v>391</v>
      </c>
      <c r="B69" s="9" t="s">
        <v>126</v>
      </c>
      <c r="C69" s="9" t="s">
        <v>392</v>
      </c>
      <c r="D69" s="9" t="s">
        <v>408</v>
      </c>
      <c r="E69" s="9" t="s">
        <v>409</v>
      </c>
      <c r="F69" s="10"/>
      <c r="G69" s="9" t="s">
        <v>1058</v>
      </c>
      <c r="H69" s="10" t="s">
        <v>926</v>
      </c>
      <c r="I69" s="117">
        <v>42809.0</v>
      </c>
      <c r="J69" s="118">
        <f t="shared" si="1"/>
        <v>1974</v>
      </c>
      <c r="K69" s="117">
        <v>44469.0</v>
      </c>
      <c r="L69" s="9" t="s">
        <v>29</v>
      </c>
      <c r="M69" s="9" t="s">
        <v>187</v>
      </c>
      <c r="N69" s="9" t="s">
        <v>981</v>
      </c>
      <c r="O69" s="9" t="s">
        <v>74</v>
      </c>
      <c r="P69" s="9" t="s">
        <v>30</v>
      </c>
      <c r="Q69" s="40"/>
      <c r="R69" s="9" t="s">
        <v>376</v>
      </c>
      <c r="S69" s="9" t="s">
        <v>1328</v>
      </c>
      <c r="T69" s="16" t="s">
        <v>1329</v>
      </c>
      <c r="U69" s="16" t="s">
        <v>1330</v>
      </c>
      <c r="V69" s="16" t="s">
        <v>1331</v>
      </c>
      <c r="W69" s="16" t="s">
        <v>1332</v>
      </c>
      <c r="X69" s="9" t="s">
        <v>410</v>
      </c>
      <c r="Y69" s="9" t="s">
        <v>1333</v>
      </c>
      <c r="Z69" s="9" t="s">
        <v>73</v>
      </c>
      <c r="AA69" s="120"/>
      <c r="AB69" s="117"/>
      <c r="AC69" s="117"/>
      <c r="AD69" s="117"/>
      <c r="AE69" s="9" t="s">
        <v>121</v>
      </c>
      <c r="AF69" s="9"/>
      <c r="AG69" s="9"/>
      <c r="AH69" s="117"/>
      <c r="AI69" s="10" t="s">
        <v>814</v>
      </c>
      <c r="AJ69" s="10"/>
      <c r="AK69" s="117"/>
      <c r="AL69" s="9" t="s">
        <v>1334</v>
      </c>
    </row>
    <row r="70" ht="117.0" hidden="1" customHeight="1">
      <c r="A70" s="20" t="s">
        <v>391</v>
      </c>
      <c r="B70" s="9" t="s">
        <v>147</v>
      </c>
      <c r="C70" s="9" t="s">
        <v>392</v>
      </c>
      <c r="D70" s="9" t="s">
        <v>412</v>
      </c>
      <c r="E70" s="9" t="s">
        <v>413</v>
      </c>
      <c r="F70" s="10"/>
      <c r="G70" s="9" t="s">
        <v>1323</v>
      </c>
      <c r="H70" s="10" t="s">
        <v>926</v>
      </c>
      <c r="I70" s="117">
        <v>42809.0</v>
      </c>
      <c r="J70" s="118">
        <f t="shared" si="1"/>
        <v>1974</v>
      </c>
      <c r="K70" s="117">
        <v>44469.0</v>
      </c>
      <c r="L70" s="9" t="s">
        <v>29</v>
      </c>
      <c r="M70" s="9" t="s">
        <v>187</v>
      </c>
      <c r="N70" s="9" t="s">
        <v>981</v>
      </c>
      <c r="O70" s="9" t="s">
        <v>415</v>
      </c>
      <c r="P70" s="9" t="s">
        <v>30</v>
      </c>
      <c r="Q70" s="13"/>
      <c r="R70" s="9" t="s">
        <v>376</v>
      </c>
      <c r="S70" s="9" t="s">
        <v>1335</v>
      </c>
      <c r="T70" s="16" t="s">
        <v>1336</v>
      </c>
      <c r="U70" s="16" t="s">
        <v>1337</v>
      </c>
      <c r="V70" s="16" t="s">
        <v>1338</v>
      </c>
      <c r="W70" s="16" t="s">
        <v>1332</v>
      </c>
      <c r="X70" s="9" t="s">
        <v>1339</v>
      </c>
      <c r="Y70" s="119" t="s">
        <v>1340</v>
      </c>
      <c r="Z70" s="9" t="s">
        <v>73</v>
      </c>
      <c r="AA70" s="120"/>
      <c r="AB70" s="117"/>
      <c r="AC70" s="117"/>
      <c r="AD70" s="117"/>
      <c r="AE70" s="9" t="s">
        <v>121</v>
      </c>
      <c r="AF70" s="9"/>
      <c r="AG70" s="127"/>
      <c r="AH70" s="117"/>
      <c r="AI70" s="10" t="s">
        <v>814</v>
      </c>
      <c r="AJ70" s="10"/>
      <c r="AK70" s="117"/>
      <c r="AL70" s="9" t="s">
        <v>1341</v>
      </c>
    </row>
    <row r="71" ht="15.75" hidden="1" customHeight="1">
      <c r="A71" s="20" t="s">
        <v>391</v>
      </c>
      <c r="B71" s="9" t="s">
        <v>63</v>
      </c>
      <c r="C71" s="9" t="s">
        <v>392</v>
      </c>
      <c r="D71" s="9" t="s">
        <v>418</v>
      </c>
      <c r="E71" s="9" t="s">
        <v>419</v>
      </c>
      <c r="F71" s="10"/>
      <c r="G71" s="9" t="s">
        <v>925</v>
      </c>
      <c r="H71" s="10" t="s">
        <v>926</v>
      </c>
      <c r="I71" s="117">
        <v>42809.0</v>
      </c>
      <c r="J71" s="118">
        <f t="shared" si="1"/>
        <v>1974</v>
      </c>
      <c r="K71" s="117">
        <v>44834.0</v>
      </c>
      <c r="L71" s="9" t="s">
        <v>29</v>
      </c>
      <c r="M71" s="9" t="s">
        <v>187</v>
      </c>
      <c r="N71" s="9" t="s">
        <v>981</v>
      </c>
      <c r="O71" s="9" t="s">
        <v>422</v>
      </c>
      <c r="P71" s="9" t="s">
        <v>55</v>
      </c>
      <c r="Q71" s="9" t="s">
        <v>420</v>
      </c>
      <c r="R71" s="9" t="s">
        <v>420</v>
      </c>
      <c r="S71" s="9" t="s">
        <v>376</v>
      </c>
      <c r="T71" s="16" t="s">
        <v>1342</v>
      </c>
      <c r="U71" s="16" t="s">
        <v>376</v>
      </c>
      <c r="V71" s="16" t="s">
        <v>1343</v>
      </c>
      <c r="W71" s="16" t="s">
        <v>1343</v>
      </c>
      <c r="X71" s="9" t="s">
        <v>423</v>
      </c>
      <c r="Y71" s="162" t="s">
        <v>424</v>
      </c>
      <c r="Z71" s="9" t="s">
        <v>421</v>
      </c>
      <c r="AA71" s="120"/>
      <c r="AB71" s="117"/>
      <c r="AC71" s="117"/>
      <c r="AD71" s="117"/>
      <c r="AE71" s="9" t="s">
        <v>121</v>
      </c>
      <c r="AF71" s="9"/>
      <c r="AG71" s="163"/>
      <c r="AH71" s="117"/>
      <c r="AI71" s="10"/>
      <c r="AJ71" s="10"/>
      <c r="AK71" s="117"/>
      <c r="AL71" s="9"/>
    </row>
    <row r="72" ht="117.0" hidden="1" customHeight="1">
      <c r="A72" s="20" t="s">
        <v>391</v>
      </c>
      <c r="B72" s="9" t="s">
        <v>206</v>
      </c>
      <c r="C72" s="9" t="s">
        <v>392</v>
      </c>
      <c r="D72" s="9" t="s">
        <v>425</v>
      </c>
      <c r="E72" s="9" t="s">
        <v>426</v>
      </c>
      <c r="F72" s="10"/>
      <c r="G72" s="9" t="s">
        <v>1058</v>
      </c>
      <c r="H72" s="10" t="s">
        <v>926</v>
      </c>
      <c r="I72" s="117">
        <v>42809.0</v>
      </c>
      <c r="J72" s="118">
        <f t="shared" si="1"/>
        <v>1974</v>
      </c>
      <c r="K72" s="117">
        <v>44469.0</v>
      </c>
      <c r="L72" s="9" t="s">
        <v>29</v>
      </c>
      <c r="M72" s="9" t="s">
        <v>187</v>
      </c>
      <c r="N72" s="9" t="s">
        <v>981</v>
      </c>
      <c r="O72" s="9" t="s">
        <v>428</v>
      </c>
      <c r="P72" s="9" t="s">
        <v>30</v>
      </c>
      <c r="Q72" s="13"/>
      <c r="R72" s="13" t="s">
        <v>1306</v>
      </c>
      <c r="S72" s="9" t="s">
        <v>1344</v>
      </c>
      <c r="T72" s="16" t="s">
        <v>1345</v>
      </c>
      <c r="U72" s="16" t="s">
        <v>1337</v>
      </c>
      <c r="V72" s="16" t="s">
        <v>1346</v>
      </c>
      <c r="W72" s="16" t="s">
        <v>1347</v>
      </c>
      <c r="X72" s="9" t="s">
        <v>429</v>
      </c>
      <c r="Y72" s="164" t="s">
        <v>430</v>
      </c>
      <c r="Z72" s="9" t="s">
        <v>212</v>
      </c>
      <c r="AA72" s="120"/>
      <c r="AB72" s="117"/>
      <c r="AC72" s="117"/>
      <c r="AD72" s="117"/>
      <c r="AE72" s="9" t="s">
        <v>121</v>
      </c>
      <c r="AF72" s="9"/>
      <c r="AG72" s="163"/>
      <c r="AH72" s="117"/>
      <c r="AI72" s="10"/>
      <c r="AJ72" s="10"/>
      <c r="AK72" s="117"/>
      <c r="AL72" s="9" t="s">
        <v>1348</v>
      </c>
    </row>
    <row r="73" ht="15.75" hidden="1" customHeight="1">
      <c r="A73" s="20" t="s">
        <v>391</v>
      </c>
      <c r="B73" s="9" t="s">
        <v>303</v>
      </c>
      <c r="C73" s="9" t="s">
        <v>392</v>
      </c>
      <c r="D73" s="9" t="s">
        <v>431</v>
      </c>
      <c r="E73" s="9" t="s">
        <v>432</v>
      </c>
      <c r="F73" s="10"/>
      <c r="G73" s="9" t="s">
        <v>1058</v>
      </c>
      <c r="H73" s="10" t="s">
        <v>926</v>
      </c>
      <c r="I73" s="117">
        <v>42809.0</v>
      </c>
      <c r="J73" s="118">
        <f t="shared" si="1"/>
        <v>1974</v>
      </c>
      <c r="K73" s="117">
        <v>44469.0</v>
      </c>
      <c r="L73" s="9" t="s">
        <v>29</v>
      </c>
      <c r="M73" s="9" t="s">
        <v>187</v>
      </c>
      <c r="N73" s="9" t="s">
        <v>981</v>
      </c>
      <c r="O73" s="9" t="s">
        <v>74</v>
      </c>
      <c r="P73" s="9" t="s">
        <v>30</v>
      </c>
      <c r="Q73" s="13"/>
      <c r="R73" s="9" t="s">
        <v>1306</v>
      </c>
      <c r="S73" s="9" t="s">
        <v>1349</v>
      </c>
      <c r="T73" s="16" t="s">
        <v>1345</v>
      </c>
      <c r="U73" s="16" t="s">
        <v>1337</v>
      </c>
      <c r="V73" s="16" t="s">
        <v>1350</v>
      </c>
      <c r="W73" s="16" t="s">
        <v>1347</v>
      </c>
      <c r="X73" s="9" t="s">
        <v>433</v>
      </c>
      <c r="Y73" s="162" t="s">
        <v>434</v>
      </c>
      <c r="Z73" s="9" t="s">
        <v>73</v>
      </c>
      <c r="AA73" s="120"/>
      <c r="AB73" s="117"/>
      <c r="AC73" s="117"/>
      <c r="AD73" s="117"/>
      <c r="AE73" s="9" t="s">
        <v>121</v>
      </c>
      <c r="AF73" s="9"/>
      <c r="AG73" s="163"/>
      <c r="AH73" s="117"/>
      <c r="AI73" s="10" t="s">
        <v>814</v>
      </c>
      <c r="AJ73" s="10"/>
      <c r="AK73" s="117"/>
      <c r="AL73" s="9" t="s">
        <v>1351</v>
      </c>
    </row>
    <row r="74" ht="189.0" hidden="1" customHeight="1">
      <c r="A74" s="20" t="s">
        <v>391</v>
      </c>
      <c r="B74" s="9" t="s">
        <v>158</v>
      </c>
      <c r="C74" s="9" t="s">
        <v>392</v>
      </c>
      <c r="D74" s="9" t="s">
        <v>435</v>
      </c>
      <c r="E74" s="9" t="s">
        <v>436</v>
      </c>
      <c r="F74" s="10"/>
      <c r="G74" s="9" t="s">
        <v>1131</v>
      </c>
      <c r="H74" s="10" t="s">
        <v>926</v>
      </c>
      <c r="I74" s="117">
        <v>42809.0</v>
      </c>
      <c r="J74" s="118">
        <f t="shared" si="1"/>
        <v>1974</v>
      </c>
      <c r="K74" s="117">
        <v>44378.0</v>
      </c>
      <c r="L74" s="9" t="s">
        <v>333</v>
      </c>
      <c r="M74" s="9" t="s">
        <v>187</v>
      </c>
      <c r="N74" s="9" t="s">
        <v>981</v>
      </c>
      <c r="O74" s="9" t="s">
        <v>317</v>
      </c>
      <c r="P74" s="13" t="s">
        <v>30</v>
      </c>
      <c r="Q74" s="13"/>
      <c r="R74" s="9" t="s">
        <v>1352</v>
      </c>
      <c r="S74" s="9" t="s">
        <v>1353</v>
      </c>
      <c r="T74" s="16" t="s">
        <v>1354</v>
      </c>
      <c r="U74" s="16" t="s">
        <v>1355</v>
      </c>
      <c r="V74" s="16" t="s">
        <v>1356</v>
      </c>
      <c r="W74" s="27" t="s">
        <v>1160</v>
      </c>
      <c r="X74" s="9"/>
      <c r="Y74" s="9" t="s">
        <v>1357</v>
      </c>
      <c r="Z74" s="9" t="s">
        <v>33</v>
      </c>
      <c r="AA74" s="120"/>
      <c r="AB74" s="117">
        <v>44469.0</v>
      </c>
      <c r="AC74" s="117"/>
      <c r="AD74" s="117">
        <v>44092.0</v>
      </c>
      <c r="AE74" s="9" t="s">
        <v>1358</v>
      </c>
      <c r="AF74" s="9" t="s">
        <v>438</v>
      </c>
      <c r="AG74" s="119" t="s">
        <v>1359</v>
      </c>
      <c r="AH74" s="117"/>
      <c r="AI74" s="10"/>
      <c r="AJ74" s="10"/>
      <c r="AK74" s="117"/>
      <c r="AL74" s="9" t="s">
        <v>1360</v>
      </c>
    </row>
    <row r="75" ht="141.75" hidden="1" customHeight="1">
      <c r="A75" s="20" t="s">
        <v>391</v>
      </c>
      <c r="B75" s="9" t="s">
        <v>440</v>
      </c>
      <c r="C75" s="9" t="s">
        <v>392</v>
      </c>
      <c r="D75" s="9" t="s">
        <v>441</v>
      </c>
      <c r="E75" s="9" t="s">
        <v>442</v>
      </c>
      <c r="F75" s="10"/>
      <c r="G75" s="9" t="s">
        <v>1058</v>
      </c>
      <c r="H75" s="10" t="s">
        <v>926</v>
      </c>
      <c r="I75" s="117">
        <v>42809.0</v>
      </c>
      <c r="J75" s="118">
        <f t="shared" si="1"/>
        <v>1974</v>
      </c>
      <c r="K75" s="117">
        <v>44469.0</v>
      </c>
      <c r="L75" s="9" t="s">
        <v>29</v>
      </c>
      <c r="M75" s="9" t="s">
        <v>187</v>
      </c>
      <c r="N75" s="9" t="s">
        <v>981</v>
      </c>
      <c r="O75" s="9" t="s">
        <v>74</v>
      </c>
      <c r="P75" s="13" t="s">
        <v>30</v>
      </c>
      <c r="Q75" s="9" t="s">
        <v>85</v>
      </c>
      <c r="R75" s="9" t="s">
        <v>1306</v>
      </c>
      <c r="S75" s="9" t="s">
        <v>1361</v>
      </c>
      <c r="T75" s="16" t="s">
        <v>1345</v>
      </c>
      <c r="U75" s="16" t="s">
        <v>376</v>
      </c>
      <c r="V75" s="16" t="s">
        <v>1362</v>
      </c>
      <c r="W75" s="16" t="s">
        <v>1347</v>
      </c>
      <c r="X75" s="9" t="s">
        <v>1363</v>
      </c>
      <c r="Y75" s="165" t="s">
        <v>1364</v>
      </c>
      <c r="Z75" s="9" t="s">
        <v>444</v>
      </c>
      <c r="AA75" s="120"/>
      <c r="AB75" s="117"/>
      <c r="AC75" s="117"/>
      <c r="AD75" s="117"/>
      <c r="AE75" s="9" t="s">
        <v>121</v>
      </c>
      <c r="AF75" s="9"/>
      <c r="AG75" s="166" t="s">
        <v>1365</v>
      </c>
      <c r="AH75" s="117"/>
      <c r="AI75" s="10" t="s">
        <v>814</v>
      </c>
      <c r="AJ75" s="10"/>
      <c r="AK75" s="117"/>
      <c r="AL75" s="9"/>
    </row>
    <row r="76" ht="15.75" hidden="1" customHeight="1">
      <c r="A76" s="20" t="s">
        <v>447</v>
      </c>
      <c r="B76" s="9">
        <v>10.0</v>
      </c>
      <c r="C76" s="9" t="s">
        <v>448</v>
      </c>
      <c r="D76" s="9" t="s">
        <v>449</v>
      </c>
      <c r="E76" s="9" t="s">
        <v>450</v>
      </c>
      <c r="F76" s="10"/>
      <c r="G76" s="9" t="s">
        <v>1058</v>
      </c>
      <c r="H76" s="10" t="s">
        <v>926</v>
      </c>
      <c r="I76" s="117">
        <v>43188.0</v>
      </c>
      <c r="J76" s="118">
        <f t="shared" si="1"/>
        <v>1595</v>
      </c>
      <c r="K76" s="117">
        <v>44561.0</v>
      </c>
      <c r="L76" s="9" t="s">
        <v>42</v>
      </c>
      <c r="M76" s="9" t="s">
        <v>46</v>
      </c>
      <c r="N76" s="9" t="s">
        <v>927</v>
      </c>
      <c r="O76" s="9" t="s">
        <v>453</v>
      </c>
      <c r="P76" s="9" t="s">
        <v>30</v>
      </c>
      <c r="Q76" s="13"/>
      <c r="R76" s="13" t="s">
        <v>376</v>
      </c>
      <c r="S76" s="13" t="s">
        <v>1366</v>
      </c>
      <c r="T76" s="27" t="s">
        <v>1367</v>
      </c>
      <c r="U76" s="27" t="s">
        <v>1368</v>
      </c>
      <c r="V76" s="27" t="s">
        <v>1369</v>
      </c>
      <c r="W76" s="27" t="s">
        <v>1370</v>
      </c>
      <c r="X76" s="13" t="s">
        <v>1371</v>
      </c>
      <c r="Y76" s="9"/>
      <c r="Z76" s="9" t="s">
        <v>33</v>
      </c>
      <c r="AA76" s="120"/>
      <c r="AB76" s="117"/>
      <c r="AC76" s="117"/>
      <c r="AD76" s="125">
        <v>43677.0</v>
      </c>
      <c r="AE76" s="9" t="s">
        <v>1372</v>
      </c>
      <c r="AF76" s="9"/>
      <c r="AG76" s="9" t="s">
        <v>1373</v>
      </c>
      <c r="AH76" s="117"/>
      <c r="AI76" s="10"/>
      <c r="AJ76" s="10"/>
      <c r="AK76" s="117"/>
      <c r="AL76" s="9" t="s">
        <v>1374</v>
      </c>
    </row>
    <row r="77" ht="31.5" hidden="1" customHeight="1">
      <c r="A77" s="20" t="s">
        <v>447</v>
      </c>
      <c r="B77" s="9" t="s">
        <v>226</v>
      </c>
      <c r="C77" s="9" t="s">
        <v>448</v>
      </c>
      <c r="D77" s="9" t="s">
        <v>1375</v>
      </c>
      <c r="E77" s="9" t="s">
        <v>1376</v>
      </c>
      <c r="F77" s="10"/>
      <c r="G77" s="9" t="s">
        <v>1040</v>
      </c>
      <c r="H77" s="10" t="s">
        <v>1049</v>
      </c>
      <c r="I77" s="117">
        <v>43188.0</v>
      </c>
      <c r="J77" s="118">
        <f t="shared" si="1"/>
        <v>1595</v>
      </c>
      <c r="K77" s="117">
        <v>44561.0</v>
      </c>
      <c r="L77" s="9" t="s">
        <v>249</v>
      </c>
      <c r="M77" s="9" t="s">
        <v>46</v>
      </c>
      <c r="N77" s="9" t="s">
        <v>927</v>
      </c>
      <c r="O77" s="9" t="s">
        <v>1377</v>
      </c>
      <c r="P77" s="13" t="s">
        <v>55</v>
      </c>
      <c r="Q77" s="13" t="s">
        <v>1378</v>
      </c>
      <c r="R77" s="9" t="s">
        <v>376</v>
      </c>
      <c r="S77" s="9" t="s">
        <v>1293</v>
      </c>
      <c r="T77" s="9"/>
      <c r="U77" s="9" t="s">
        <v>1379</v>
      </c>
      <c r="V77" s="9" t="s">
        <v>1380</v>
      </c>
      <c r="W77" s="9"/>
      <c r="X77" s="9"/>
      <c r="Y77" s="9" t="s">
        <v>1381</v>
      </c>
      <c r="Z77" s="9" t="s">
        <v>1382</v>
      </c>
      <c r="AA77" s="120"/>
      <c r="AB77" s="117">
        <v>44456.0</v>
      </c>
      <c r="AC77" s="117">
        <v>44467.0</v>
      </c>
      <c r="AD77" s="117"/>
      <c r="AE77" s="46"/>
      <c r="AF77" s="46"/>
      <c r="AG77" s="9" t="s">
        <v>1383</v>
      </c>
      <c r="AH77" s="117">
        <v>44469.0</v>
      </c>
      <c r="AI77" s="10" t="s">
        <v>681</v>
      </c>
      <c r="AJ77" s="10">
        <v>801.0</v>
      </c>
      <c r="AK77" s="117"/>
      <c r="AL77" s="9"/>
    </row>
    <row r="78" ht="30.75" hidden="1" customHeight="1">
      <c r="A78" s="20" t="s">
        <v>447</v>
      </c>
      <c r="B78" s="9" t="s">
        <v>126</v>
      </c>
      <c r="C78" s="9" t="s">
        <v>448</v>
      </c>
      <c r="D78" s="9" t="s">
        <v>1384</v>
      </c>
      <c r="E78" s="9" t="s">
        <v>1385</v>
      </c>
      <c r="F78" s="10"/>
      <c r="G78" s="9" t="s">
        <v>954</v>
      </c>
      <c r="H78" s="10" t="s">
        <v>926</v>
      </c>
      <c r="I78" s="117">
        <v>43188.0</v>
      </c>
      <c r="J78" s="118">
        <f t="shared" si="1"/>
        <v>1595</v>
      </c>
      <c r="K78" s="117">
        <v>44440.0</v>
      </c>
      <c r="L78" s="9" t="s">
        <v>249</v>
      </c>
      <c r="M78" s="9" t="s">
        <v>46</v>
      </c>
      <c r="N78" s="9" t="s">
        <v>927</v>
      </c>
      <c r="O78" s="9" t="s">
        <v>370</v>
      </c>
      <c r="P78" s="9" t="s">
        <v>30</v>
      </c>
      <c r="Q78" s="13"/>
      <c r="R78" s="9" t="s">
        <v>1042</v>
      </c>
      <c r="S78" s="9" t="s">
        <v>376</v>
      </c>
      <c r="T78" s="16" t="s">
        <v>1386</v>
      </c>
      <c r="U78" s="16" t="s">
        <v>376</v>
      </c>
      <c r="V78" s="16" t="s">
        <v>1387</v>
      </c>
      <c r="W78" s="16" t="s">
        <v>1388</v>
      </c>
      <c r="X78" s="16" t="s">
        <v>141</v>
      </c>
      <c r="Y78" s="9" t="s">
        <v>1389</v>
      </c>
      <c r="Z78" s="9" t="s">
        <v>1382</v>
      </c>
      <c r="AA78" s="120"/>
      <c r="AB78" s="117">
        <v>44456.0</v>
      </c>
      <c r="AC78" s="117">
        <v>44459.0</v>
      </c>
      <c r="AD78" s="117"/>
      <c r="AE78" s="9" t="s">
        <v>121</v>
      </c>
      <c r="AF78" s="9"/>
      <c r="AG78" s="161" t="s">
        <v>1390</v>
      </c>
      <c r="AH78" s="117">
        <v>44462.0</v>
      </c>
      <c r="AI78" s="10"/>
      <c r="AJ78" s="10"/>
      <c r="AK78" s="117"/>
      <c r="AL78" s="9" t="s">
        <v>1391</v>
      </c>
    </row>
    <row r="79" ht="28.5" hidden="1" customHeight="1">
      <c r="A79" s="20" t="s">
        <v>447</v>
      </c>
      <c r="B79" s="9" t="s">
        <v>63</v>
      </c>
      <c r="C79" s="9" t="s">
        <v>448</v>
      </c>
      <c r="D79" s="9" t="s">
        <v>1392</v>
      </c>
      <c r="E79" s="9" t="s">
        <v>1393</v>
      </c>
      <c r="F79" s="10"/>
      <c r="G79" s="9" t="s">
        <v>1058</v>
      </c>
      <c r="H79" s="10" t="s">
        <v>926</v>
      </c>
      <c r="I79" s="117">
        <v>43188.0</v>
      </c>
      <c r="J79" s="118">
        <f t="shared" si="1"/>
        <v>1595</v>
      </c>
      <c r="K79" s="117">
        <v>44440.0</v>
      </c>
      <c r="L79" s="9" t="s">
        <v>249</v>
      </c>
      <c r="M79" s="9" t="s">
        <v>46</v>
      </c>
      <c r="N79" s="9" t="s">
        <v>927</v>
      </c>
      <c r="O79" s="9" t="s">
        <v>1377</v>
      </c>
      <c r="P79" s="9" t="s">
        <v>30</v>
      </c>
      <c r="Q79" s="13"/>
      <c r="R79" s="9" t="s">
        <v>1042</v>
      </c>
      <c r="S79" s="9" t="s">
        <v>1394</v>
      </c>
      <c r="T79" s="16" t="s">
        <v>1386</v>
      </c>
      <c r="U79" s="16" t="s">
        <v>1395</v>
      </c>
      <c r="V79" s="16" t="s">
        <v>1396</v>
      </c>
      <c r="W79" s="16" t="s">
        <v>1388</v>
      </c>
      <c r="X79" s="16" t="s">
        <v>1397</v>
      </c>
      <c r="Y79" s="9" t="s">
        <v>1398</v>
      </c>
      <c r="Z79" s="9" t="s">
        <v>1382</v>
      </c>
      <c r="AA79" s="120"/>
      <c r="AB79" s="117">
        <v>44456.0</v>
      </c>
      <c r="AC79" s="117">
        <v>44459.0</v>
      </c>
      <c r="AD79" s="117"/>
      <c r="AE79" s="9" t="s">
        <v>121</v>
      </c>
      <c r="AF79" s="9"/>
      <c r="AG79" s="9" t="s">
        <v>1399</v>
      </c>
      <c r="AH79" s="117">
        <v>44462.0</v>
      </c>
      <c r="AI79" s="10"/>
      <c r="AJ79" s="10"/>
      <c r="AK79" s="117"/>
      <c r="AL79" s="9" t="s">
        <v>1400</v>
      </c>
    </row>
    <row r="80" ht="124.5" hidden="1" customHeight="1">
      <c r="A80" s="20" t="s">
        <v>447</v>
      </c>
      <c r="B80" s="9" t="s">
        <v>206</v>
      </c>
      <c r="C80" s="9" t="s">
        <v>448</v>
      </c>
      <c r="D80" s="9" t="s">
        <v>456</v>
      </c>
      <c r="E80" s="9" t="s">
        <v>457</v>
      </c>
      <c r="F80" s="10"/>
      <c r="G80" s="9" t="s">
        <v>925</v>
      </c>
      <c r="H80" s="10" t="s">
        <v>926</v>
      </c>
      <c r="I80" s="117">
        <v>43188.0</v>
      </c>
      <c r="J80" s="118">
        <f t="shared" si="1"/>
        <v>1595</v>
      </c>
      <c r="K80" s="117">
        <v>44926.0</v>
      </c>
      <c r="L80" s="9" t="s">
        <v>29</v>
      </c>
      <c r="M80" s="9" t="s">
        <v>46</v>
      </c>
      <c r="N80" s="9" t="s">
        <v>927</v>
      </c>
      <c r="O80" s="9" t="s">
        <v>459</v>
      </c>
      <c r="P80" s="9" t="s">
        <v>55</v>
      </c>
      <c r="Q80" s="9" t="s">
        <v>458</v>
      </c>
      <c r="R80" s="9" t="s">
        <v>376</v>
      </c>
      <c r="S80" s="13" t="s">
        <v>1293</v>
      </c>
      <c r="T80" s="27" t="s">
        <v>1401</v>
      </c>
      <c r="U80" s="16" t="s">
        <v>1402</v>
      </c>
      <c r="V80" s="27" t="s">
        <v>1403</v>
      </c>
      <c r="W80" s="27" t="s">
        <v>1403</v>
      </c>
      <c r="X80" s="13"/>
      <c r="Y80" s="9"/>
      <c r="Z80" s="9" t="s">
        <v>33</v>
      </c>
      <c r="AA80" s="120">
        <v>4.535E7</v>
      </c>
      <c r="AB80" s="117"/>
      <c r="AC80" s="117"/>
      <c r="AD80" s="117"/>
      <c r="AE80" s="9" t="s">
        <v>121</v>
      </c>
      <c r="AF80" s="9"/>
      <c r="AG80" s="9"/>
      <c r="AH80" s="117"/>
      <c r="AI80" s="10" t="s">
        <v>814</v>
      </c>
      <c r="AJ80" s="10"/>
      <c r="AK80" s="117"/>
      <c r="AL80" s="9" t="s">
        <v>1404</v>
      </c>
    </row>
    <row r="81" ht="32.25" hidden="1" customHeight="1">
      <c r="A81" s="20" t="s">
        <v>447</v>
      </c>
      <c r="B81" s="9" t="s">
        <v>158</v>
      </c>
      <c r="C81" s="9" t="s">
        <v>448</v>
      </c>
      <c r="D81" s="9" t="s">
        <v>1405</v>
      </c>
      <c r="E81" s="9" t="s">
        <v>1406</v>
      </c>
      <c r="F81" s="10"/>
      <c r="G81" s="9" t="s">
        <v>1040</v>
      </c>
      <c r="H81" s="167"/>
      <c r="I81" s="117">
        <v>43188.0</v>
      </c>
      <c r="J81" s="118">
        <f t="shared" si="1"/>
        <v>1595</v>
      </c>
      <c r="K81" s="117">
        <v>44409.0</v>
      </c>
      <c r="L81" s="9" t="s">
        <v>249</v>
      </c>
      <c r="M81" s="9" t="s">
        <v>46</v>
      </c>
      <c r="N81" s="9" t="s">
        <v>927</v>
      </c>
      <c r="O81" s="9" t="s">
        <v>1407</v>
      </c>
      <c r="P81" s="9" t="s">
        <v>30</v>
      </c>
      <c r="Q81" s="13"/>
      <c r="R81" s="9" t="s">
        <v>1408</v>
      </c>
      <c r="S81" s="9" t="s">
        <v>1409</v>
      </c>
      <c r="T81" s="9"/>
      <c r="U81" s="9" t="s">
        <v>1410</v>
      </c>
      <c r="V81" s="9" t="s">
        <v>1411</v>
      </c>
      <c r="W81" s="9"/>
      <c r="X81" s="9"/>
      <c r="Y81" s="9" t="s">
        <v>1412</v>
      </c>
      <c r="Z81" s="9" t="s">
        <v>1413</v>
      </c>
      <c r="AA81" s="120"/>
      <c r="AB81" s="117">
        <v>44397.0</v>
      </c>
      <c r="AC81" s="117">
        <v>44398.0</v>
      </c>
      <c r="AD81" s="117"/>
      <c r="AE81" s="9" t="s">
        <v>121</v>
      </c>
      <c r="AF81" s="9"/>
      <c r="AG81" s="168" t="s">
        <v>1414</v>
      </c>
      <c r="AH81" s="117">
        <v>44405.0</v>
      </c>
      <c r="AI81" s="10" t="s">
        <v>681</v>
      </c>
      <c r="AJ81" s="10">
        <v>801.0</v>
      </c>
      <c r="AK81" s="117"/>
      <c r="AL81" s="9"/>
    </row>
    <row r="82" ht="32.25" hidden="1" customHeight="1">
      <c r="A82" s="20" t="s">
        <v>447</v>
      </c>
      <c r="B82" s="9" t="s">
        <v>440</v>
      </c>
      <c r="C82" s="9" t="s">
        <v>448</v>
      </c>
      <c r="D82" s="9" t="s">
        <v>1415</v>
      </c>
      <c r="E82" s="9" t="s">
        <v>1416</v>
      </c>
      <c r="F82" s="10"/>
      <c r="G82" s="9" t="s">
        <v>1040</v>
      </c>
      <c r="H82" s="10" t="s">
        <v>926</v>
      </c>
      <c r="I82" s="117">
        <v>43188.0</v>
      </c>
      <c r="J82" s="118">
        <f t="shared" si="1"/>
        <v>1595</v>
      </c>
      <c r="K82" s="117">
        <v>44561.0</v>
      </c>
      <c r="L82" s="9" t="s">
        <v>249</v>
      </c>
      <c r="M82" s="9" t="s">
        <v>46</v>
      </c>
      <c r="N82" s="9" t="s">
        <v>927</v>
      </c>
      <c r="O82" s="9" t="s">
        <v>1417</v>
      </c>
      <c r="P82" s="9" t="s">
        <v>55</v>
      </c>
      <c r="Q82" s="13" t="s">
        <v>1378</v>
      </c>
      <c r="R82" s="9" t="s">
        <v>1418</v>
      </c>
      <c r="S82" s="9" t="s">
        <v>1419</v>
      </c>
      <c r="T82" s="9"/>
      <c r="U82" s="9" t="s">
        <v>1410</v>
      </c>
      <c r="V82" s="9" t="s">
        <v>1396</v>
      </c>
      <c r="W82" s="9"/>
      <c r="X82" s="9"/>
      <c r="Y82" s="9" t="s">
        <v>1420</v>
      </c>
      <c r="Z82" s="9" t="s">
        <v>1421</v>
      </c>
      <c r="AA82" s="120"/>
      <c r="AB82" s="117">
        <v>44438.0</v>
      </c>
      <c r="AC82" s="117">
        <v>44439.0</v>
      </c>
      <c r="AD82" s="117"/>
      <c r="AE82" s="9" t="s">
        <v>1422</v>
      </c>
      <c r="AF82" s="9"/>
      <c r="AG82" s="9" t="s">
        <v>1423</v>
      </c>
      <c r="AH82" s="117">
        <v>44446.0</v>
      </c>
      <c r="AI82" s="10" t="s">
        <v>681</v>
      </c>
      <c r="AJ82" s="10">
        <v>801.0</v>
      </c>
      <c r="AK82" s="117">
        <v>44438.0</v>
      </c>
      <c r="AL82" s="9"/>
    </row>
    <row r="83" ht="15.75" hidden="1" customHeight="1">
      <c r="A83" s="20" t="s">
        <v>461</v>
      </c>
      <c r="B83" s="9" t="s">
        <v>462</v>
      </c>
      <c r="C83" s="9" t="s">
        <v>463</v>
      </c>
      <c r="D83" s="9" t="s">
        <v>464</v>
      </c>
      <c r="E83" s="9" t="s">
        <v>465</v>
      </c>
      <c r="F83" s="10"/>
      <c r="G83" s="9" t="s">
        <v>1058</v>
      </c>
      <c r="H83" s="10" t="s">
        <v>926</v>
      </c>
      <c r="I83" s="117">
        <v>43332.0</v>
      </c>
      <c r="J83" s="118">
        <f t="shared" si="1"/>
        <v>1451</v>
      </c>
      <c r="K83" s="117">
        <v>44651.0</v>
      </c>
      <c r="L83" s="9" t="s">
        <v>29</v>
      </c>
      <c r="M83" s="9" t="s">
        <v>32</v>
      </c>
      <c r="N83" s="9" t="s">
        <v>981</v>
      </c>
      <c r="O83" s="9" t="s">
        <v>124</v>
      </c>
      <c r="P83" s="9" t="s">
        <v>30</v>
      </c>
      <c r="Q83" s="13"/>
      <c r="R83" s="9" t="s">
        <v>376</v>
      </c>
      <c r="S83" s="9" t="s">
        <v>376</v>
      </c>
      <c r="T83" s="16" t="s">
        <v>376</v>
      </c>
      <c r="U83" s="16" t="s">
        <v>376</v>
      </c>
      <c r="V83" s="169" t="s">
        <v>1424</v>
      </c>
      <c r="W83" s="169" t="s">
        <v>1425</v>
      </c>
      <c r="X83" s="9" t="s">
        <v>1426</v>
      </c>
      <c r="Y83" s="9"/>
      <c r="Z83" s="9" t="s">
        <v>33</v>
      </c>
      <c r="AA83" s="120"/>
      <c r="AB83" s="117"/>
      <c r="AC83" s="117"/>
      <c r="AD83" s="117"/>
      <c r="AE83" s="9" t="s">
        <v>121</v>
      </c>
      <c r="AF83" s="9"/>
      <c r="AG83" s="9"/>
      <c r="AH83" s="117"/>
      <c r="AI83" s="10"/>
      <c r="AJ83" s="10"/>
      <c r="AK83" s="117"/>
      <c r="AL83" s="9" t="s">
        <v>1427</v>
      </c>
    </row>
    <row r="84" ht="114.0" hidden="1" customHeight="1">
      <c r="A84" s="20" t="s">
        <v>461</v>
      </c>
      <c r="B84" s="9" t="s">
        <v>126</v>
      </c>
      <c r="C84" s="9" t="s">
        <v>463</v>
      </c>
      <c r="D84" s="9" t="s">
        <v>468</v>
      </c>
      <c r="E84" s="9" t="s">
        <v>469</v>
      </c>
      <c r="F84" s="10"/>
      <c r="G84" s="9" t="s">
        <v>1202</v>
      </c>
      <c r="H84" s="10" t="s">
        <v>926</v>
      </c>
      <c r="I84" s="117">
        <v>43332.0</v>
      </c>
      <c r="J84" s="118">
        <f t="shared" si="1"/>
        <v>1451</v>
      </c>
      <c r="K84" s="128">
        <v>44377.0</v>
      </c>
      <c r="L84" s="9" t="s">
        <v>42</v>
      </c>
      <c r="M84" s="9" t="s">
        <v>32</v>
      </c>
      <c r="N84" s="9" t="s">
        <v>981</v>
      </c>
      <c r="O84" s="13" t="s">
        <v>472</v>
      </c>
      <c r="P84" s="13" t="s">
        <v>30</v>
      </c>
      <c r="Q84" s="13"/>
      <c r="R84" s="13" t="s">
        <v>376</v>
      </c>
      <c r="S84" s="13" t="s">
        <v>376</v>
      </c>
      <c r="T84" s="27" t="s">
        <v>1428</v>
      </c>
      <c r="U84" s="27" t="s">
        <v>1429</v>
      </c>
      <c r="V84" s="27" t="s">
        <v>1424</v>
      </c>
      <c r="W84" s="27" t="s">
        <v>1430</v>
      </c>
      <c r="X84" s="13" t="s">
        <v>473</v>
      </c>
      <c r="Y84" s="9"/>
      <c r="Z84" s="9" t="s">
        <v>471</v>
      </c>
      <c r="AA84" s="120"/>
      <c r="AB84" s="117">
        <v>43920.0</v>
      </c>
      <c r="AC84" s="117">
        <v>43921.0</v>
      </c>
      <c r="AD84" s="117">
        <v>43921.0</v>
      </c>
      <c r="AE84" s="9" t="s">
        <v>1431</v>
      </c>
      <c r="AF84" s="9"/>
      <c r="AG84" s="9" t="s">
        <v>1432</v>
      </c>
      <c r="AH84" s="117"/>
      <c r="AI84" s="10" t="s">
        <v>681</v>
      </c>
      <c r="AJ84" s="10"/>
      <c r="AK84" s="117"/>
      <c r="AL84" s="9" t="s">
        <v>1433</v>
      </c>
    </row>
    <row r="85" ht="108.0" hidden="1" customHeight="1">
      <c r="A85" s="20" t="s">
        <v>461</v>
      </c>
      <c r="B85" s="9" t="s">
        <v>100</v>
      </c>
      <c r="C85" s="9" t="s">
        <v>463</v>
      </c>
      <c r="D85" s="9" t="s">
        <v>475</v>
      </c>
      <c r="E85" s="9" t="s">
        <v>476</v>
      </c>
      <c r="F85" s="10"/>
      <c r="G85" s="9" t="s">
        <v>1131</v>
      </c>
      <c r="H85" s="10" t="s">
        <v>926</v>
      </c>
      <c r="I85" s="117">
        <v>43332.0</v>
      </c>
      <c r="J85" s="118">
        <f t="shared" si="1"/>
        <v>1451</v>
      </c>
      <c r="K85" s="117">
        <v>44377.0</v>
      </c>
      <c r="L85" s="9" t="s">
        <v>42</v>
      </c>
      <c r="M85" s="9" t="s">
        <v>32</v>
      </c>
      <c r="N85" s="9" t="s">
        <v>981</v>
      </c>
      <c r="O85" s="9" t="s">
        <v>317</v>
      </c>
      <c r="P85" s="9" t="s">
        <v>30</v>
      </c>
      <c r="Q85" s="13"/>
      <c r="R85" s="9" t="s">
        <v>376</v>
      </c>
      <c r="S85" s="9" t="s">
        <v>1434</v>
      </c>
      <c r="T85" s="16" t="s">
        <v>1435</v>
      </c>
      <c r="U85" s="16" t="s">
        <v>1436</v>
      </c>
      <c r="V85" s="16" t="s">
        <v>1437</v>
      </c>
      <c r="W85" s="16" t="s">
        <v>1438</v>
      </c>
      <c r="X85" s="13"/>
      <c r="Y85" s="9"/>
      <c r="Z85" s="9" t="s">
        <v>33</v>
      </c>
      <c r="AA85" s="120"/>
      <c r="AB85" s="117">
        <v>44434.0</v>
      </c>
      <c r="AC85" s="117">
        <v>44448.0</v>
      </c>
      <c r="AD85" s="117">
        <v>44467.0</v>
      </c>
      <c r="AE85" s="9" t="s">
        <v>1439</v>
      </c>
      <c r="AF85" s="9"/>
      <c r="AG85" s="9"/>
      <c r="AH85" s="117"/>
      <c r="AI85" s="10"/>
      <c r="AJ85" s="10"/>
      <c r="AK85" s="117"/>
      <c r="AL85" s="9" t="s">
        <v>1440</v>
      </c>
    </row>
    <row r="86" ht="15.75" hidden="1" customHeight="1">
      <c r="A86" s="20" t="s">
        <v>480</v>
      </c>
      <c r="B86" s="9" t="s">
        <v>481</v>
      </c>
      <c r="C86" s="9" t="s">
        <v>482</v>
      </c>
      <c r="D86" s="9" t="s">
        <v>483</v>
      </c>
      <c r="E86" s="9" t="s">
        <v>484</v>
      </c>
      <c r="F86" s="10"/>
      <c r="G86" s="9" t="s">
        <v>1058</v>
      </c>
      <c r="H86" s="10" t="s">
        <v>926</v>
      </c>
      <c r="I86" s="117">
        <v>43500.0</v>
      </c>
      <c r="J86" s="118">
        <f t="shared" si="1"/>
        <v>1283</v>
      </c>
      <c r="K86" s="117">
        <v>44561.0</v>
      </c>
      <c r="L86" s="9" t="s">
        <v>333</v>
      </c>
      <c r="M86" s="9" t="s">
        <v>138</v>
      </c>
      <c r="N86" s="9" t="s">
        <v>981</v>
      </c>
      <c r="O86" s="9" t="s">
        <v>105</v>
      </c>
      <c r="P86" s="9" t="s">
        <v>55</v>
      </c>
      <c r="Q86" s="13" t="s">
        <v>485</v>
      </c>
      <c r="R86" s="9" t="s">
        <v>376</v>
      </c>
      <c r="S86" s="9" t="s">
        <v>1441</v>
      </c>
      <c r="T86" s="16" t="s">
        <v>1442</v>
      </c>
      <c r="U86" s="16" t="s">
        <v>1443</v>
      </c>
      <c r="V86" s="16" t="s">
        <v>1444</v>
      </c>
      <c r="W86" s="16" t="s">
        <v>1445</v>
      </c>
      <c r="X86" s="9"/>
      <c r="Y86" s="9"/>
      <c r="Z86" s="9" t="s">
        <v>471</v>
      </c>
      <c r="AA86" s="120"/>
      <c r="AB86" s="117">
        <v>44440.0</v>
      </c>
      <c r="AC86" s="117">
        <v>44441.0</v>
      </c>
      <c r="AD86" s="117"/>
      <c r="AE86" s="9" t="s">
        <v>121</v>
      </c>
      <c r="AF86" s="9"/>
      <c r="AG86" s="9"/>
      <c r="AH86" s="117"/>
      <c r="AI86" s="10" t="s">
        <v>814</v>
      </c>
      <c r="AJ86" s="10"/>
      <c r="AK86" s="117"/>
      <c r="AL86" s="9" t="s">
        <v>1446</v>
      </c>
    </row>
    <row r="87" ht="138.0" hidden="1" customHeight="1">
      <c r="A87" s="20" t="s">
        <v>480</v>
      </c>
      <c r="B87" s="9" t="s">
        <v>486</v>
      </c>
      <c r="C87" s="9" t="s">
        <v>482</v>
      </c>
      <c r="D87" s="9" t="s">
        <v>487</v>
      </c>
      <c r="E87" s="9" t="s">
        <v>488</v>
      </c>
      <c r="F87" s="10"/>
      <c r="G87" s="9" t="s">
        <v>1058</v>
      </c>
      <c r="H87" s="10" t="s">
        <v>926</v>
      </c>
      <c r="I87" s="117">
        <v>43500.0</v>
      </c>
      <c r="J87" s="118">
        <f t="shared" si="1"/>
        <v>1283</v>
      </c>
      <c r="K87" s="117">
        <v>44346.0</v>
      </c>
      <c r="L87" s="135" t="s">
        <v>333</v>
      </c>
      <c r="M87" s="9" t="s">
        <v>138</v>
      </c>
      <c r="N87" s="9" t="s">
        <v>981</v>
      </c>
      <c r="O87" s="9" t="s">
        <v>124</v>
      </c>
      <c r="P87" s="9" t="s">
        <v>30</v>
      </c>
      <c r="Q87" s="13"/>
      <c r="R87" s="13" t="s">
        <v>376</v>
      </c>
      <c r="S87" s="13" t="s">
        <v>1447</v>
      </c>
      <c r="T87" s="13"/>
      <c r="U87" s="13" t="s">
        <v>1448</v>
      </c>
      <c r="V87" s="13" t="s">
        <v>1449</v>
      </c>
      <c r="W87" s="13"/>
      <c r="X87" s="13"/>
      <c r="Y87" s="9"/>
      <c r="Z87" s="9" t="s">
        <v>33</v>
      </c>
      <c r="AA87" s="120"/>
      <c r="AB87" s="117">
        <v>44375.0</v>
      </c>
      <c r="AC87" s="117">
        <v>44376.0</v>
      </c>
      <c r="AD87" s="117"/>
      <c r="AE87" s="9" t="s">
        <v>121</v>
      </c>
      <c r="AF87" s="9"/>
      <c r="AG87" s="9"/>
      <c r="AH87" s="117"/>
      <c r="AI87" s="10"/>
      <c r="AJ87" s="10"/>
      <c r="AK87" s="117"/>
      <c r="AL87" s="9"/>
    </row>
    <row r="88" ht="106.5" hidden="1" customHeight="1">
      <c r="A88" s="20" t="s">
        <v>480</v>
      </c>
      <c r="B88" s="9" t="s">
        <v>345</v>
      </c>
      <c r="C88" s="9" t="s">
        <v>482</v>
      </c>
      <c r="D88" s="9" t="s">
        <v>489</v>
      </c>
      <c r="E88" s="9" t="s">
        <v>490</v>
      </c>
      <c r="F88" s="10"/>
      <c r="G88" s="9" t="s">
        <v>1018</v>
      </c>
      <c r="H88" s="10" t="s">
        <v>926</v>
      </c>
      <c r="I88" s="117">
        <v>43500.0</v>
      </c>
      <c r="J88" s="118">
        <f t="shared" si="1"/>
        <v>1283</v>
      </c>
      <c r="K88" s="117">
        <v>44407.0</v>
      </c>
      <c r="L88" s="9" t="s">
        <v>29</v>
      </c>
      <c r="M88" s="9" t="s">
        <v>138</v>
      </c>
      <c r="N88" s="9" t="s">
        <v>981</v>
      </c>
      <c r="O88" s="9" t="s">
        <v>370</v>
      </c>
      <c r="P88" s="9" t="s">
        <v>30</v>
      </c>
      <c r="Q88" s="13"/>
      <c r="R88" s="13" t="s">
        <v>376</v>
      </c>
      <c r="S88" s="13" t="s">
        <v>1450</v>
      </c>
      <c r="T88" s="124" t="s">
        <v>956</v>
      </c>
      <c r="U88" s="13" t="s">
        <v>1451</v>
      </c>
      <c r="V88" s="13" t="s">
        <v>1452</v>
      </c>
      <c r="W88" s="124" t="s">
        <v>956</v>
      </c>
      <c r="X88" s="13"/>
      <c r="Y88" s="9"/>
      <c r="Z88" s="9" t="s">
        <v>369</v>
      </c>
      <c r="AA88" s="120"/>
      <c r="AB88" s="117"/>
      <c r="AC88" s="117"/>
      <c r="AD88" s="117"/>
      <c r="AE88" s="9" t="s">
        <v>121</v>
      </c>
      <c r="AF88" s="9"/>
      <c r="AG88" s="9"/>
      <c r="AH88" s="117"/>
      <c r="AI88" s="10"/>
      <c r="AJ88" s="10"/>
      <c r="AK88" s="117"/>
      <c r="AL88" s="9"/>
    </row>
    <row r="89" ht="15.75" hidden="1" customHeight="1">
      <c r="A89" s="20" t="s">
        <v>480</v>
      </c>
      <c r="B89" s="9" t="s">
        <v>492</v>
      </c>
      <c r="C89" s="9" t="s">
        <v>482</v>
      </c>
      <c r="D89" s="9" t="s">
        <v>493</v>
      </c>
      <c r="E89" s="9" t="s">
        <v>494</v>
      </c>
      <c r="F89" s="10"/>
      <c r="G89" s="9" t="s">
        <v>1115</v>
      </c>
      <c r="H89" s="10" t="s">
        <v>926</v>
      </c>
      <c r="I89" s="117">
        <v>43500.0</v>
      </c>
      <c r="J89" s="118">
        <f t="shared" si="1"/>
        <v>1283</v>
      </c>
      <c r="K89" s="117">
        <v>44407.0</v>
      </c>
      <c r="L89" s="9" t="s">
        <v>29</v>
      </c>
      <c r="M89" s="9" t="s">
        <v>138</v>
      </c>
      <c r="N89" s="9" t="s">
        <v>981</v>
      </c>
      <c r="O89" s="9" t="s">
        <v>370</v>
      </c>
      <c r="P89" s="9" t="s">
        <v>30</v>
      </c>
      <c r="Q89" s="13"/>
      <c r="R89" s="16" t="s">
        <v>1453</v>
      </c>
      <c r="S89" s="9" t="s">
        <v>376</v>
      </c>
      <c r="T89" s="124" t="s">
        <v>956</v>
      </c>
      <c r="U89" s="9" t="s">
        <v>376</v>
      </c>
      <c r="V89" s="9" t="s">
        <v>1454</v>
      </c>
      <c r="W89" s="124" t="s">
        <v>956</v>
      </c>
      <c r="X89" s="9" t="s">
        <v>496</v>
      </c>
      <c r="Y89" s="9"/>
      <c r="Z89" s="9" t="s">
        <v>369</v>
      </c>
      <c r="AA89" s="120"/>
      <c r="AB89" s="117"/>
      <c r="AC89" s="117"/>
      <c r="AD89" s="117"/>
      <c r="AE89" s="9" t="s">
        <v>121</v>
      </c>
      <c r="AF89" s="9"/>
      <c r="AG89" s="9"/>
      <c r="AH89" s="117"/>
      <c r="AI89" s="10"/>
      <c r="AJ89" s="10"/>
      <c r="AK89" s="117"/>
      <c r="AL89" s="9" t="s">
        <v>1455</v>
      </c>
    </row>
    <row r="90" ht="330.0" hidden="1" customHeight="1">
      <c r="A90" s="121" t="s">
        <v>497</v>
      </c>
      <c r="B90" s="126">
        <v>12.0</v>
      </c>
      <c r="C90" s="9" t="s">
        <v>498</v>
      </c>
      <c r="D90" s="9" t="s">
        <v>499</v>
      </c>
      <c r="E90" s="9" t="s">
        <v>500</v>
      </c>
      <c r="F90" s="10"/>
      <c r="G90" s="9" t="s">
        <v>1058</v>
      </c>
      <c r="H90" s="10" t="s">
        <v>926</v>
      </c>
      <c r="I90" s="117">
        <v>43448.0</v>
      </c>
      <c r="J90" s="118">
        <f t="shared" si="1"/>
        <v>1335</v>
      </c>
      <c r="K90" s="13" t="s">
        <v>183</v>
      </c>
      <c r="L90" s="9" t="s">
        <v>42</v>
      </c>
      <c r="M90" s="9" t="s">
        <v>46</v>
      </c>
      <c r="N90" s="9" t="s">
        <v>981</v>
      </c>
      <c r="O90" s="9" t="s">
        <v>504</v>
      </c>
      <c r="P90" s="13" t="s">
        <v>55</v>
      </c>
      <c r="Q90" s="13" t="s">
        <v>501</v>
      </c>
      <c r="R90" s="9" t="s">
        <v>376</v>
      </c>
      <c r="S90" s="9" t="s">
        <v>1456</v>
      </c>
      <c r="T90" s="16" t="s">
        <v>1456</v>
      </c>
      <c r="U90" s="16" t="s">
        <v>376</v>
      </c>
      <c r="V90" s="16" t="s">
        <v>1457</v>
      </c>
      <c r="W90" s="16" t="s">
        <v>1458</v>
      </c>
      <c r="X90" s="13"/>
      <c r="Y90" s="9"/>
      <c r="Z90" s="9" t="s">
        <v>503</v>
      </c>
      <c r="AA90" s="120"/>
      <c r="AB90" s="117"/>
      <c r="AC90" s="117"/>
      <c r="AD90" s="117">
        <v>43816.0</v>
      </c>
      <c r="AE90" s="9" t="s">
        <v>1459</v>
      </c>
      <c r="AF90" s="9"/>
      <c r="AG90" s="9"/>
      <c r="AH90" s="117"/>
      <c r="AI90" s="10" t="s">
        <v>814</v>
      </c>
      <c r="AJ90" s="10"/>
      <c r="AK90" s="117">
        <v>44012.0</v>
      </c>
      <c r="AL90" s="9" t="s">
        <v>1460</v>
      </c>
    </row>
    <row r="91" ht="195.0" hidden="1" customHeight="1">
      <c r="A91" s="121" t="s">
        <v>497</v>
      </c>
      <c r="B91" s="9">
        <v>13.0</v>
      </c>
      <c r="C91" s="9" t="s">
        <v>498</v>
      </c>
      <c r="D91" s="9" t="s">
        <v>505</v>
      </c>
      <c r="E91" s="9" t="s">
        <v>506</v>
      </c>
      <c r="F91" s="10"/>
      <c r="G91" s="9" t="s">
        <v>1058</v>
      </c>
      <c r="H91" s="10" t="s">
        <v>926</v>
      </c>
      <c r="I91" s="117">
        <v>43448.0</v>
      </c>
      <c r="J91" s="118">
        <f t="shared" si="1"/>
        <v>1335</v>
      </c>
      <c r="K91" s="128">
        <v>44469.0</v>
      </c>
      <c r="L91" s="170" t="s">
        <v>333</v>
      </c>
      <c r="M91" s="9" t="s">
        <v>46</v>
      </c>
      <c r="N91" s="9" t="s">
        <v>981</v>
      </c>
      <c r="O91" s="9" t="s">
        <v>169</v>
      </c>
      <c r="P91" s="13" t="s">
        <v>30</v>
      </c>
      <c r="Q91" s="13" t="s">
        <v>1461</v>
      </c>
      <c r="R91" s="9" t="s">
        <v>376</v>
      </c>
      <c r="S91" s="9" t="s">
        <v>1462</v>
      </c>
      <c r="T91" s="16" t="s">
        <v>1463</v>
      </c>
      <c r="U91" s="16" t="s">
        <v>1464</v>
      </c>
      <c r="V91" s="16" t="s">
        <v>1465</v>
      </c>
      <c r="W91" s="16" t="s">
        <v>1466</v>
      </c>
      <c r="X91" s="9"/>
      <c r="Y91" s="9"/>
      <c r="Z91" s="9" t="s">
        <v>97</v>
      </c>
      <c r="AA91" s="120"/>
      <c r="AB91" s="117">
        <v>44364.0</v>
      </c>
      <c r="AC91" s="117">
        <v>44459.0</v>
      </c>
      <c r="AD91" s="117"/>
      <c r="AE91" s="9" t="s">
        <v>121</v>
      </c>
      <c r="AF91" s="9"/>
      <c r="AG91" s="9"/>
      <c r="AH91" s="117"/>
      <c r="AI91" s="10" t="s">
        <v>814</v>
      </c>
      <c r="AJ91" s="10"/>
      <c r="AK91" s="117"/>
      <c r="AL91" s="9" t="s">
        <v>1467</v>
      </c>
    </row>
    <row r="92" ht="130.5" hidden="1" customHeight="1">
      <c r="A92" s="20" t="s">
        <v>497</v>
      </c>
      <c r="B92" s="9">
        <v>17.0</v>
      </c>
      <c r="C92" s="9" t="s">
        <v>498</v>
      </c>
      <c r="D92" s="9" t="s">
        <v>509</v>
      </c>
      <c r="E92" s="9" t="s">
        <v>510</v>
      </c>
      <c r="F92" s="10"/>
      <c r="G92" s="9" t="s">
        <v>1040</v>
      </c>
      <c r="H92" s="10" t="s">
        <v>926</v>
      </c>
      <c r="I92" s="117">
        <v>43448.0</v>
      </c>
      <c r="J92" s="118">
        <f t="shared" si="1"/>
        <v>1335</v>
      </c>
      <c r="K92" s="128">
        <v>44561.0</v>
      </c>
      <c r="L92" s="9" t="s">
        <v>333</v>
      </c>
      <c r="M92" s="9" t="s">
        <v>46</v>
      </c>
      <c r="N92" s="9" t="s">
        <v>981</v>
      </c>
      <c r="O92" s="9" t="s">
        <v>513</v>
      </c>
      <c r="P92" s="13" t="s">
        <v>55</v>
      </c>
      <c r="Q92" s="13" t="s">
        <v>511</v>
      </c>
      <c r="R92" s="9" t="s">
        <v>376</v>
      </c>
      <c r="S92" s="9" t="s">
        <v>1468</v>
      </c>
      <c r="T92" s="16" t="s">
        <v>1468</v>
      </c>
      <c r="U92" s="16" t="s">
        <v>1469</v>
      </c>
      <c r="V92" s="16" t="s">
        <v>1470</v>
      </c>
      <c r="W92" s="16" t="s">
        <v>1471</v>
      </c>
      <c r="X92" s="9" t="s">
        <v>514</v>
      </c>
      <c r="Y92" s="9"/>
      <c r="Z92" s="9" t="s">
        <v>503</v>
      </c>
      <c r="AA92" s="120"/>
      <c r="AB92" s="117">
        <v>44455.0</v>
      </c>
      <c r="AC92" s="117">
        <v>44455.0</v>
      </c>
      <c r="AD92" s="117"/>
      <c r="AE92" s="9" t="s">
        <v>121</v>
      </c>
      <c r="AF92" s="9"/>
      <c r="AG92" s="9"/>
      <c r="AH92" s="117"/>
      <c r="AI92" s="10" t="s">
        <v>814</v>
      </c>
      <c r="AJ92" s="10"/>
      <c r="AK92" s="117"/>
      <c r="AL92" s="9" t="s">
        <v>1472</v>
      </c>
    </row>
    <row r="93" ht="15.75" hidden="1" customHeight="1">
      <c r="A93" s="20" t="s">
        <v>497</v>
      </c>
      <c r="B93" s="9" t="s">
        <v>226</v>
      </c>
      <c r="C93" s="9" t="s">
        <v>498</v>
      </c>
      <c r="D93" s="9" t="s">
        <v>515</v>
      </c>
      <c r="E93" s="9" t="s">
        <v>516</v>
      </c>
      <c r="F93" s="10"/>
      <c r="G93" s="9" t="s">
        <v>1040</v>
      </c>
      <c r="H93" s="10" t="s">
        <v>1049</v>
      </c>
      <c r="I93" s="117">
        <v>43448.0</v>
      </c>
      <c r="J93" s="118">
        <f t="shared" si="1"/>
        <v>1335</v>
      </c>
      <c r="K93" s="117">
        <v>44469.0</v>
      </c>
      <c r="L93" s="170" t="s">
        <v>29</v>
      </c>
      <c r="M93" s="9" t="s">
        <v>46</v>
      </c>
      <c r="N93" s="9" t="s">
        <v>981</v>
      </c>
      <c r="O93" s="9" t="s">
        <v>124</v>
      </c>
      <c r="P93" s="9" t="s">
        <v>30</v>
      </c>
      <c r="Q93" s="13"/>
      <c r="R93" s="9" t="s">
        <v>376</v>
      </c>
      <c r="S93" s="9" t="s">
        <v>1473</v>
      </c>
      <c r="T93" s="16" t="s">
        <v>1473</v>
      </c>
      <c r="U93" s="16" t="s">
        <v>1474</v>
      </c>
      <c r="V93" s="16" t="s">
        <v>1475</v>
      </c>
      <c r="W93" s="16" t="s">
        <v>1475</v>
      </c>
      <c r="X93" s="9" t="s">
        <v>517</v>
      </c>
      <c r="Y93" s="9"/>
      <c r="Z93" s="9" t="s">
        <v>33</v>
      </c>
      <c r="AA93" s="120"/>
      <c r="AB93" s="117"/>
      <c r="AC93" s="117"/>
      <c r="AD93" s="117"/>
      <c r="AE93" s="9" t="s">
        <v>121</v>
      </c>
      <c r="AF93" s="9"/>
      <c r="AG93" s="9" t="s">
        <v>1476</v>
      </c>
      <c r="AH93" s="117"/>
      <c r="AI93" s="10" t="s">
        <v>681</v>
      </c>
      <c r="AJ93" s="10">
        <v>805.0</v>
      </c>
      <c r="AK93" s="117"/>
      <c r="AL93" s="9" t="s">
        <v>1477</v>
      </c>
    </row>
    <row r="94" ht="288.0" hidden="1" customHeight="1">
      <c r="A94" s="20" t="s">
        <v>497</v>
      </c>
      <c r="B94" s="9" t="s">
        <v>281</v>
      </c>
      <c r="C94" s="9" t="s">
        <v>498</v>
      </c>
      <c r="D94" s="9" t="s">
        <v>518</v>
      </c>
      <c r="E94" s="9" t="s">
        <v>519</v>
      </c>
      <c r="F94" s="10"/>
      <c r="G94" s="9" t="s">
        <v>1058</v>
      </c>
      <c r="H94" s="10" t="s">
        <v>926</v>
      </c>
      <c r="I94" s="117">
        <v>43448.0</v>
      </c>
      <c r="J94" s="118">
        <f t="shared" si="1"/>
        <v>1335</v>
      </c>
      <c r="K94" s="128">
        <v>44834.0</v>
      </c>
      <c r="L94" s="170" t="s">
        <v>29</v>
      </c>
      <c r="M94" s="9" t="s">
        <v>46</v>
      </c>
      <c r="N94" s="9" t="s">
        <v>981</v>
      </c>
      <c r="O94" s="9" t="s">
        <v>124</v>
      </c>
      <c r="P94" s="9" t="s">
        <v>55</v>
      </c>
      <c r="Q94" s="9" t="s">
        <v>520</v>
      </c>
      <c r="R94" s="9" t="s">
        <v>1478</v>
      </c>
      <c r="S94" s="9" t="s">
        <v>1479</v>
      </c>
      <c r="T94" s="16" t="s">
        <v>1479</v>
      </c>
      <c r="U94" s="16" t="s">
        <v>1480</v>
      </c>
      <c r="V94" s="16" t="s">
        <v>1481</v>
      </c>
      <c r="W94" s="16" t="s">
        <v>1481</v>
      </c>
      <c r="X94" s="9"/>
      <c r="Y94" s="9"/>
      <c r="Z94" s="9" t="s">
        <v>123</v>
      </c>
      <c r="AA94" s="120"/>
      <c r="AB94" s="117"/>
      <c r="AC94" s="117"/>
      <c r="AD94" s="117"/>
      <c r="AE94" s="9" t="s">
        <v>121</v>
      </c>
      <c r="AF94" s="9"/>
      <c r="AG94" s="9"/>
      <c r="AH94" s="117"/>
      <c r="AI94" s="10" t="s">
        <v>30</v>
      </c>
      <c r="AJ94" s="10"/>
      <c r="AK94" s="117"/>
      <c r="AL94" s="9" t="s">
        <v>1482</v>
      </c>
    </row>
    <row r="95" ht="15.75" hidden="1" customHeight="1">
      <c r="A95" s="136" t="s">
        <v>497</v>
      </c>
      <c r="B95" s="127" t="s">
        <v>521</v>
      </c>
      <c r="C95" s="127" t="s">
        <v>498</v>
      </c>
      <c r="D95" s="127" t="s">
        <v>522</v>
      </c>
      <c r="E95" s="127" t="s">
        <v>523</v>
      </c>
      <c r="F95" s="138"/>
      <c r="G95" s="9" t="s">
        <v>1058</v>
      </c>
      <c r="H95" s="10" t="s">
        <v>1049</v>
      </c>
      <c r="I95" s="117">
        <v>43448.0</v>
      </c>
      <c r="J95" s="118">
        <f t="shared" si="1"/>
        <v>1335</v>
      </c>
      <c r="K95" s="13" t="s">
        <v>183</v>
      </c>
      <c r="L95" s="127" t="s">
        <v>29</v>
      </c>
      <c r="M95" s="9" t="s">
        <v>46</v>
      </c>
      <c r="N95" s="127" t="s">
        <v>981</v>
      </c>
      <c r="O95" s="9" t="s">
        <v>124</v>
      </c>
      <c r="P95" s="9" t="s">
        <v>55</v>
      </c>
      <c r="Q95" s="9" t="s">
        <v>524</v>
      </c>
      <c r="R95" s="9" t="s">
        <v>1483</v>
      </c>
      <c r="S95" s="9" t="s">
        <v>376</v>
      </c>
      <c r="T95" s="27"/>
      <c r="U95" s="27" t="s">
        <v>1484</v>
      </c>
      <c r="V95" s="27" t="s">
        <v>1485</v>
      </c>
      <c r="W95" s="27" t="s">
        <v>1485</v>
      </c>
      <c r="X95" s="9" t="s">
        <v>525</v>
      </c>
      <c r="Y95" s="9"/>
      <c r="Z95" s="9" t="s">
        <v>33</v>
      </c>
      <c r="AA95" s="142"/>
      <c r="AB95" s="139"/>
      <c r="AC95" s="139"/>
      <c r="AD95" s="139"/>
      <c r="AE95" s="127" t="s">
        <v>121</v>
      </c>
      <c r="AF95" s="127"/>
      <c r="AG95" s="9"/>
      <c r="AH95" s="139"/>
      <c r="AI95" s="138" t="s">
        <v>1486</v>
      </c>
      <c r="AJ95" s="138"/>
      <c r="AK95" s="139"/>
      <c r="AL95" s="127" t="s">
        <v>1487</v>
      </c>
    </row>
    <row r="96" ht="81.0" hidden="1" customHeight="1">
      <c r="A96" s="20" t="s">
        <v>497</v>
      </c>
      <c r="B96" s="9" t="s">
        <v>289</v>
      </c>
      <c r="C96" s="9" t="s">
        <v>498</v>
      </c>
      <c r="D96" s="9" t="s">
        <v>526</v>
      </c>
      <c r="E96" s="9" t="s">
        <v>527</v>
      </c>
      <c r="F96" s="10"/>
      <c r="G96" s="9" t="s">
        <v>1040</v>
      </c>
      <c r="H96" s="10" t="s">
        <v>1049</v>
      </c>
      <c r="I96" s="117">
        <v>43448.0</v>
      </c>
      <c r="J96" s="118">
        <f t="shared" si="1"/>
        <v>1335</v>
      </c>
      <c r="K96" s="128">
        <v>45169.0</v>
      </c>
      <c r="L96" s="170" t="s">
        <v>29</v>
      </c>
      <c r="M96" s="9" t="s">
        <v>46</v>
      </c>
      <c r="N96" s="9" t="s">
        <v>981</v>
      </c>
      <c r="O96" s="9" t="s">
        <v>317</v>
      </c>
      <c r="P96" s="9" t="s">
        <v>30</v>
      </c>
      <c r="Q96" s="22" t="s">
        <v>528</v>
      </c>
      <c r="R96" s="13" t="s">
        <v>376</v>
      </c>
      <c r="S96" s="13" t="s">
        <v>376</v>
      </c>
      <c r="T96" s="27" t="s">
        <v>1226</v>
      </c>
      <c r="U96" s="27" t="s">
        <v>376</v>
      </c>
      <c r="V96" s="27" t="s">
        <v>1488</v>
      </c>
      <c r="W96" s="27" t="s">
        <v>1489</v>
      </c>
      <c r="X96" s="13"/>
      <c r="Y96" s="165" t="s">
        <v>1490</v>
      </c>
      <c r="Z96" s="9" t="s">
        <v>33</v>
      </c>
      <c r="AA96" s="120"/>
      <c r="AB96" s="117"/>
      <c r="AC96" s="117"/>
      <c r="AD96" s="117"/>
      <c r="AE96" s="46"/>
      <c r="AF96" s="46"/>
      <c r="AG96" s="165"/>
      <c r="AH96" s="117"/>
      <c r="AI96" s="10" t="s">
        <v>814</v>
      </c>
      <c r="AJ96" s="10"/>
      <c r="AK96" s="117"/>
      <c r="AL96" s="9"/>
    </row>
    <row r="97" ht="15.75" hidden="1" customHeight="1">
      <c r="A97" s="20" t="s">
        <v>497</v>
      </c>
      <c r="B97" s="9" t="s">
        <v>126</v>
      </c>
      <c r="C97" s="9" t="s">
        <v>498</v>
      </c>
      <c r="D97" s="9" t="s">
        <v>530</v>
      </c>
      <c r="E97" s="9" t="s">
        <v>531</v>
      </c>
      <c r="F97" s="10"/>
      <c r="G97" s="9" t="s">
        <v>925</v>
      </c>
      <c r="H97" s="10" t="s">
        <v>926</v>
      </c>
      <c r="I97" s="117">
        <v>43448.0</v>
      </c>
      <c r="J97" s="118">
        <f t="shared" si="1"/>
        <v>1335</v>
      </c>
      <c r="K97" s="117">
        <v>44561.0</v>
      </c>
      <c r="L97" s="170" t="s">
        <v>333</v>
      </c>
      <c r="M97" s="9" t="s">
        <v>46</v>
      </c>
      <c r="N97" s="9" t="s">
        <v>981</v>
      </c>
      <c r="O97" s="9" t="s">
        <v>317</v>
      </c>
      <c r="P97" s="9" t="s">
        <v>55</v>
      </c>
      <c r="Q97" s="9" t="s">
        <v>532</v>
      </c>
      <c r="R97" s="13" t="s">
        <v>1491</v>
      </c>
      <c r="S97" s="13" t="s">
        <v>1436</v>
      </c>
      <c r="T97" s="27" t="s">
        <v>1492</v>
      </c>
      <c r="U97" s="27" t="s">
        <v>1493</v>
      </c>
      <c r="V97" s="27" t="s">
        <v>1494</v>
      </c>
      <c r="W97" s="27" t="s">
        <v>1495</v>
      </c>
      <c r="X97" s="13"/>
      <c r="Y97" s="9"/>
      <c r="Z97" s="9" t="s">
        <v>123</v>
      </c>
      <c r="AA97" s="120"/>
      <c r="AB97" s="117">
        <v>44455.0</v>
      </c>
      <c r="AC97" s="117">
        <v>44455.0</v>
      </c>
      <c r="AD97" s="117"/>
      <c r="AE97" s="9" t="s">
        <v>121</v>
      </c>
      <c r="AF97" s="9"/>
      <c r="AG97" s="9"/>
      <c r="AH97" s="117"/>
      <c r="AI97" s="10" t="s">
        <v>30</v>
      </c>
      <c r="AJ97" s="10"/>
      <c r="AK97" s="117"/>
      <c r="AL97" s="9"/>
    </row>
    <row r="98" ht="15.75" hidden="1" customHeight="1">
      <c r="A98" s="20" t="s">
        <v>497</v>
      </c>
      <c r="B98" s="9" t="s">
        <v>100</v>
      </c>
      <c r="C98" s="9" t="s">
        <v>498</v>
      </c>
      <c r="D98" s="9" t="s">
        <v>534</v>
      </c>
      <c r="E98" s="9" t="s">
        <v>535</v>
      </c>
      <c r="F98" s="10"/>
      <c r="G98" s="9" t="s">
        <v>1058</v>
      </c>
      <c r="H98" s="10" t="s">
        <v>926</v>
      </c>
      <c r="I98" s="117">
        <v>43448.0</v>
      </c>
      <c r="J98" s="118">
        <f t="shared" si="1"/>
        <v>1335</v>
      </c>
      <c r="K98" s="117">
        <v>44377.0</v>
      </c>
      <c r="L98" s="170" t="s">
        <v>333</v>
      </c>
      <c r="M98" s="9" t="s">
        <v>46</v>
      </c>
      <c r="N98" s="9" t="s">
        <v>981</v>
      </c>
      <c r="O98" s="9" t="s">
        <v>317</v>
      </c>
      <c r="P98" s="9" t="s">
        <v>30</v>
      </c>
      <c r="Q98" s="13"/>
      <c r="R98" s="9" t="s">
        <v>376</v>
      </c>
      <c r="S98" s="171" t="s">
        <v>1496</v>
      </c>
      <c r="T98" s="28" t="s">
        <v>1497</v>
      </c>
      <c r="U98" s="27" t="s">
        <v>1498</v>
      </c>
      <c r="V98" s="16" t="s">
        <v>1499</v>
      </c>
      <c r="W98" s="16" t="s">
        <v>1500</v>
      </c>
      <c r="X98" s="9" t="s">
        <v>537</v>
      </c>
      <c r="Y98" s="9"/>
      <c r="Z98" s="9" t="s">
        <v>33</v>
      </c>
      <c r="AA98" s="120"/>
      <c r="AB98" s="117">
        <v>44414.0</v>
      </c>
      <c r="AC98" s="117">
        <v>44431.0</v>
      </c>
      <c r="AD98" s="117">
        <v>44090.0</v>
      </c>
      <c r="AE98" s="9" t="s">
        <v>1501</v>
      </c>
      <c r="AF98" s="9"/>
      <c r="AG98" s="9"/>
      <c r="AH98" s="117"/>
      <c r="AI98" s="10"/>
      <c r="AJ98" s="10"/>
      <c r="AK98" s="117">
        <v>44431.0</v>
      </c>
      <c r="AL98" s="9"/>
    </row>
    <row r="99" ht="208.5" hidden="1" customHeight="1">
      <c r="A99" s="20" t="s">
        <v>497</v>
      </c>
      <c r="B99" s="9" t="s">
        <v>538</v>
      </c>
      <c r="C99" s="9" t="s">
        <v>498</v>
      </c>
      <c r="D99" s="9" t="s">
        <v>539</v>
      </c>
      <c r="E99" s="9" t="s">
        <v>540</v>
      </c>
      <c r="F99" s="10"/>
      <c r="G99" s="9" t="s">
        <v>1058</v>
      </c>
      <c r="H99" s="10" t="s">
        <v>926</v>
      </c>
      <c r="I99" s="117">
        <v>43448.0</v>
      </c>
      <c r="J99" s="118">
        <f t="shared" si="1"/>
        <v>1335</v>
      </c>
      <c r="K99" s="117">
        <v>44377.0</v>
      </c>
      <c r="L99" s="135" t="s">
        <v>333</v>
      </c>
      <c r="M99" s="9" t="s">
        <v>46</v>
      </c>
      <c r="N99" s="9" t="s">
        <v>981</v>
      </c>
      <c r="O99" s="9" t="s">
        <v>317</v>
      </c>
      <c r="P99" s="9" t="s">
        <v>30</v>
      </c>
      <c r="Q99" s="13"/>
      <c r="R99" s="9" t="s">
        <v>376</v>
      </c>
      <c r="S99" s="9" t="s">
        <v>1502</v>
      </c>
      <c r="T99" s="16" t="s">
        <v>1497</v>
      </c>
      <c r="U99" s="27" t="s">
        <v>1503</v>
      </c>
      <c r="V99" s="16" t="s">
        <v>1504</v>
      </c>
      <c r="W99" s="16" t="s">
        <v>1500</v>
      </c>
      <c r="X99" s="9" t="s">
        <v>542</v>
      </c>
      <c r="Y99" s="9"/>
      <c r="Z99" s="9" t="s">
        <v>33</v>
      </c>
      <c r="AA99" s="120"/>
      <c r="AB99" s="117">
        <v>44424.0</v>
      </c>
      <c r="AC99" s="117">
        <v>44433.0</v>
      </c>
      <c r="AD99" s="117">
        <v>44090.0</v>
      </c>
      <c r="AE99" s="9" t="s">
        <v>1505</v>
      </c>
      <c r="AF99" s="9"/>
      <c r="AG99" s="9"/>
      <c r="AH99" s="117"/>
      <c r="AI99" s="10" t="s">
        <v>814</v>
      </c>
      <c r="AJ99" s="10"/>
      <c r="AK99" s="117">
        <v>44424.0</v>
      </c>
      <c r="AL99" s="9"/>
    </row>
    <row r="100" ht="15.75" hidden="1" customHeight="1">
      <c r="A100" s="20" t="s">
        <v>497</v>
      </c>
      <c r="B100" s="9" t="s">
        <v>543</v>
      </c>
      <c r="C100" s="9" t="s">
        <v>498</v>
      </c>
      <c r="D100" s="9" t="s">
        <v>544</v>
      </c>
      <c r="E100" s="9" t="s">
        <v>545</v>
      </c>
      <c r="F100" s="10"/>
      <c r="G100" s="9" t="s">
        <v>1058</v>
      </c>
      <c r="H100" s="10" t="s">
        <v>926</v>
      </c>
      <c r="I100" s="117">
        <v>43448.0</v>
      </c>
      <c r="J100" s="118">
        <f t="shared" si="1"/>
        <v>1335</v>
      </c>
      <c r="K100" s="117">
        <v>44377.0</v>
      </c>
      <c r="L100" s="135" t="s">
        <v>333</v>
      </c>
      <c r="M100" s="9" t="s">
        <v>46</v>
      </c>
      <c r="N100" s="9" t="s">
        <v>981</v>
      </c>
      <c r="O100" s="9" t="s">
        <v>317</v>
      </c>
      <c r="P100" s="9" t="s">
        <v>30</v>
      </c>
      <c r="Q100" s="13"/>
      <c r="R100" s="9" t="s">
        <v>376</v>
      </c>
      <c r="S100" s="171" t="s">
        <v>1506</v>
      </c>
      <c r="T100" s="28" t="s">
        <v>1497</v>
      </c>
      <c r="U100" s="27" t="s">
        <v>1507</v>
      </c>
      <c r="V100" s="16" t="s">
        <v>1508</v>
      </c>
      <c r="W100" s="16" t="s">
        <v>1500</v>
      </c>
      <c r="X100" s="9" t="s">
        <v>547</v>
      </c>
      <c r="Y100" s="9"/>
      <c r="Z100" s="9" t="s">
        <v>33</v>
      </c>
      <c r="AA100" s="120"/>
      <c r="AB100" s="117">
        <v>44424.0</v>
      </c>
      <c r="AC100" s="117">
        <v>44433.0</v>
      </c>
      <c r="AD100" s="117">
        <v>44090.0</v>
      </c>
      <c r="AE100" s="9" t="s">
        <v>1509</v>
      </c>
      <c r="AF100" s="9"/>
      <c r="AG100" s="9"/>
      <c r="AH100" s="117"/>
      <c r="AI100" s="10" t="s">
        <v>814</v>
      </c>
      <c r="AJ100" s="10"/>
      <c r="AK100" s="117">
        <v>44424.0</v>
      </c>
      <c r="AL100" s="9"/>
    </row>
    <row r="101" ht="180.75" hidden="1" customHeight="1">
      <c r="A101" s="20" t="s">
        <v>497</v>
      </c>
      <c r="B101" s="9" t="s">
        <v>548</v>
      </c>
      <c r="C101" s="9" t="s">
        <v>498</v>
      </c>
      <c r="D101" s="9" t="s">
        <v>549</v>
      </c>
      <c r="E101" s="9" t="s">
        <v>550</v>
      </c>
      <c r="F101" s="10"/>
      <c r="G101" s="9" t="s">
        <v>1058</v>
      </c>
      <c r="H101" s="10" t="s">
        <v>926</v>
      </c>
      <c r="I101" s="117">
        <v>43448.0</v>
      </c>
      <c r="J101" s="118">
        <f t="shared" si="1"/>
        <v>1335</v>
      </c>
      <c r="K101" s="128">
        <v>44377.0</v>
      </c>
      <c r="L101" s="172" t="s">
        <v>333</v>
      </c>
      <c r="M101" s="9" t="s">
        <v>46</v>
      </c>
      <c r="N101" s="9" t="s">
        <v>981</v>
      </c>
      <c r="O101" s="9" t="s">
        <v>317</v>
      </c>
      <c r="P101" s="13" t="s">
        <v>30</v>
      </c>
      <c r="Q101" s="13"/>
      <c r="R101" s="9" t="s">
        <v>376</v>
      </c>
      <c r="S101" s="171" t="s">
        <v>1510</v>
      </c>
      <c r="T101" s="28" t="s">
        <v>1497</v>
      </c>
      <c r="U101" s="27" t="s">
        <v>1511</v>
      </c>
      <c r="V101" s="16" t="s">
        <v>1512</v>
      </c>
      <c r="W101" s="173" t="s">
        <v>1500</v>
      </c>
      <c r="X101" s="9" t="s">
        <v>552</v>
      </c>
      <c r="Y101" s="9"/>
      <c r="Z101" s="9" t="s">
        <v>33</v>
      </c>
      <c r="AA101" s="120"/>
      <c r="AB101" s="117">
        <v>44424.0</v>
      </c>
      <c r="AC101" s="117">
        <v>44433.0</v>
      </c>
      <c r="AD101" s="117">
        <v>44090.0</v>
      </c>
      <c r="AE101" s="9" t="s">
        <v>1513</v>
      </c>
      <c r="AF101" s="9"/>
      <c r="AG101" s="9"/>
      <c r="AH101" s="117"/>
      <c r="AI101" s="10" t="s">
        <v>814</v>
      </c>
      <c r="AJ101" s="10"/>
      <c r="AK101" s="117">
        <v>44424.0</v>
      </c>
      <c r="AL101" s="9"/>
    </row>
    <row r="102" ht="15.75" hidden="1" customHeight="1">
      <c r="A102" s="20" t="s">
        <v>497</v>
      </c>
      <c r="B102" s="9" t="s">
        <v>553</v>
      </c>
      <c r="C102" s="9" t="s">
        <v>498</v>
      </c>
      <c r="D102" s="9" t="s">
        <v>554</v>
      </c>
      <c r="E102" s="9" t="s">
        <v>555</v>
      </c>
      <c r="F102" s="10"/>
      <c r="G102" s="9" t="s">
        <v>1058</v>
      </c>
      <c r="H102" s="10" t="s">
        <v>926</v>
      </c>
      <c r="I102" s="117">
        <v>43448.0</v>
      </c>
      <c r="J102" s="118">
        <f t="shared" si="1"/>
        <v>1335</v>
      </c>
      <c r="K102" s="117">
        <v>44469.0</v>
      </c>
      <c r="L102" s="135" t="s">
        <v>333</v>
      </c>
      <c r="M102" s="9" t="s">
        <v>46</v>
      </c>
      <c r="N102" s="9" t="s">
        <v>981</v>
      </c>
      <c r="O102" s="9" t="s">
        <v>317</v>
      </c>
      <c r="P102" s="9" t="s">
        <v>30</v>
      </c>
      <c r="Q102" s="13"/>
      <c r="R102" s="13" t="s">
        <v>376</v>
      </c>
      <c r="S102" s="171" t="s">
        <v>1514</v>
      </c>
      <c r="T102" s="28" t="s">
        <v>1497</v>
      </c>
      <c r="U102" s="27" t="s">
        <v>1515</v>
      </c>
      <c r="V102" s="16" t="s">
        <v>1516</v>
      </c>
      <c r="W102" s="16" t="s">
        <v>1500</v>
      </c>
      <c r="X102" s="13"/>
      <c r="Y102" s="9"/>
      <c r="Z102" s="9" t="s">
        <v>33</v>
      </c>
      <c r="AA102" s="120"/>
      <c r="AB102" s="117">
        <v>44425.0</v>
      </c>
      <c r="AC102" s="117">
        <v>44433.0</v>
      </c>
      <c r="AD102" s="117">
        <v>44090.0</v>
      </c>
      <c r="AE102" s="9" t="s">
        <v>1517</v>
      </c>
      <c r="AF102" s="9"/>
      <c r="AG102" s="9"/>
      <c r="AH102" s="117"/>
      <c r="AI102" s="10" t="s">
        <v>814</v>
      </c>
      <c r="AJ102" s="10"/>
      <c r="AK102" s="117">
        <v>44425.0</v>
      </c>
      <c r="AL102" s="9"/>
    </row>
    <row r="103" ht="199.5" hidden="1" customHeight="1">
      <c r="A103" s="20" t="s">
        <v>497</v>
      </c>
      <c r="B103" s="9" t="s">
        <v>557</v>
      </c>
      <c r="C103" s="9" t="s">
        <v>498</v>
      </c>
      <c r="D103" s="9" t="s">
        <v>558</v>
      </c>
      <c r="E103" s="9" t="s">
        <v>559</v>
      </c>
      <c r="F103" s="10"/>
      <c r="G103" s="9" t="s">
        <v>1058</v>
      </c>
      <c r="H103" s="10" t="s">
        <v>926</v>
      </c>
      <c r="I103" s="117">
        <v>43448.0</v>
      </c>
      <c r="J103" s="118">
        <f t="shared" si="1"/>
        <v>1335</v>
      </c>
      <c r="K103" s="117">
        <v>44469.0</v>
      </c>
      <c r="L103" s="135" t="s">
        <v>333</v>
      </c>
      <c r="M103" s="9" t="s">
        <v>46</v>
      </c>
      <c r="N103" s="9" t="s">
        <v>981</v>
      </c>
      <c r="O103" s="9" t="s">
        <v>317</v>
      </c>
      <c r="P103" s="9" t="s">
        <v>30</v>
      </c>
      <c r="Q103" s="13"/>
      <c r="R103" s="13" t="s">
        <v>376</v>
      </c>
      <c r="S103" s="171" t="s">
        <v>1518</v>
      </c>
      <c r="T103" s="28" t="s">
        <v>1497</v>
      </c>
      <c r="U103" s="27" t="s">
        <v>1515</v>
      </c>
      <c r="V103" s="16" t="s">
        <v>1519</v>
      </c>
      <c r="W103" s="16" t="s">
        <v>1500</v>
      </c>
      <c r="X103" s="13"/>
      <c r="Y103" s="9"/>
      <c r="Z103" s="9" t="s">
        <v>33</v>
      </c>
      <c r="AA103" s="120"/>
      <c r="AB103" s="117">
        <v>44425.0</v>
      </c>
      <c r="AC103" s="117">
        <v>44433.0</v>
      </c>
      <c r="AD103" s="117">
        <v>44092.0</v>
      </c>
      <c r="AE103" s="9" t="s">
        <v>1520</v>
      </c>
      <c r="AF103" s="9"/>
      <c r="AG103" s="9"/>
      <c r="AH103" s="117"/>
      <c r="AI103" s="10" t="s">
        <v>814</v>
      </c>
      <c r="AJ103" s="10"/>
      <c r="AK103" s="117">
        <v>44425.0</v>
      </c>
      <c r="AL103" s="9"/>
    </row>
    <row r="104" ht="129.0" hidden="1" customHeight="1">
      <c r="A104" s="20" t="s">
        <v>497</v>
      </c>
      <c r="B104" s="9" t="s">
        <v>147</v>
      </c>
      <c r="C104" s="9" t="s">
        <v>498</v>
      </c>
      <c r="D104" s="9" t="s">
        <v>561</v>
      </c>
      <c r="E104" s="9" t="s">
        <v>562</v>
      </c>
      <c r="F104" s="10"/>
      <c r="G104" s="9" t="s">
        <v>925</v>
      </c>
      <c r="H104" s="10" t="s">
        <v>926</v>
      </c>
      <c r="I104" s="117">
        <v>43448.0</v>
      </c>
      <c r="J104" s="118">
        <f t="shared" si="1"/>
        <v>1335</v>
      </c>
      <c r="K104" s="117">
        <v>44469.0</v>
      </c>
      <c r="L104" s="170" t="s">
        <v>333</v>
      </c>
      <c r="M104" s="9" t="s">
        <v>46</v>
      </c>
      <c r="N104" s="9" t="s">
        <v>981</v>
      </c>
      <c r="O104" s="9" t="s">
        <v>317</v>
      </c>
      <c r="P104" s="9" t="s">
        <v>30</v>
      </c>
      <c r="Q104" s="13"/>
      <c r="R104" s="13" t="s">
        <v>1491</v>
      </c>
      <c r="S104" s="143" t="s">
        <v>376</v>
      </c>
      <c r="T104" s="27" t="s">
        <v>1521</v>
      </c>
      <c r="U104" s="27" t="s">
        <v>1436</v>
      </c>
      <c r="V104" s="27" t="s">
        <v>1522</v>
      </c>
      <c r="W104" s="27" t="s">
        <v>1495</v>
      </c>
      <c r="X104" s="174"/>
      <c r="Y104" s="9"/>
      <c r="Z104" s="9" t="s">
        <v>123</v>
      </c>
      <c r="AA104" s="120"/>
      <c r="AB104" s="117"/>
      <c r="AC104" s="117"/>
      <c r="AD104" s="117"/>
      <c r="AE104" s="9" t="s">
        <v>121</v>
      </c>
      <c r="AF104" s="9"/>
      <c r="AG104" s="9"/>
      <c r="AH104" s="117"/>
      <c r="AI104" s="10" t="s">
        <v>30</v>
      </c>
      <c r="AJ104" s="10"/>
      <c r="AK104" s="117"/>
      <c r="AL104" s="9" t="s">
        <v>1523</v>
      </c>
    </row>
    <row r="105" ht="330.0" hidden="1" customHeight="1">
      <c r="A105" s="20" t="s">
        <v>497</v>
      </c>
      <c r="B105" s="9" t="s">
        <v>63</v>
      </c>
      <c r="C105" s="9" t="s">
        <v>498</v>
      </c>
      <c r="D105" s="9" t="s">
        <v>564</v>
      </c>
      <c r="E105" s="9" t="s">
        <v>565</v>
      </c>
      <c r="F105" s="10"/>
      <c r="G105" s="9" t="s">
        <v>1040</v>
      </c>
      <c r="H105" s="10" t="s">
        <v>1049</v>
      </c>
      <c r="I105" s="117">
        <v>43448.0</v>
      </c>
      <c r="J105" s="118">
        <f t="shared" si="1"/>
        <v>1335</v>
      </c>
      <c r="K105" s="117">
        <v>44469.0</v>
      </c>
      <c r="L105" s="170" t="s">
        <v>29</v>
      </c>
      <c r="M105" s="9" t="s">
        <v>46</v>
      </c>
      <c r="N105" s="9" t="s">
        <v>981</v>
      </c>
      <c r="O105" s="9" t="s">
        <v>453</v>
      </c>
      <c r="P105" s="9" t="s">
        <v>30</v>
      </c>
      <c r="Q105" s="13"/>
      <c r="R105" s="13" t="s">
        <v>376</v>
      </c>
      <c r="S105" s="13" t="s">
        <v>1524</v>
      </c>
      <c r="T105" s="27" t="s">
        <v>1367</v>
      </c>
      <c r="U105" s="27" t="s">
        <v>1368</v>
      </c>
      <c r="V105" s="27" t="s">
        <v>1525</v>
      </c>
      <c r="W105" s="27" t="s">
        <v>1526</v>
      </c>
      <c r="X105" s="27" t="s">
        <v>1527</v>
      </c>
      <c r="Y105" s="9" t="s">
        <v>568</v>
      </c>
      <c r="Z105" s="9" t="s">
        <v>33</v>
      </c>
      <c r="AA105" s="120"/>
      <c r="AB105" s="117"/>
      <c r="AC105" s="117"/>
      <c r="AD105" s="117"/>
      <c r="AE105" s="9" t="s">
        <v>121</v>
      </c>
      <c r="AF105" s="9"/>
      <c r="AG105" s="9"/>
      <c r="AH105" s="117"/>
      <c r="AI105" s="10" t="s">
        <v>814</v>
      </c>
      <c r="AJ105" s="10"/>
      <c r="AK105" s="117"/>
      <c r="AL105" s="9"/>
    </row>
    <row r="106" ht="15.75" hidden="1" customHeight="1">
      <c r="A106" s="20" t="s">
        <v>497</v>
      </c>
      <c r="B106" s="9" t="s">
        <v>206</v>
      </c>
      <c r="C106" s="9" t="s">
        <v>498</v>
      </c>
      <c r="D106" s="9" t="s">
        <v>569</v>
      </c>
      <c r="E106" s="9" t="s">
        <v>570</v>
      </c>
      <c r="F106" s="10"/>
      <c r="G106" s="9" t="s">
        <v>1058</v>
      </c>
      <c r="H106" s="10" t="s">
        <v>926</v>
      </c>
      <c r="I106" s="117">
        <v>43448.0</v>
      </c>
      <c r="J106" s="118">
        <f t="shared" si="1"/>
        <v>1335</v>
      </c>
      <c r="K106" s="117">
        <v>44378.0</v>
      </c>
      <c r="L106" s="135" t="s">
        <v>333</v>
      </c>
      <c r="M106" s="9" t="s">
        <v>46</v>
      </c>
      <c r="N106" s="9" t="s">
        <v>981</v>
      </c>
      <c r="O106" s="9" t="s">
        <v>317</v>
      </c>
      <c r="P106" s="9" t="s">
        <v>30</v>
      </c>
      <c r="Q106" s="13"/>
      <c r="R106" s="13" t="s">
        <v>376</v>
      </c>
      <c r="S106" s="13" t="s">
        <v>376</v>
      </c>
      <c r="T106" s="13"/>
      <c r="U106" s="13" t="s">
        <v>376</v>
      </c>
      <c r="V106" s="9" t="s">
        <v>1528</v>
      </c>
      <c r="W106" s="9"/>
      <c r="X106" s="13"/>
      <c r="Y106" s="9"/>
      <c r="Z106" s="9" t="s">
        <v>33</v>
      </c>
      <c r="AA106" s="120"/>
      <c r="AB106" s="117">
        <v>44343.0</v>
      </c>
      <c r="AC106" s="117">
        <v>44348.0</v>
      </c>
      <c r="AD106" s="117"/>
      <c r="AE106" s="9" t="s">
        <v>121</v>
      </c>
      <c r="AF106" s="9"/>
      <c r="AG106" s="9"/>
      <c r="AH106" s="117"/>
      <c r="AI106" s="10" t="s">
        <v>814</v>
      </c>
      <c r="AJ106" s="10"/>
      <c r="AK106" s="117"/>
      <c r="AL106" s="9" t="s">
        <v>1523</v>
      </c>
    </row>
    <row r="107" ht="202.5" hidden="1" customHeight="1">
      <c r="A107" s="20" t="s">
        <v>497</v>
      </c>
      <c r="B107" s="9" t="s">
        <v>158</v>
      </c>
      <c r="C107" s="9" t="s">
        <v>498</v>
      </c>
      <c r="D107" s="9" t="s">
        <v>572</v>
      </c>
      <c r="E107" s="9" t="s">
        <v>573</v>
      </c>
      <c r="F107" s="10"/>
      <c r="G107" s="9" t="s">
        <v>1040</v>
      </c>
      <c r="H107" s="10" t="s">
        <v>1049</v>
      </c>
      <c r="I107" s="117">
        <v>43448.0</v>
      </c>
      <c r="J107" s="118">
        <f t="shared" si="1"/>
        <v>1335</v>
      </c>
      <c r="K107" s="128"/>
      <c r="L107" s="9" t="s">
        <v>29</v>
      </c>
      <c r="M107" s="9" t="s">
        <v>46</v>
      </c>
      <c r="N107" s="9" t="s">
        <v>981</v>
      </c>
      <c r="O107" s="9" t="s">
        <v>575</v>
      </c>
      <c r="P107" s="13" t="s">
        <v>55</v>
      </c>
      <c r="Q107" s="13" t="s">
        <v>574</v>
      </c>
      <c r="R107" s="9" t="s">
        <v>376</v>
      </c>
      <c r="S107" s="9" t="s">
        <v>376</v>
      </c>
      <c r="T107" s="16" t="s">
        <v>1529</v>
      </c>
      <c r="U107" s="16" t="s">
        <v>1530</v>
      </c>
      <c r="V107" s="16" t="s">
        <v>1531</v>
      </c>
      <c r="W107" s="16" t="s">
        <v>1531</v>
      </c>
      <c r="X107" s="9"/>
      <c r="Y107" s="9"/>
      <c r="Z107" s="9" t="s">
        <v>33</v>
      </c>
      <c r="AA107" s="120"/>
      <c r="AB107" s="117"/>
      <c r="AC107" s="117"/>
      <c r="AD107" s="117"/>
      <c r="AE107" s="9" t="s">
        <v>121</v>
      </c>
      <c r="AF107" s="9"/>
      <c r="AG107" s="9"/>
      <c r="AH107" s="117"/>
      <c r="AI107" s="10"/>
      <c r="AJ107" s="10"/>
      <c r="AK107" s="117"/>
      <c r="AL107" s="9" t="s">
        <v>1532</v>
      </c>
    </row>
    <row r="108" ht="199.5" hidden="1" customHeight="1">
      <c r="A108" s="175" t="s">
        <v>497</v>
      </c>
      <c r="B108" s="176" t="s">
        <v>440</v>
      </c>
      <c r="C108" s="176" t="s">
        <v>498</v>
      </c>
      <c r="D108" s="176" t="s">
        <v>576</v>
      </c>
      <c r="E108" s="176" t="s">
        <v>577</v>
      </c>
      <c r="F108" s="177"/>
      <c r="G108" s="176" t="s">
        <v>1058</v>
      </c>
      <c r="H108" s="177" t="s">
        <v>926</v>
      </c>
      <c r="I108" s="178">
        <v>43448.0</v>
      </c>
      <c r="J108" s="179">
        <f t="shared" si="1"/>
        <v>1335</v>
      </c>
      <c r="K108" s="178">
        <v>44316.0</v>
      </c>
      <c r="L108" s="135" t="s">
        <v>333</v>
      </c>
      <c r="M108" s="176" t="s">
        <v>46</v>
      </c>
      <c r="N108" s="176" t="s">
        <v>981</v>
      </c>
      <c r="O108" s="176" t="s">
        <v>459</v>
      </c>
      <c r="P108" s="176" t="s">
        <v>30</v>
      </c>
      <c r="Q108" s="180"/>
      <c r="R108" s="180" t="s">
        <v>376</v>
      </c>
      <c r="S108" s="181" t="s">
        <v>376</v>
      </c>
      <c r="T108" s="181"/>
      <c r="U108" s="180" t="s">
        <v>376</v>
      </c>
      <c r="V108" s="180" t="s">
        <v>1533</v>
      </c>
      <c r="W108" s="180"/>
      <c r="X108" s="180"/>
      <c r="Y108" s="182" t="s">
        <v>1534</v>
      </c>
      <c r="Z108" s="176" t="s">
        <v>33</v>
      </c>
      <c r="AA108" s="183"/>
      <c r="AB108" s="178">
        <v>44355.0</v>
      </c>
      <c r="AC108" s="178">
        <v>44356.0</v>
      </c>
      <c r="AD108" s="178"/>
      <c r="AE108" s="176" t="s">
        <v>121</v>
      </c>
      <c r="AF108" s="176"/>
      <c r="AG108" s="182"/>
      <c r="AH108" s="178"/>
      <c r="AI108" s="177"/>
      <c r="AJ108" s="177"/>
      <c r="AK108" s="178"/>
      <c r="AL108" s="176" t="s">
        <v>1535</v>
      </c>
    </row>
    <row r="109" ht="201.0" hidden="1" customHeight="1">
      <c r="A109" s="20" t="s">
        <v>580</v>
      </c>
      <c r="B109" s="9">
        <v>1.0</v>
      </c>
      <c r="C109" s="9" t="s">
        <v>581</v>
      </c>
      <c r="D109" s="9" t="s">
        <v>582</v>
      </c>
      <c r="E109" s="9" t="s">
        <v>583</v>
      </c>
      <c r="F109" s="10"/>
      <c r="G109" s="9" t="s">
        <v>925</v>
      </c>
      <c r="H109" s="10" t="s">
        <v>926</v>
      </c>
      <c r="I109" s="117">
        <v>43811.0</v>
      </c>
      <c r="J109" s="118">
        <f t="shared" si="1"/>
        <v>972</v>
      </c>
      <c r="K109" s="117">
        <v>45200.0</v>
      </c>
      <c r="L109" s="9" t="s">
        <v>29</v>
      </c>
      <c r="M109" s="9" t="s">
        <v>122</v>
      </c>
      <c r="N109" s="9" t="s">
        <v>981</v>
      </c>
      <c r="O109" s="9" t="s">
        <v>124</v>
      </c>
      <c r="P109" s="9" t="s">
        <v>55</v>
      </c>
      <c r="Q109" s="9" t="s">
        <v>584</v>
      </c>
      <c r="R109" s="9" t="s">
        <v>584</v>
      </c>
      <c r="S109" s="9" t="s">
        <v>1536</v>
      </c>
      <c r="T109" s="16" t="s">
        <v>1536</v>
      </c>
      <c r="U109" s="16" t="s">
        <v>984</v>
      </c>
      <c r="V109" s="16" t="s">
        <v>985</v>
      </c>
      <c r="W109" s="16" t="s">
        <v>985</v>
      </c>
      <c r="X109" s="13"/>
      <c r="Y109" s="9"/>
      <c r="Z109" s="9" t="s">
        <v>33</v>
      </c>
      <c r="AA109" s="120"/>
      <c r="AB109" s="117"/>
      <c r="AC109" s="117"/>
      <c r="AD109" s="117"/>
      <c r="AE109" s="9" t="s">
        <v>121</v>
      </c>
      <c r="AF109" s="9"/>
      <c r="AG109" s="9"/>
      <c r="AH109" s="117"/>
      <c r="AI109" s="10" t="s">
        <v>814</v>
      </c>
      <c r="AJ109" s="10"/>
      <c r="AK109" s="117"/>
      <c r="AL109" s="9"/>
    </row>
    <row r="110" ht="180.0" hidden="1" customHeight="1">
      <c r="A110" s="20" t="s">
        <v>580</v>
      </c>
      <c r="B110" s="9">
        <v>2.0</v>
      </c>
      <c r="C110" s="9" t="s">
        <v>581</v>
      </c>
      <c r="D110" s="9" t="s">
        <v>585</v>
      </c>
      <c r="E110" s="9" t="s">
        <v>586</v>
      </c>
      <c r="F110" s="10"/>
      <c r="G110" s="9" t="s">
        <v>587</v>
      </c>
      <c r="H110" s="10" t="s">
        <v>926</v>
      </c>
      <c r="I110" s="117">
        <v>43811.0</v>
      </c>
      <c r="J110" s="118">
        <f t="shared" si="1"/>
        <v>972</v>
      </c>
      <c r="K110" s="117">
        <v>44835.0</v>
      </c>
      <c r="L110" s="9" t="s">
        <v>29</v>
      </c>
      <c r="M110" s="9" t="s">
        <v>122</v>
      </c>
      <c r="N110" s="9" t="s">
        <v>981</v>
      </c>
      <c r="O110" s="9" t="s">
        <v>124</v>
      </c>
      <c r="P110" s="9" t="s">
        <v>55</v>
      </c>
      <c r="Q110" s="9" t="s">
        <v>584</v>
      </c>
      <c r="R110" s="9" t="s">
        <v>584</v>
      </c>
      <c r="S110" s="9" t="s">
        <v>1536</v>
      </c>
      <c r="T110" s="16" t="s">
        <v>1536</v>
      </c>
      <c r="U110" s="16" t="s">
        <v>984</v>
      </c>
      <c r="V110" s="16" t="s">
        <v>985</v>
      </c>
      <c r="W110" s="16" t="s">
        <v>985</v>
      </c>
      <c r="X110" s="13"/>
      <c r="Y110" s="9"/>
      <c r="Z110" s="9" t="s">
        <v>33</v>
      </c>
      <c r="AA110" s="120"/>
      <c r="AB110" s="117"/>
      <c r="AC110" s="117"/>
      <c r="AD110" s="117"/>
      <c r="AE110" s="9" t="s">
        <v>121</v>
      </c>
      <c r="AF110" s="9"/>
      <c r="AG110" s="9"/>
      <c r="AH110" s="117"/>
      <c r="AI110" s="10"/>
      <c r="AJ110" s="10"/>
      <c r="AK110" s="117"/>
      <c r="AL110" s="9"/>
    </row>
    <row r="111" ht="15.75" hidden="1" customHeight="1">
      <c r="A111" s="136" t="s">
        <v>580</v>
      </c>
      <c r="B111" s="127">
        <v>3.0</v>
      </c>
      <c r="C111" s="127" t="s">
        <v>581</v>
      </c>
      <c r="D111" s="127" t="s">
        <v>588</v>
      </c>
      <c r="E111" s="127" t="s">
        <v>589</v>
      </c>
      <c r="F111" s="138"/>
      <c r="G111" s="127" t="s">
        <v>587</v>
      </c>
      <c r="H111" s="138" t="s">
        <v>926</v>
      </c>
      <c r="I111" s="139">
        <v>43811.0</v>
      </c>
      <c r="J111" s="140">
        <f t="shared" si="1"/>
        <v>972</v>
      </c>
      <c r="K111" s="139">
        <v>45200.0</v>
      </c>
      <c r="L111" s="127" t="s">
        <v>29</v>
      </c>
      <c r="M111" s="127" t="s">
        <v>122</v>
      </c>
      <c r="N111" s="127" t="s">
        <v>981</v>
      </c>
      <c r="O111" s="127" t="s">
        <v>124</v>
      </c>
      <c r="P111" s="127" t="s">
        <v>55</v>
      </c>
      <c r="Q111" s="127" t="s">
        <v>584</v>
      </c>
      <c r="R111" s="127" t="s">
        <v>584</v>
      </c>
      <c r="S111" s="127" t="s">
        <v>1536</v>
      </c>
      <c r="T111" s="119" t="s">
        <v>1536</v>
      </c>
      <c r="U111" s="119" t="s">
        <v>984</v>
      </c>
      <c r="V111" s="137" t="s">
        <v>1537</v>
      </c>
      <c r="W111" s="137" t="s">
        <v>1537</v>
      </c>
      <c r="X111" s="141"/>
      <c r="Y111" s="127"/>
      <c r="Z111" s="127" t="s">
        <v>33</v>
      </c>
      <c r="AA111" s="142"/>
      <c r="AB111" s="139"/>
      <c r="AC111" s="139"/>
      <c r="AD111" s="139"/>
      <c r="AE111" s="127" t="s">
        <v>121</v>
      </c>
      <c r="AF111" s="127"/>
      <c r="AG111" s="127"/>
      <c r="AH111" s="139"/>
      <c r="AI111" s="138" t="s">
        <v>814</v>
      </c>
      <c r="AJ111" s="138"/>
      <c r="AK111" s="139"/>
      <c r="AL111" s="127"/>
    </row>
    <row r="112" ht="15.75" hidden="1" customHeight="1">
      <c r="A112" s="20" t="s">
        <v>580</v>
      </c>
      <c r="B112" s="9">
        <v>4.0</v>
      </c>
      <c r="C112" s="9" t="s">
        <v>581</v>
      </c>
      <c r="D112" s="9" t="s">
        <v>590</v>
      </c>
      <c r="E112" s="9" t="s">
        <v>591</v>
      </c>
      <c r="F112" s="10"/>
      <c r="G112" s="9" t="s">
        <v>587</v>
      </c>
      <c r="H112" s="10" t="s">
        <v>926</v>
      </c>
      <c r="I112" s="117">
        <v>43811.0</v>
      </c>
      <c r="J112" s="118">
        <f t="shared" si="1"/>
        <v>972</v>
      </c>
      <c r="K112" s="117">
        <v>45566.0</v>
      </c>
      <c r="L112" s="9" t="s">
        <v>29</v>
      </c>
      <c r="M112" s="9" t="s">
        <v>122</v>
      </c>
      <c r="N112" s="9" t="s">
        <v>981</v>
      </c>
      <c r="O112" s="9" t="s">
        <v>124</v>
      </c>
      <c r="P112" s="9" t="s">
        <v>55</v>
      </c>
      <c r="Q112" s="9" t="s">
        <v>584</v>
      </c>
      <c r="R112" s="13" t="s">
        <v>1538</v>
      </c>
      <c r="S112" s="13" t="s">
        <v>376</v>
      </c>
      <c r="T112" s="27" t="s">
        <v>376</v>
      </c>
      <c r="U112" s="16" t="s">
        <v>984</v>
      </c>
      <c r="V112" s="27" t="s">
        <v>1539</v>
      </c>
      <c r="W112" s="27" t="s">
        <v>1539</v>
      </c>
      <c r="X112" s="13"/>
      <c r="Y112" s="9"/>
      <c r="Z112" s="9" t="s">
        <v>123</v>
      </c>
      <c r="AA112" s="120"/>
      <c r="AB112" s="117"/>
      <c r="AC112" s="117"/>
      <c r="AD112" s="117"/>
      <c r="AE112" s="9" t="s">
        <v>121</v>
      </c>
      <c r="AF112" s="9"/>
      <c r="AG112" s="9"/>
      <c r="AH112" s="117"/>
      <c r="AI112" s="10" t="s">
        <v>30</v>
      </c>
      <c r="AJ112" s="10"/>
      <c r="AK112" s="117"/>
      <c r="AL112" s="9"/>
    </row>
    <row r="113" ht="15.75" hidden="1" customHeight="1">
      <c r="A113" s="20" t="s">
        <v>580</v>
      </c>
      <c r="B113" s="9">
        <v>5.0</v>
      </c>
      <c r="C113" s="9" t="s">
        <v>581</v>
      </c>
      <c r="D113" s="9" t="s">
        <v>592</v>
      </c>
      <c r="E113" s="9" t="s">
        <v>593</v>
      </c>
      <c r="F113" s="10"/>
      <c r="G113" s="9" t="s">
        <v>587</v>
      </c>
      <c r="H113" s="10" t="s">
        <v>926</v>
      </c>
      <c r="I113" s="117">
        <v>43811.0</v>
      </c>
      <c r="J113" s="118">
        <f t="shared" si="1"/>
        <v>972</v>
      </c>
      <c r="K113" s="117">
        <v>45200.0</v>
      </c>
      <c r="L113" s="9" t="s">
        <v>29</v>
      </c>
      <c r="M113" s="9" t="s">
        <v>122</v>
      </c>
      <c r="N113" s="9" t="s">
        <v>981</v>
      </c>
      <c r="O113" s="9" t="s">
        <v>124</v>
      </c>
      <c r="P113" s="9" t="s">
        <v>55</v>
      </c>
      <c r="Q113" s="9" t="s">
        <v>584</v>
      </c>
      <c r="R113" s="13" t="s">
        <v>1538</v>
      </c>
      <c r="S113" s="13" t="s">
        <v>376</v>
      </c>
      <c r="T113" s="27" t="s">
        <v>376</v>
      </c>
      <c r="U113" s="16" t="s">
        <v>1540</v>
      </c>
      <c r="V113" s="27" t="s">
        <v>1541</v>
      </c>
      <c r="W113" s="27" t="s">
        <v>1541</v>
      </c>
      <c r="X113" s="13"/>
      <c r="Y113" s="9"/>
      <c r="Z113" s="9" t="s">
        <v>33</v>
      </c>
      <c r="AA113" s="120"/>
      <c r="AB113" s="117"/>
      <c r="AC113" s="117"/>
      <c r="AD113" s="117"/>
      <c r="AE113" s="9" t="s">
        <v>121</v>
      </c>
      <c r="AF113" s="9"/>
      <c r="AG113" s="9"/>
      <c r="AH113" s="117"/>
      <c r="AI113" s="10" t="s">
        <v>814</v>
      </c>
      <c r="AJ113" s="10"/>
      <c r="AK113" s="117"/>
      <c r="AL113" s="9"/>
    </row>
    <row r="114" ht="403.5" hidden="1" customHeight="1">
      <c r="A114" s="20" t="s">
        <v>580</v>
      </c>
      <c r="B114" s="9">
        <v>6.0</v>
      </c>
      <c r="C114" s="9" t="s">
        <v>581</v>
      </c>
      <c r="D114" s="9" t="s">
        <v>594</v>
      </c>
      <c r="E114" s="9" t="s">
        <v>595</v>
      </c>
      <c r="F114" s="10"/>
      <c r="G114" s="9" t="s">
        <v>587</v>
      </c>
      <c r="H114" s="10" t="s">
        <v>926</v>
      </c>
      <c r="I114" s="117">
        <v>43811.0</v>
      </c>
      <c r="J114" s="118">
        <f t="shared" si="1"/>
        <v>972</v>
      </c>
      <c r="K114" s="117">
        <v>44927.0</v>
      </c>
      <c r="L114" s="9" t="s">
        <v>29</v>
      </c>
      <c r="M114" s="9" t="s">
        <v>122</v>
      </c>
      <c r="N114" s="9" t="s">
        <v>981</v>
      </c>
      <c r="O114" s="9" t="s">
        <v>124</v>
      </c>
      <c r="P114" s="9" t="s">
        <v>55</v>
      </c>
      <c r="Q114" s="9" t="s">
        <v>584</v>
      </c>
      <c r="R114" s="13" t="s">
        <v>1538</v>
      </c>
      <c r="S114" s="13" t="s">
        <v>376</v>
      </c>
      <c r="T114" s="27" t="s">
        <v>376</v>
      </c>
      <c r="U114" s="16" t="s">
        <v>984</v>
      </c>
      <c r="V114" s="27" t="s">
        <v>1542</v>
      </c>
      <c r="W114" s="27" t="s">
        <v>1542</v>
      </c>
      <c r="X114" s="13"/>
      <c r="Y114" s="9"/>
      <c r="Z114" s="9" t="s">
        <v>33</v>
      </c>
      <c r="AA114" s="120"/>
      <c r="AB114" s="117"/>
      <c r="AC114" s="117"/>
      <c r="AD114" s="117"/>
      <c r="AE114" s="9" t="s">
        <v>121</v>
      </c>
      <c r="AF114" s="9"/>
      <c r="AG114" s="9"/>
      <c r="AH114" s="117"/>
      <c r="AI114" s="10" t="s">
        <v>814</v>
      </c>
      <c r="AJ114" s="10"/>
      <c r="AK114" s="117"/>
      <c r="AL114" s="9"/>
    </row>
    <row r="115" ht="148.5" hidden="1" customHeight="1">
      <c r="A115" s="20" t="s">
        <v>580</v>
      </c>
      <c r="B115" s="9">
        <v>7.0</v>
      </c>
      <c r="C115" s="9" t="s">
        <v>581</v>
      </c>
      <c r="D115" s="9" t="s">
        <v>596</v>
      </c>
      <c r="E115" s="9" t="s">
        <v>597</v>
      </c>
      <c r="F115" s="10"/>
      <c r="G115" s="9" t="s">
        <v>587</v>
      </c>
      <c r="H115" s="10" t="s">
        <v>926</v>
      </c>
      <c r="I115" s="117">
        <v>43811.0</v>
      </c>
      <c r="J115" s="118">
        <f t="shared" si="1"/>
        <v>972</v>
      </c>
      <c r="K115" s="117">
        <v>44927.0</v>
      </c>
      <c r="L115" s="9" t="s">
        <v>29</v>
      </c>
      <c r="M115" s="9" t="s">
        <v>122</v>
      </c>
      <c r="N115" s="9" t="s">
        <v>981</v>
      </c>
      <c r="O115" s="9" t="s">
        <v>124</v>
      </c>
      <c r="P115" s="9" t="s">
        <v>55</v>
      </c>
      <c r="Q115" s="9" t="s">
        <v>598</v>
      </c>
      <c r="R115" s="13" t="s">
        <v>376</v>
      </c>
      <c r="S115" s="13" t="s">
        <v>376</v>
      </c>
      <c r="T115" s="27" t="s">
        <v>376</v>
      </c>
      <c r="U115" s="16" t="s">
        <v>984</v>
      </c>
      <c r="V115" s="27" t="s">
        <v>1543</v>
      </c>
      <c r="W115" s="27" t="s">
        <v>1543</v>
      </c>
      <c r="X115" s="13"/>
      <c r="Y115" s="9"/>
      <c r="Z115" s="9" t="s">
        <v>33</v>
      </c>
      <c r="AA115" s="120"/>
      <c r="AB115" s="117"/>
      <c r="AC115" s="117"/>
      <c r="AD115" s="117"/>
      <c r="AE115" s="46"/>
      <c r="AF115" s="46"/>
      <c r="AG115" s="9"/>
      <c r="AH115" s="117"/>
      <c r="AI115" s="10" t="s">
        <v>814</v>
      </c>
      <c r="AJ115" s="10"/>
      <c r="AK115" s="117"/>
      <c r="AL115" s="9"/>
    </row>
    <row r="116" ht="172.5" hidden="1" customHeight="1">
      <c r="A116" s="20" t="s">
        <v>580</v>
      </c>
      <c r="B116" s="9">
        <v>8.0</v>
      </c>
      <c r="C116" s="9" t="s">
        <v>581</v>
      </c>
      <c r="D116" s="9" t="s">
        <v>599</v>
      </c>
      <c r="E116" s="9" t="s">
        <v>600</v>
      </c>
      <c r="F116" s="10"/>
      <c r="G116" s="9" t="s">
        <v>587</v>
      </c>
      <c r="H116" s="10" t="s">
        <v>926</v>
      </c>
      <c r="I116" s="117">
        <v>43811.0</v>
      </c>
      <c r="J116" s="118">
        <f t="shared" si="1"/>
        <v>972</v>
      </c>
      <c r="K116" s="117">
        <v>44926.0</v>
      </c>
      <c r="L116" s="9" t="s">
        <v>29</v>
      </c>
      <c r="M116" s="9" t="s">
        <v>122</v>
      </c>
      <c r="N116" s="9" t="s">
        <v>981</v>
      </c>
      <c r="O116" s="9" t="s">
        <v>124</v>
      </c>
      <c r="P116" s="9" t="s">
        <v>55</v>
      </c>
      <c r="Q116" s="9" t="s">
        <v>601</v>
      </c>
      <c r="R116" s="13" t="s">
        <v>376</v>
      </c>
      <c r="S116" s="13" t="s">
        <v>376</v>
      </c>
      <c r="T116" s="27" t="s">
        <v>376</v>
      </c>
      <c r="U116" s="27" t="s">
        <v>376</v>
      </c>
      <c r="V116" s="16" t="s">
        <v>1544</v>
      </c>
      <c r="W116" s="16" t="s">
        <v>1544</v>
      </c>
      <c r="X116" s="13"/>
      <c r="Y116" s="9"/>
      <c r="Z116" s="9" t="s">
        <v>33</v>
      </c>
      <c r="AA116" s="120"/>
      <c r="AB116" s="117"/>
      <c r="AC116" s="117"/>
      <c r="AD116" s="117"/>
      <c r="AE116" s="9" t="s">
        <v>121</v>
      </c>
      <c r="AF116" s="9"/>
      <c r="AG116" s="9"/>
      <c r="AH116" s="117"/>
      <c r="AI116" s="10"/>
      <c r="AJ116" s="10"/>
      <c r="AK116" s="117"/>
      <c r="AL116" s="9"/>
    </row>
    <row r="117" ht="129.75" hidden="1" customHeight="1">
      <c r="A117" s="20" t="s">
        <v>580</v>
      </c>
      <c r="B117" s="9">
        <v>10.0</v>
      </c>
      <c r="C117" s="9" t="s">
        <v>581</v>
      </c>
      <c r="D117" s="9" t="s">
        <v>602</v>
      </c>
      <c r="E117" s="9" t="s">
        <v>603</v>
      </c>
      <c r="F117" s="10"/>
      <c r="G117" s="9" t="s">
        <v>587</v>
      </c>
      <c r="H117" s="10" t="s">
        <v>926</v>
      </c>
      <c r="I117" s="117">
        <v>43811.0</v>
      </c>
      <c r="J117" s="118">
        <f t="shared" si="1"/>
        <v>972</v>
      </c>
      <c r="K117" s="117">
        <v>44926.0</v>
      </c>
      <c r="L117" s="9" t="s">
        <v>29</v>
      </c>
      <c r="M117" s="9" t="s">
        <v>122</v>
      </c>
      <c r="N117" s="9" t="s">
        <v>981</v>
      </c>
      <c r="O117" s="9" t="s">
        <v>124</v>
      </c>
      <c r="P117" s="9" t="s">
        <v>55</v>
      </c>
      <c r="Q117" s="9" t="s">
        <v>598</v>
      </c>
      <c r="R117" s="13" t="s">
        <v>376</v>
      </c>
      <c r="S117" s="13" t="s">
        <v>376</v>
      </c>
      <c r="T117" s="27" t="s">
        <v>376</v>
      </c>
      <c r="U117" s="27" t="s">
        <v>376</v>
      </c>
      <c r="V117" s="16" t="s">
        <v>1545</v>
      </c>
      <c r="W117" s="16" t="s">
        <v>1545</v>
      </c>
      <c r="X117" s="13"/>
      <c r="Y117" s="9"/>
      <c r="Z117" s="9" t="s">
        <v>33</v>
      </c>
      <c r="AA117" s="120"/>
      <c r="AB117" s="117"/>
      <c r="AC117" s="117"/>
      <c r="AD117" s="117"/>
      <c r="AE117" s="9" t="s">
        <v>121</v>
      </c>
      <c r="AF117" s="9"/>
      <c r="AG117" s="9"/>
      <c r="AH117" s="117"/>
      <c r="AI117" s="10" t="s">
        <v>814</v>
      </c>
      <c r="AJ117" s="10"/>
      <c r="AK117" s="117"/>
      <c r="AL117" s="9"/>
    </row>
    <row r="118" ht="15.75" hidden="1" customHeight="1">
      <c r="A118" s="20" t="s">
        <v>580</v>
      </c>
      <c r="B118" s="9">
        <v>11.0</v>
      </c>
      <c r="C118" s="9" t="s">
        <v>581</v>
      </c>
      <c r="D118" s="9" t="s">
        <v>604</v>
      </c>
      <c r="E118" s="9" t="s">
        <v>605</v>
      </c>
      <c r="F118" s="10"/>
      <c r="G118" s="9" t="s">
        <v>587</v>
      </c>
      <c r="H118" s="10" t="s">
        <v>926</v>
      </c>
      <c r="I118" s="117">
        <v>43811.0</v>
      </c>
      <c r="J118" s="118">
        <f t="shared" si="1"/>
        <v>972</v>
      </c>
      <c r="K118" s="117">
        <v>45200.0</v>
      </c>
      <c r="L118" s="9" t="s">
        <v>29</v>
      </c>
      <c r="M118" s="9" t="s">
        <v>122</v>
      </c>
      <c r="N118" s="9" t="s">
        <v>981</v>
      </c>
      <c r="O118" s="9" t="s">
        <v>606</v>
      </c>
      <c r="P118" s="9" t="s">
        <v>55</v>
      </c>
      <c r="Q118" s="9" t="s">
        <v>598</v>
      </c>
      <c r="R118" s="13" t="s">
        <v>1546</v>
      </c>
      <c r="S118" s="13" t="s">
        <v>376</v>
      </c>
      <c r="T118" s="27" t="s">
        <v>376</v>
      </c>
      <c r="U118" s="27" t="s">
        <v>376</v>
      </c>
      <c r="V118" s="27" t="s">
        <v>1547</v>
      </c>
      <c r="W118" s="27" t="s">
        <v>1547</v>
      </c>
      <c r="X118" s="13"/>
      <c r="Y118" s="9"/>
      <c r="Z118" s="9" t="s">
        <v>123</v>
      </c>
      <c r="AA118" s="120"/>
      <c r="AB118" s="117"/>
      <c r="AC118" s="117"/>
      <c r="AD118" s="117"/>
      <c r="AE118" s="9" t="s">
        <v>121</v>
      </c>
      <c r="AF118" s="9"/>
      <c r="AG118" s="9"/>
      <c r="AH118" s="117"/>
      <c r="AI118" s="10" t="s">
        <v>30</v>
      </c>
      <c r="AJ118" s="10"/>
      <c r="AK118" s="117"/>
      <c r="AL118" s="9"/>
    </row>
    <row r="119" ht="15.75" hidden="1" customHeight="1">
      <c r="A119" s="20" t="s">
        <v>580</v>
      </c>
      <c r="B119" s="9">
        <v>12.0</v>
      </c>
      <c r="C119" s="9" t="s">
        <v>581</v>
      </c>
      <c r="D119" s="9" t="s">
        <v>607</v>
      </c>
      <c r="E119" s="9" t="s">
        <v>608</v>
      </c>
      <c r="F119" s="10"/>
      <c r="G119" s="9" t="s">
        <v>587</v>
      </c>
      <c r="H119" s="10" t="s">
        <v>926</v>
      </c>
      <c r="I119" s="117">
        <v>43811.0</v>
      </c>
      <c r="J119" s="118">
        <f t="shared" si="1"/>
        <v>972</v>
      </c>
      <c r="K119" s="117">
        <v>44927.0</v>
      </c>
      <c r="L119" s="9" t="s">
        <v>29</v>
      </c>
      <c r="M119" s="9" t="s">
        <v>122</v>
      </c>
      <c r="N119" s="9" t="s">
        <v>981</v>
      </c>
      <c r="O119" s="9" t="s">
        <v>124</v>
      </c>
      <c r="P119" s="9" t="s">
        <v>55</v>
      </c>
      <c r="Q119" s="9" t="s">
        <v>598</v>
      </c>
      <c r="R119" s="13" t="s">
        <v>376</v>
      </c>
      <c r="S119" s="13" t="s">
        <v>376</v>
      </c>
      <c r="T119" s="27" t="s">
        <v>376</v>
      </c>
      <c r="U119" s="27" t="s">
        <v>376</v>
      </c>
      <c r="V119" s="27" t="s">
        <v>1548</v>
      </c>
      <c r="W119" s="27" t="s">
        <v>1548</v>
      </c>
      <c r="X119" s="13"/>
      <c r="Y119" s="9"/>
      <c r="Z119" s="9" t="s">
        <v>33</v>
      </c>
      <c r="AA119" s="120"/>
      <c r="AB119" s="117"/>
      <c r="AC119" s="117"/>
      <c r="AD119" s="117"/>
      <c r="AE119" s="9" t="s">
        <v>121</v>
      </c>
      <c r="AF119" s="9"/>
      <c r="AG119" s="9"/>
      <c r="AH119" s="117"/>
      <c r="AI119" s="10" t="s">
        <v>814</v>
      </c>
      <c r="AJ119" s="10"/>
      <c r="AK119" s="117"/>
      <c r="AL119" s="9"/>
    </row>
    <row r="120" ht="15.75" hidden="1" customHeight="1">
      <c r="A120" s="20" t="s">
        <v>609</v>
      </c>
      <c r="B120" s="9">
        <v>1.0</v>
      </c>
      <c r="C120" s="9" t="s">
        <v>610</v>
      </c>
      <c r="D120" s="65" t="s">
        <v>611</v>
      </c>
      <c r="E120" s="9" t="s">
        <v>612</v>
      </c>
      <c r="F120" s="10"/>
      <c r="G120" s="9" t="s">
        <v>1058</v>
      </c>
      <c r="H120" s="10" t="s">
        <v>926</v>
      </c>
      <c r="I120" s="117">
        <v>43943.0</v>
      </c>
      <c r="J120" s="118">
        <f t="shared" si="1"/>
        <v>840</v>
      </c>
      <c r="K120" s="128">
        <v>44561.0</v>
      </c>
      <c r="L120" s="9" t="s">
        <v>333</v>
      </c>
      <c r="M120" s="9" t="s">
        <v>138</v>
      </c>
      <c r="N120" s="9" t="s">
        <v>981</v>
      </c>
      <c r="O120" s="127" t="s">
        <v>472</v>
      </c>
      <c r="P120" s="27" t="s">
        <v>55</v>
      </c>
      <c r="Q120" s="27" t="s">
        <v>1549</v>
      </c>
      <c r="R120" s="9" t="s">
        <v>1550</v>
      </c>
      <c r="S120" s="9" t="s">
        <v>1550</v>
      </c>
      <c r="T120" s="16" t="s">
        <v>1551</v>
      </c>
      <c r="U120" s="16" t="s">
        <v>1550</v>
      </c>
      <c r="V120" s="16" t="s">
        <v>1550</v>
      </c>
      <c r="W120" s="16" t="s">
        <v>1552</v>
      </c>
      <c r="X120" s="9" t="s">
        <v>1553</v>
      </c>
      <c r="Y120" s="184" t="s">
        <v>615</v>
      </c>
      <c r="Z120" s="9" t="s">
        <v>97</v>
      </c>
      <c r="AA120" s="120"/>
      <c r="AB120" s="117">
        <v>44448.0</v>
      </c>
      <c r="AC120" s="117"/>
      <c r="AD120" s="117"/>
      <c r="AE120" s="9" t="s">
        <v>121</v>
      </c>
      <c r="AF120" s="9"/>
      <c r="AG120" s="127"/>
      <c r="AH120" s="117"/>
      <c r="AI120" s="10" t="s">
        <v>814</v>
      </c>
      <c r="AJ120" s="10"/>
      <c r="AK120" s="117"/>
      <c r="AL120" s="9"/>
    </row>
    <row r="121" ht="111.0" hidden="1" customHeight="1">
      <c r="A121" s="20" t="s">
        <v>609</v>
      </c>
      <c r="B121" s="9">
        <v>2.0</v>
      </c>
      <c r="C121" s="9" t="s">
        <v>610</v>
      </c>
      <c r="D121" s="65" t="s">
        <v>616</v>
      </c>
      <c r="E121" s="65" t="s">
        <v>617</v>
      </c>
      <c r="F121" s="10"/>
      <c r="G121" s="9" t="s">
        <v>1058</v>
      </c>
      <c r="H121" s="10" t="s">
        <v>926</v>
      </c>
      <c r="I121" s="117">
        <v>43943.0</v>
      </c>
      <c r="J121" s="118">
        <f t="shared" si="1"/>
        <v>840</v>
      </c>
      <c r="K121" s="128">
        <v>44824.0</v>
      </c>
      <c r="L121" s="9" t="s">
        <v>29</v>
      </c>
      <c r="M121" s="9" t="s">
        <v>138</v>
      </c>
      <c r="N121" s="9" t="s">
        <v>981</v>
      </c>
      <c r="O121" s="9" t="s">
        <v>222</v>
      </c>
      <c r="P121" s="13" t="s">
        <v>55</v>
      </c>
      <c r="Q121" s="13" t="s">
        <v>618</v>
      </c>
      <c r="R121" s="9" t="s">
        <v>1554</v>
      </c>
      <c r="S121" s="9" t="s">
        <v>1554</v>
      </c>
      <c r="T121" s="9"/>
      <c r="U121" s="9" t="s">
        <v>1554</v>
      </c>
      <c r="V121" s="9" t="s">
        <v>1554</v>
      </c>
      <c r="W121" s="9"/>
      <c r="X121" s="9" t="s">
        <v>619</v>
      </c>
      <c r="Y121" s="48" t="s">
        <v>620</v>
      </c>
      <c r="Z121" s="9" t="s">
        <v>212</v>
      </c>
      <c r="AA121" s="120"/>
      <c r="AB121" s="117"/>
      <c r="AC121" s="117"/>
      <c r="AD121" s="117"/>
      <c r="AE121" s="9" t="s">
        <v>121</v>
      </c>
      <c r="AF121" s="9"/>
      <c r="AG121" s="48"/>
      <c r="AH121" s="117"/>
      <c r="AI121" s="10" t="s">
        <v>814</v>
      </c>
      <c r="AJ121" s="10"/>
      <c r="AK121" s="117"/>
      <c r="AL121" s="9"/>
    </row>
    <row r="122" ht="99.75" hidden="1" customHeight="1">
      <c r="A122" s="20" t="s">
        <v>609</v>
      </c>
      <c r="B122" s="9">
        <v>3.0</v>
      </c>
      <c r="C122" s="9" t="s">
        <v>610</v>
      </c>
      <c r="D122" s="65" t="s">
        <v>621</v>
      </c>
      <c r="E122" s="65" t="s">
        <v>622</v>
      </c>
      <c r="F122" s="10"/>
      <c r="G122" s="9" t="s">
        <v>1058</v>
      </c>
      <c r="H122" s="10" t="s">
        <v>926</v>
      </c>
      <c r="I122" s="117">
        <v>43943.0</v>
      </c>
      <c r="J122" s="118">
        <f t="shared" si="1"/>
        <v>840</v>
      </c>
      <c r="K122" s="117">
        <v>44346.0</v>
      </c>
      <c r="L122" s="135" t="s">
        <v>333</v>
      </c>
      <c r="M122" s="9" t="s">
        <v>138</v>
      </c>
      <c r="N122" s="9" t="s">
        <v>981</v>
      </c>
      <c r="O122" s="9" t="s">
        <v>124</v>
      </c>
      <c r="P122" s="13" t="s">
        <v>30</v>
      </c>
      <c r="Q122" s="13"/>
      <c r="R122" s="9" t="s">
        <v>376</v>
      </c>
      <c r="S122" s="9" t="s">
        <v>1555</v>
      </c>
      <c r="T122" s="16" t="s">
        <v>1556</v>
      </c>
      <c r="U122" s="27" t="s">
        <v>1448</v>
      </c>
      <c r="V122" s="27" t="s">
        <v>1557</v>
      </c>
      <c r="W122" s="27" t="s">
        <v>1556</v>
      </c>
      <c r="X122" s="9" t="s">
        <v>623</v>
      </c>
      <c r="Y122" s="9"/>
      <c r="Z122" s="9" t="s">
        <v>33</v>
      </c>
      <c r="AA122" s="120"/>
      <c r="AB122" s="117">
        <v>44375.0</v>
      </c>
      <c r="AC122" s="117">
        <v>44376.0</v>
      </c>
      <c r="AD122" s="117"/>
      <c r="AE122" s="9" t="s">
        <v>121</v>
      </c>
      <c r="AF122" s="9"/>
      <c r="AG122" s="9"/>
      <c r="AH122" s="117"/>
      <c r="AI122" s="10" t="s">
        <v>814</v>
      </c>
      <c r="AJ122" s="10"/>
      <c r="AK122" s="117"/>
      <c r="AL122" s="9"/>
    </row>
    <row r="123" ht="105.0" hidden="1" customHeight="1">
      <c r="A123" s="20" t="s">
        <v>609</v>
      </c>
      <c r="B123" s="9">
        <v>4.0</v>
      </c>
      <c r="C123" s="9" t="s">
        <v>610</v>
      </c>
      <c r="D123" s="65" t="s">
        <v>624</v>
      </c>
      <c r="E123" s="65" t="s">
        <v>625</v>
      </c>
      <c r="F123" s="10"/>
      <c r="G123" s="9" t="s">
        <v>1058</v>
      </c>
      <c r="H123" s="10" t="s">
        <v>926</v>
      </c>
      <c r="I123" s="117">
        <v>43943.0</v>
      </c>
      <c r="J123" s="118">
        <f t="shared" si="1"/>
        <v>840</v>
      </c>
      <c r="K123" s="117">
        <v>44407.0</v>
      </c>
      <c r="L123" s="9" t="s">
        <v>29</v>
      </c>
      <c r="M123" s="9" t="s">
        <v>138</v>
      </c>
      <c r="N123" s="9" t="s">
        <v>981</v>
      </c>
      <c r="O123" s="9" t="s">
        <v>124</v>
      </c>
      <c r="P123" s="9" t="s">
        <v>30</v>
      </c>
      <c r="Q123" s="13"/>
      <c r="R123" s="13" t="s">
        <v>376</v>
      </c>
      <c r="S123" s="13" t="s">
        <v>1558</v>
      </c>
      <c r="T123" s="27" t="s">
        <v>1559</v>
      </c>
      <c r="U123" s="27" t="s">
        <v>1560</v>
      </c>
      <c r="V123" s="27" t="s">
        <v>1560</v>
      </c>
      <c r="W123" s="27" t="s">
        <v>1561</v>
      </c>
      <c r="X123" s="13"/>
      <c r="Y123" s="9"/>
      <c r="Z123" s="9" t="s">
        <v>33</v>
      </c>
      <c r="AA123" s="120"/>
      <c r="AB123" s="117"/>
      <c r="AC123" s="117"/>
      <c r="AD123" s="117"/>
      <c r="AE123" s="9" t="s">
        <v>121</v>
      </c>
      <c r="AF123" s="9"/>
      <c r="AG123" s="9"/>
      <c r="AH123" s="117"/>
      <c r="AI123" s="10" t="s">
        <v>814</v>
      </c>
      <c r="AJ123" s="10"/>
      <c r="AK123" s="117"/>
      <c r="AL123" s="9"/>
    </row>
    <row r="124" ht="15.75" hidden="1" customHeight="1">
      <c r="A124" s="20" t="s">
        <v>609</v>
      </c>
      <c r="B124" s="9">
        <v>5.0</v>
      </c>
      <c r="C124" s="9" t="s">
        <v>610</v>
      </c>
      <c r="D124" s="65" t="s">
        <v>627</v>
      </c>
      <c r="E124" s="65" t="s">
        <v>628</v>
      </c>
      <c r="F124" s="10"/>
      <c r="G124" s="9" t="s">
        <v>1058</v>
      </c>
      <c r="H124" s="10" t="s">
        <v>926</v>
      </c>
      <c r="I124" s="117">
        <v>43943.0</v>
      </c>
      <c r="J124" s="118">
        <f t="shared" si="1"/>
        <v>840</v>
      </c>
      <c r="K124" s="117">
        <v>44407.0</v>
      </c>
      <c r="L124" s="9" t="s">
        <v>29</v>
      </c>
      <c r="M124" s="9" t="s">
        <v>138</v>
      </c>
      <c r="N124" s="9" t="s">
        <v>981</v>
      </c>
      <c r="O124" s="9" t="s">
        <v>124</v>
      </c>
      <c r="P124" s="9" t="s">
        <v>30</v>
      </c>
      <c r="Q124" s="13"/>
      <c r="R124" s="13" t="s">
        <v>376</v>
      </c>
      <c r="S124" s="13" t="s">
        <v>1562</v>
      </c>
      <c r="T124" s="13"/>
      <c r="U124" s="13" t="s">
        <v>1560</v>
      </c>
      <c r="V124" s="13" t="s">
        <v>1563</v>
      </c>
      <c r="W124" s="13"/>
      <c r="X124" s="13"/>
      <c r="Y124" s="9"/>
      <c r="Z124" s="9" t="s">
        <v>33</v>
      </c>
      <c r="AA124" s="120"/>
      <c r="AB124" s="117"/>
      <c r="AC124" s="117"/>
      <c r="AD124" s="117"/>
      <c r="AE124" s="9" t="s">
        <v>121</v>
      </c>
      <c r="AF124" s="9"/>
      <c r="AG124" s="9"/>
      <c r="AH124" s="117"/>
      <c r="AI124" s="10" t="s">
        <v>814</v>
      </c>
      <c r="AJ124" s="10"/>
      <c r="AK124" s="117"/>
      <c r="AL124" s="9"/>
    </row>
    <row r="125" ht="129.0" hidden="1" customHeight="1">
      <c r="A125" s="20" t="s">
        <v>609</v>
      </c>
      <c r="B125" s="9">
        <v>6.0</v>
      </c>
      <c r="C125" s="9" t="s">
        <v>610</v>
      </c>
      <c r="D125" s="65" t="s">
        <v>493</v>
      </c>
      <c r="E125" s="65" t="s">
        <v>631</v>
      </c>
      <c r="F125" s="10"/>
      <c r="G125" s="9" t="s">
        <v>1058</v>
      </c>
      <c r="H125" s="10" t="s">
        <v>926</v>
      </c>
      <c r="I125" s="117">
        <v>43943.0</v>
      </c>
      <c r="J125" s="118">
        <f t="shared" si="1"/>
        <v>840</v>
      </c>
      <c r="K125" s="117">
        <v>44407.0</v>
      </c>
      <c r="L125" s="9" t="s">
        <v>29</v>
      </c>
      <c r="M125" s="9" t="s">
        <v>138</v>
      </c>
      <c r="N125" s="9" t="s">
        <v>981</v>
      </c>
      <c r="O125" s="9" t="s">
        <v>370</v>
      </c>
      <c r="P125" s="9" t="s">
        <v>30</v>
      </c>
      <c r="Q125" s="13"/>
      <c r="R125" s="9" t="s">
        <v>1564</v>
      </c>
      <c r="S125" s="9" t="s">
        <v>1565</v>
      </c>
      <c r="T125" s="9"/>
      <c r="U125" s="9" t="s">
        <v>376</v>
      </c>
      <c r="V125" s="9" t="s">
        <v>1453</v>
      </c>
      <c r="W125" s="9"/>
      <c r="X125" s="9"/>
      <c r="Y125" s="9"/>
      <c r="Z125" s="9" t="s">
        <v>369</v>
      </c>
      <c r="AA125" s="120"/>
      <c r="AB125" s="117"/>
      <c r="AC125" s="117"/>
      <c r="AD125" s="117"/>
      <c r="AE125" s="9" t="s">
        <v>121</v>
      </c>
      <c r="AF125" s="9"/>
      <c r="AG125" s="9"/>
      <c r="AH125" s="117"/>
      <c r="AI125" s="10" t="s">
        <v>814</v>
      </c>
      <c r="AJ125" s="10"/>
      <c r="AK125" s="117"/>
      <c r="AL125" s="9"/>
    </row>
    <row r="126" ht="15.75" hidden="1" customHeight="1">
      <c r="A126" s="20" t="s">
        <v>632</v>
      </c>
      <c r="B126" s="9">
        <v>1.0</v>
      </c>
      <c r="C126" s="9" t="s">
        <v>633</v>
      </c>
      <c r="D126" s="65" t="s">
        <v>634</v>
      </c>
      <c r="E126" s="65" t="s">
        <v>635</v>
      </c>
      <c r="F126" s="10"/>
      <c r="G126" s="9" t="s">
        <v>1058</v>
      </c>
      <c r="H126" s="10" t="s">
        <v>926</v>
      </c>
      <c r="I126" s="117">
        <v>44151.0</v>
      </c>
      <c r="J126" s="118">
        <f t="shared" si="1"/>
        <v>632</v>
      </c>
      <c r="K126" s="128">
        <v>44561.0</v>
      </c>
      <c r="L126" s="9" t="s">
        <v>333</v>
      </c>
      <c r="M126" s="9" t="s">
        <v>138</v>
      </c>
      <c r="N126" s="9" t="s">
        <v>981</v>
      </c>
      <c r="O126" s="13" t="s">
        <v>637</v>
      </c>
      <c r="P126" s="13"/>
      <c r="Q126" s="13"/>
      <c r="R126" s="13"/>
      <c r="S126" s="13"/>
      <c r="T126" s="13"/>
      <c r="U126" s="13"/>
      <c r="V126" s="13"/>
      <c r="W126" s="13"/>
      <c r="X126" s="13"/>
      <c r="Y126" s="13"/>
      <c r="Z126" s="13" t="s">
        <v>636</v>
      </c>
      <c r="AA126" s="120"/>
      <c r="AB126" s="117">
        <v>44448.0</v>
      </c>
      <c r="AC126" s="117">
        <v>44449.0</v>
      </c>
      <c r="AD126" s="117"/>
      <c r="AE126" s="46"/>
      <c r="AF126" s="46"/>
      <c r="AG126" s="13"/>
      <c r="AH126" s="117"/>
      <c r="AI126" s="10" t="s">
        <v>814</v>
      </c>
      <c r="AJ126" s="10"/>
      <c r="AK126" s="117"/>
      <c r="AL126" s="9"/>
    </row>
    <row r="127" ht="15.75" hidden="1" customHeight="1">
      <c r="A127" s="20" t="s">
        <v>632</v>
      </c>
      <c r="B127" s="9">
        <v>2.0</v>
      </c>
      <c r="C127" s="9" t="s">
        <v>633</v>
      </c>
      <c r="D127" s="9" t="s">
        <v>639</v>
      </c>
      <c r="E127" s="65" t="s">
        <v>640</v>
      </c>
      <c r="F127" s="10"/>
      <c r="G127" s="9" t="s">
        <v>1058</v>
      </c>
      <c r="H127" s="10" t="s">
        <v>926</v>
      </c>
      <c r="I127" s="117">
        <v>44151.0</v>
      </c>
      <c r="J127" s="118">
        <f t="shared" si="1"/>
        <v>632</v>
      </c>
      <c r="K127" s="128">
        <v>44561.0</v>
      </c>
      <c r="L127" s="9" t="s">
        <v>29</v>
      </c>
      <c r="M127" s="9" t="s">
        <v>138</v>
      </c>
      <c r="N127" s="9" t="s">
        <v>981</v>
      </c>
      <c r="O127" s="13" t="s">
        <v>642</v>
      </c>
      <c r="P127" s="13"/>
      <c r="Q127" s="13"/>
      <c r="R127" s="13"/>
      <c r="S127" s="13"/>
      <c r="T127" s="13"/>
      <c r="U127" s="13"/>
      <c r="V127" s="13"/>
      <c r="W127" s="13"/>
      <c r="X127" s="13"/>
      <c r="Y127" s="13"/>
      <c r="Z127" s="13" t="s">
        <v>97</v>
      </c>
      <c r="AA127" s="120"/>
      <c r="AB127" s="117"/>
      <c r="AC127" s="117"/>
      <c r="AD127" s="117"/>
      <c r="AE127" s="46"/>
      <c r="AF127" s="46"/>
      <c r="AG127" s="13"/>
      <c r="AH127" s="117"/>
      <c r="AI127" s="10" t="s">
        <v>814</v>
      </c>
      <c r="AJ127" s="10"/>
      <c r="AK127" s="117"/>
      <c r="AL127" s="9"/>
    </row>
    <row r="128" ht="15.75" hidden="1" customHeight="1">
      <c r="A128" s="20" t="s">
        <v>632</v>
      </c>
      <c r="B128" s="9">
        <v>3.0</v>
      </c>
      <c r="C128" s="9" t="s">
        <v>633</v>
      </c>
      <c r="D128" s="9" t="s">
        <v>643</v>
      </c>
      <c r="E128" s="65" t="s">
        <v>644</v>
      </c>
      <c r="F128" s="10"/>
      <c r="G128" s="9" t="s">
        <v>1058</v>
      </c>
      <c r="H128" s="10" t="s">
        <v>926</v>
      </c>
      <c r="I128" s="117">
        <v>44151.0</v>
      </c>
      <c r="J128" s="118">
        <f t="shared" si="1"/>
        <v>632</v>
      </c>
      <c r="K128" s="128">
        <v>44561.0</v>
      </c>
      <c r="L128" s="9" t="s">
        <v>333</v>
      </c>
      <c r="M128" s="9" t="s">
        <v>138</v>
      </c>
      <c r="N128" s="9" t="s">
        <v>981</v>
      </c>
      <c r="O128" s="13" t="s">
        <v>645</v>
      </c>
      <c r="P128" s="13"/>
      <c r="Q128" s="13"/>
      <c r="R128" s="13"/>
      <c r="S128" s="13"/>
      <c r="T128" s="13" t="s">
        <v>1566</v>
      </c>
      <c r="U128" s="13"/>
      <c r="V128" s="13"/>
      <c r="W128" s="13"/>
      <c r="X128" s="13"/>
      <c r="Y128" s="13"/>
      <c r="Z128" s="13" t="s">
        <v>636</v>
      </c>
      <c r="AA128" s="120"/>
      <c r="AB128" s="117">
        <v>44455.0</v>
      </c>
      <c r="AC128" s="117">
        <v>44455.0</v>
      </c>
      <c r="AD128" s="117"/>
      <c r="AE128" s="46"/>
      <c r="AF128" s="46"/>
      <c r="AG128" s="13"/>
      <c r="AH128" s="117"/>
      <c r="AI128" s="10" t="s">
        <v>814</v>
      </c>
      <c r="AJ128" s="10"/>
      <c r="AK128" s="117"/>
      <c r="AL128" s="9"/>
    </row>
    <row r="129" ht="15.75" hidden="1" customHeight="1">
      <c r="A129" s="20" t="s">
        <v>632</v>
      </c>
      <c r="B129" s="9">
        <v>4.0</v>
      </c>
      <c r="C129" s="9" t="s">
        <v>633</v>
      </c>
      <c r="D129" s="9" t="s">
        <v>647</v>
      </c>
      <c r="E129" s="185" t="s">
        <v>648</v>
      </c>
      <c r="F129" s="10"/>
      <c r="G129" s="9" t="s">
        <v>1058</v>
      </c>
      <c r="H129" s="10" t="s">
        <v>926</v>
      </c>
      <c r="I129" s="117">
        <v>44151.0</v>
      </c>
      <c r="J129" s="118">
        <f t="shared" si="1"/>
        <v>632</v>
      </c>
      <c r="K129" s="128">
        <v>44561.0</v>
      </c>
      <c r="L129" s="9" t="s">
        <v>333</v>
      </c>
      <c r="M129" s="9" t="s">
        <v>138</v>
      </c>
      <c r="N129" s="9" t="s">
        <v>981</v>
      </c>
      <c r="O129" s="13" t="s">
        <v>649</v>
      </c>
      <c r="P129" s="13"/>
      <c r="Q129" s="13"/>
      <c r="R129" s="13"/>
      <c r="S129" s="13"/>
      <c r="T129" s="13"/>
      <c r="U129" s="13"/>
      <c r="V129" s="13"/>
      <c r="W129" s="13"/>
      <c r="X129" s="13"/>
      <c r="Y129" s="13"/>
      <c r="Z129" s="13" t="s">
        <v>97</v>
      </c>
      <c r="AA129" s="120"/>
      <c r="AB129" s="117">
        <v>44456.0</v>
      </c>
      <c r="AC129" s="117"/>
      <c r="AD129" s="117"/>
      <c r="AE129" s="46"/>
      <c r="AF129" s="46"/>
      <c r="AG129" s="13"/>
      <c r="AH129" s="117"/>
      <c r="AI129" s="10" t="s">
        <v>814</v>
      </c>
      <c r="AJ129" s="10"/>
      <c r="AK129" s="117"/>
      <c r="AL129" s="9"/>
    </row>
    <row r="130" ht="15.75" hidden="1" customHeight="1">
      <c r="A130" s="20" t="s">
        <v>632</v>
      </c>
      <c r="B130" s="9">
        <v>5.0</v>
      </c>
      <c r="C130" s="9" t="s">
        <v>633</v>
      </c>
      <c r="D130" s="9" t="s">
        <v>651</v>
      </c>
      <c r="E130" s="65" t="s">
        <v>652</v>
      </c>
      <c r="F130" s="10"/>
      <c r="G130" s="9" t="s">
        <v>1058</v>
      </c>
      <c r="H130" s="10" t="s">
        <v>926</v>
      </c>
      <c r="I130" s="117">
        <v>44151.0</v>
      </c>
      <c r="J130" s="118">
        <f t="shared" si="1"/>
        <v>632</v>
      </c>
      <c r="K130" s="128">
        <v>44469.0</v>
      </c>
      <c r="L130" s="9" t="s">
        <v>29</v>
      </c>
      <c r="M130" s="9" t="s">
        <v>138</v>
      </c>
      <c r="N130" s="9" t="s">
        <v>981</v>
      </c>
      <c r="O130" s="13" t="s">
        <v>653</v>
      </c>
      <c r="P130" s="13"/>
      <c r="Q130" s="13"/>
      <c r="R130" s="13"/>
      <c r="S130" s="13"/>
      <c r="T130" s="13"/>
      <c r="U130" s="13"/>
      <c r="V130" s="13"/>
      <c r="W130" s="13"/>
      <c r="X130" s="13"/>
      <c r="Y130" s="13"/>
      <c r="Z130" s="13" t="s">
        <v>33</v>
      </c>
      <c r="AA130" s="120"/>
      <c r="AB130" s="117"/>
      <c r="AC130" s="117"/>
      <c r="AD130" s="117"/>
      <c r="AE130" s="46"/>
      <c r="AF130" s="46"/>
      <c r="AG130" s="13"/>
      <c r="AH130" s="117"/>
      <c r="AI130" s="10" t="s">
        <v>814</v>
      </c>
      <c r="AJ130" s="10"/>
      <c r="AK130" s="117"/>
      <c r="AL130" s="9"/>
    </row>
    <row r="131" ht="15.75" hidden="1" customHeight="1">
      <c r="A131" s="20" t="s">
        <v>632</v>
      </c>
      <c r="B131" s="9">
        <v>6.0</v>
      </c>
      <c r="C131" s="9" t="s">
        <v>633</v>
      </c>
      <c r="D131" s="9" t="s">
        <v>654</v>
      </c>
      <c r="E131" s="9" t="s">
        <v>655</v>
      </c>
      <c r="F131" s="10"/>
      <c r="G131" s="9" t="s">
        <v>1058</v>
      </c>
      <c r="H131" s="10" t="s">
        <v>926</v>
      </c>
      <c r="I131" s="117">
        <v>44151.0</v>
      </c>
      <c r="J131" s="118">
        <f t="shared" si="1"/>
        <v>632</v>
      </c>
      <c r="K131" s="128">
        <v>44469.0</v>
      </c>
      <c r="L131" s="135" t="s">
        <v>333</v>
      </c>
      <c r="M131" s="9" t="s">
        <v>138</v>
      </c>
      <c r="N131" s="9" t="s">
        <v>981</v>
      </c>
      <c r="O131" s="13"/>
      <c r="P131" s="13"/>
      <c r="Q131" s="13"/>
      <c r="R131" s="13"/>
      <c r="S131" s="13"/>
      <c r="T131" s="13"/>
      <c r="U131" s="13"/>
      <c r="V131" s="13"/>
      <c r="W131" s="13"/>
      <c r="X131" s="13"/>
      <c r="Y131" s="13"/>
      <c r="Z131" s="13" t="s">
        <v>33</v>
      </c>
      <c r="AA131" s="120"/>
      <c r="AB131" s="117">
        <v>44375.0</v>
      </c>
      <c r="AC131" s="117">
        <v>44376.0</v>
      </c>
      <c r="AD131" s="117"/>
      <c r="AE131" s="46"/>
      <c r="AF131" s="46"/>
      <c r="AG131" s="13"/>
      <c r="AH131" s="117"/>
      <c r="AI131" s="10" t="s">
        <v>814</v>
      </c>
      <c r="AJ131" s="10"/>
      <c r="AK131" s="117"/>
      <c r="AL131" s="9"/>
    </row>
    <row r="132" ht="15.75" hidden="1" customHeight="1">
      <c r="A132" s="20" t="s">
        <v>632</v>
      </c>
      <c r="B132" s="9">
        <v>7.0</v>
      </c>
      <c r="C132" s="9" t="s">
        <v>633</v>
      </c>
      <c r="D132" s="9" t="s">
        <v>657</v>
      </c>
      <c r="E132" s="9" t="s">
        <v>658</v>
      </c>
      <c r="F132" s="10"/>
      <c r="G132" s="9" t="s">
        <v>925</v>
      </c>
      <c r="H132" s="10" t="s">
        <v>926</v>
      </c>
      <c r="I132" s="117">
        <v>44151.0</v>
      </c>
      <c r="J132" s="118">
        <f t="shared" si="1"/>
        <v>632</v>
      </c>
      <c r="K132" s="128">
        <v>44469.0</v>
      </c>
      <c r="L132" s="9" t="s">
        <v>29</v>
      </c>
      <c r="M132" s="9" t="s">
        <v>138</v>
      </c>
      <c r="N132" s="9" t="s">
        <v>981</v>
      </c>
      <c r="O132" s="13" t="s">
        <v>659</v>
      </c>
      <c r="P132" s="13"/>
      <c r="Q132" s="13"/>
      <c r="R132" s="13"/>
      <c r="S132" s="13"/>
      <c r="T132" s="27" t="s">
        <v>1567</v>
      </c>
      <c r="U132" s="132"/>
      <c r="V132" s="132"/>
      <c r="W132" s="27" t="s">
        <v>1568</v>
      </c>
      <c r="X132" s="13"/>
      <c r="Y132" s="13"/>
      <c r="Z132" s="13" t="s">
        <v>33</v>
      </c>
      <c r="AA132" s="120"/>
      <c r="AB132" s="117"/>
      <c r="AC132" s="117"/>
      <c r="AD132" s="117"/>
      <c r="AE132" s="46"/>
      <c r="AF132" s="46"/>
      <c r="AG132" s="13"/>
      <c r="AH132" s="117"/>
      <c r="AI132" s="10" t="s">
        <v>814</v>
      </c>
      <c r="AJ132" s="10"/>
      <c r="AK132" s="117"/>
      <c r="AL132" s="9"/>
    </row>
    <row r="133" ht="15.75" hidden="1" customHeight="1">
      <c r="A133" s="20" t="s">
        <v>632</v>
      </c>
      <c r="B133" s="9">
        <v>8.0</v>
      </c>
      <c r="C133" s="9" t="s">
        <v>633</v>
      </c>
      <c r="D133" s="9" t="s">
        <v>660</v>
      </c>
      <c r="E133" s="9" t="s">
        <v>661</v>
      </c>
      <c r="F133" s="10"/>
      <c r="G133" s="9" t="s">
        <v>1058</v>
      </c>
      <c r="H133" s="10" t="s">
        <v>926</v>
      </c>
      <c r="I133" s="117">
        <v>44151.0</v>
      </c>
      <c r="J133" s="118">
        <f t="shared" si="1"/>
        <v>632</v>
      </c>
      <c r="K133" s="128">
        <v>44469.0</v>
      </c>
      <c r="L133" s="9" t="s">
        <v>29</v>
      </c>
      <c r="M133" s="9" t="s">
        <v>138</v>
      </c>
      <c r="N133" s="9" t="s">
        <v>981</v>
      </c>
      <c r="O133" s="13"/>
      <c r="P133" s="13"/>
      <c r="Q133" s="13"/>
      <c r="R133" s="13"/>
      <c r="S133" s="13"/>
      <c r="T133" s="13"/>
      <c r="U133" s="13"/>
      <c r="V133" s="13"/>
      <c r="W133" s="13"/>
      <c r="X133" s="13"/>
      <c r="Y133" s="13"/>
      <c r="Z133" s="13" t="s">
        <v>33</v>
      </c>
      <c r="AA133" s="120"/>
      <c r="AB133" s="117"/>
      <c r="AC133" s="117"/>
      <c r="AD133" s="117"/>
      <c r="AE133" s="46"/>
      <c r="AF133" s="46"/>
      <c r="AG133" s="13"/>
      <c r="AH133" s="117"/>
      <c r="AI133" s="10" t="s">
        <v>814</v>
      </c>
      <c r="AJ133" s="10"/>
      <c r="AK133" s="117"/>
      <c r="AL133" s="9"/>
    </row>
    <row r="134" ht="15.75" hidden="1" customHeight="1">
      <c r="A134" s="20" t="s">
        <v>632</v>
      </c>
      <c r="B134" s="9">
        <v>9.0</v>
      </c>
      <c r="C134" s="9" t="s">
        <v>633</v>
      </c>
      <c r="D134" s="9" t="s">
        <v>662</v>
      </c>
      <c r="E134" s="9" t="s">
        <v>663</v>
      </c>
      <c r="F134" s="10"/>
      <c r="G134" s="9" t="s">
        <v>1058</v>
      </c>
      <c r="H134" s="10" t="s">
        <v>926</v>
      </c>
      <c r="I134" s="117">
        <v>44151.0</v>
      </c>
      <c r="J134" s="118">
        <f t="shared" si="1"/>
        <v>632</v>
      </c>
      <c r="K134" s="128">
        <v>44499.0</v>
      </c>
      <c r="L134" s="9" t="s">
        <v>29</v>
      </c>
      <c r="M134" s="9" t="s">
        <v>138</v>
      </c>
      <c r="N134" s="9" t="s">
        <v>981</v>
      </c>
      <c r="O134" s="13"/>
      <c r="P134" s="13"/>
      <c r="Q134" s="13"/>
      <c r="R134" s="13"/>
      <c r="S134" s="13"/>
      <c r="T134" s="13"/>
      <c r="U134" s="13"/>
      <c r="V134" s="13"/>
      <c r="W134" s="13"/>
      <c r="X134" s="13"/>
      <c r="Y134" s="13"/>
      <c r="Z134" s="13" t="s">
        <v>33</v>
      </c>
      <c r="AA134" s="120"/>
      <c r="AB134" s="117"/>
      <c r="AC134" s="117"/>
      <c r="AD134" s="117"/>
      <c r="AE134" s="46"/>
      <c r="AF134" s="46"/>
      <c r="AG134" s="13"/>
      <c r="AH134" s="117"/>
      <c r="AI134" s="10" t="s">
        <v>814</v>
      </c>
      <c r="AJ134" s="10"/>
      <c r="AK134" s="117"/>
      <c r="AL134" s="9"/>
    </row>
    <row r="135" ht="15.75" hidden="1" customHeight="1">
      <c r="A135" s="20" t="s">
        <v>632</v>
      </c>
      <c r="B135" s="9">
        <v>10.0</v>
      </c>
      <c r="C135" s="9" t="s">
        <v>633</v>
      </c>
      <c r="D135" s="9" t="s">
        <v>664</v>
      </c>
      <c r="E135" s="9" t="s">
        <v>665</v>
      </c>
      <c r="F135" s="10"/>
      <c r="G135" s="9" t="s">
        <v>1058</v>
      </c>
      <c r="H135" s="10" t="s">
        <v>926</v>
      </c>
      <c r="I135" s="117">
        <v>44151.0</v>
      </c>
      <c r="J135" s="118">
        <f t="shared" si="1"/>
        <v>632</v>
      </c>
      <c r="K135" s="128">
        <v>44834.0</v>
      </c>
      <c r="L135" s="9" t="s">
        <v>29</v>
      </c>
      <c r="M135" s="9" t="s">
        <v>138</v>
      </c>
      <c r="N135" s="9" t="s">
        <v>981</v>
      </c>
      <c r="O135" s="13" t="s">
        <v>666</v>
      </c>
      <c r="P135" s="13"/>
      <c r="Q135" s="13"/>
      <c r="R135" s="13"/>
      <c r="S135" s="13"/>
      <c r="T135" s="27" t="s">
        <v>1569</v>
      </c>
      <c r="U135" s="132"/>
      <c r="V135" s="132"/>
      <c r="W135" s="27" t="s">
        <v>1570</v>
      </c>
      <c r="X135" s="13"/>
      <c r="Y135" s="13" t="s">
        <v>667</v>
      </c>
      <c r="Z135" s="13" t="s">
        <v>636</v>
      </c>
      <c r="AA135" s="120"/>
      <c r="AB135" s="117"/>
      <c r="AC135" s="117"/>
      <c r="AD135" s="117"/>
      <c r="AE135" s="46"/>
      <c r="AF135" s="46"/>
      <c r="AG135" s="13"/>
      <c r="AH135" s="117"/>
      <c r="AI135" s="10" t="s">
        <v>814</v>
      </c>
      <c r="AJ135" s="10"/>
      <c r="AK135" s="117"/>
      <c r="AL135" s="9"/>
    </row>
    <row r="136" ht="15.75" hidden="1" customHeight="1">
      <c r="A136" s="20" t="s">
        <v>632</v>
      </c>
      <c r="B136" s="9">
        <v>11.0</v>
      </c>
      <c r="C136" s="9" t="s">
        <v>633</v>
      </c>
      <c r="D136" s="9" t="s">
        <v>1571</v>
      </c>
      <c r="E136" s="65" t="s">
        <v>669</v>
      </c>
      <c r="F136" s="10"/>
      <c r="G136" s="9" t="s">
        <v>1066</v>
      </c>
      <c r="H136" s="10" t="s">
        <v>926</v>
      </c>
      <c r="I136" s="117">
        <v>44151.0</v>
      </c>
      <c r="J136" s="118">
        <f t="shared" si="1"/>
        <v>632</v>
      </c>
      <c r="K136" s="186">
        <v>44302.0</v>
      </c>
      <c r="L136" s="135" t="s">
        <v>333</v>
      </c>
      <c r="M136" s="9" t="s">
        <v>138</v>
      </c>
      <c r="N136" s="9" t="s">
        <v>981</v>
      </c>
      <c r="O136" s="13" t="s">
        <v>169</v>
      </c>
      <c r="P136" s="13"/>
      <c r="Q136" s="13"/>
      <c r="R136" s="13"/>
      <c r="S136" s="13"/>
      <c r="T136" s="27" t="s">
        <v>1572</v>
      </c>
      <c r="U136" s="132"/>
      <c r="V136" s="132"/>
      <c r="W136" s="27" t="s">
        <v>1573</v>
      </c>
      <c r="X136" s="13"/>
      <c r="Y136" s="13" t="s">
        <v>1574</v>
      </c>
      <c r="Z136" s="13" t="s">
        <v>97</v>
      </c>
      <c r="AA136" s="120"/>
      <c r="AB136" s="117">
        <v>44321.0</v>
      </c>
      <c r="AC136" s="117"/>
      <c r="AD136" s="117"/>
      <c r="AE136" s="46"/>
      <c r="AF136" s="46"/>
      <c r="AG136" s="13"/>
      <c r="AH136" s="117"/>
      <c r="AI136" s="10" t="s">
        <v>814</v>
      </c>
      <c r="AJ136" s="10"/>
      <c r="AK136" s="117"/>
      <c r="AL136" s="9"/>
    </row>
    <row r="137" ht="121.5" hidden="1" customHeight="1">
      <c r="A137" s="20" t="s">
        <v>671</v>
      </c>
      <c r="B137" s="9">
        <v>3.0</v>
      </c>
      <c r="C137" s="9" t="s">
        <v>672</v>
      </c>
      <c r="D137" s="9" t="s">
        <v>673</v>
      </c>
      <c r="E137" s="9" t="s">
        <v>674</v>
      </c>
      <c r="F137" s="10"/>
      <c r="G137" s="9" t="s">
        <v>1058</v>
      </c>
      <c r="H137" s="10" t="s">
        <v>926</v>
      </c>
      <c r="I137" s="117">
        <v>44361.0</v>
      </c>
      <c r="J137" s="118">
        <f t="shared" si="1"/>
        <v>422</v>
      </c>
      <c r="K137" s="128">
        <v>44500.0</v>
      </c>
      <c r="L137" s="9" t="s">
        <v>29</v>
      </c>
      <c r="M137" s="9"/>
      <c r="N137" s="13" t="s">
        <v>981</v>
      </c>
      <c r="O137" s="13" t="s">
        <v>675</v>
      </c>
      <c r="P137" s="13"/>
      <c r="Q137" s="13"/>
      <c r="R137" s="13"/>
      <c r="S137" s="13"/>
      <c r="T137" s="27" t="s">
        <v>1575</v>
      </c>
      <c r="U137" s="132"/>
      <c r="V137" s="132"/>
      <c r="W137" s="27" t="s">
        <v>1576</v>
      </c>
      <c r="X137" s="13"/>
      <c r="Y137" s="164"/>
      <c r="Z137" s="13" t="s">
        <v>97</v>
      </c>
      <c r="AA137" s="120"/>
      <c r="AB137" s="117"/>
      <c r="AC137" s="117"/>
      <c r="AD137" s="117"/>
      <c r="AE137" s="46"/>
      <c r="AF137" s="46"/>
      <c r="AG137" s="163"/>
      <c r="AH137" s="117"/>
      <c r="AI137" s="10"/>
      <c r="AJ137" s="10"/>
      <c r="AK137" s="117"/>
      <c r="AL137" s="9"/>
    </row>
    <row r="138" ht="125.25" hidden="1" customHeight="1">
      <c r="A138" s="20" t="s">
        <v>671</v>
      </c>
      <c r="B138" s="9">
        <v>4.0</v>
      </c>
      <c r="C138" s="9" t="s">
        <v>672</v>
      </c>
      <c r="D138" s="9" t="s">
        <v>676</v>
      </c>
      <c r="E138" s="9" t="s">
        <v>677</v>
      </c>
      <c r="F138" s="10"/>
      <c r="G138" s="9" t="s">
        <v>1058</v>
      </c>
      <c r="H138" s="10" t="s">
        <v>926</v>
      </c>
      <c r="I138" s="117">
        <v>44361.0</v>
      </c>
      <c r="J138" s="118">
        <f t="shared" si="1"/>
        <v>422</v>
      </c>
      <c r="K138" s="128">
        <v>44500.0</v>
      </c>
      <c r="L138" s="13" t="s">
        <v>29</v>
      </c>
      <c r="M138" s="9"/>
      <c r="N138" s="13" t="s">
        <v>981</v>
      </c>
      <c r="O138" s="13" t="s">
        <v>678</v>
      </c>
      <c r="P138" s="13"/>
      <c r="Q138" s="13"/>
      <c r="R138" s="13"/>
      <c r="S138" s="13"/>
      <c r="T138" s="13"/>
      <c r="U138" s="13"/>
      <c r="V138" s="13"/>
      <c r="W138" s="13"/>
      <c r="X138" s="13"/>
      <c r="Y138" s="164"/>
      <c r="Z138" s="13" t="s">
        <v>97</v>
      </c>
      <c r="AA138" s="142"/>
      <c r="AB138" s="139"/>
      <c r="AC138" s="117"/>
      <c r="AD138" s="117"/>
      <c r="AE138" s="46"/>
      <c r="AF138" s="46"/>
      <c r="AG138" s="163"/>
      <c r="AH138" s="117"/>
      <c r="AI138" s="10"/>
      <c r="AJ138" s="10"/>
      <c r="AK138" s="117"/>
      <c r="AL138" s="9"/>
    </row>
    <row r="139" ht="99.0" hidden="1" customHeight="1">
      <c r="A139" s="20" t="s">
        <v>671</v>
      </c>
      <c r="B139" s="9">
        <v>5.0</v>
      </c>
      <c r="C139" s="9" t="s">
        <v>672</v>
      </c>
      <c r="D139" s="9" t="s">
        <v>679</v>
      </c>
      <c r="E139" s="9" t="s">
        <v>680</v>
      </c>
      <c r="F139" s="10"/>
      <c r="G139" s="9" t="s">
        <v>1058</v>
      </c>
      <c r="H139" s="10" t="s">
        <v>926</v>
      </c>
      <c r="I139" s="117">
        <v>44361.0</v>
      </c>
      <c r="J139" s="118">
        <f t="shared" si="1"/>
        <v>422</v>
      </c>
      <c r="K139" s="128">
        <v>44500.0</v>
      </c>
      <c r="L139" s="13" t="s">
        <v>29</v>
      </c>
      <c r="M139" s="9"/>
      <c r="N139" s="13" t="s">
        <v>981</v>
      </c>
      <c r="O139" s="13"/>
      <c r="P139" s="13"/>
      <c r="Q139" s="13"/>
      <c r="R139" s="13"/>
      <c r="S139" s="13"/>
      <c r="T139" s="13"/>
      <c r="U139" s="13"/>
      <c r="V139" s="13"/>
      <c r="W139" s="13"/>
      <c r="X139" s="13"/>
      <c r="Y139" s="164"/>
      <c r="Z139" s="13" t="s">
        <v>97</v>
      </c>
      <c r="AA139" s="120"/>
      <c r="AB139" s="117"/>
      <c r="AC139" s="117"/>
      <c r="AD139" s="117"/>
      <c r="AE139" s="46"/>
      <c r="AF139" s="46"/>
      <c r="AG139" s="163"/>
      <c r="AH139" s="117"/>
      <c r="AI139" s="10"/>
      <c r="AJ139" s="10"/>
      <c r="AK139" s="117"/>
      <c r="AL139" s="9"/>
    </row>
    <row r="140" ht="53.25" hidden="1" customHeight="1">
      <c r="A140" s="20" t="s">
        <v>671</v>
      </c>
      <c r="B140" s="9">
        <v>6.0</v>
      </c>
      <c r="C140" s="9" t="s">
        <v>672</v>
      </c>
      <c r="D140" s="9" t="s">
        <v>683</v>
      </c>
      <c r="E140" s="9" t="s">
        <v>684</v>
      </c>
      <c r="F140" s="10"/>
      <c r="G140" s="9" t="s">
        <v>1058</v>
      </c>
      <c r="H140" s="10" t="s">
        <v>926</v>
      </c>
      <c r="I140" s="117">
        <v>44361.0</v>
      </c>
      <c r="J140" s="118">
        <f t="shared" si="1"/>
        <v>422</v>
      </c>
      <c r="K140" s="128">
        <v>44439.0</v>
      </c>
      <c r="L140" s="13" t="s">
        <v>29</v>
      </c>
      <c r="M140" s="9"/>
      <c r="N140" s="13" t="s">
        <v>981</v>
      </c>
      <c r="O140" s="13"/>
      <c r="P140" s="13"/>
      <c r="Q140" s="13"/>
      <c r="R140" s="13"/>
      <c r="S140" s="13"/>
      <c r="T140" s="13"/>
      <c r="U140" s="13"/>
      <c r="V140" s="13"/>
      <c r="W140" s="13"/>
      <c r="X140" s="13"/>
      <c r="Y140" s="164"/>
      <c r="Z140" s="13" t="s">
        <v>97</v>
      </c>
      <c r="AA140" s="120"/>
      <c r="AB140" s="117"/>
      <c r="AC140" s="117"/>
      <c r="AD140" s="117"/>
      <c r="AE140" s="46"/>
      <c r="AF140" s="46"/>
      <c r="AG140" s="163"/>
      <c r="AH140" s="117"/>
      <c r="AI140" s="10"/>
      <c r="AJ140" s="10"/>
      <c r="AK140" s="117"/>
      <c r="AL140" s="9"/>
    </row>
    <row r="141" ht="53.25" hidden="1" customHeight="1">
      <c r="A141" s="20" t="s">
        <v>671</v>
      </c>
      <c r="B141" s="9">
        <v>8.0</v>
      </c>
      <c r="C141" s="9" t="s">
        <v>672</v>
      </c>
      <c r="D141" s="9" t="s">
        <v>686</v>
      </c>
      <c r="E141" s="9" t="s">
        <v>687</v>
      </c>
      <c r="F141" s="10"/>
      <c r="G141" s="9" t="s">
        <v>1058</v>
      </c>
      <c r="H141" s="10" t="s">
        <v>926</v>
      </c>
      <c r="I141" s="117">
        <v>44361.0</v>
      </c>
      <c r="J141" s="118">
        <f t="shared" si="1"/>
        <v>422</v>
      </c>
      <c r="K141" s="128">
        <v>44895.0</v>
      </c>
      <c r="L141" s="13" t="s">
        <v>29</v>
      </c>
      <c r="M141" s="9"/>
      <c r="N141" s="13" t="s">
        <v>981</v>
      </c>
      <c r="O141" s="13"/>
      <c r="P141" s="13"/>
      <c r="Q141" s="13"/>
      <c r="R141" s="13"/>
      <c r="S141" s="13"/>
      <c r="T141" s="13"/>
      <c r="U141" s="13"/>
      <c r="V141" s="13"/>
      <c r="W141" s="13"/>
      <c r="X141" s="13"/>
      <c r="Y141" s="164"/>
      <c r="Z141" s="13" t="s">
        <v>97</v>
      </c>
      <c r="AA141" s="120"/>
      <c r="AB141" s="117"/>
      <c r="AC141" s="117"/>
      <c r="AD141" s="117"/>
      <c r="AE141" s="46"/>
      <c r="AF141" s="46"/>
      <c r="AG141" s="163"/>
      <c r="AH141" s="117"/>
      <c r="AI141" s="10"/>
      <c r="AJ141" s="10"/>
      <c r="AK141" s="117"/>
      <c r="AL141" s="9"/>
    </row>
    <row r="142" ht="53.25" hidden="1" customHeight="1">
      <c r="A142" s="20" t="s">
        <v>671</v>
      </c>
      <c r="B142" s="9">
        <v>9.0</v>
      </c>
      <c r="C142" s="9" t="s">
        <v>672</v>
      </c>
      <c r="D142" s="127" t="s">
        <v>689</v>
      </c>
      <c r="E142" s="9" t="s">
        <v>690</v>
      </c>
      <c r="F142" s="10"/>
      <c r="G142" s="9" t="s">
        <v>1058</v>
      </c>
      <c r="H142" s="10" t="s">
        <v>926</v>
      </c>
      <c r="I142" s="117">
        <v>44361.0</v>
      </c>
      <c r="J142" s="118">
        <f t="shared" si="1"/>
        <v>422</v>
      </c>
      <c r="K142" s="128">
        <v>44408.0</v>
      </c>
      <c r="L142" s="13" t="s">
        <v>29</v>
      </c>
      <c r="M142" s="9"/>
      <c r="N142" s="13" t="s">
        <v>981</v>
      </c>
      <c r="O142" s="13"/>
      <c r="P142" s="13"/>
      <c r="Q142" s="13"/>
      <c r="R142" s="13"/>
      <c r="S142" s="13"/>
      <c r="T142" s="13"/>
      <c r="U142" s="13"/>
      <c r="V142" s="13"/>
      <c r="W142" s="13"/>
      <c r="X142" s="13"/>
      <c r="Y142" s="164"/>
      <c r="Z142" s="13" t="s">
        <v>97</v>
      </c>
      <c r="AA142" s="120"/>
      <c r="AB142" s="117"/>
      <c r="AC142" s="117"/>
      <c r="AD142" s="117"/>
      <c r="AE142" s="46"/>
      <c r="AF142" s="46"/>
      <c r="AG142" s="163"/>
      <c r="AH142" s="117"/>
      <c r="AI142" s="10"/>
      <c r="AJ142" s="10"/>
      <c r="AK142" s="117"/>
      <c r="AL142" s="9"/>
    </row>
    <row r="143" ht="71.25" hidden="1" customHeight="1">
      <c r="A143" s="20" t="s">
        <v>691</v>
      </c>
      <c r="B143" s="9">
        <v>1.0</v>
      </c>
      <c r="C143" s="9" t="s">
        <v>692</v>
      </c>
      <c r="D143" s="9" t="s">
        <v>693</v>
      </c>
      <c r="E143" s="9"/>
      <c r="F143" s="10"/>
      <c r="G143" s="9" t="s">
        <v>1058</v>
      </c>
      <c r="H143" s="10" t="s">
        <v>926</v>
      </c>
      <c r="I143" s="117">
        <v>44434.0</v>
      </c>
      <c r="J143" s="118">
        <f t="shared" si="1"/>
        <v>349</v>
      </c>
      <c r="K143" s="128">
        <v>44742.0</v>
      </c>
      <c r="L143" s="13" t="s">
        <v>29</v>
      </c>
      <c r="M143" s="9"/>
      <c r="N143" s="13" t="s">
        <v>981</v>
      </c>
      <c r="O143" s="13" t="s">
        <v>717</v>
      </c>
      <c r="Q143" s="13"/>
      <c r="R143" s="13"/>
      <c r="S143" s="13"/>
      <c r="T143" s="13"/>
      <c r="U143" s="13"/>
      <c r="V143" s="13"/>
      <c r="W143" s="13"/>
      <c r="X143" s="13"/>
      <c r="Y143" s="164"/>
      <c r="Z143" s="13" t="s">
        <v>1577</v>
      </c>
      <c r="AA143" s="120"/>
      <c r="AB143" s="117"/>
      <c r="AC143" s="117"/>
      <c r="AD143" s="117"/>
      <c r="AE143" s="46"/>
      <c r="AF143" s="46"/>
      <c r="AG143" s="163"/>
      <c r="AH143" s="117"/>
      <c r="AI143" s="10"/>
      <c r="AJ143" s="10"/>
      <c r="AK143" s="117"/>
      <c r="AL143" s="9"/>
    </row>
    <row r="144" ht="72.75" hidden="1" customHeight="1">
      <c r="A144" s="20" t="s">
        <v>691</v>
      </c>
      <c r="B144" s="9">
        <v>2.0</v>
      </c>
      <c r="C144" s="9" t="s">
        <v>692</v>
      </c>
      <c r="D144" s="9" t="s">
        <v>700</v>
      </c>
      <c r="E144" s="9"/>
      <c r="F144" s="10"/>
      <c r="G144" s="9" t="s">
        <v>925</v>
      </c>
      <c r="H144" s="10" t="s">
        <v>926</v>
      </c>
      <c r="I144" s="117">
        <v>44434.0</v>
      </c>
      <c r="J144" s="118">
        <f t="shared" si="1"/>
        <v>349</v>
      </c>
      <c r="K144" s="128">
        <v>45016.0</v>
      </c>
      <c r="L144" s="13" t="s">
        <v>29</v>
      </c>
      <c r="M144" s="9"/>
      <c r="N144" s="13" t="s">
        <v>981</v>
      </c>
      <c r="O144" s="13" t="s">
        <v>717</v>
      </c>
      <c r="Q144" s="13"/>
      <c r="R144" s="13"/>
      <c r="S144" s="13"/>
      <c r="T144" s="13"/>
      <c r="U144" s="13"/>
      <c r="V144" s="13"/>
      <c r="W144" s="13"/>
      <c r="X144" s="13"/>
      <c r="Y144" s="164"/>
      <c r="Z144" s="13" t="s">
        <v>1577</v>
      </c>
      <c r="AA144" s="120"/>
      <c r="AB144" s="117"/>
      <c r="AC144" s="117"/>
      <c r="AD144" s="117"/>
      <c r="AE144" s="46"/>
      <c r="AF144" s="46"/>
      <c r="AG144" s="163"/>
      <c r="AH144" s="117"/>
      <c r="AI144" s="10"/>
      <c r="AJ144" s="10"/>
      <c r="AK144" s="117"/>
      <c r="AL144" s="9"/>
    </row>
    <row r="145" ht="53.25" hidden="1" customHeight="1">
      <c r="A145" s="20" t="s">
        <v>691</v>
      </c>
      <c r="B145" s="9">
        <v>3.0</v>
      </c>
      <c r="C145" s="9" t="s">
        <v>692</v>
      </c>
      <c r="D145" s="9" t="s">
        <v>706</v>
      </c>
      <c r="E145" s="9"/>
      <c r="F145" s="10"/>
      <c r="G145" s="9" t="s">
        <v>1040</v>
      </c>
      <c r="H145" s="10" t="s">
        <v>1049</v>
      </c>
      <c r="I145" s="117">
        <v>44434.0</v>
      </c>
      <c r="J145" s="118">
        <f t="shared" si="1"/>
        <v>349</v>
      </c>
      <c r="K145" s="128">
        <v>44634.0</v>
      </c>
      <c r="L145" s="13" t="s">
        <v>29</v>
      </c>
      <c r="M145" s="9"/>
      <c r="N145" s="13" t="s">
        <v>981</v>
      </c>
      <c r="O145" s="13" t="s">
        <v>717</v>
      </c>
      <c r="Q145" s="13"/>
      <c r="R145" s="13"/>
      <c r="S145" s="13"/>
      <c r="T145" s="13"/>
      <c r="U145" s="13"/>
      <c r="V145" s="13"/>
      <c r="W145" s="13"/>
      <c r="X145" s="13"/>
      <c r="Y145" s="164"/>
      <c r="Z145" s="13" t="s">
        <v>1577</v>
      </c>
      <c r="AA145" s="120"/>
      <c r="AB145" s="117"/>
      <c r="AC145" s="117"/>
      <c r="AD145" s="117"/>
      <c r="AE145" s="46"/>
      <c r="AF145" s="46"/>
      <c r="AG145" s="163"/>
      <c r="AH145" s="117"/>
      <c r="AI145" s="10"/>
      <c r="AJ145" s="10"/>
      <c r="AK145" s="117"/>
      <c r="AL145" s="9"/>
    </row>
    <row r="146" ht="53.25" hidden="1" customHeight="1">
      <c r="A146" s="20" t="s">
        <v>691</v>
      </c>
      <c r="B146" s="9">
        <v>4.0</v>
      </c>
      <c r="C146" s="9" t="s">
        <v>692</v>
      </c>
      <c r="D146" s="9" t="s">
        <v>712</v>
      </c>
      <c r="E146" s="9"/>
      <c r="F146" s="10"/>
      <c r="G146" s="9" t="s">
        <v>925</v>
      </c>
      <c r="H146" s="10" t="s">
        <v>926</v>
      </c>
      <c r="I146" s="117">
        <v>44434.0</v>
      </c>
      <c r="J146" s="118">
        <f t="shared" si="1"/>
        <v>349</v>
      </c>
      <c r="K146" s="128">
        <v>44469.0</v>
      </c>
      <c r="L146" s="9" t="s">
        <v>1578</v>
      </c>
      <c r="M146" s="9"/>
      <c r="N146" s="13" t="s">
        <v>981</v>
      </c>
      <c r="O146" s="13" t="s">
        <v>717</v>
      </c>
      <c r="Q146" s="13"/>
      <c r="R146" s="13"/>
      <c r="S146" s="13"/>
      <c r="T146" s="13"/>
      <c r="U146" s="13"/>
      <c r="V146" s="13"/>
      <c r="W146" s="13"/>
      <c r="X146" s="13"/>
      <c r="Y146" s="164"/>
      <c r="Z146" s="13" t="s">
        <v>1577</v>
      </c>
      <c r="AA146" s="120"/>
      <c r="AB146" s="117">
        <v>44452.0</v>
      </c>
      <c r="AC146" s="117"/>
      <c r="AD146" s="117"/>
      <c r="AE146" s="46"/>
      <c r="AF146" s="46"/>
      <c r="AG146" s="163"/>
      <c r="AH146" s="117"/>
      <c r="AI146" s="10"/>
      <c r="AJ146" s="10"/>
      <c r="AK146" s="117"/>
      <c r="AL146" s="9"/>
    </row>
    <row r="147" ht="53.25" hidden="1" customHeight="1">
      <c r="A147" s="20" t="s">
        <v>691</v>
      </c>
      <c r="B147" s="9">
        <v>5.0</v>
      </c>
      <c r="C147" s="9" t="s">
        <v>692</v>
      </c>
      <c r="D147" s="9" t="s">
        <v>718</v>
      </c>
      <c r="E147" s="9"/>
      <c r="F147" s="10"/>
      <c r="G147" s="9" t="s">
        <v>925</v>
      </c>
      <c r="H147" s="10" t="s">
        <v>1049</v>
      </c>
      <c r="I147" s="117">
        <v>44434.0</v>
      </c>
      <c r="J147" s="118">
        <f t="shared" si="1"/>
        <v>349</v>
      </c>
      <c r="K147" s="128">
        <v>44469.0</v>
      </c>
      <c r="L147" s="9" t="s">
        <v>1578</v>
      </c>
      <c r="M147" s="9"/>
      <c r="N147" s="13" t="s">
        <v>981</v>
      </c>
      <c r="O147" s="13" t="s">
        <v>717</v>
      </c>
      <c r="Q147" s="13"/>
      <c r="R147" s="13"/>
      <c r="S147" s="13"/>
      <c r="T147" s="13"/>
      <c r="U147" s="13"/>
      <c r="V147" s="13"/>
      <c r="W147" s="13"/>
      <c r="X147" s="13"/>
      <c r="Y147" s="13"/>
      <c r="Z147" s="13" t="s">
        <v>1577</v>
      </c>
      <c r="AA147" s="120"/>
      <c r="AB147" s="117">
        <v>44452.0</v>
      </c>
      <c r="AC147" s="117"/>
      <c r="AD147" s="117"/>
      <c r="AE147" s="46"/>
      <c r="AF147" s="46"/>
      <c r="AG147" s="13"/>
      <c r="AH147" s="117"/>
      <c r="AI147" s="10"/>
      <c r="AJ147" s="10"/>
      <c r="AK147" s="117"/>
      <c r="AL147" s="9"/>
    </row>
    <row r="148" ht="53.25" hidden="1" customHeight="1">
      <c r="A148" s="187" t="s">
        <v>691</v>
      </c>
      <c r="B148" s="188">
        <v>6.0</v>
      </c>
      <c r="C148" s="188" t="s">
        <v>692</v>
      </c>
      <c r="D148" s="188" t="s">
        <v>723</v>
      </c>
      <c r="E148" s="9"/>
      <c r="F148" s="10" t="s">
        <v>681</v>
      </c>
      <c r="G148" s="9" t="s">
        <v>925</v>
      </c>
      <c r="H148" s="167"/>
      <c r="I148" s="117">
        <v>44434.0</v>
      </c>
      <c r="J148" s="118">
        <f t="shared" si="1"/>
        <v>349</v>
      </c>
      <c r="K148" s="128"/>
      <c r="L148" s="9" t="s">
        <v>1578</v>
      </c>
      <c r="M148" s="9"/>
      <c r="N148" s="13" t="s">
        <v>981</v>
      </c>
      <c r="O148" s="13" t="s">
        <v>717</v>
      </c>
      <c r="Q148" s="13"/>
      <c r="R148" s="13"/>
      <c r="S148" s="13"/>
      <c r="T148" s="13"/>
      <c r="U148" s="13"/>
      <c r="V148" s="13"/>
      <c r="W148" s="13"/>
      <c r="X148" s="13"/>
      <c r="Y148" s="13"/>
      <c r="Z148" s="13" t="s">
        <v>1577</v>
      </c>
      <c r="AA148" s="120"/>
      <c r="AB148" s="117">
        <v>44452.0</v>
      </c>
      <c r="AC148" s="117"/>
      <c r="AD148" s="117"/>
      <c r="AE148" s="46"/>
      <c r="AF148" s="46"/>
      <c r="AG148" s="13"/>
      <c r="AH148" s="117"/>
      <c r="AI148" s="10"/>
      <c r="AJ148" s="10"/>
      <c r="AK148" s="117"/>
      <c r="AL148" s="9"/>
    </row>
    <row r="149" ht="53.25" hidden="1" customHeight="1">
      <c r="A149" s="187" t="s">
        <v>691</v>
      </c>
      <c r="B149" s="188">
        <v>7.0</v>
      </c>
      <c r="C149" s="188" t="s">
        <v>692</v>
      </c>
      <c r="D149" s="188" t="s">
        <v>727</v>
      </c>
      <c r="E149" s="9"/>
      <c r="F149" s="10" t="s">
        <v>681</v>
      </c>
      <c r="G149" s="9" t="s">
        <v>925</v>
      </c>
      <c r="H149" s="167"/>
      <c r="I149" s="117">
        <v>44434.0</v>
      </c>
      <c r="J149" s="118">
        <f t="shared" si="1"/>
        <v>349</v>
      </c>
      <c r="K149" s="128"/>
      <c r="L149" s="9" t="s">
        <v>1578</v>
      </c>
      <c r="M149" s="9"/>
      <c r="N149" s="13" t="s">
        <v>981</v>
      </c>
      <c r="O149" s="13" t="s">
        <v>717</v>
      </c>
      <c r="Q149" s="13"/>
      <c r="R149" s="13"/>
      <c r="S149" s="13"/>
      <c r="T149" s="13"/>
      <c r="U149" s="13"/>
      <c r="V149" s="13"/>
      <c r="W149" s="13"/>
      <c r="X149" s="13"/>
      <c r="Y149" s="13"/>
      <c r="Z149" s="13" t="s">
        <v>1577</v>
      </c>
      <c r="AA149" s="120"/>
      <c r="AB149" s="117">
        <v>44452.0</v>
      </c>
      <c r="AC149" s="117"/>
      <c r="AD149" s="117"/>
      <c r="AE149" s="46"/>
      <c r="AF149" s="46"/>
      <c r="AG149" s="13"/>
      <c r="AH149" s="117"/>
      <c r="AI149" s="10"/>
      <c r="AJ149" s="10"/>
      <c r="AK149" s="117"/>
      <c r="AL149" s="9"/>
    </row>
    <row r="150" ht="53.25" customHeight="1">
      <c r="A150" s="20"/>
      <c r="B150" s="9"/>
      <c r="C150" s="9"/>
      <c r="D150" s="9"/>
      <c r="E150" s="9"/>
      <c r="F150" s="10"/>
      <c r="G150" s="9"/>
      <c r="H150" s="167"/>
      <c r="I150" s="117"/>
      <c r="J150" s="189"/>
      <c r="K150" s="128"/>
      <c r="L150" s="9"/>
      <c r="M150" s="9"/>
      <c r="N150" s="13"/>
      <c r="O150" s="13"/>
      <c r="P150" s="13"/>
      <c r="Q150" s="13"/>
      <c r="R150" s="13"/>
      <c r="S150" s="13"/>
      <c r="T150" s="13"/>
      <c r="U150" s="13"/>
      <c r="V150" s="13"/>
      <c r="W150" s="13"/>
      <c r="X150" s="13"/>
      <c r="Y150" s="13"/>
      <c r="Z150" s="13"/>
      <c r="AA150" s="120"/>
      <c r="AB150" s="117"/>
      <c r="AC150" s="117"/>
      <c r="AD150" s="117"/>
      <c r="AE150" s="46"/>
      <c r="AF150" s="46"/>
      <c r="AG150" s="13"/>
      <c r="AH150" s="117"/>
      <c r="AI150" s="10"/>
      <c r="AJ150" s="10"/>
      <c r="AK150" s="117"/>
      <c r="AL150" s="9"/>
    </row>
    <row r="151" ht="53.25" customHeight="1">
      <c r="A151" s="20"/>
      <c r="B151" s="9"/>
      <c r="C151" s="9"/>
      <c r="D151" s="9"/>
      <c r="E151" s="9"/>
      <c r="F151" s="10"/>
      <c r="G151" s="9"/>
      <c r="H151" s="167"/>
      <c r="I151" s="117"/>
      <c r="J151" s="9"/>
      <c r="K151" s="128"/>
      <c r="L151" s="9"/>
      <c r="M151" s="9"/>
      <c r="N151" s="13"/>
      <c r="O151" s="13"/>
      <c r="P151" s="13"/>
      <c r="Q151" s="13"/>
      <c r="R151" s="13"/>
      <c r="S151" s="13"/>
      <c r="T151" s="13"/>
      <c r="U151" s="13"/>
      <c r="V151" s="13"/>
      <c r="W151" s="13"/>
      <c r="X151" s="13"/>
      <c r="Y151" s="13"/>
      <c r="Z151" s="13"/>
      <c r="AA151" s="120"/>
      <c r="AB151" s="9"/>
      <c r="AC151" s="117"/>
      <c r="AD151" s="117"/>
      <c r="AE151" s="46"/>
      <c r="AF151" s="46"/>
      <c r="AG151" s="13"/>
      <c r="AH151" s="117"/>
      <c r="AI151" s="10"/>
      <c r="AJ151" s="10"/>
      <c r="AK151" s="117"/>
      <c r="AL151" s="9"/>
    </row>
    <row r="152" ht="53.25" customHeight="1">
      <c r="A152" s="20"/>
      <c r="B152" s="9"/>
      <c r="C152" s="9"/>
      <c r="D152" s="9"/>
      <c r="E152" s="9"/>
      <c r="F152" s="10"/>
      <c r="G152" s="9"/>
      <c r="H152" s="167"/>
      <c r="I152" s="117"/>
      <c r="J152" s="9"/>
      <c r="K152" s="128"/>
      <c r="L152" s="9"/>
      <c r="M152" s="9"/>
      <c r="N152" s="13"/>
      <c r="O152" s="13"/>
      <c r="P152" s="13"/>
      <c r="Q152" s="13"/>
      <c r="R152" s="13"/>
      <c r="S152" s="13"/>
      <c r="T152" s="13"/>
      <c r="U152" s="13"/>
      <c r="V152" s="13"/>
      <c r="W152" s="13"/>
      <c r="X152" s="13"/>
      <c r="Y152" s="13"/>
      <c r="Z152" s="13"/>
      <c r="AA152" s="120"/>
      <c r="AB152" s="117"/>
      <c r="AC152" s="117"/>
      <c r="AD152" s="117"/>
      <c r="AE152" s="46"/>
      <c r="AF152" s="46"/>
      <c r="AG152" s="13"/>
      <c r="AH152" s="117"/>
      <c r="AI152" s="10"/>
      <c r="AJ152" s="10"/>
      <c r="AK152" s="117"/>
      <c r="AL152" s="9"/>
    </row>
    <row r="153" ht="53.25" customHeight="1">
      <c r="A153" s="20"/>
      <c r="B153" s="9"/>
      <c r="C153" s="9"/>
      <c r="D153" s="9"/>
      <c r="E153" s="9"/>
      <c r="F153" s="10"/>
      <c r="G153" s="9"/>
      <c r="H153" s="167"/>
      <c r="I153" s="117"/>
      <c r="J153" s="9"/>
      <c r="K153" s="128"/>
      <c r="L153" s="9"/>
      <c r="M153" s="9"/>
      <c r="N153" s="13"/>
      <c r="O153" s="13"/>
      <c r="P153" s="13"/>
      <c r="Q153" s="13"/>
      <c r="R153" s="13"/>
      <c r="S153" s="13"/>
      <c r="T153" s="13"/>
      <c r="U153" s="13"/>
      <c r="V153" s="13"/>
      <c r="W153" s="13"/>
      <c r="X153" s="13"/>
      <c r="Y153" s="13"/>
      <c r="Z153" s="13"/>
      <c r="AA153" s="120"/>
      <c r="AB153" s="117"/>
      <c r="AC153" s="117"/>
      <c r="AD153" s="117"/>
      <c r="AE153" s="46"/>
      <c r="AF153" s="46"/>
      <c r="AG153" s="13"/>
      <c r="AH153" s="117"/>
      <c r="AI153" s="10"/>
      <c r="AJ153" s="10"/>
      <c r="AK153" s="117"/>
      <c r="AL153" s="9"/>
    </row>
    <row r="154" ht="53.25" customHeight="1">
      <c r="A154" s="20"/>
      <c r="B154" s="9"/>
      <c r="C154" s="9"/>
      <c r="D154" s="9"/>
      <c r="E154" s="9"/>
      <c r="F154" s="10"/>
      <c r="G154" s="9"/>
      <c r="H154" s="167"/>
      <c r="I154" s="117"/>
      <c r="J154" s="9"/>
      <c r="K154" s="128"/>
      <c r="L154" s="9"/>
      <c r="M154" s="9"/>
      <c r="N154" s="13"/>
      <c r="O154" s="13"/>
      <c r="P154" s="13"/>
      <c r="Q154" s="13"/>
      <c r="R154" s="13"/>
      <c r="S154" s="13"/>
      <c r="T154" s="13"/>
      <c r="U154" s="13"/>
      <c r="V154" s="13"/>
      <c r="W154" s="13"/>
      <c r="X154" s="13"/>
      <c r="Y154" s="13"/>
      <c r="Z154" s="13"/>
      <c r="AA154" s="120"/>
      <c r="AB154" s="117"/>
      <c r="AC154" s="117"/>
      <c r="AD154" s="117"/>
      <c r="AE154" s="46"/>
      <c r="AF154" s="46"/>
      <c r="AG154" s="13"/>
      <c r="AH154" s="117"/>
      <c r="AI154" s="10"/>
      <c r="AJ154" s="10"/>
      <c r="AK154" s="117"/>
      <c r="AL154" s="9"/>
    </row>
    <row r="155" ht="53.25" customHeight="1">
      <c r="A155" s="20"/>
      <c r="B155" s="9"/>
      <c r="C155" s="9"/>
      <c r="D155" s="9"/>
      <c r="E155" s="9"/>
      <c r="F155" s="10"/>
      <c r="G155" s="9"/>
      <c r="H155" s="167"/>
      <c r="I155" s="117"/>
      <c r="J155" s="9"/>
      <c r="K155" s="128"/>
      <c r="L155" s="9"/>
      <c r="M155" s="9"/>
      <c r="N155" s="13"/>
      <c r="O155" s="13"/>
      <c r="P155" s="13"/>
      <c r="Q155" s="13"/>
      <c r="R155" s="13"/>
      <c r="S155" s="13"/>
      <c r="T155" s="13"/>
      <c r="U155" s="13"/>
      <c r="V155" s="13"/>
      <c r="W155" s="13"/>
      <c r="X155" s="13"/>
      <c r="Y155" s="13"/>
      <c r="Z155" s="13"/>
      <c r="AA155" s="120"/>
      <c r="AB155" s="117"/>
      <c r="AC155" s="117"/>
      <c r="AD155" s="117"/>
      <c r="AE155" s="46"/>
      <c r="AF155" s="46"/>
      <c r="AG155" s="13"/>
      <c r="AH155" s="117"/>
      <c r="AI155" s="10"/>
      <c r="AJ155" s="10"/>
      <c r="AK155" s="117"/>
      <c r="AL155" s="9"/>
    </row>
    <row r="156" ht="53.25" customHeight="1">
      <c r="A156" s="20"/>
      <c r="B156" s="9"/>
      <c r="C156" s="9"/>
      <c r="D156" s="9"/>
      <c r="E156" s="9"/>
      <c r="F156" s="10"/>
      <c r="G156" s="9"/>
      <c r="H156" s="167"/>
      <c r="I156" s="117"/>
      <c r="J156" s="9"/>
      <c r="K156" s="128"/>
      <c r="L156" s="9"/>
      <c r="M156" s="9"/>
      <c r="N156" s="13"/>
      <c r="O156" s="13"/>
      <c r="P156" s="13"/>
      <c r="Q156" s="13"/>
      <c r="R156" s="13"/>
      <c r="S156" s="13"/>
      <c r="T156" s="13"/>
      <c r="U156" s="13"/>
      <c r="V156" s="13"/>
      <c r="W156" s="13"/>
      <c r="X156" s="13"/>
      <c r="Y156" s="13"/>
      <c r="Z156" s="13"/>
      <c r="AA156" s="120"/>
      <c r="AB156" s="117"/>
      <c r="AC156" s="117"/>
      <c r="AD156" s="117"/>
      <c r="AE156" s="46"/>
      <c r="AF156" s="46"/>
      <c r="AG156" s="13"/>
      <c r="AH156" s="117"/>
      <c r="AI156" s="10"/>
      <c r="AJ156" s="10"/>
      <c r="AK156" s="117"/>
      <c r="AL156" s="9"/>
    </row>
    <row r="157" ht="53.25" customHeight="1">
      <c r="A157" s="20"/>
      <c r="B157" s="9"/>
      <c r="C157" s="9"/>
      <c r="D157" s="9"/>
      <c r="E157" s="9"/>
      <c r="F157" s="10"/>
      <c r="G157" s="9"/>
      <c r="H157" s="167"/>
      <c r="I157" s="117"/>
      <c r="J157" s="9"/>
      <c r="K157" s="128"/>
      <c r="L157" s="9"/>
      <c r="M157" s="9"/>
      <c r="N157" s="13"/>
      <c r="O157" s="13"/>
      <c r="P157" s="13"/>
      <c r="Q157" s="13"/>
      <c r="R157" s="13"/>
      <c r="S157" s="13"/>
      <c r="T157" s="13"/>
      <c r="U157" s="13"/>
      <c r="V157" s="13"/>
      <c r="W157" s="13"/>
      <c r="X157" s="13"/>
      <c r="Y157" s="13"/>
      <c r="Z157" s="13"/>
      <c r="AA157" s="120"/>
      <c r="AB157" s="117"/>
      <c r="AC157" s="117"/>
      <c r="AD157" s="117"/>
      <c r="AE157" s="46"/>
      <c r="AF157" s="46"/>
      <c r="AG157" s="13"/>
      <c r="AH157" s="117"/>
      <c r="AI157" s="10"/>
      <c r="AJ157" s="10"/>
      <c r="AK157" s="117"/>
      <c r="AL157" s="9"/>
    </row>
    <row r="158" ht="53.25" customHeight="1">
      <c r="A158" s="20"/>
      <c r="B158" s="9"/>
      <c r="C158" s="9"/>
      <c r="D158" s="9"/>
      <c r="E158" s="9"/>
      <c r="F158" s="10"/>
      <c r="G158" s="9"/>
      <c r="H158" s="167"/>
      <c r="I158" s="117"/>
      <c r="J158" s="9"/>
      <c r="K158" s="128"/>
      <c r="L158" s="9"/>
      <c r="M158" s="9"/>
      <c r="N158" s="13"/>
      <c r="O158" s="13"/>
      <c r="P158" s="13"/>
      <c r="Q158" s="13"/>
      <c r="R158" s="13"/>
      <c r="S158" s="13"/>
      <c r="T158" s="13"/>
      <c r="U158" s="13"/>
      <c r="V158" s="13"/>
      <c r="W158" s="13"/>
      <c r="X158" s="13"/>
      <c r="Y158" s="13"/>
      <c r="Z158" s="13"/>
      <c r="AA158" s="120"/>
      <c r="AB158" s="117"/>
      <c r="AC158" s="117"/>
      <c r="AD158" s="117"/>
      <c r="AE158" s="46"/>
      <c r="AF158" s="46"/>
      <c r="AG158" s="13"/>
      <c r="AH158" s="117"/>
      <c r="AI158" s="10"/>
      <c r="AJ158" s="10"/>
      <c r="AK158" s="117"/>
      <c r="AL158" s="9"/>
    </row>
    <row r="159" ht="53.25" customHeight="1">
      <c r="A159" s="20"/>
      <c r="B159" s="9"/>
      <c r="C159" s="9"/>
      <c r="D159" s="9"/>
      <c r="E159" s="9"/>
      <c r="F159" s="10"/>
      <c r="G159" s="9"/>
      <c r="H159" s="167"/>
      <c r="I159" s="117"/>
      <c r="J159" s="9"/>
      <c r="K159" s="128"/>
      <c r="L159" s="9"/>
      <c r="M159" s="9"/>
      <c r="N159" s="13"/>
      <c r="O159" s="13"/>
      <c r="P159" s="13"/>
      <c r="Q159" s="13"/>
      <c r="R159" s="13"/>
      <c r="S159" s="13"/>
      <c r="T159" s="13"/>
      <c r="U159" s="13"/>
      <c r="V159" s="13"/>
      <c r="W159" s="13"/>
      <c r="X159" s="13"/>
      <c r="Y159" s="13"/>
      <c r="Z159" s="13"/>
      <c r="AA159" s="120"/>
      <c r="AB159" s="117"/>
      <c r="AC159" s="117"/>
      <c r="AD159" s="117"/>
      <c r="AE159" s="46"/>
      <c r="AF159" s="46"/>
      <c r="AG159" s="13"/>
      <c r="AH159" s="117"/>
      <c r="AI159" s="10"/>
      <c r="AJ159" s="10"/>
      <c r="AK159" s="117"/>
      <c r="AL159" s="9"/>
    </row>
    <row r="160" ht="53.25" customHeight="1">
      <c r="A160" s="20"/>
      <c r="B160" s="9"/>
      <c r="C160" s="9"/>
      <c r="D160" s="9"/>
      <c r="E160" s="9"/>
      <c r="F160" s="10"/>
      <c r="G160" s="9"/>
      <c r="H160" s="167"/>
      <c r="I160" s="117"/>
      <c r="J160" s="9"/>
      <c r="K160" s="128"/>
      <c r="L160" s="9"/>
      <c r="M160" s="9"/>
      <c r="N160" s="13"/>
      <c r="O160" s="13"/>
      <c r="P160" s="13"/>
      <c r="Q160" s="13"/>
      <c r="R160" s="13"/>
      <c r="S160" s="13"/>
      <c r="T160" s="13"/>
      <c r="U160" s="13"/>
      <c r="V160" s="13"/>
      <c r="W160" s="13"/>
      <c r="X160" s="13"/>
      <c r="Y160" s="13"/>
      <c r="Z160" s="13"/>
      <c r="AA160" s="120"/>
      <c r="AB160" s="117"/>
      <c r="AC160" s="117"/>
      <c r="AD160" s="117"/>
      <c r="AE160" s="46"/>
      <c r="AF160" s="46"/>
      <c r="AG160" s="13"/>
      <c r="AH160" s="117"/>
      <c r="AI160" s="10"/>
      <c r="AJ160" s="10"/>
      <c r="AK160" s="117"/>
      <c r="AL160" s="9"/>
    </row>
    <row r="161" ht="53.25" customHeight="1">
      <c r="A161" s="20"/>
      <c r="B161" s="9"/>
      <c r="C161" s="9"/>
      <c r="D161" s="9"/>
      <c r="E161" s="9"/>
      <c r="F161" s="10"/>
      <c r="G161" s="9"/>
      <c r="H161" s="167"/>
      <c r="I161" s="117"/>
      <c r="J161" s="9"/>
      <c r="K161" s="128"/>
      <c r="L161" s="9"/>
      <c r="M161" s="9"/>
      <c r="N161" s="13"/>
      <c r="O161" s="13"/>
      <c r="P161" s="13"/>
      <c r="Q161" s="13"/>
      <c r="R161" s="13"/>
      <c r="S161" s="13"/>
      <c r="T161" s="13"/>
      <c r="U161" s="13"/>
      <c r="V161" s="13"/>
      <c r="W161" s="13"/>
      <c r="X161" s="13"/>
      <c r="Y161" s="13"/>
      <c r="Z161" s="13"/>
      <c r="AA161" s="120"/>
      <c r="AB161" s="117"/>
      <c r="AC161" s="117"/>
      <c r="AD161" s="117"/>
      <c r="AE161" s="46"/>
      <c r="AF161" s="46"/>
      <c r="AG161" s="13"/>
      <c r="AH161" s="117"/>
      <c r="AI161" s="10"/>
      <c r="AJ161" s="10"/>
      <c r="AK161" s="117"/>
      <c r="AL161" s="9"/>
    </row>
    <row r="162" ht="53.25" customHeight="1">
      <c r="A162" s="20"/>
      <c r="B162" s="9"/>
      <c r="C162" s="9"/>
      <c r="D162" s="9"/>
      <c r="E162" s="9"/>
      <c r="F162" s="10"/>
      <c r="G162" s="9"/>
      <c r="H162" s="167"/>
      <c r="I162" s="117"/>
      <c r="J162" s="9"/>
      <c r="K162" s="128"/>
      <c r="L162" s="9"/>
      <c r="M162" s="9"/>
      <c r="N162" s="13"/>
      <c r="O162" s="13"/>
      <c r="P162" s="13"/>
      <c r="Q162" s="13"/>
      <c r="R162" s="13"/>
      <c r="S162" s="13"/>
      <c r="T162" s="13"/>
      <c r="U162" s="13"/>
      <c r="V162" s="13"/>
      <c r="W162" s="13"/>
      <c r="X162" s="13"/>
      <c r="Y162" s="13"/>
      <c r="Z162" s="13"/>
      <c r="AA162" s="120"/>
      <c r="AB162" s="117"/>
      <c r="AC162" s="117"/>
      <c r="AD162" s="117"/>
      <c r="AE162" s="46"/>
      <c r="AF162" s="46"/>
      <c r="AG162" s="13"/>
      <c r="AH162" s="117"/>
      <c r="AI162" s="10"/>
      <c r="AJ162" s="10"/>
      <c r="AK162" s="117"/>
      <c r="AL162" s="9"/>
    </row>
    <row r="163" ht="53.25" customHeight="1">
      <c r="A163" s="20"/>
      <c r="B163" s="9"/>
      <c r="C163" s="9"/>
      <c r="D163" s="9"/>
      <c r="E163" s="9"/>
      <c r="F163" s="10"/>
      <c r="G163" s="9"/>
      <c r="H163" s="167"/>
      <c r="I163" s="117"/>
      <c r="J163" s="9"/>
      <c r="K163" s="128"/>
      <c r="L163" s="9"/>
      <c r="M163" s="9"/>
      <c r="N163" s="13"/>
      <c r="O163" s="13"/>
      <c r="P163" s="13"/>
      <c r="Q163" s="13"/>
      <c r="R163" s="13"/>
      <c r="S163" s="13"/>
      <c r="T163" s="13"/>
      <c r="U163" s="13"/>
      <c r="V163" s="13"/>
      <c r="W163" s="13"/>
      <c r="X163" s="13"/>
      <c r="Y163" s="13"/>
      <c r="Z163" s="13"/>
      <c r="AA163" s="120"/>
      <c r="AB163" s="117"/>
      <c r="AC163" s="117"/>
      <c r="AD163" s="117"/>
      <c r="AE163" s="46"/>
      <c r="AF163" s="46"/>
      <c r="AG163" s="13"/>
      <c r="AH163" s="117"/>
      <c r="AI163" s="10"/>
      <c r="AJ163" s="10"/>
      <c r="AK163" s="117"/>
      <c r="AL163" s="9"/>
    </row>
    <row r="164" ht="53.25" customHeight="1">
      <c r="A164" s="20"/>
      <c r="B164" s="9"/>
      <c r="C164" s="9"/>
      <c r="D164" s="9"/>
      <c r="E164" s="9"/>
      <c r="F164" s="10"/>
      <c r="G164" s="9"/>
      <c r="H164" s="167"/>
      <c r="I164" s="117"/>
      <c r="J164" s="9"/>
      <c r="K164" s="128"/>
      <c r="L164" s="9"/>
      <c r="M164" s="9"/>
      <c r="N164" s="13"/>
      <c r="O164" s="13"/>
      <c r="P164" s="13"/>
      <c r="Q164" s="13"/>
      <c r="R164" s="13"/>
      <c r="S164" s="13"/>
      <c r="T164" s="13"/>
      <c r="U164" s="13"/>
      <c r="V164" s="13"/>
      <c r="W164" s="13"/>
      <c r="X164" s="13"/>
      <c r="Y164" s="13"/>
      <c r="Z164" s="13"/>
      <c r="AA164" s="120"/>
      <c r="AB164" s="117"/>
      <c r="AC164" s="117"/>
      <c r="AD164" s="117"/>
      <c r="AE164" s="46"/>
      <c r="AF164" s="46"/>
      <c r="AG164" s="13"/>
      <c r="AH164" s="117"/>
      <c r="AI164" s="10"/>
      <c r="AJ164" s="10"/>
      <c r="AK164" s="117"/>
      <c r="AL164" s="9"/>
    </row>
    <row r="165" ht="53.25" customHeight="1">
      <c r="A165" s="20"/>
      <c r="B165" s="9"/>
      <c r="C165" s="9"/>
      <c r="D165" s="9"/>
      <c r="E165" s="9"/>
      <c r="F165" s="10"/>
      <c r="G165" s="9"/>
      <c r="H165" s="167"/>
      <c r="I165" s="117"/>
      <c r="J165" s="9"/>
      <c r="K165" s="128"/>
      <c r="L165" s="9"/>
      <c r="M165" s="9"/>
      <c r="N165" s="13"/>
      <c r="O165" s="13"/>
      <c r="P165" s="13"/>
      <c r="Q165" s="13"/>
      <c r="R165" s="13"/>
      <c r="S165" s="13"/>
      <c r="T165" s="13"/>
      <c r="U165" s="13"/>
      <c r="V165" s="13"/>
      <c r="W165" s="13"/>
      <c r="X165" s="13"/>
      <c r="Y165" s="13"/>
      <c r="Z165" s="13"/>
      <c r="AA165" s="120"/>
      <c r="AB165" s="117"/>
      <c r="AC165" s="117"/>
      <c r="AD165" s="117"/>
      <c r="AE165" s="46"/>
      <c r="AF165" s="46"/>
      <c r="AG165" s="13"/>
      <c r="AH165" s="117"/>
      <c r="AI165" s="10"/>
      <c r="AJ165" s="10"/>
      <c r="AK165" s="117"/>
      <c r="AL165" s="9"/>
    </row>
    <row r="166" ht="53.25" customHeight="1">
      <c r="A166" s="20"/>
      <c r="B166" s="9"/>
      <c r="C166" s="9"/>
      <c r="D166" s="9"/>
      <c r="E166" s="9"/>
      <c r="F166" s="10"/>
      <c r="G166" s="9"/>
      <c r="H166" s="167"/>
      <c r="I166" s="117"/>
      <c r="J166" s="9"/>
      <c r="K166" s="128"/>
      <c r="L166" s="9"/>
      <c r="M166" s="9"/>
      <c r="N166" s="13"/>
      <c r="O166" s="13"/>
      <c r="P166" s="13"/>
      <c r="Q166" s="13"/>
      <c r="R166" s="13"/>
      <c r="S166" s="13"/>
      <c r="T166" s="13"/>
      <c r="U166" s="13"/>
      <c r="V166" s="13"/>
      <c r="W166" s="13"/>
      <c r="X166" s="13"/>
      <c r="Y166" s="13"/>
      <c r="Z166" s="13"/>
      <c r="AA166" s="120"/>
      <c r="AB166" s="117"/>
      <c r="AC166" s="117"/>
      <c r="AD166" s="117"/>
      <c r="AE166" s="46"/>
      <c r="AF166" s="46"/>
      <c r="AG166" s="13"/>
      <c r="AH166" s="117"/>
      <c r="AI166" s="10"/>
      <c r="AJ166" s="10"/>
      <c r="AK166" s="117"/>
      <c r="AL166" s="9"/>
    </row>
    <row r="167" ht="53.25" customHeight="1">
      <c r="A167" s="20"/>
      <c r="B167" s="9"/>
      <c r="C167" s="9"/>
      <c r="D167" s="9"/>
      <c r="E167" s="9"/>
      <c r="F167" s="10"/>
      <c r="G167" s="9"/>
      <c r="H167" s="167"/>
      <c r="I167" s="117"/>
      <c r="J167" s="9"/>
      <c r="K167" s="128"/>
      <c r="L167" s="9"/>
      <c r="M167" s="9"/>
      <c r="N167" s="13"/>
      <c r="O167" s="13"/>
      <c r="P167" s="13"/>
      <c r="Q167" s="13"/>
      <c r="R167" s="13"/>
      <c r="S167" s="13"/>
      <c r="T167" s="13"/>
      <c r="U167" s="13"/>
      <c r="V167" s="13"/>
      <c r="W167" s="13"/>
      <c r="X167" s="13"/>
      <c r="Y167" s="13"/>
      <c r="Z167" s="13"/>
      <c r="AA167" s="120"/>
      <c r="AB167" s="117"/>
      <c r="AC167" s="117"/>
      <c r="AD167" s="117"/>
      <c r="AE167" s="46"/>
      <c r="AF167" s="46"/>
      <c r="AG167" s="13"/>
      <c r="AH167" s="117"/>
      <c r="AI167" s="10"/>
      <c r="AJ167" s="10"/>
      <c r="AK167" s="117"/>
      <c r="AL167" s="9"/>
    </row>
    <row r="168" ht="53.25" customHeight="1">
      <c r="A168" s="20"/>
      <c r="B168" s="9"/>
      <c r="C168" s="9"/>
      <c r="D168" s="9"/>
      <c r="E168" s="9"/>
      <c r="F168" s="10"/>
      <c r="G168" s="9"/>
      <c r="H168" s="167"/>
      <c r="I168" s="117"/>
      <c r="J168" s="9"/>
      <c r="K168" s="128"/>
      <c r="L168" s="9"/>
      <c r="M168" s="9"/>
      <c r="N168" s="13"/>
      <c r="O168" s="13"/>
      <c r="P168" s="13"/>
      <c r="Q168" s="13"/>
      <c r="R168" s="13"/>
      <c r="S168" s="13"/>
      <c r="T168" s="13"/>
      <c r="U168" s="13"/>
      <c r="V168" s="13"/>
      <c r="W168" s="13"/>
      <c r="X168" s="13"/>
      <c r="Y168" s="13"/>
      <c r="Z168" s="13"/>
      <c r="AA168" s="120"/>
      <c r="AB168" s="117"/>
      <c r="AC168" s="117"/>
      <c r="AD168" s="117"/>
      <c r="AE168" s="46"/>
      <c r="AF168" s="46"/>
      <c r="AG168" s="13"/>
      <c r="AH168" s="117"/>
      <c r="AI168" s="10"/>
      <c r="AJ168" s="10"/>
      <c r="AK168" s="117"/>
      <c r="AL168" s="9"/>
    </row>
    <row r="169" ht="53.25" customHeight="1">
      <c r="A169" s="20"/>
      <c r="B169" s="9"/>
      <c r="C169" s="9"/>
      <c r="D169" s="9"/>
      <c r="E169" s="9"/>
      <c r="F169" s="10"/>
      <c r="G169" s="9"/>
      <c r="H169" s="167"/>
      <c r="I169" s="117"/>
      <c r="J169" s="9"/>
      <c r="K169" s="128"/>
      <c r="L169" s="9"/>
      <c r="M169" s="9"/>
      <c r="N169" s="13"/>
      <c r="O169" s="13"/>
      <c r="P169" s="13"/>
      <c r="Q169" s="13"/>
      <c r="R169" s="13"/>
      <c r="S169" s="13"/>
      <c r="T169" s="13"/>
      <c r="U169" s="13"/>
      <c r="V169" s="13"/>
      <c r="W169" s="13"/>
      <c r="X169" s="13"/>
      <c r="Y169" s="13"/>
      <c r="Z169" s="13"/>
      <c r="AA169" s="120"/>
      <c r="AB169" s="117"/>
      <c r="AC169" s="117"/>
      <c r="AD169" s="117"/>
      <c r="AE169" s="46"/>
      <c r="AF169" s="46"/>
      <c r="AG169" s="13"/>
      <c r="AH169" s="117"/>
      <c r="AI169" s="10"/>
      <c r="AJ169" s="10"/>
      <c r="AK169" s="117"/>
      <c r="AL169" s="9"/>
    </row>
    <row r="170" ht="53.25" customHeight="1">
      <c r="A170" s="20"/>
      <c r="B170" s="9"/>
      <c r="C170" s="9"/>
      <c r="D170" s="9"/>
      <c r="E170" s="9"/>
      <c r="F170" s="10"/>
      <c r="G170" s="9"/>
      <c r="H170" s="167"/>
      <c r="I170" s="117"/>
      <c r="J170" s="9"/>
      <c r="K170" s="128"/>
      <c r="L170" s="9"/>
      <c r="M170" s="9"/>
      <c r="N170" s="13"/>
      <c r="O170" s="13"/>
      <c r="P170" s="13"/>
      <c r="Q170" s="13"/>
      <c r="R170" s="13"/>
      <c r="S170" s="13"/>
      <c r="T170" s="13"/>
      <c r="U170" s="13"/>
      <c r="V170" s="13"/>
      <c r="W170" s="13"/>
      <c r="X170" s="13"/>
      <c r="Y170" s="13"/>
      <c r="Z170" s="13"/>
      <c r="AA170" s="120"/>
      <c r="AB170" s="117"/>
      <c r="AC170" s="117"/>
      <c r="AD170" s="117"/>
      <c r="AE170" s="46"/>
      <c r="AF170" s="46"/>
      <c r="AG170" s="13"/>
      <c r="AH170" s="117"/>
      <c r="AI170" s="10"/>
      <c r="AJ170" s="10"/>
      <c r="AK170" s="117"/>
      <c r="AL170" s="9"/>
    </row>
    <row r="171" ht="53.25" customHeight="1">
      <c r="A171" s="20"/>
      <c r="B171" s="9"/>
      <c r="C171" s="9"/>
      <c r="D171" s="9"/>
      <c r="E171" s="9"/>
      <c r="F171" s="10"/>
      <c r="G171" s="9"/>
      <c r="H171" s="167"/>
      <c r="I171" s="117"/>
      <c r="J171" s="9"/>
      <c r="K171" s="128"/>
      <c r="L171" s="9"/>
      <c r="M171" s="9"/>
      <c r="N171" s="13"/>
      <c r="O171" s="13"/>
      <c r="P171" s="13"/>
      <c r="Q171" s="13"/>
      <c r="R171" s="13"/>
      <c r="S171" s="13"/>
      <c r="T171" s="13"/>
      <c r="U171" s="13"/>
      <c r="V171" s="13"/>
      <c r="W171" s="13"/>
      <c r="X171" s="13"/>
      <c r="Y171" s="13"/>
      <c r="Z171" s="13"/>
      <c r="AA171" s="120"/>
      <c r="AB171" s="117"/>
      <c r="AC171" s="117"/>
      <c r="AD171" s="117"/>
      <c r="AE171" s="46"/>
      <c r="AF171" s="46"/>
      <c r="AG171" s="13"/>
      <c r="AH171" s="117"/>
      <c r="AI171" s="10"/>
      <c r="AJ171" s="10"/>
      <c r="AK171" s="117"/>
      <c r="AL171" s="9"/>
    </row>
    <row r="172" ht="53.25" customHeight="1">
      <c r="A172" s="20"/>
      <c r="B172" s="9"/>
      <c r="C172" s="9"/>
      <c r="D172" s="9"/>
      <c r="E172" s="9"/>
      <c r="F172" s="10"/>
      <c r="G172" s="9"/>
      <c r="H172" s="167"/>
      <c r="I172" s="117"/>
      <c r="J172" s="9"/>
      <c r="K172" s="128"/>
      <c r="L172" s="9"/>
      <c r="M172" s="9"/>
      <c r="N172" s="13"/>
      <c r="O172" s="13"/>
      <c r="P172" s="13"/>
      <c r="Q172" s="13"/>
      <c r="R172" s="13"/>
      <c r="S172" s="13"/>
      <c r="T172" s="13"/>
      <c r="U172" s="13"/>
      <c r="V172" s="13"/>
      <c r="W172" s="13"/>
      <c r="X172" s="13"/>
      <c r="Y172" s="13"/>
      <c r="Z172" s="13"/>
      <c r="AA172" s="120"/>
      <c r="AB172" s="117"/>
      <c r="AC172" s="117"/>
      <c r="AD172" s="117"/>
      <c r="AE172" s="46"/>
      <c r="AF172" s="46"/>
      <c r="AG172" s="13"/>
      <c r="AH172" s="117"/>
      <c r="AI172" s="10"/>
      <c r="AJ172" s="10"/>
      <c r="AK172" s="117"/>
      <c r="AL172" s="9"/>
    </row>
    <row r="173" ht="53.25" customHeight="1">
      <c r="A173" s="20"/>
      <c r="B173" s="9"/>
      <c r="C173" s="9"/>
      <c r="D173" s="9"/>
      <c r="E173" s="9"/>
      <c r="F173" s="10"/>
      <c r="G173" s="9"/>
      <c r="H173" s="167"/>
      <c r="I173" s="117"/>
      <c r="J173" s="9"/>
      <c r="K173" s="128"/>
      <c r="L173" s="9"/>
      <c r="M173" s="9"/>
      <c r="N173" s="13"/>
      <c r="O173" s="13"/>
      <c r="P173" s="13"/>
      <c r="Q173" s="13"/>
      <c r="R173" s="13"/>
      <c r="S173" s="13"/>
      <c r="T173" s="13"/>
      <c r="U173" s="13"/>
      <c r="V173" s="13"/>
      <c r="W173" s="13"/>
      <c r="X173" s="13"/>
      <c r="Y173" s="13"/>
      <c r="Z173" s="13"/>
      <c r="AA173" s="120"/>
      <c r="AB173" s="117"/>
      <c r="AC173" s="117"/>
      <c r="AD173" s="117"/>
      <c r="AE173" s="46"/>
      <c r="AF173" s="46"/>
      <c r="AG173" s="13"/>
      <c r="AH173" s="117"/>
      <c r="AI173" s="10"/>
      <c r="AJ173" s="10"/>
      <c r="AK173" s="117"/>
      <c r="AL173" s="9"/>
    </row>
    <row r="174" ht="53.25" customHeight="1">
      <c r="A174" s="20"/>
      <c r="B174" s="9"/>
      <c r="C174" s="9"/>
      <c r="D174" s="9"/>
      <c r="E174" s="9"/>
      <c r="F174" s="10"/>
      <c r="G174" s="9"/>
      <c r="H174" s="167"/>
      <c r="I174" s="117"/>
      <c r="J174" s="9"/>
      <c r="K174" s="128"/>
      <c r="L174" s="9"/>
      <c r="M174" s="9"/>
      <c r="N174" s="13"/>
      <c r="O174" s="13"/>
      <c r="P174" s="13"/>
      <c r="Q174" s="13"/>
      <c r="R174" s="13"/>
      <c r="S174" s="13"/>
      <c r="T174" s="13"/>
      <c r="U174" s="13"/>
      <c r="V174" s="13"/>
      <c r="W174" s="13"/>
      <c r="X174" s="13"/>
      <c r="Y174" s="13"/>
      <c r="Z174" s="13"/>
      <c r="AA174" s="120"/>
      <c r="AB174" s="117"/>
      <c r="AC174" s="117"/>
      <c r="AD174" s="117"/>
      <c r="AE174" s="46"/>
      <c r="AF174" s="46"/>
      <c r="AG174" s="13"/>
      <c r="AH174" s="117"/>
      <c r="AI174" s="10"/>
      <c r="AJ174" s="10"/>
      <c r="AK174" s="117"/>
      <c r="AL174" s="9"/>
    </row>
    <row r="175" ht="53.25" customHeight="1">
      <c r="A175" s="20"/>
      <c r="B175" s="9"/>
      <c r="C175" s="9"/>
      <c r="D175" s="9"/>
      <c r="E175" s="9"/>
      <c r="F175" s="10"/>
      <c r="G175" s="9"/>
      <c r="H175" s="167"/>
      <c r="I175" s="117"/>
      <c r="J175" s="9"/>
      <c r="K175" s="128"/>
      <c r="L175" s="9"/>
      <c r="M175" s="9"/>
      <c r="N175" s="13"/>
      <c r="O175" s="13"/>
      <c r="P175" s="13"/>
      <c r="Q175" s="13"/>
      <c r="R175" s="13"/>
      <c r="S175" s="13"/>
      <c r="T175" s="13"/>
      <c r="U175" s="13"/>
      <c r="V175" s="13"/>
      <c r="W175" s="13"/>
      <c r="X175" s="13"/>
      <c r="Y175" s="13"/>
      <c r="Z175" s="13"/>
      <c r="AA175" s="120"/>
      <c r="AB175" s="117"/>
      <c r="AC175" s="117"/>
      <c r="AD175" s="117"/>
      <c r="AE175" s="46"/>
      <c r="AF175" s="46"/>
      <c r="AG175" s="13"/>
      <c r="AH175" s="117"/>
      <c r="AI175" s="10"/>
      <c r="AJ175" s="10"/>
      <c r="AK175" s="117"/>
      <c r="AL175" s="9"/>
    </row>
    <row r="176" ht="53.25" customHeight="1">
      <c r="A176" s="20"/>
      <c r="B176" s="9"/>
      <c r="C176" s="9"/>
      <c r="D176" s="9"/>
      <c r="E176" s="9"/>
      <c r="F176" s="10"/>
      <c r="G176" s="9"/>
      <c r="H176" s="167"/>
      <c r="I176" s="117"/>
      <c r="J176" s="9"/>
      <c r="K176" s="128"/>
      <c r="L176" s="9"/>
      <c r="M176" s="9"/>
      <c r="N176" s="13"/>
      <c r="O176" s="13"/>
      <c r="P176" s="13"/>
      <c r="Q176" s="13"/>
      <c r="R176" s="13"/>
      <c r="S176" s="13"/>
      <c r="T176" s="13"/>
      <c r="U176" s="13"/>
      <c r="V176" s="13"/>
      <c r="W176" s="13"/>
      <c r="X176" s="13"/>
      <c r="Y176" s="13"/>
      <c r="Z176" s="13"/>
      <c r="AA176" s="120"/>
      <c r="AB176" s="117"/>
      <c r="AC176" s="117"/>
      <c r="AD176" s="117"/>
      <c r="AE176" s="46"/>
      <c r="AF176" s="46"/>
      <c r="AG176" s="13"/>
      <c r="AH176" s="117"/>
      <c r="AI176" s="10"/>
      <c r="AJ176" s="10"/>
      <c r="AK176" s="117"/>
      <c r="AL176" s="9"/>
    </row>
    <row r="177" ht="53.25" customHeight="1">
      <c r="A177" s="20"/>
      <c r="B177" s="9"/>
      <c r="C177" s="9"/>
      <c r="D177" s="9"/>
      <c r="E177" s="9"/>
      <c r="F177" s="10"/>
      <c r="G177" s="9"/>
      <c r="H177" s="167"/>
      <c r="I177" s="117"/>
      <c r="J177" s="9"/>
      <c r="K177" s="128"/>
      <c r="L177" s="9"/>
      <c r="M177" s="9"/>
      <c r="N177" s="13"/>
      <c r="O177" s="13"/>
      <c r="P177" s="13"/>
      <c r="Q177" s="13"/>
      <c r="R177" s="13"/>
      <c r="S177" s="13"/>
      <c r="T177" s="13"/>
      <c r="U177" s="13"/>
      <c r="V177" s="13"/>
      <c r="W177" s="13"/>
      <c r="X177" s="13"/>
      <c r="Y177" s="13"/>
      <c r="Z177" s="13"/>
      <c r="AA177" s="120"/>
      <c r="AB177" s="117"/>
      <c r="AC177" s="117"/>
      <c r="AD177" s="117"/>
      <c r="AE177" s="46"/>
      <c r="AF177" s="46"/>
      <c r="AG177" s="13"/>
      <c r="AH177" s="117"/>
      <c r="AI177" s="10"/>
      <c r="AJ177" s="10"/>
      <c r="AK177" s="117"/>
      <c r="AL177" s="9"/>
    </row>
    <row r="178" ht="53.25" customHeight="1">
      <c r="A178" s="20"/>
      <c r="B178" s="9"/>
      <c r="C178" s="9"/>
      <c r="D178" s="9"/>
      <c r="E178" s="9"/>
      <c r="F178" s="10"/>
      <c r="G178" s="9"/>
      <c r="H178" s="167"/>
      <c r="I178" s="117"/>
      <c r="J178" s="9"/>
      <c r="K178" s="128"/>
      <c r="L178" s="9"/>
      <c r="M178" s="9"/>
      <c r="N178" s="13"/>
      <c r="O178" s="13"/>
      <c r="P178" s="13"/>
      <c r="Q178" s="13"/>
      <c r="R178" s="13"/>
      <c r="S178" s="13"/>
      <c r="T178" s="13"/>
      <c r="U178" s="13"/>
      <c r="V178" s="13"/>
      <c r="W178" s="13"/>
      <c r="X178" s="13"/>
      <c r="Y178" s="13"/>
      <c r="Z178" s="13"/>
      <c r="AA178" s="120"/>
      <c r="AB178" s="117"/>
      <c r="AC178" s="117"/>
      <c r="AD178" s="117"/>
      <c r="AE178" s="46"/>
      <c r="AF178" s="46"/>
      <c r="AG178" s="13"/>
      <c r="AH178" s="117"/>
      <c r="AI178" s="10"/>
      <c r="AJ178" s="10"/>
      <c r="AK178" s="117"/>
      <c r="AL178" s="9"/>
    </row>
    <row r="179" ht="53.25" customHeight="1">
      <c r="A179" s="20"/>
      <c r="B179" s="9"/>
      <c r="C179" s="9"/>
      <c r="D179" s="9"/>
      <c r="E179" s="9"/>
      <c r="F179" s="10"/>
      <c r="G179" s="9"/>
      <c r="H179" s="167"/>
      <c r="I179" s="117"/>
      <c r="J179" s="9"/>
      <c r="K179" s="128"/>
      <c r="L179" s="9"/>
      <c r="M179" s="9"/>
      <c r="N179" s="13"/>
      <c r="O179" s="13"/>
      <c r="P179" s="13"/>
      <c r="Q179" s="13"/>
      <c r="R179" s="13"/>
      <c r="S179" s="13"/>
      <c r="T179" s="13"/>
      <c r="U179" s="13"/>
      <c r="V179" s="13"/>
      <c r="W179" s="13"/>
      <c r="X179" s="13"/>
      <c r="Y179" s="13"/>
      <c r="Z179" s="13"/>
      <c r="AA179" s="120"/>
      <c r="AB179" s="117"/>
      <c r="AC179" s="117"/>
      <c r="AD179" s="117"/>
      <c r="AE179" s="46"/>
      <c r="AF179" s="46"/>
      <c r="AG179" s="13"/>
      <c r="AH179" s="117"/>
      <c r="AI179" s="10"/>
      <c r="AJ179" s="10"/>
      <c r="AK179" s="117"/>
      <c r="AL179" s="9"/>
    </row>
    <row r="180" ht="53.25" customHeight="1">
      <c r="A180" s="20"/>
      <c r="B180" s="9"/>
      <c r="C180" s="9"/>
      <c r="D180" s="9"/>
      <c r="E180" s="9"/>
      <c r="F180" s="10"/>
      <c r="G180" s="9"/>
      <c r="H180" s="167"/>
      <c r="I180" s="117"/>
      <c r="J180" s="9"/>
      <c r="K180" s="128"/>
      <c r="L180" s="9"/>
      <c r="M180" s="9"/>
      <c r="N180" s="13"/>
      <c r="O180" s="13"/>
      <c r="P180" s="13"/>
      <c r="Q180" s="13"/>
      <c r="R180" s="13"/>
      <c r="S180" s="13"/>
      <c r="T180" s="13"/>
      <c r="U180" s="13"/>
      <c r="V180" s="13"/>
      <c r="W180" s="13"/>
      <c r="X180" s="13"/>
      <c r="Y180" s="13"/>
      <c r="Z180" s="13"/>
      <c r="AA180" s="120"/>
      <c r="AB180" s="117"/>
      <c r="AC180" s="117"/>
      <c r="AD180" s="117"/>
      <c r="AE180" s="46"/>
      <c r="AF180" s="46"/>
      <c r="AG180" s="13"/>
      <c r="AH180" s="117"/>
      <c r="AI180" s="10"/>
      <c r="AJ180" s="10"/>
      <c r="AK180" s="117"/>
      <c r="AL180" s="9"/>
    </row>
    <row r="181" ht="53.25" customHeight="1">
      <c r="A181" s="20"/>
      <c r="B181" s="9"/>
      <c r="C181" s="9"/>
      <c r="D181" s="9"/>
      <c r="E181" s="9"/>
      <c r="F181" s="10"/>
      <c r="G181" s="9"/>
      <c r="H181" s="167"/>
      <c r="I181" s="117"/>
      <c r="J181" s="9"/>
      <c r="K181" s="128"/>
      <c r="L181" s="9"/>
      <c r="M181" s="9"/>
      <c r="N181" s="13"/>
      <c r="O181" s="13"/>
      <c r="P181" s="13"/>
      <c r="Q181" s="13"/>
      <c r="R181" s="13"/>
      <c r="S181" s="13"/>
      <c r="T181" s="13"/>
      <c r="U181" s="13"/>
      <c r="V181" s="13"/>
      <c r="W181" s="13"/>
      <c r="X181" s="13"/>
      <c r="Y181" s="13"/>
      <c r="Z181" s="13"/>
      <c r="AA181" s="120"/>
      <c r="AB181" s="117"/>
      <c r="AC181" s="117"/>
      <c r="AD181" s="117"/>
      <c r="AE181" s="46"/>
      <c r="AF181" s="46"/>
      <c r="AG181" s="13"/>
      <c r="AH181" s="117"/>
      <c r="AI181" s="10"/>
      <c r="AJ181" s="10"/>
      <c r="AK181" s="117"/>
      <c r="AL181" s="9"/>
    </row>
    <row r="182" ht="53.25" customHeight="1">
      <c r="A182" s="20"/>
      <c r="B182" s="9"/>
      <c r="C182" s="9"/>
      <c r="D182" s="9"/>
      <c r="E182" s="9"/>
      <c r="F182" s="10"/>
      <c r="G182" s="9"/>
      <c r="H182" s="167"/>
      <c r="I182" s="117"/>
      <c r="J182" s="9"/>
      <c r="K182" s="128"/>
      <c r="L182" s="9"/>
      <c r="M182" s="9"/>
      <c r="N182" s="13"/>
      <c r="O182" s="13"/>
      <c r="P182" s="13"/>
      <c r="Q182" s="13"/>
      <c r="R182" s="13"/>
      <c r="S182" s="13"/>
      <c r="T182" s="13"/>
      <c r="U182" s="13"/>
      <c r="V182" s="13"/>
      <c r="W182" s="13"/>
      <c r="X182" s="13"/>
      <c r="Y182" s="13"/>
      <c r="Z182" s="13"/>
      <c r="AA182" s="120"/>
      <c r="AB182" s="117"/>
      <c r="AC182" s="117"/>
      <c r="AD182" s="117"/>
      <c r="AE182" s="46"/>
      <c r="AF182" s="46"/>
      <c r="AG182" s="13"/>
      <c r="AH182" s="117"/>
      <c r="AI182" s="10"/>
      <c r="AJ182" s="10"/>
      <c r="AK182" s="117"/>
      <c r="AL182" s="9"/>
    </row>
    <row r="183" ht="53.25" customHeight="1">
      <c r="A183" s="20"/>
      <c r="B183" s="9"/>
      <c r="C183" s="9"/>
      <c r="D183" s="9"/>
      <c r="E183" s="9"/>
      <c r="F183" s="10"/>
      <c r="G183" s="9"/>
      <c r="H183" s="167"/>
      <c r="I183" s="117"/>
      <c r="J183" s="9"/>
      <c r="K183" s="128"/>
      <c r="L183" s="9"/>
      <c r="M183" s="9"/>
      <c r="N183" s="13"/>
      <c r="O183" s="13"/>
      <c r="P183" s="13"/>
      <c r="Q183" s="13"/>
      <c r="R183" s="13"/>
      <c r="S183" s="13"/>
      <c r="T183" s="13"/>
      <c r="U183" s="13"/>
      <c r="V183" s="13"/>
      <c r="W183" s="13"/>
      <c r="X183" s="13"/>
      <c r="Y183" s="13"/>
      <c r="Z183" s="13"/>
      <c r="AA183" s="120"/>
      <c r="AB183" s="117"/>
      <c r="AC183" s="117"/>
      <c r="AD183" s="117"/>
      <c r="AE183" s="46"/>
      <c r="AF183" s="46"/>
      <c r="AG183" s="13"/>
      <c r="AH183" s="117"/>
      <c r="AI183" s="10"/>
      <c r="AJ183" s="10"/>
      <c r="AK183" s="117"/>
      <c r="AL183" s="9"/>
    </row>
    <row r="184" ht="53.25" customHeight="1">
      <c r="A184" s="20"/>
      <c r="B184" s="9"/>
      <c r="C184" s="9"/>
      <c r="D184" s="9"/>
      <c r="E184" s="9"/>
      <c r="F184" s="10"/>
      <c r="G184" s="9"/>
      <c r="H184" s="167"/>
      <c r="I184" s="117"/>
      <c r="J184" s="9"/>
      <c r="K184" s="128"/>
      <c r="L184" s="9"/>
      <c r="M184" s="9"/>
      <c r="N184" s="13"/>
      <c r="O184" s="13"/>
      <c r="P184" s="13"/>
      <c r="Q184" s="13"/>
      <c r="R184" s="13"/>
      <c r="S184" s="13"/>
      <c r="T184" s="13"/>
      <c r="U184" s="13"/>
      <c r="V184" s="13"/>
      <c r="W184" s="13"/>
      <c r="X184" s="13"/>
      <c r="Y184" s="13"/>
      <c r="Z184" s="13"/>
      <c r="AA184" s="120"/>
      <c r="AB184" s="117"/>
      <c r="AC184" s="117"/>
      <c r="AD184" s="117"/>
      <c r="AE184" s="46"/>
      <c r="AF184" s="46"/>
      <c r="AG184" s="13"/>
      <c r="AH184" s="117"/>
      <c r="AI184" s="10"/>
      <c r="AJ184" s="10"/>
      <c r="AK184" s="117"/>
      <c r="AL184" s="9"/>
    </row>
    <row r="185" ht="53.25" customHeight="1">
      <c r="A185" s="20"/>
      <c r="B185" s="9"/>
      <c r="C185" s="9"/>
      <c r="D185" s="9"/>
      <c r="E185" s="9"/>
      <c r="F185" s="10"/>
      <c r="G185" s="9"/>
      <c r="H185" s="167"/>
      <c r="I185" s="117"/>
      <c r="J185" s="9"/>
      <c r="K185" s="128"/>
      <c r="L185" s="9"/>
      <c r="M185" s="9"/>
      <c r="N185" s="13"/>
      <c r="O185" s="13"/>
      <c r="P185" s="13"/>
      <c r="Q185" s="13"/>
      <c r="R185" s="13"/>
      <c r="S185" s="13"/>
      <c r="T185" s="13"/>
      <c r="U185" s="13"/>
      <c r="V185" s="13"/>
      <c r="W185" s="13"/>
      <c r="X185" s="13"/>
      <c r="Y185" s="13"/>
      <c r="Z185" s="13"/>
      <c r="AA185" s="120"/>
      <c r="AB185" s="117"/>
      <c r="AC185" s="117"/>
      <c r="AD185" s="117"/>
      <c r="AE185" s="46"/>
      <c r="AF185" s="46"/>
      <c r="AG185" s="13"/>
      <c r="AH185" s="117"/>
      <c r="AI185" s="10"/>
      <c r="AJ185" s="10"/>
      <c r="AK185" s="117"/>
      <c r="AL185" s="9"/>
    </row>
    <row r="186" ht="53.25" customHeight="1">
      <c r="A186" s="20"/>
      <c r="B186" s="9"/>
      <c r="C186" s="9"/>
      <c r="D186" s="9"/>
      <c r="E186" s="9"/>
      <c r="F186" s="10"/>
      <c r="G186" s="9"/>
      <c r="H186" s="167"/>
      <c r="I186" s="117"/>
      <c r="J186" s="9"/>
      <c r="K186" s="128"/>
      <c r="L186" s="9"/>
      <c r="M186" s="9"/>
      <c r="N186" s="13"/>
      <c r="O186" s="13"/>
      <c r="P186" s="13"/>
      <c r="Q186" s="13"/>
      <c r="R186" s="13"/>
      <c r="S186" s="13"/>
      <c r="T186" s="13"/>
      <c r="U186" s="13"/>
      <c r="V186" s="13"/>
      <c r="W186" s="13"/>
      <c r="X186" s="13"/>
      <c r="Y186" s="13"/>
      <c r="Z186" s="13"/>
      <c r="AA186" s="120"/>
      <c r="AB186" s="117"/>
      <c r="AC186" s="117"/>
      <c r="AD186" s="117"/>
      <c r="AE186" s="46"/>
      <c r="AF186" s="46"/>
      <c r="AG186" s="13"/>
      <c r="AH186" s="117"/>
      <c r="AI186" s="10"/>
      <c r="AJ186" s="10"/>
      <c r="AK186" s="117"/>
      <c r="AL186" s="9"/>
    </row>
    <row r="187" ht="53.25" customHeight="1">
      <c r="A187" s="20"/>
      <c r="B187" s="9"/>
      <c r="C187" s="9"/>
      <c r="D187" s="9"/>
      <c r="E187" s="9"/>
      <c r="F187" s="10"/>
      <c r="G187" s="9"/>
      <c r="H187" s="167"/>
      <c r="I187" s="117"/>
      <c r="J187" s="9"/>
      <c r="K187" s="128"/>
      <c r="L187" s="9"/>
      <c r="M187" s="9"/>
      <c r="N187" s="13"/>
      <c r="O187" s="13"/>
      <c r="P187" s="13"/>
      <c r="Q187" s="13"/>
      <c r="R187" s="13"/>
      <c r="S187" s="13"/>
      <c r="T187" s="13"/>
      <c r="U187" s="13"/>
      <c r="V187" s="13"/>
      <c r="W187" s="13"/>
      <c r="X187" s="13"/>
      <c r="Y187" s="13"/>
      <c r="Z187" s="13"/>
      <c r="AA187" s="120"/>
      <c r="AB187" s="117"/>
      <c r="AC187" s="117"/>
      <c r="AD187" s="117"/>
      <c r="AE187" s="46"/>
      <c r="AF187" s="46"/>
      <c r="AG187" s="13"/>
      <c r="AH187" s="117"/>
      <c r="AI187" s="10"/>
      <c r="AJ187" s="10"/>
      <c r="AK187" s="117"/>
      <c r="AL187" s="9"/>
    </row>
    <row r="188" ht="53.25" customHeight="1">
      <c r="A188" s="20"/>
      <c r="B188" s="9"/>
      <c r="C188" s="9"/>
      <c r="D188" s="9"/>
      <c r="E188" s="9"/>
      <c r="F188" s="10"/>
      <c r="G188" s="9"/>
      <c r="H188" s="167"/>
      <c r="I188" s="117"/>
      <c r="J188" s="9"/>
      <c r="K188" s="128"/>
      <c r="L188" s="9"/>
      <c r="M188" s="9"/>
      <c r="N188" s="13"/>
      <c r="O188" s="13"/>
      <c r="P188" s="13"/>
      <c r="Q188" s="13"/>
      <c r="R188" s="13"/>
      <c r="S188" s="13"/>
      <c r="T188" s="13"/>
      <c r="U188" s="13"/>
      <c r="V188" s="13"/>
      <c r="W188" s="13"/>
      <c r="X188" s="13"/>
      <c r="Y188" s="13"/>
      <c r="Z188" s="13"/>
      <c r="AA188" s="120"/>
      <c r="AB188" s="117"/>
      <c r="AC188" s="117"/>
      <c r="AD188" s="117"/>
      <c r="AE188" s="46"/>
      <c r="AF188" s="46"/>
      <c r="AG188" s="13"/>
      <c r="AH188" s="117"/>
      <c r="AI188" s="10"/>
      <c r="AJ188" s="10"/>
      <c r="AK188" s="117"/>
      <c r="AL188" s="9"/>
    </row>
    <row r="189" ht="53.25" customHeight="1">
      <c r="A189" s="20"/>
      <c r="B189" s="9"/>
      <c r="C189" s="9"/>
      <c r="D189" s="9"/>
      <c r="E189" s="9"/>
      <c r="F189" s="10"/>
      <c r="G189" s="9"/>
      <c r="H189" s="167"/>
      <c r="I189" s="117"/>
      <c r="J189" s="9"/>
      <c r="K189" s="128"/>
      <c r="L189" s="9"/>
      <c r="M189" s="9"/>
      <c r="N189" s="13"/>
      <c r="O189" s="13"/>
      <c r="P189" s="13"/>
      <c r="Q189" s="13"/>
      <c r="R189" s="13"/>
      <c r="S189" s="13"/>
      <c r="T189" s="13"/>
      <c r="U189" s="13"/>
      <c r="V189" s="13"/>
      <c r="W189" s="13"/>
      <c r="X189" s="13"/>
      <c r="Y189" s="13"/>
      <c r="Z189" s="13"/>
      <c r="AA189" s="120"/>
      <c r="AB189" s="117"/>
      <c r="AC189" s="117"/>
      <c r="AD189" s="117"/>
      <c r="AE189" s="46"/>
      <c r="AF189" s="46"/>
      <c r="AG189" s="13"/>
      <c r="AH189" s="117"/>
      <c r="AI189" s="10"/>
      <c r="AJ189" s="10"/>
      <c r="AK189" s="117"/>
      <c r="AL189" s="9"/>
    </row>
    <row r="190" ht="53.25" customHeight="1">
      <c r="A190" s="20"/>
      <c r="B190" s="9"/>
      <c r="C190" s="9"/>
      <c r="D190" s="9"/>
      <c r="E190" s="9"/>
      <c r="F190" s="10"/>
      <c r="G190" s="9"/>
      <c r="H190" s="167"/>
      <c r="I190" s="117"/>
      <c r="J190" s="9"/>
      <c r="K190" s="128"/>
      <c r="L190" s="9"/>
      <c r="M190" s="9"/>
      <c r="N190" s="13"/>
      <c r="O190" s="13"/>
      <c r="P190" s="13"/>
      <c r="Q190" s="13"/>
      <c r="R190" s="13"/>
      <c r="S190" s="13"/>
      <c r="T190" s="13"/>
      <c r="U190" s="13"/>
      <c r="V190" s="13"/>
      <c r="W190" s="13"/>
      <c r="X190" s="13"/>
      <c r="Y190" s="13"/>
      <c r="Z190" s="13"/>
      <c r="AA190" s="120"/>
      <c r="AB190" s="117"/>
      <c r="AC190" s="117"/>
      <c r="AD190" s="117"/>
      <c r="AE190" s="46"/>
      <c r="AF190" s="46"/>
      <c r="AG190" s="13"/>
      <c r="AH190" s="117"/>
      <c r="AI190" s="10"/>
      <c r="AJ190" s="10"/>
      <c r="AK190" s="117"/>
      <c r="AL190" s="9"/>
    </row>
    <row r="191" ht="53.25" customHeight="1">
      <c r="A191" s="20"/>
      <c r="B191" s="9"/>
      <c r="C191" s="9"/>
      <c r="D191" s="9"/>
      <c r="E191" s="9"/>
      <c r="F191" s="10"/>
      <c r="G191" s="9"/>
      <c r="H191" s="167"/>
      <c r="I191" s="117"/>
      <c r="J191" s="9"/>
      <c r="K191" s="128"/>
      <c r="L191" s="9"/>
      <c r="M191" s="9"/>
      <c r="N191" s="13"/>
      <c r="O191" s="13"/>
      <c r="P191" s="13"/>
      <c r="Q191" s="13"/>
      <c r="R191" s="13"/>
      <c r="S191" s="13"/>
      <c r="T191" s="13"/>
      <c r="U191" s="13"/>
      <c r="V191" s="13"/>
      <c r="W191" s="13"/>
      <c r="X191" s="13"/>
      <c r="Y191" s="13"/>
      <c r="Z191" s="13"/>
      <c r="AA191" s="120"/>
      <c r="AB191" s="117"/>
      <c r="AC191" s="117"/>
      <c r="AD191" s="117"/>
      <c r="AE191" s="46"/>
      <c r="AF191" s="46"/>
      <c r="AG191" s="13"/>
      <c r="AH191" s="117"/>
      <c r="AI191" s="10"/>
      <c r="AJ191" s="10"/>
      <c r="AK191" s="117"/>
      <c r="AL191" s="9"/>
    </row>
    <row r="192" ht="53.25" customHeight="1">
      <c r="A192" s="20"/>
      <c r="B192" s="9"/>
      <c r="C192" s="9"/>
      <c r="D192" s="9"/>
      <c r="E192" s="9"/>
      <c r="F192" s="10"/>
      <c r="G192" s="9"/>
      <c r="H192" s="167"/>
      <c r="I192" s="117"/>
      <c r="J192" s="9"/>
      <c r="K192" s="128"/>
      <c r="L192" s="9"/>
      <c r="M192" s="9"/>
      <c r="N192" s="13"/>
      <c r="O192" s="13"/>
      <c r="P192" s="13"/>
      <c r="Q192" s="13"/>
      <c r="R192" s="13"/>
      <c r="S192" s="13"/>
      <c r="T192" s="13"/>
      <c r="U192" s="13"/>
      <c r="V192" s="13"/>
      <c r="W192" s="13"/>
      <c r="X192" s="13"/>
      <c r="Y192" s="13"/>
      <c r="Z192" s="13"/>
      <c r="AA192" s="120"/>
      <c r="AB192" s="117"/>
      <c r="AC192" s="117"/>
      <c r="AD192" s="117"/>
      <c r="AE192" s="46"/>
      <c r="AF192" s="46"/>
      <c r="AG192" s="13"/>
      <c r="AH192" s="117"/>
      <c r="AI192" s="10"/>
      <c r="AJ192" s="10"/>
      <c r="AK192" s="117"/>
      <c r="AL192" s="9"/>
    </row>
    <row r="193" ht="53.25" customHeight="1">
      <c r="A193" s="20"/>
      <c r="B193" s="9"/>
      <c r="C193" s="9"/>
      <c r="D193" s="9"/>
      <c r="E193" s="9"/>
      <c r="F193" s="10"/>
      <c r="G193" s="9"/>
      <c r="H193" s="167"/>
      <c r="I193" s="117"/>
      <c r="J193" s="9"/>
      <c r="K193" s="128"/>
      <c r="L193" s="9"/>
      <c r="M193" s="9"/>
      <c r="N193" s="13"/>
      <c r="O193" s="13"/>
      <c r="P193" s="13"/>
      <c r="Q193" s="13"/>
      <c r="R193" s="13"/>
      <c r="S193" s="13"/>
      <c r="T193" s="13"/>
      <c r="U193" s="13"/>
      <c r="V193" s="13"/>
      <c r="W193" s="13"/>
      <c r="X193" s="13"/>
      <c r="Y193" s="13"/>
      <c r="Z193" s="13"/>
      <c r="AA193" s="120"/>
      <c r="AB193" s="117"/>
      <c r="AC193" s="117"/>
      <c r="AD193" s="117"/>
      <c r="AE193" s="46"/>
      <c r="AF193" s="46"/>
      <c r="AG193" s="13"/>
      <c r="AH193" s="117"/>
      <c r="AI193" s="10"/>
      <c r="AJ193" s="10"/>
      <c r="AK193" s="117"/>
      <c r="AL193" s="9"/>
    </row>
    <row r="194" ht="53.25" customHeight="1">
      <c r="A194" s="20"/>
      <c r="B194" s="9"/>
      <c r="C194" s="9"/>
      <c r="D194" s="9"/>
      <c r="E194" s="9"/>
      <c r="F194" s="10"/>
      <c r="G194" s="9"/>
      <c r="H194" s="167"/>
      <c r="I194" s="117"/>
      <c r="J194" s="9"/>
      <c r="K194" s="128"/>
      <c r="L194" s="9"/>
      <c r="M194" s="9"/>
      <c r="N194" s="13"/>
      <c r="O194" s="13"/>
      <c r="P194" s="13"/>
      <c r="Q194" s="13"/>
      <c r="R194" s="13"/>
      <c r="S194" s="13"/>
      <c r="T194" s="13"/>
      <c r="U194" s="13"/>
      <c r="V194" s="13"/>
      <c r="W194" s="13"/>
      <c r="X194" s="13"/>
      <c r="Y194" s="13"/>
      <c r="Z194" s="13"/>
      <c r="AA194" s="120"/>
      <c r="AB194" s="117"/>
      <c r="AC194" s="117"/>
      <c r="AD194" s="117"/>
      <c r="AE194" s="46"/>
      <c r="AF194" s="46"/>
      <c r="AG194" s="13"/>
      <c r="AH194" s="117"/>
      <c r="AI194" s="10"/>
      <c r="AJ194" s="10"/>
      <c r="AK194" s="117"/>
      <c r="AL194" s="9"/>
    </row>
    <row r="195" ht="53.25" customHeight="1">
      <c r="A195" s="20"/>
      <c r="B195" s="9"/>
      <c r="C195" s="9"/>
      <c r="D195" s="9"/>
      <c r="E195" s="9"/>
      <c r="F195" s="10"/>
      <c r="G195" s="9"/>
      <c r="H195" s="167"/>
      <c r="I195" s="117"/>
      <c r="J195" s="9"/>
      <c r="K195" s="128"/>
      <c r="L195" s="9"/>
      <c r="M195" s="9"/>
      <c r="N195" s="13"/>
      <c r="O195" s="13"/>
      <c r="P195" s="13"/>
      <c r="Q195" s="13"/>
      <c r="R195" s="13"/>
      <c r="S195" s="13"/>
      <c r="T195" s="13"/>
      <c r="U195" s="13"/>
      <c r="V195" s="13"/>
      <c r="W195" s="13"/>
      <c r="X195" s="13"/>
      <c r="Y195" s="13"/>
      <c r="Z195" s="13"/>
      <c r="AA195" s="120"/>
      <c r="AB195" s="117"/>
      <c r="AC195" s="117"/>
      <c r="AD195" s="117"/>
      <c r="AE195" s="46"/>
      <c r="AF195" s="46"/>
      <c r="AG195" s="13"/>
      <c r="AH195" s="117"/>
      <c r="AI195" s="10"/>
      <c r="AJ195" s="10"/>
      <c r="AK195" s="117"/>
      <c r="AL195" s="9"/>
    </row>
    <row r="196" ht="53.25" customHeight="1">
      <c r="A196" s="20"/>
      <c r="B196" s="9"/>
      <c r="C196" s="9"/>
      <c r="D196" s="9"/>
      <c r="E196" s="9"/>
      <c r="F196" s="10"/>
      <c r="G196" s="9"/>
      <c r="H196" s="167"/>
      <c r="I196" s="117"/>
      <c r="J196" s="9"/>
      <c r="K196" s="128"/>
      <c r="L196" s="9"/>
      <c r="M196" s="9"/>
      <c r="N196" s="13"/>
      <c r="O196" s="13"/>
      <c r="P196" s="13"/>
      <c r="Q196" s="13"/>
      <c r="R196" s="13"/>
      <c r="S196" s="13"/>
      <c r="T196" s="13"/>
      <c r="U196" s="13"/>
      <c r="V196" s="13"/>
      <c r="W196" s="13"/>
      <c r="X196" s="13"/>
      <c r="Y196" s="13"/>
      <c r="Z196" s="13"/>
      <c r="AA196" s="120"/>
      <c r="AB196" s="117"/>
      <c r="AC196" s="117"/>
      <c r="AD196" s="117"/>
      <c r="AE196" s="46"/>
      <c r="AF196" s="46"/>
      <c r="AG196" s="13"/>
      <c r="AH196" s="117"/>
      <c r="AI196" s="10"/>
      <c r="AJ196" s="10"/>
      <c r="AK196" s="117"/>
      <c r="AL196" s="9"/>
    </row>
    <row r="197" ht="53.25" customHeight="1">
      <c r="A197" s="20"/>
      <c r="B197" s="9"/>
      <c r="C197" s="9"/>
      <c r="D197" s="9"/>
      <c r="E197" s="9"/>
      <c r="F197" s="10"/>
      <c r="G197" s="9"/>
      <c r="H197" s="167"/>
      <c r="I197" s="117"/>
      <c r="J197" s="9"/>
      <c r="K197" s="128"/>
      <c r="L197" s="9"/>
      <c r="M197" s="9"/>
      <c r="N197" s="13"/>
      <c r="O197" s="13"/>
      <c r="P197" s="13"/>
      <c r="Q197" s="13"/>
      <c r="R197" s="13"/>
      <c r="S197" s="13"/>
      <c r="T197" s="13"/>
      <c r="U197" s="13"/>
      <c r="V197" s="13"/>
      <c r="W197" s="13"/>
      <c r="X197" s="13"/>
      <c r="Y197" s="13"/>
      <c r="Z197" s="13"/>
      <c r="AA197" s="120"/>
      <c r="AB197" s="117"/>
      <c r="AC197" s="117"/>
      <c r="AD197" s="117"/>
      <c r="AE197" s="46"/>
      <c r="AF197" s="46"/>
      <c r="AG197" s="13"/>
      <c r="AH197" s="117"/>
      <c r="AI197" s="10"/>
      <c r="AJ197" s="10"/>
      <c r="AK197" s="117"/>
      <c r="AL197" s="9"/>
    </row>
    <row r="198" ht="53.25" customHeight="1">
      <c r="A198" s="20"/>
      <c r="B198" s="9"/>
      <c r="C198" s="9"/>
      <c r="D198" s="9"/>
      <c r="E198" s="9"/>
      <c r="F198" s="10"/>
      <c r="G198" s="9"/>
      <c r="H198" s="167"/>
      <c r="I198" s="117"/>
      <c r="J198" s="9"/>
      <c r="K198" s="128"/>
      <c r="L198" s="9"/>
      <c r="M198" s="9"/>
      <c r="N198" s="13"/>
      <c r="O198" s="13"/>
      <c r="P198" s="13"/>
      <c r="Q198" s="13"/>
      <c r="R198" s="13"/>
      <c r="S198" s="13"/>
      <c r="T198" s="13"/>
      <c r="U198" s="13"/>
      <c r="V198" s="13"/>
      <c r="W198" s="13"/>
      <c r="X198" s="13"/>
      <c r="Y198" s="13"/>
      <c r="Z198" s="13"/>
      <c r="AA198" s="120"/>
      <c r="AB198" s="117"/>
      <c r="AC198" s="117"/>
      <c r="AD198" s="117"/>
      <c r="AE198" s="46"/>
      <c r="AF198" s="46"/>
      <c r="AG198" s="13"/>
      <c r="AH198" s="117"/>
      <c r="AI198" s="10"/>
      <c r="AJ198" s="10"/>
      <c r="AK198" s="117"/>
      <c r="AL198" s="9"/>
    </row>
    <row r="199" ht="53.25" customHeight="1">
      <c r="A199" s="20"/>
      <c r="B199" s="9"/>
      <c r="C199" s="9"/>
      <c r="D199" s="9"/>
      <c r="E199" s="9"/>
      <c r="F199" s="10"/>
      <c r="G199" s="9"/>
      <c r="H199" s="167"/>
      <c r="I199" s="117"/>
      <c r="J199" s="9"/>
      <c r="K199" s="128"/>
      <c r="L199" s="9"/>
      <c r="M199" s="9"/>
      <c r="N199" s="13"/>
      <c r="O199" s="13"/>
      <c r="P199" s="13"/>
      <c r="Q199" s="13"/>
      <c r="R199" s="13"/>
      <c r="S199" s="13"/>
      <c r="T199" s="13"/>
      <c r="U199" s="13"/>
      <c r="V199" s="13"/>
      <c r="W199" s="13"/>
      <c r="X199" s="13"/>
      <c r="Y199" s="13"/>
      <c r="Z199" s="13"/>
      <c r="AA199" s="120"/>
      <c r="AB199" s="117"/>
      <c r="AC199" s="117"/>
      <c r="AD199" s="117"/>
      <c r="AE199" s="46"/>
      <c r="AF199" s="46"/>
      <c r="AG199" s="13"/>
      <c r="AH199" s="117"/>
      <c r="AI199" s="10"/>
      <c r="AJ199" s="10"/>
      <c r="AK199" s="117"/>
      <c r="AL199" s="9"/>
    </row>
    <row r="200" ht="53.25" customHeight="1">
      <c r="A200" s="20"/>
      <c r="B200" s="9"/>
      <c r="C200" s="9"/>
      <c r="D200" s="9"/>
      <c r="E200" s="9"/>
      <c r="F200" s="10"/>
      <c r="G200" s="9"/>
      <c r="H200" s="167"/>
      <c r="I200" s="117"/>
      <c r="J200" s="9"/>
      <c r="K200" s="128"/>
      <c r="L200" s="9"/>
      <c r="M200" s="9"/>
      <c r="N200" s="13"/>
      <c r="O200" s="13"/>
      <c r="P200" s="13"/>
      <c r="Q200" s="13"/>
      <c r="R200" s="13"/>
      <c r="S200" s="13"/>
      <c r="T200" s="13"/>
      <c r="U200" s="13"/>
      <c r="V200" s="13"/>
      <c r="W200" s="13"/>
      <c r="X200" s="13"/>
      <c r="Y200" s="13"/>
      <c r="Z200" s="13"/>
      <c r="AA200" s="120"/>
      <c r="AB200" s="117"/>
      <c r="AC200" s="117"/>
      <c r="AD200" s="117"/>
      <c r="AE200" s="46"/>
      <c r="AF200" s="46"/>
      <c r="AG200" s="13"/>
      <c r="AH200" s="117"/>
      <c r="AI200" s="10"/>
      <c r="AJ200" s="10"/>
      <c r="AK200" s="117"/>
      <c r="AL200" s="9"/>
    </row>
    <row r="201" ht="53.25" customHeight="1">
      <c r="A201" s="20"/>
      <c r="B201" s="9"/>
      <c r="C201" s="9"/>
      <c r="D201" s="9"/>
      <c r="E201" s="9"/>
      <c r="F201" s="10"/>
      <c r="G201" s="9"/>
      <c r="H201" s="167"/>
      <c r="I201" s="117"/>
      <c r="J201" s="9"/>
      <c r="K201" s="128"/>
      <c r="L201" s="9"/>
      <c r="M201" s="9"/>
      <c r="N201" s="13"/>
      <c r="O201" s="13"/>
      <c r="P201" s="13"/>
      <c r="Q201" s="13"/>
      <c r="R201" s="13"/>
      <c r="S201" s="13"/>
      <c r="T201" s="13"/>
      <c r="U201" s="13"/>
      <c r="V201" s="13"/>
      <c r="W201" s="13"/>
      <c r="X201" s="13"/>
      <c r="Y201" s="13"/>
      <c r="Z201" s="13"/>
      <c r="AA201" s="120"/>
      <c r="AB201" s="117"/>
      <c r="AC201" s="117"/>
      <c r="AD201" s="117"/>
      <c r="AE201" s="46"/>
      <c r="AF201" s="46"/>
      <c r="AG201" s="13"/>
      <c r="AH201" s="117"/>
      <c r="AI201" s="10"/>
      <c r="AJ201" s="10"/>
      <c r="AK201" s="117"/>
      <c r="AL201" s="9"/>
    </row>
    <row r="202" ht="53.25" customHeight="1">
      <c r="A202" s="20"/>
      <c r="B202" s="9"/>
      <c r="C202" s="9"/>
      <c r="D202" s="9"/>
      <c r="E202" s="9"/>
      <c r="F202" s="10"/>
      <c r="G202" s="9"/>
      <c r="H202" s="167"/>
      <c r="I202" s="117"/>
      <c r="J202" s="9"/>
      <c r="K202" s="128"/>
      <c r="L202" s="9"/>
      <c r="M202" s="9"/>
      <c r="N202" s="13"/>
      <c r="O202" s="13"/>
      <c r="P202" s="13"/>
      <c r="Q202" s="13"/>
      <c r="R202" s="13"/>
      <c r="S202" s="13"/>
      <c r="T202" s="13"/>
      <c r="U202" s="13"/>
      <c r="V202" s="13"/>
      <c r="W202" s="13"/>
      <c r="X202" s="13"/>
      <c r="Y202" s="13"/>
      <c r="Z202" s="13"/>
      <c r="AA202" s="120"/>
      <c r="AB202" s="117"/>
      <c r="AC202" s="117"/>
      <c r="AD202" s="117"/>
      <c r="AE202" s="46"/>
      <c r="AF202" s="46"/>
      <c r="AG202" s="13"/>
      <c r="AH202" s="117"/>
      <c r="AI202" s="10"/>
      <c r="AJ202" s="10"/>
      <c r="AK202" s="117"/>
      <c r="AL202" s="9"/>
    </row>
    <row r="203" ht="53.25" customHeight="1">
      <c r="A203" s="20"/>
      <c r="B203" s="9"/>
      <c r="C203" s="9"/>
      <c r="D203" s="9"/>
      <c r="E203" s="9"/>
      <c r="F203" s="10"/>
      <c r="G203" s="9"/>
      <c r="H203" s="167"/>
      <c r="I203" s="117"/>
      <c r="J203" s="9"/>
      <c r="K203" s="128"/>
      <c r="L203" s="9"/>
      <c r="M203" s="9"/>
      <c r="N203" s="13"/>
      <c r="O203" s="13"/>
      <c r="P203" s="13"/>
      <c r="Q203" s="13"/>
      <c r="R203" s="13"/>
      <c r="S203" s="13"/>
      <c r="T203" s="13"/>
      <c r="U203" s="13"/>
      <c r="V203" s="13"/>
      <c r="W203" s="13"/>
      <c r="X203" s="13"/>
      <c r="Y203" s="13"/>
      <c r="Z203" s="13"/>
      <c r="AA203" s="120"/>
      <c r="AB203" s="117"/>
      <c r="AC203" s="117"/>
      <c r="AD203" s="117"/>
      <c r="AE203" s="46"/>
      <c r="AF203" s="46"/>
      <c r="AG203" s="13"/>
      <c r="AH203" s="117"/>
      <c r="AI203" s="10"/>
      <c r="AJ203" s="10"/>
      <c r="AK203" s="117"/>
      <c r="AL203" s="9"/>
    </row>
    <row r="204" ht="53.25" customHeight="1">
      <c r="A204" s="20"/>
      <c r="B204" s="9"/>
      <c r="C204" s="9"/>
      <c r="D204" s="9"/>
      <c r="E204" s="9"/>
      <c r="F204" s="10"/>
      <c r="G204" s="9"/>
      <c r="H204" s="167"/>
      <c r="I204" s="117"/>
      <c r="J204" s="9"/>
      <c r="K204" s="128"/>
      <c r="L204" s="9"/>
      <c r="M204" s="9"/>
      <c r="N204" s="13"/>
      <c r="O204" s="13"/>
      <c r="P204" s="13"/>
      <c r="Q204" s="13"/>
      <c r="R204" s="13"/>
      <c r="S204" s="13"/>
      <c r="T204" s="13"/>
      <c r="U204" s="13"/>
      <c r="V204" s="13"/>
      <c r="W204" s="13"/>
      <c r="X204" s="13"/>
      <c r="Y204" s="13"/>
      <c r="Z204" s="13"/>
      <c r="AA204" s="120"/>
      <c r="AB204" s="117"/>
      <c r="AC204" s="117"/>
      <c r="AD204" s="117"/>
      <c r="AE204" s="46"/>
      <c r="AF204" s="46"/>
      <c r="AG204" s="13"/>
      <c r="AH204" s="117"/>
      <c r="AI204" s="10"/>
      <c r="AJ204" s="10"/>
      <c r="AK204" s="117"/>
      <c r="AL204" s="9"/>
    </row>
    <row r="205" ht="53.25" customHeight="1">
      <c r="A205" s="20"/>
      <c r="B205" s="9"/>
      <c r="C205" s="9"/>
      <c r="D205" s="9"/>
      <c r="E205" s="9"/>
      <c r="F205" s="10"/>
      <c r="G205" s="9"/>
      <c r="H205" s="167"/>
      <c r="I205" s="117"/>
      <c r="J205" s="9"/>
      <c r="K205" s="128"/>
      <c r="L205" s="9"/>
      <c r="M205" s="9"/>
      <c r="N205" s="13"/>
      <c r="O205" s="13"/>
      <c r="P205" s="13"/>
      <c r="Q205" s="13"/>
      <c r="R205" s="13"/>
      <c r="S205" s="13"/>
      <c r="T205" s="13"/>
      <c r="U205" s="13"/>
      <c r="V205" s="13"/>
      <c r="W205" s="13"/>
      <c r="X205" s="13"/>
      <c r="Y205" s="13"/>
      <c r="Z205" s="13"/>
      <c r="AA205" s="120"/>
      <c r="AB205" s="117"/>
      <c r="AC205" s="117"/>
      <c r="AD205" s="117"/>
      <c r="AE205" s="46"/>
      <c r="AF205" s="46"/>
      <c r="AG205" s="13"/>
      <c r="AH205" s="117"/>
      <c r="AI205" s="10"/>
      <c r="AJ205" s="10"/>
      <c r="AK205" s="117"/>
      <c r="AL205" s="9"/>
    </row>
    <row r="206" ht="53.25" customHeight="1">
      <c r="A206" s="20"/>
      <c r="B206" s="9"/>
      <c r="C206" s="9"/>
      <c r="D206" s="9"/>
      <c r="E206" s="9"/>
      <c r="F206" s="10"/>
      <c r="G206" s="9"/>
      <c r="H206" s="167"/>
      <c r="I206" s="117"/>
      <c r="J206" s="9"/>
      <c r="K206" s="128"/>
      <c r="L206" s="9"/>
      <c r="M206" s="9"/>
      <c r="N206" s="13"/>
      <c r="O206" s="13"/>
      <c r="P206" s="13"/>
      <c r="Q206" s="13"/>
      <c r="R206" s="13"/>
      <c r="S206" s="13"/>
      <c r="T206" s="13"/>
      <c r="U206" s="13"/>
      <c r="V206" s="13"/>
      <c r="W206" s="13"/>
      <c r="X206" s="13"/>
      <c r="Y206" s="13"/>
      <c r="Z206" s="13"/>
      <c r="AA206" s="120"/>
      <c r="AB206" s="117"/>
      <c r="AC206" s="117"/>
      <c r="AD206" s="117"/>
      <c r="AE206" s="46"/>
      <c r="AF206" s="46"/>
      <c r="AG206" s="13"/>
      <c r="AH206" s="117"/>
      <c r="AI206" s="10"/>
      <c r="AJ206" s="10"/>
      <c r="AK206" s="117"/>
      <c r="AL206" s="9"/>
    </row>
    <row r="207" ht="53.25" customHeight="1">
      <c r="A207" s="20"/>
      <c r="B207" s="9"/>
      <c r="C207" s="9"/>
      <c r="D207" s="9"/>
      <c r="E207" s="9"/>
      <c r="F207" s="10"/>
      <c r="G207" s="9"/>
      <c r="H207" s="167"/>
      <c r="I207" s="117"/>
      <c r="J207" s="9"/>
      <c r="K207" s="128"/>
      <c r="L207" s="9"/>
      <c r="M207" s="9"/>
      <c r="N207" s="13"/>
      <c r="O207" s="13"/>
      <c r="P207" s="13"/>
      <c r="Q207" s="13"/>
      <c r="R207" s="13"/>
      <c r="S207" s="13"/>
      <c r="T207" s="13"/>
      <c r="U207" s="13"/>
      <c r="V207" s="13"/>
      <c r="W207" s="13"/>
      <c r="X207" s="13"/>
      <c r="Y207" s="13"/>
      <c r="Z207" s="13"/>
      <c r="AA207" s="120"/>
      <c r="AB207" s="117"/>
      <c r="AC207" s="117"/>
      <c r="AD207" s="117"/>
      <c r="AE207" s="46"/>
      <c r="AF207" s="46"/>
      <c r="AG207" s="13"/>
      <c r="AH207" s="117"/>
      <c r="AI207" s="10"/>
      <c r="AJ207" s="10"/>
      <c r="AK207" s="117"/>
      <c r="AL207" s="9"/>
    </row>
    <row r="208" ht="53.25" customHeight="1">
      <c r="A208" s="20"/>
      <c r="B208" s="9"/>
      <c r="C208" s="9"/>
      <c r="D208" s="9"/>
      <c r="E208" s="9"/>
      <c r="F208" s="10"/>
      <c r="G208" s="9"/>
      <c r="H208" s="167"/>
      <c r="I208" s="117"/>
      <c r="J208" s="9"/>
      <c r="K208" s="128"/>
      <c r="L208" s="9"/>
      <c r="M208" s="9"/>
      <c r="N208" s="13"/>
      <c r="O208" s="13"/>
      <c r="P208" s="13"/>
      <c r="Q208" s="13"/>
      <c r="R208" s="13"/>
      <c r="S208" s="13"/>
      <c r="T208" s="13"/>
      <c r="U208" s="13"/>
      <c r="V208" s="13"/>
      <c r="W208" s="13"/>
      <c r="X208" s="13"/>
      <c r="Y208" s="13"/>
      <c r="Z208" s="13"/>
      <c r="AA208" s="120"/>
      <c r="AB208" s="117"/>
      <c r="AC208" s="117"/>
      <c r="AD208" s="117"/>
      <c r="AE208" s="46"/>
      <c r="AF208" s="46"/>
      <c r="AG208" s="13"/>
      <c r="AH208" s="117"/>
      <c r="AI208" s="10"/>
      <c r="AJ208" s="10"/>
      <c r="AK208" s="117"/>
      <c r="AL208" s="9"/>
    </row>
    <row r="209" ht="53.25" customHeight="1">
      <c r="A209" s="20"/>
      <c r="B209" s="9"/>
      <c r="C209" s="9"/>
      <c r="D209" s="9"/>
      <c r="E209" s="9"/>
      <c r="F209" s="10"/>
      <c r="G209" s="9"/>
      <c r="H209" s="167"/>
      <c r="I209" s="117"/>
      <c r="J209" s="9"/>
      <c r="K209" s="128"/>
      <c r="L209" s="9"/>
      <c r="M209" s="9"/>
      <c r="N209" s="13"/>
      <c r="O209" s="13"/>
      <c r="P209" s="13"/>
      <c r="Q209" s="13"/>
      <c r="R209" s="13"/>
      <c r="S209" s="13"/>
      <c r="T209" s="13"/>
      <c r="U209" s="13"/>
      <c r="V209" s="13"/>
      <c r="W209" s="13"/>
      <c r="X209" s="13"/>
      <c r="Y209" s="13"/>
      <c r="Z209" s="13"/>
      <c r="AA209" s="120"/>
      <c r="AB209" s="117"/>
      <c r="AC209" s="117"/>
      <c r="AD209" s="117"/>
      <c r="AE209" s="46"/>
      <c r="AF209" s="46"/>
      <c r="AG209" s="13"/>
      <c r="AH209" s="117"/>
      <c r="AI209" s="10"/>
      <c r="AJ209" s="10"/>
      <c r="AK209" s="117"/>
      <c r="AL209" s="9"/>
    </row>
    <row r="210" ht="53.25" customHeight="1">
      <c r="A210" s="20"/>
      <c r="B210" s="9"/>
      <c r="C210" s="9"/>
      <c r="D210" s="9"/>
      <c r="E210" s="9"/>
      <c r="F210" s="10"/>
      <c r="G210" s="9"/>
      <c r="H210" s="167"/>
      <c r="I210" s="117"/>
      <c r="J210" s="9"/>
      <c r="K210" s="128"/>
      <c r="L210" s="9"/>
      <c r="M210" s="9"/>
      <c r="N210" s="13"/>
      <c r="O210" s="13"/>
      <c r="P210" s="13"/>
      <c r="Q210" s="13"/>
      <c r="R210" s="13"/>
      <c r="S210" s="13"/>
      <c r="T210" s="13"/>
      <c r="U210" s="13"/>
      <c r="V210" s="13"/>
      <c r="W210" s="13"/>
      <c r="X210" s="13"/>
      <c r="Y210" s="13"/>
      <c r="Z210" s="13"/>
      <c r="AA210" s="120"/>
      <c r="AB210" s="117"/>
      <c r="AC210" s="117"/>
      <c r="AD210" s="117"/>
      <c r="AE210" s="46"/>
      <c r="AF210" s="46"/>
      <c r="AG210" s="13"/>
      <c r="AH210" s="117"/>
      <c r="AI210" s="10"/>
      <c r="AJ210" s="10"/>
      <c r="AK210" s="117"/>
      <c r="AL210" s="9"/>
    </row>
    <row r="211" ht="53.25" customHeight="1">
      <c r="A211" s="20"/>
      <c r="B211" s="9"/>
      <c r="C211" s="9"/>
      <c r="D211" s="9"/>
      <c r="E211" s="9"/>
      <c r="F211" s="10"/>
      <c r="G211" s="9"/>
      <c r="H211" s="167"/>
      <c r="I211" s="117"/>
      <c r="J211" s="9"/>
      <c r="K211" s="128"/>
      <c r="L211" s="9"/>
      <c r="M211" s="9"/>
      <c r="N211" s="13"/>
      <c r="O211" s="13"/>
      <c r="P211" s="13"/>
      <c r="Q211" s="13"/>
      <c r="R211" s="13"/>
      <c r="S211" s="13"/>
      <c r="T211" s="13"/>
      <c r="U211" s="13"/>
      <c r="V211" s="13"/>
      <c r="W211" s="13"/>
      <c r="X211" s="13"/>
      <c r="Y211" s="13"/>
      <c r="Z211" s="13"/>
      <c r="AA211" s="120"/>
      <c r="AB211" s="117"/>
      <c r="AC211" s="117"/>
      <c r="AD211" s="117"/>
      <c r="AE211" s="46"/>
      <c r="AF211" s="46"/>
      <c r="AG211" s="13"/>
      <c r="AH211" s="117"/>
      <c r="AI211" s="10"/>
      <c r="AJ211" s="10"/>
      <c r="AK211" s="117"/>
      <c r="AL211" s="9"/>
    </row>
    <row r="212" ht="53.25" customHeight="1">
      <c r="A212" s="20"/>
      <c r="B212" s="9"/>
      <c r="C212" s="9"/>
      <c r="D212" s="9"/>
      <c r="E212" s="9"/>
      <c r="F212" s="10"/>
      <c r="G212" s="9"/>
      <c r="H212" s="167"/>
      <c r="I212" s="117"/>
      <c r="J212" s="9"/>
      <c r="K212" s="128"/>
      <c r="L212" s="9"/>
      <c r="M212" s="9"/>
      <c r="N212" s="13"/>
      <c r="O212" s="13"/>
      <c r="P212" s="13"/>
      <c r="Q212" s="13"/>
      <c r="R212" s="13"/>
      <c r="S212" s="13"/>
      <c r="T212" s="13"/>
      <c r="U212" s="13"/>
      <c r="V212" s="13"/>
      <c r="W212" s="13"/>
      <c r="X212" s="13"/>
      <c r="Y212" s="13"/>
      <c r="Z212" s="13"/>
      <c r="AA212" s="120"/>
      <c r="AB212" s="117"/>
      <c r="AC212" s="117"/>
      <c r="AD212" s="117"/>
      <c r="AE212" s="46"/>
      <c r="AF212" s="46"/>
      <c r="AG212" s="13"/>
      <c r="AH212" s="117"/>
      <c r="AI212" s="10"/>
      <c r="AJ212" s="10"/>
      <c r="AK212" s="117"/>
      <c r="AL212" s="9"/>
    </row>
    <row r="213" ht="53.25" customHeight="1">
      <c r="A213" s="20"/>
      <c r="B213" s="9"/>
      <c r="C213" s="9"/>
      <c r="D213" s="9"/>
      <c r="E213" s="9"/>
      <c r="F213" s="10"/>
      <c r="G213" s="9"/>
      <c r="H213" s="167"/>
      <c r="I213" s="117"/>
      <c r="J213" s="9"/>
      <c r="K213" s="128"/>
      <c r="L213" s="9"/>
      <c r="M213" s="9"/>
      <c r="N213" s="13"/>
      <c r="O213" s="13"/>
      <c r="P213" s="13"/>
      <c r="Q213" s="13"/>
      <c r="R213" s="13"/>
      <c r="S213" s="13"/>
      <c r="T213" s="13"/>
      <c r="U213" s="13"/>
      <c r="V213" s="13"/>
      <c r="W213" s="13"/>
      <c r="X213" s="13"/>
      <c r="Y213" s="13"/>
      <c r="Z213" s="13"/>
      <c r="AA213" s="120"/>
      <c r="AB213" s="117"/>
      <c r="AC213" s="117"/>
      <c r="AD213" s="117"/>
      <c r="AE213" s="46"/>
      <c r="AF213" s="46"/>
      <c r="AG213" s="13"/>
      <c r="AH213" s="117"/>
      <c r="AI213" s="10"/>
      <c r="AJ213" s="10"/>
      <c r="AK213" s="117"/>
      <c r="AL213" s="9"/>
    </row>
    <row r="214" ht="53.25" customHeight="1">
      <c r="A214" s="20"/>
      <c r="B214" s="9"/>
      <c r="C214" s="9"/>
      <c r="D214" s="9"/>
      <c r="E214" s="9"/>
      <c r="F214" s="10"/>
      <c r="G214" s="9"/>
      <c r="H214" s="167"/>
      <c r="I214" s="117"/>
      <c r="J214" s="9"/>
      <c r="K214" s="128"/>
      <c r="L214" s="9"/>
      <c r="M214" s="9"/>
      <c r="N214" s="13"/>
      <c r="O214" s="13"/>
      <c r="P214" s="13"/>
      <c r="Q214" s="13"/>
      <c r="R214" s="13"/>
      <c r="S214" s="13"/>
      <c r="T214" s="13"/>
      <c r="U214" s="13"/>
      <c r="V214" s="13"/>
      <c r="W214" s="13"/>
      <c r="X214" s="13"/>
      <c r="Y214" s="13"/>
      <c r="Z214" s="13"/>
      <c r="AA214" s="120"/>
      <c r="AB214" s="117"/>
      <c r="AC214" s="117"/>
      <c r="AD214" s="117"/>
      <c r="AE214" s="46"/>
      <c r="AF214" s="46"/>
      <c r="AG214" s="13"/>
      <c r="AH214" s="117"/>
      <c r="AI214" s="10"/>
      <c r="AJ214" s="10"/>
      <c r="AK214" s="117"/>
      <c r="AL214" s="9"/>
    </row>
    <row r="215" ht="53.25" customHeight="1">
      <c r="A215" s="20"/>
      <c r="B215" s="9"/>
      <c r="C215" s="9"/>
      <c r="D215" s="9"/>
      <c r="E215" s="9"/>
      <c r="F215" s="10"/>
      <c r="G215" s="9"/>
      <c r="H215" s="167"/>
      <c r="I215" s="117"/>
      <c r="J215" s="9"/>
      <c r="K215" s="128"/>
      <c r="L215" s="9"/>
      <c r="M215" s="9"/>
      <c r="N215" s="13"/>
      <c r="O215" s="13"/>
      <c r="P215" s="13"/>
      <c r="Q215" s="13"/>
      <c r="R215" s="13"/>
      <c r="S215" s="13"/>
      <c r="T215" s="13"/>
      <c r="U215" s="13"/>
      <c r="V215" s="13"/>
      <c r="W215" s="13"/>
      <c r="X215" s="13"/>
      <c r="Y215" s="13"/>
      <c r="Z215" s="13"/>
      <c r="AA215" s="120"/>
      <c r="AB215" s="117"/>
      <c r="AC215" s="117"/>
      <c r="AD215" s="117"/>
      <c r="AE215" s="46"/>
      <c r="AF215" s="46"/>
      <c r="AG215" s="13"/>
      <c r="AH215" s="117"/>
      <c r="AI215" s="10"/>
      <c r="AJ215" s="10"/>
      <c r="AK215" s="117"/>
      <c r="AL215" s="9"/>
    </row>
    <row r="216" ht="53.25" customHeight="1">
      <c r="A216" s="20"/>
      <c r="B216" s="9"/>
      <c r="C216" s="9"/>
      <c r="D216" s="9"/>
      <c r="E216" s="9"/>
      <c r="F216" s="10"/>
      <c r="G216" s="9"/>
      <c r="H216" s="167"/>
      <c r="I216" s="117"/>
      <c r="J216" s="9"/>
      <c r="K216" s="128"/>
      <c r="L216" s="9"/>
      <c r="M216" s="9"/>
      <c r="N216" s="13"/>
      <c r="O216" s="13"/>
      <c r="P216" s="13"/>
      <c r="Q216" s="13"/>
      <c r="R216" s="13"/>
      <c r="S216" s="13"/>
      <c r="T216" s="13"/>
      <c r="U216" s="13"/>
      <c r="V216" s="13"/>
      <c r="W216" s="13"/>
      <c r="X216" s="13"/>
      <c r="Y216" s="13"/>
      <c r="Z216" s="13"/>
      <c r="AA216" s="120"/>
      <c r="AB216" s="117"/>
      <c r="AC216" s="117"/>
      <c r="AD216" s="117"/>
      <c r="AE216" s="46"/>
      <c r="AF216" s="46"/>
      <c r="AG216" s="13"/>
      <c r="AH216" s="117"/>
      <c r="AI216" s="10"/>
      <c r="AJ216" s="10"/>
      <c r="AK216" s="117"/>
      <c r="AL216" s="9"/>
    </row>
    <row r="217" ht="53.25" customHeight="1">
      <c r="A217" s="20"/>
      <c r="B217" s="9"/>
      <c r="C217" s="9"/>
      <c r="D217" s="9"/>
      <c r="E217" s="9"/>
      <c r="F217" s="10"/>
      <c r="G217" s="9"/>
      <c r="H217" s="167"/>
      <c r="I217" s="117"/>
      <c r="J217" s="9"/>
      <c r="K217" s="128"/>
      <c r="L217" s="9"/>
      <c r="M217" s="9"/>
      <c r="N217" s="13"/>
      <c r="O217" s="13"/>
      <c r="P217" s="13"/>
      <c r="Q217" s="13"/>
      <c r="R217" s="13"/>
      <c r="S217" s="13"/>
      <c r="T217" s="13"/>
      <c r="U217" s="13"/>
      <c r="V217" s="13"/>
      <c r="W217" s="13"/>
      <c r="X217" s="13"/>
      <c r="Y217" s="13"/>
      <c r="Z217" s="13"/>
      <c r="AA217" s="120"/>
      <c r="AB217" s="117"/>
      <c r="AC217" s="117"/>
      <c r="AD217" s="117"/>
      <c r="AE217" s="46"/>
      <c r="AF217" s="46"/>
      <c r="AG217" s="13"/>
      <c r="AH217" s="117"/>
      <c r="AI217" s="10"/>
      <c r="AJ217" s="10"/>
      <c r="AK217" s="117"/>
      <c r="AL217" s="9"/>
    </row>
    <row r="218" ht="53.25" customHeight="1">
      <c r="A218" s="20"/>
      <c r="B218" s="9"/>
      <c r="C218" s="9"/>
      <c r="D218" s="9"/>
      <c r="E218" s="9"/>
      <c r="F218" s="10"/>
      <c r="G218" s="9"/>
      <c r="H218" s="167"/>
      <c r="I218" s="117"/>
      <c r="J218" s="9"/>
      <c r="K218" s="128"/>
      <c r="L218" s="9"/>
      <c r="M218" s="9"/>
      <c r="N218" s="13"/>
      <c r="O218" s="13"/>
      <c r="P218" s="13"/>
      <c r="Q218" s="13"/>
      <c r="R218" s="13"/>
      <c r="S218" s="13"/>
      <c r="T218" s="13"/>
      <c r="U218" s="13"/>
      <c r="V218" s="13"/>
      <c r="W218" s="13"/>
      <c r="X218" s="13"/>
      <c r="Y218" s="13"/>
      <c r="Z218" s="13"/>
      <c r="AA218" s="120"/>
      <c r="AB218" s="117"/>
      <c r="AC218" s="117"/>
      <c r="AD218" s="117"/>
      <c r="AE218" s="46"/>
      <c r="AF218" s="46"/>
      <c r="AG218" s="13"/>
      <c r="AH218" s="117"/>
      <c r="AI218" s="10"/>
      <c r="AJ218" s="10"/>
      <c r="AK218" s="117"/>
      <c r="AL218" s="9"/>
    </row>
    <row r="219" ht="53.25" customHeight="1">
      <c r="A219" s="20"/>
      <c r="B219" s="9"/>
      <c r="C219" s="9"/>
      <c r="D219" s="9"/>
      <c r="E219" s="9"/>
      <c r="F219" s="10"/>
      <c r="G219" s="9"/>
      <c r="H219" s="167"/>
      <c r="I219" s="117"/>
      <c r="J219" s="9"/>
      <c r="K219" s="128"/>
      <c r="L219" s="9"/>
      <c r="M219" s="9"/>
      <c r="N219" s="13"/>
      <c r="O219" s="13"/>
      <c r="P219" s="13"/>
      <c r="Q219" s="13"/>
      <c r="R219" s="13"/>
      <c r="S219" s="13"/>
      <c r="T219" s="13"/>
      <c r="U219" s="13"/>
      <c r="V219" s="13"/>
      <c r="W219" s="13"/>
      <c r="X219" s="13"/>
      <c r="Y219" s="13"/>
      <c r="Z219" s="13"/>
      <c r="AA219" s="120"/>
      <c r="AB219" s="117"/>
      <c r="AC219" s="117"/>
      <c r="AD219" s="117"/>
      <c r="AE219" s="46"/>
      <c r="AF219" s="46"/>
      <c r="AG219" s="13"/>
      <c r="AH219" s="117"/>
      <c r="AI219" s="10"/>
      <c r="AJ219" s="10"/>
      <c r="AK219" s="117"/>
      <c r="AL219" s="9"/>
    </row>
    <row r="220" ht="53.25" customHeight="1">
      <c r="A220" s="20"/>
      <c r="B220" s="9"/>
      <c r="C220" s="9"/>
      <c r="D220" s="9"/>
      <c r="E220" s="9"/>
      <c r="F220" s="10"/>
      <c r="G220" s="9"/>
      <c r="H220" s="167"/>
      <c r="I220" s="117"/>
      <c r="J220" s="9"/>
      <c r="K220" s="128"/>
      <c r="L220" s="9"/>
      <c r="M220" s="9"/>
      <c r="N220" s="13"/>
      <c r="O220" s="13"/>
      <c r="P220" s="13"/>
      <c r="Q220" s="13"/>
      <c r="R220" s="13"/>
      <c r="S220" s="13"/>
      <c r="T220" s="13"/>
      <c r="U220" s="13"/>
      <c r="V220" s="13"/>
      <c r="W220" s="13"/>
      <c r="X220" s="13"/>
      <c r="Y220" s="13"/>
      <c r="Z220" s="13"/>
      <c r="AA220" s="120"/>
      <c r="AB220" s="117"/>
      <c r="AC220" s="117"/>
      <c r="AD220" s="117"/>
      <c r="AE220" s="46"/>
      <c r="AF220" s="46"/>
      <c r="AG220" s="13"/>
      <c r="AH220" s="117"/>
      <c r="AI220" s="10"/>
      <c r="AJ220" s="10"/>
      <c r="AK220" s="117"/>
      <c r="AL220" s="9"/>
    </row>
    <row r="221" ht="53.25" customHeight="1">
      <c r="A221" s="20"/>
      <c r="B221" s="9"/>
      <c r="C221" s="9"/>
      <c r="D221" s="9"/>
      <c r="E221" s="9"/>
      <c r="F221" s="10"/>
      <c r="G221" s="9"/>
      <c r="H221" s="167"/>
      <c r="I221" s="117"/>
      <c r="J221" s="9"/>
      <c r="K221" s="128"/>
      <c r="L221" s="9"/>
      <c r="M221" s="9"/>
      <c r="N221" s="13"/>
      <c r="O221" s="13"/>
      <c r="P221" s="13"/>
      <c r="Q221" s="13"/>
      <c r="R221" s="13"/>
      <c r="S221" s="13"/>
      <c r="T221" s="13"/>
      <c r="U221" s="13"/>
      <c r="V221" s="13"/>
      <c r="W221" s="13"/>
      <c r="X221" s="13"/>
      <c r="Y221" s="13"/>
      <c r="Z221" s="13"/>
      <c r="AA221" s="120"/>
      <c r="AB221" s="117"/>
      <c r="AC221" s="117"/>
      <c r="AD221" s="117"/>
      <c r="AE221" s="46"/>
      <c r="AF221" s="46"/>
      <c r="AG221" s="13"/>
      <c r="AH221" s="117"/>
      <c r="AI221" s="10"/>
      <c r="AJ221" s="10"/>
      <c r="AK221" s="117"/>
      <c r="AL221" s="9"/>
    </row>
    <row r="222" ht="53.25" customHeight="1">
      <c r="A222" s="20"/>
      <c r="B222" s="9"/>
      <c r="C222" s="9"/>
      <c r="D222" s="9"/>
      <c r="E222" s="9"/>
      <c r="F222" s="10"/>
      <c r="G222" s="9"/>
      <c r="H222" s="167"/>
      <c r="I222" s="117"/>
      <c r="J222" s="9"/>
      <c r="K222" s="128"/>
      <c r="L222" s="9"/>
      <c r="M222" s="9"/>
      <c r="N222" s="13"/>
      <c r="O222" s="13"/>
      <c r="P222" s="13"/>
      <c r="Q222" s="13"/>
      <c r="R222" s="13"/>
      <c r="S222" s="13"/>
      <c r="T222" s="13"/>
      <c r="U222" s="13"/>
      <c r="V222" s="13"/>
      <c r="W222" s="13"/>
      <c r="X222" s="13"/>
      <c r="Y222" s="13"/>
      <c r="Z222" s="13"/>
      <c r="AA222" s="120"/>
      <c r="AB222" s="117"/>
      <c r="AC222" s="117"/>
      <c r="AD222" s="117"/>
      <c r="AE222" s="46"/>
      <c r="AF222" s="46"/>
      <c r="AG222" s="13"/>
      <c r="AH222" s="117"/>
      <c r="AI222" s="10"/>
      <c r="AJ222" s="10"/>
      <c r="AK222" s="117"/>
      <c r="AL222" s="9"/>
    </row>
    <row r="223" ht="53.25" customHeight="1">
      <c r="A223" s="20"/>
      <c r="B223" s="9"/>
      <c r="C223" s="9"/>
      <c r="D223" s="9"/>
      <c r="E223" s="9"/>
      <c r="F223" s="10"/>
      <c r="G223" s="9"/>
      <c r="H223" s="167"/>
      <c r="I223" s="117"/>
      <c r="J223" s="9"/>
      <c r="K223" s="128"/>
      <c r="L223" s="9"/>
      <c r="M223" s="9"/>
      <c r="N223" s="13"/>
      <c r="O223" s="13"/>
      <c r="P223" s="13"/>
      <c r="Q223" s="13"/>
      <c r="R223" s="13"/>
      <c r="S223" s="13"/>
      <c r="T223" s="13"/>
      <c r="U223" s="13"/>
      <c r="V223" s="13"/>
      <c r="W223" s="13"/>
      <c r="X223" s="13"/>
      <c r="Y223" s="13"/>
      <c r="Z223" s="13"/>
      <c r="AA223" s="120"/>
      <c r="AB223" s="117"/>
      <c r="AC223" s="117"/>
      <c r="AD223" s="117"/>
      <c r="AE223" s="46"/>
      <c r="AF223" s="46"/>
      <c r="AG223" s="13"/>
      <c r="AH223" s="117"/>
      <c r="AI223" s="10"/>
      <c r="AJ223" s="10"/>
      <c r="AK223" s="117"/>
      <c r="AL223" s="9"/>
    </row>
    <row r="224" ht="53.25" customHeight="1">
      <c r="A224" s="20"/>
      <c r="B224" s="9"/>
      <c r="C224" s="9"/>
      <c r="D224" s="9"/>
      <c r="E224" s="9"/>
      <c r="F224" s="10"/>
      <c r="G224" s="9"/>
      <c r="H224" s="167"/>
      <c r="I224" s="117"/>
      <c r="J224" s="9"/>
      <c r="K224" s="128"/>
      <c r="L224" s="9"/>
      <c r="M224" s="9"/>
      <c r="N224" s="13"/>
      <c r="O224" s="13"/>
      <c r="P224" s="13"/>
      <c r="Q224" s="13"/>
      <c r="R224" s="13"/>
      <c r="S224" s="13"/>
      <c r="T224" s="13"/>
      <c r="U224" s="13"/>
      <c r="V224" s="13"/>
      <c r="W224" s="13"/>
      <c r="X224" s="13"/>
      <c r="Y224" s="13"/>
      <c r="Z224" s="13"/>
      <c r="AA224" s="120"/>
      <c r="AB224" s="117"/>
      <c r="AC224" s="117"/>
      <c r="AD224" s="117"/>
      <c r="AE224" s="46"/>
      <c r="AF224" s="46"/>
      <c r="AG224" s="13"/>
      <c r="AH224" s="117"/>
      <c r="AI224" s="10"/>
      <c r="AJ224" s="10"/>
      <c r="AK224" s="117"/>
      <c r="AL224" s="9"/>
    </row>
    <row r="225" ht="53.25" customHeight="1">
      <c r="A225" s="20"/>
      <c r="B225" s="9"/>
      <c r="C225" s="9"/>
      <c r="D225" s="9"/>
      <c r="E225" s="9"/>
      <c r="F225" s="10"/>
      <c r="G225" s="9"/>
      <c r="H225" s="167"/>
      <c r="I225" s="117"/>
      <c r="J225" s="9"/>
      <c r="K225" s="128"/>
      <c r="L225" s="9"/>
      <c r="M225" s="9"/>
      <c r="N225" s="13"/>
      <c r="O225" s="13"/>
      <c r="P225" s="13"/>
      <c r="Q225" s="13"/>
      <c r="R225" s="13"/>
      <c r="S225" s="13"/>
      <c r="T225" s="13"/>
      <c r="U225" s="13"/>
      <c r="V225" s="13"/>
      <c r="W225" s="13"/>
      <c r="X225" s="13"/>
      <c r="Y225" s="13"/>
      <c r="Z225" s="13"/>
      <c r="AA225" s="120"/>
      <c r="AB225" s="117"/>
      <c r="AC225" s="117"/>
      <c r="AD225" s="117"/>
      <c r="AE225" s="46"/>
      <c r="AF225" s="46"/>
      <c r="AG225" s="13"/>
      <c r="AH225" s="117"/>
      <c r="AI225" s="10"/>
      <c r="AJ225" s="10"/>
      <c r="AK225" s="117"/>
      <c r="AL225" s="9"/>
    </row>
    <row r="226" ht="53.25" customHeight="1">
      <c r="A226" s="20"/>
      <c r="B226" s="9"/>
      <c r="C226" s="9"/>
      <c r="D226" s="9"/>
      <c r="E226" s="9"/>
      <c r="F226" s="10"/>
      <c r="G226" s="9"/>
      <c r="H226" s="167"/>
      <c r="I226" s="117"/>
      <c r="J226" s="9"/>
      <c r="K226" s="128"/>
      <c r="L226" s="9"/>
      <c r="M226" s="9"/>
      <c r="N226" s="13"/>
      <c r="O226" s="13"/>
      <c r="P226" s="13"/>
      <c r="Q226" s="13"/>
      <c r="R226" s="13"/>
      <c r="S226" s="13"/>
      <c r="T226" s="13"/>
      <c r="U226" s="13"/>
      <c r="V226" s="13"/>
      <c r="W226" s="13"/>
      <c r="X226" s="13"/>
      <c r="Y226" s="13"/>
      <c r="Z226" s="13"/>
      <c r="AA226" s="120"/>
      <c r="AB226" s="117"/>
      <c r="AC226" s="117"/>
      <c r="AD226" s="117"/>
      <c r="AE226" s="46"/>
      <c r="AF226" s="46"/>
      <c r="AG226" s="13"/>
      <c r="AH226" s="117"/>
      <c r="AI226" s="10"/>
      <c r="AJ226" s="10"/>
      <c r="AK226" s="117"/>
      <c r="AL226" s="9"/>
    </row>
    <row r="227" ht="53.25" customHeight="1">
      <c r="A227" s="20"/>
      <c r="B227" s="9"/>
      <c r="C227" s="9"/>
      <c r="D227" s="9"/>
      <c r="E227" s="9"/>
      <c r="F227" s="10"/>
      <c r="G227" s="9"/>
      <c r="H227" s="167"/>
      <c r="I227" s="117"/>
      <c r="J227" s="9"/>
      <c r="K227" s="128"/>
      <c r="L227" s="9"/>
      <c r="M227" s="9"/>
      <c r="N227" s="13"/>
      <c r="O227" s="13"/>
      <c r="P227" s="13"/>
      <c r="Q227" s="13"/>
      <c r="R227" s="13"/>
      <c r="S227" s="13"/>
      <c r="T227" s="13"/>
      <c r="U227" s="13"/>
      <c r="V227" s="13"/>
      <c r="W227" s="13"/>
      <c r="X227" s="13"/>
      <c r="Y227" s="13"/>
      <c r="Z227" s="13"/>
      <c r="AA227" s="120"/>
      <c r="AB227" s="117"/>
      <c r="AC227" s="117"/>
      <c r="AD227" s="117"/>
      <c r="AE227" s="46"/>
      <c r="AF227" s="46"/>
      <c r="AG227" s="13"/>
      <c r="AH227" s="117"/>
      <c r="AI227" s="10"/>
      <c r="AJ227" s="10"/>
      <c r="AK227" s="117"/>
      <c r="AL227" s="9"/>
    </row>
    <row r="228" ht="53.25" customHeight="1">
      <c r="A228" s="20"/>
      <c r="B228" s="9"/>
      <c r="C228" s="9"/>
      <c r="D228" s="9"/>
      <c r="E228" s="9"/>
      <c r="F228" s="10"/>
      <c r="G228" s="9"/>
      <c r="H228" s="167"/>
      <c r="I228" s="117"/>
      <c r="J228" s="9"/>
      <c r="K228" s="128"/>
      <c r="L228" s="9"/>
      <c r="M228" s="9"/>
      <c r="N228" s="13"/>
      <c r="O228" s="13"/>
      <c r="P228" s="13"/>
      <c r="Q228" s="13"/>
      <c r="R228" s="13"/>
      <c r="S228" s="13"/>
      <c r="T228" s="13"/>
      <c r="U228" s="13"/>
      <c r="V228" s="13"/>
      <c r="W228" s="13"/>
      <c r="X228" s="13"/>
      <c r="Y228" s="13"/>
      <c r="Z228" s="13"/>
      <c r="AA228" s="120"/>
      <c r="AB228" s="117"/>
      <c r="AC228" s="117"/>
      <c r="AD228" s="117"/>
      <c r="AE228" s="46"/>
      <c r="AF228" s="46"/>
      <c r="AG228" s="13"/>
      <c r="AH228" s="117"/>
      <c r="AI228" s="10"/>
      <c r="AJ228" s="10"/>
      <c r="AK228" s="117"/>
      <c r="AL228" s="9"/>
    </row>
    <row r="229" ht="53.25" customHeight="1">
      <c r="A229" s="20"/>
      <c r="B229" s="9"/>
      <c r="C229" s="9"/>
      <c r="D229" s="9"/>
      <c r="E229" s="9"/>
      <c r="F229" s="10"/>
      <c r="G229" s="9"/>
      <c r="H229" s="167"/>
      <c r="I229" s="117"/>
      <c r="J229" s="9"/>
      <c r="K229" s="128"/>
      <c r="L229" s="9"/>
      <c r="M229" s="9"/>
      <c r="N229" s="13"/>
      <c r="O229" s="13"/>
      <c r="P229" s="13"/>
      <c r="Q229" s="13"/>
      <c r="R229" s="13"/>
      <c r="S229" s="13"/>
      <c r="T229" s="13"/>
      <c r="U229" s="13"/>
      <c r="V229" s="13"/>
      <c r="W229" s="13"/>
      <c r="X229" s="13"/>
      <c r="Y229" s="13"/>
      <c r="Z229" s="13"/>
      <c r="AA229" s="120"/>
      <c r="AB229" s="117"/>
      <c r="AC229" s="117"/>
      <c r="AD229" s="117"/>
      <c r="AE229" s="46"/>
      <c r="AF229" s="46"/>
      <c r="AG229" s="13"/>
      <c r="AH229" s="117"/>
      <c r="AI229" s="10"/>
      <c r="AJ229" s="10"/>
      <c r="AK229" s="117"/>
      <c r="AL229" s="9"/>
    </row>
    <row r="230" ht="53.25" customHeight="1">
      <c r="A230" s="20"/>
      <c r="B230" s="9"/>
      <c r="C230" s="9"/>
      <c r="D230" s="9"/>
      <c r="E230" s="9"/>
      <c r="F230" s="10"/>
      <c r="G230" s="9"/>
      <c r="H230" s="167"/>
      <c r="I230" s="117"/>
      <c r="J230" s="9"/>
      <c r="K230" s="128"/>
      <c r="L230" s="9"/>
      <c r="M230" s="9"/>
      <c r="N230" s="13"/>
      <c r="O230" s="13"/>
      <c r="P230" s="13"/>
      <c r="Q230" s="13"/>
      <c r="R230" s="13"/>
      <c r="S230" s="13"/>
      <c r="T230" s="13"/>
      <c r="U230" s="13"/>
      <c r="V230" s="13"/>
      <c r="W230" s="13"/>
      <c r="X230" s="13"/>
      <c r="Y230" s="13"/>
      <c r="Z230" s="13"/>
      <c r="AA230" s="120"/>
      <c r="AB230" s="117"/>
      <c r="AC230" s="117"/>
      <c r="AD230" s="117"/>
      <c r="AE230" s="46"/>
      <c r="AF230" s="46"/>
      <c r="AG230" s="13"/>
      <c r="AH230" s="117"/>
      <c r="AI230" s="10"/>
      <c r="AJ230" s="10"/>
      <c r="AK230" s="117"/>
      <c r="AL230" s="9"/>
    </row>
    <row r="231" ht="53.25" customHeight="1">
      <c r="A231" s="20"/>
      <c r="B231" s="9"/>
      <c r="C231" s="9"/>
      <c r="D231" s="9"/>
      <c r="E231" s="9"/>
      <c r="F231" s="10"/>
      <c r="G231" s="9"/>
      <c r="H231" s="167"/>
      <c r="I231" s="117"/>
      <c r="J231" s="9"/>
      <c r="K231" s="128"/>
      <c r="L231" s="9"/>
      <c r="M231" s="9"/>
      <c r="N231" s="13"/>
      <c r="O231" s="13"/>
      <c r="P231" s="13"/>
      <c r="Q231" s="13"/>
      <c r="R231" s="13"/>
      <c r="S231" s="13"/>
      <c r="T231" s="13"/>
      <c r="U231" s="13"/>
      <c r="V231" s="13"/>
      <c r="W231" s="13"/>
      <c r="X231" s="13"/>
      <c r="Y231" s="13"/>
      <c r="Z231" s="13"/>
      <c r="AA231" s="120"/>
      <c r="AB231" s="117"/>
      <c r="AC231" s="117"/>
      <c r="AD231" s="117"/>
      <c r="AE231" s="46"/>
      <c r="AF231" s="46"/>
      <c r="AG231" s="13"/>
      <c r="AH231" s="117"/>
      <c r="AI231" s="10"/>
      <c r="AJ231" s="10"/>
      <c r="AK231" s="117"/>
      <c r="AL231" s="9"/>
    </row>
    <row r="232" ht="53.25" customHeight="1">
      <c r="A232" s="20"/>
      <c r="B232" s="9"/>
      <c r="C232" s="9"/>
      <c r="D232" s="9"/>
      <c r="E232" s="9"/>
      <c r="F232" s="10"/>
      <c r="G232" s="9"/>
      <c r="H232" s="167"/>
      <c r="I232" s="117"/>
      <c r="J232" s="9"/>
      <c r="K232" s="128"/>
      <c r="L232" s="9"/>
      <c r="M232" s="9"/>
      <c r="N232" s="13"/>
      <c r="O232" s="13"/>
      <c r="P232" s="13"/>
      <c r="Q232" s="13"/>
      <c r="R232" s="13"/>
      <c r="S232" s="13"/>
      <c r="T232" s="13"/>
      <c r="U232" s="13"/>
      <c r="V232" s="13"/>
      <c r="W232" s="13"/>
      <c r="X232" s="13"/>
      <c r="Y232" s="13"/>
      <c r="Z232" s="13"/>
      <c r="AA232" s="120"/>
      <c r="AB232" s="117"/>
      <c r="AC232" s="117"/>
      <c r="AD232" s="117"/>
      <c r="AE232" s="46"/>
      <c r="AF232" s="46"/>
      <c r="AG232" s="13"/>
      <c r="AH232" s="117"/>
      <c r="AI232" s="10"/>
      <c r="AJ232" s="10"/>
      <c r="AK232" s="117"/>
      <c r="AL232" s="9"/>
    </row>
    <row r="233" ht="53.25" customHeight="1">
      <c r="A233" s="20"/>
      <c r="B233" s="9"/>
      <c r="C233" s="9"/>
      <c r="D233" s="9"/>
      <c r="E233" s="9"/>
      <c r="F233" s="10"/>
      <c r="G233" s="9"/>
      <c r="H233" s="167"/>
      <c r="I233" s="117"/>
      <c r="J233" s="9"/>
      <c r="K233" s="128"/>
      <c r="L233" s="9"/>
      <c r="M233" s="9"/>
      <c r="N233" s="13"/>
      <c r="O233" s="13"/>
      <c r="P233" s="13"/>
      <c r="Q233" s="13"/>
      <c r="R233" s="13"/>
      <c r="S233" s="13"/>
      <c r="T233" s="13"/>
      <c r="U233" s="13"/>
      <c r="V233" s="13"/>
      <c r="W233" s="13"/>
      <c r="X233" s="13"/>
      <c r="Y233" s="13"/>
      <c r="Z233" s="13"/>
      <c r="AA233" s="120"/>
      <c r="AB233" s="117"/>
      <c r="AC233" s="117"/>
      <c r="AD233" s="117"/>
      <c r="AE233" s="46"/>
      <c r="AF233" s="46"/>
      <c r="AG233" s="13"/>
      <c r="AH233" s="117"/>
      <c r="AI233" s="10"/>
      <c r="AJ233" s="10"/>
      <c r="AK233" s="117"/>
      <c r="AL233" s="9"/>
    </row>
    <row r="234" ht="53.25" customHeight="1">
      <c r="A234" s="20"/>
      <c r="B234" s="9"/>
      <c r="C234" s="9"/>
      <c r="D234" s="9"/>
      <c r="E234" s="9"/>
      <c r="F234" s="10"/>
      <c r="G234" s="9"/>
      <c r="H234" s="167"/>
      <c r="I234" s="117"/>
      <c r="J234" s="9"/>
      <c r="K234" s="128"/>
      <c r="L234" s="9"/>
      <c r="M234" s="9"/>
      <c r="N234" s="13"/>
      <c r="O234" s="13"/>
      <c r="P234" s="13"/>
      <c r="Q234" s="13"/>
      <c r="R234" s="13"/>
      <c r="S234" s="13"/>
      <c r="T234" s="13"/>
      <c r="U234" s="13"/>
      <c r="V234" s="13"/>
      <c r="W234" s="13"/>
      <c r="X234" s="13"/>
      <c r="Y234" s="13"/>
      <c r="Z234" s="13"/>
      <c r="AA234" s="120"/>
      <c r="AB234" s="117"/>
      <c r="AC234" s="117"/>
      <c r="AD234" s="117"/>
      <c r="AE234" s="46"/>
      <c r="AF234" s="46"/>
      <c r="AG234" s="13"/>
      <c r="AH234" s="117"/>
      <c r="AI234" s="10"/>
      <c r="AJ234" s="10"/>
      <c r="AK234" s="117"/>
      <c r="AL234" s="9"/>
    </row>
    <row r="235" ht="53.25" customHeight="1">
      <c r="A235" s="20"/>
      <c r="B235" s="9"/>
      <c r="C235" s="9"/>
      <c r="D235" s="9"/>
      <c r="E235" s="9"/>
      <c r="F235" s="10"/>
      <c r="G235" s="9"/>
      <c r="H235" s="167"/>
      <c r="I235" s="117"/>
      <c r="J235" s="9"/>
      <c r="K235" s="128"/>
      <c r="L235" s="9"/>
      <c r="M235" s="9"/>
      <c r="N235" s="13"/>
      <c r="O235" s="13"/>
      <c r="P235" s="13"/>
      <c r="Q235" s="13"/>
      <c r="R235" s="13"/>
      <c r="S235" s="13"/>
      <c r="T235" s="13"/>
      <c r="U235" s="13"/>
      <c r="V235" s="13"/>
      <c r="W235" s="13"/>
      <c r="X235" s="13"/>
      <c r="Y235" s="13"/>
      <c r="Z235" s="13"/>
      <c r="AA235" s="120"/>
      <c r="AB235" s="117"/>
      <c r="AC235" s="117"/>
      <c r="AD235" s="117"/>
      <c r="AE235" s="46"/>
      <c r="AF235" s="46"/>
      <c r="AG235" s="13"/>
      <c r="AH235" s="117"/>
      <c r="AI235" s="10"/>
      <c r="AJ235" s="10"/>
      <c r="AK235" s="117"/>
      <c r="AL235" s="9"/>
    </row>
    <row r="236" ht="53.25" customHeight="1">
      <c r="A236" s="20"/>
      <c r="B236" s="9"/>
      <c r="C236" s="9"/>
      <c r="D236" s="9"/>
      <c r="E236" s="9"/>
      <c r="F236" s="10"/>
      <c r="G236" s="9"/>
      <c r="H236" s="167"/>
      <c r="I236" s="117"/>
      <c r="J236" s="9"/>
      <c r="K236" s="128"/>
      <c r="L236" s="9"/>
      <c r="M236" s="9"/>
      <c r="N236" s="13"/>
      <c r="O236" s="13"/>
      <c r="P236" s="13"/>
      <c r="Q236" s="13"/>
      <c r="R236" s="13"/>
      <c r="S236" s="13"/>
      <c r="T236" s="13"/>
      <c r="U236" s="13"/>
      <c r="V236" s="13"/>
      <c r="W236" s="13"/>
      <c r="X236" s="13"/>
      <c r="Y236" s="13"/>
      <c r="Z236" s="13"/>
      <c r="AA236" s="120"/>
      <c r="AB236" s="117"/>
      <c r="AC236" s="117"/>
      <c r="AD236" s="117"/>
      <c r="AE236" s="46"/>
      <c r="AF236" s="46"/>
      <c r="AG236" s="13"/>
      <c r="AH236" s="117"/>
      <c r="AI236" s="10"/>
      <c r="AJ236" s="10"/>
      <c r="AK236" s="117"/>
      <c r="AL236" s="9"/>
    </row>
    <row r="237" ht="53.25" customHeight="1">
      <c r="A237" s="20"/>
      <c r="B237" s="9"/>
      <c r="C237" s="9"/>
      <c r="D237" s="9"/>
      <c r="E237" s="9"/>
      <c r="F237" s="10"/>
      <c r="G237" s="9"/>
      <c r="H237" s="167"/>
      <c r="I237" s="117"/>
      <c r="J237" s="9"/>
      <c r="K237" s="128"/>
      <c r="L237" s="9"/>
      <c r="M237" s="9"/>
      <c r="N237" s="13"/>
      <c r="O237" s="13"/>
      <c r="P237" s="13"/>
      <c r="Q237" s="13"/>
      <c r="R237" s="13"/>
      <c r="S237" s="13"/>
      <c r="T237" s="13"/>
      <c r="U237" s="13"/>
      <c r="V237" s="13"/>
      <c r="W237" s="13"/>
      <c r="X237" s="13"/>
      <c r="Y237" s="13"/>
      <c r="Z237" s="13"/>
      <c r="AA237" s="120"/>
      <c r="AB237" s="117"/>
      <c r="AC237" s="117"/>
      <c r="AD237" s="117"/>
      <c r="AE237" s="46"/>
      <c r="AF237" s="46"/>
      <c r="AG237" s="13"/>
      <c r="AH237" s="117"/>
      <c r="AI237" s="10"/>
      <c r="AJ237" s="10"/>
      <c r="AK237" s="117"/>
      <c r="AL237" s="9"/>
    </row>
    <row r="238" ht="53.25" customHeight="1">
      <c r="A238" s="20"/>
      <c r="B238" s="9"/>
      <c r="C238" s="9"/>
      <c r="D238" s="9"/>
      <c r="E238" s="9"/>
      <c r="F238" s="10"/>
      <c r="G238" s="9"/>
      <c r="H238" s="167"/>
      <c r="I238" s="117"/>
      <c r="J238" s="9"/>
      <c r="K238" s="128"/>
      <c r="L238" s="9"/>
      <c r="M238" s="9"/>
      <c r="N238" s="13"/>
      <c r="O238" s="13"/>
      <c r="P238" s="13"/>
      <c r="Q238" s="13"/>
      <c r="R238" s="13"/>
      <c r="S238" s="13"/>
      <c r="T238" s="13"/>
      <c r="U238" s="13"/>
      <c r="V238" s="13"/>
      <c r="W238" s="13"/>
      <c r="X238" s="13"/>
      <c r="Y238" s="13"/>
      <c r="Z238" s="13"/>
      <c r="AA238" s="120"/>
      <c r="AB238" s="117"/>
      <c r="AC238" s="117"/>
      <c r="AD238" s="117"/>
      <c r="AE238" s="46"/>
      <c r="AF238" s="46"/>
      <c r="AG238" s="13"/>
      <c r="AH238" s="117"/>
      <c r="AI238" s="10"/>
      <c r="AJ238" s="10"/>
      <c r="AK238" s="117"/>
      <c r="AL238" s="9"/>
    </row>
    <row r="239" ht="53.25" customHeight="1">
      <c r="A239" s="20"/>
      <c r="B239" s="9"/>
      <c r="C239" s="9"/>
      <c r="D239" s="9"/>
      <c r="E239" s="9"/>
      <c r="F239" s="10"/>
      <c r="G239" s="9"/>
      <c r="H239" s="167"/>
      <c r="I239" s="117"/>
      <c r="J239" s="9"/>
      <c r="K239" s="128"/>
      <c r="L239" s="9"/>
      <c r="M239" s="9"/>
      <c r="N239" s="13"/>
      <c r="O239" s="13"/>
      <c r="P239" s="13"/>
      <c r="Q239" s="13"/>
      <c r="R239" s="13"/>
      <c r="S239" s="13"/>
      <c r="T239" s="13"/>
      <c r="U239" s="13"/>
      <c r="V239" s="13"/>
      <c r="W239" s="13"/>
      <c r="X239" s="13"/>
      <c r="Y239" s="13"/>
      <c r="Z239" s="13"/>
      <c r="AA239" s="120"/>
      <c r="AB239" s="117"/>
      <c r="AC239" s="117"/>
      <c r="AD239" s="117"/>
      <c r="AE239" s="46"/>
      <c r="AF239" s="46"/>
      <c r="AG239" s="13"/>
      <c r="AH239" s="117"/>
      <c r="AI239" s="10"/>
      <c r="AJ239" s="10"/>
      <c r="AK239" s="117"/>
      <c r="AL239" s="9"/>
    </row>
    <row r="240" ht="53.25" customHeight="1">
      <c r="A240" s="20"/>
      <c r="B240" s="9"/>
      <c r="C240" s="9"/>
      <c r="D240" s="9"/>
      <c r="E240" s="9"/>
      <c r="F240" s="10"/>
      <c r="G240" s="9"/>
      <c r="H240" s="167"/>
      <c r="I240" s="117"/>
      <c r="J240" s="9"/>
      <c r="K240" s="128"/>
      <c r="L240" s="9"/>
      <c r="M240" s="9"/>
      <c r="N240" s="13"/>
      <c r="O240" s="13"/>
      <c r="P240" s="13"/>
      <c r="Q240" s="13"/>
      <c r="R240" s="13"/>
      <c r="S240" s="13"/>
      <c r="T240" s="13"/>
      <c r="U240" s="13"/>
      <c r="V240" s="13"/>
      <c r="W240" s="13"/>
      <c r="X240" s="13"/>
      <c r="Y240" s="13"/>
      <c r="Z240" s="13"/>
      <c r="AA240" s="120"/>
      <c r="AB240" s="117"/>
      <c r="AC240" s="117"/>
      <c r="AD240" s="117"/>
      <c r="AE240" s="46"/>
      <c r="AF240" s="46"/>
      <c r="AG240" s="13"/>
      <c r="AH240" s="117"/>
      <c r="AI240" s="10"/>
      <c r="AJ240" s="10"/>
      <c r="AK240" s="117"/>
      <c r="AL240" s="9"/>
    </row>
    <row r="241" ht="53.25" customHeight="1">
      <c r="A241" s="20"/>
      <c r="B241" s="9"/>
      <c r="C241" s="9"/>
      <c r="D241" s="9"/>
      <c r="E241" s="9"/>
      <c r="F241" s="10"/>
      <c r="G241" s="9"/>
      <c r="H241" s="167"/>
      <c r="I241" s="117"/>
      <c r="J241" s="9"/>
      <c r="K241" s="128"/>
      <c r="L241" s="9"/>
      <c r="M241" s="9"/>
      <c r="N241" s="13"/>
      <c r="O241" s="13"/>
      <c r="P241" s="13"/>
      <c r="Q241" s="13"/>
      <c r="R241" s="13"/>
      <c r="S241" s="13"/>
      <c r="T241" s="13"/>
      <c r="U241" s="13"/>
      <c r="V241" s="13"/>
      <c r="W241" s="13"/>
      <c r="X241" s="13"/>
      <c r="Y241" s="13"/>
      <c r="Z241" s="13"/>
      <c r="AA241" s="120"/>
      <c r="AB241" s="117"/>
      <c r="AC241" s="117"/>
      <c r="AD241" s="117"/>
      <c r="AE241" s="46"/>
      <c r="AF241" s="46"/>
      <c r="AG241" s="13"/>
      <c r="AH241" s="117"/>
      <c r="AI241" s="10"/>
      <c r="AJ241" s="10"/>
      <c r="AK241" s="117"/>
      <c r="AL241" s="9"/>
    </row>
    <row r="242" ht="53.25" customHeight="1">
      <c r="A242" s="20"/>
      <c r="B242" s="9"/>
      <c r="C242" s="9"/>
      <c r="D242" s="9"/>
      <c r="E242" s="9"/>
      <c r="F242" s="10"/>
      <c r="G242" s="9"/>
      <c r="H242" s="167"/>
      <c r="I242" s="117"/>
      <c r="J242" s="9"/>
      <c r="K242" s="128"/>
      <c r="L242" s="9"/>
      <c r="M242" s="9"/>
      <c r="N242" s="13"/>
      <c r="O242" s="13"/>
      <c r="P242" s="13"/>
      <c r="Q242" s="13"/>
      <c r="R242" s="13"/>
      <c r="S242" s="13"/>
      <c r="T242" s="13"/>
      <c r="U242" s="13"/>
      <c r="V242" s="13"/>
      <c r="W242" s="13"/>
      <c r="X242" s="13"/>
      <c r="Y242" s="13"/>
      <c r="Z242" s="13"/>
      <c r="AA242" s="120"/>
      <c r="AB242" s="117"/>
      <c r="AC242" s="117"/>
      <c r="AD242" s="117"/>
      <c r="AE242" s="46"/>
      <c r="AF242" s="46"/>
      <c r="AG242" s="13"/>
      <c r="AH242" s="117"/>
      <c r="AI242" s="10"/>
      <c r="AJ242" s="10"/>
      <c r="AK242" s="117"/>
      <c r="AL242" s="9"/>
    </row>
    <row r="243" ht="53.25" customHeight="1">
      <c r="A243" s="20"/>
      <c r="B243" s="9"/>
      <c r="C243" s="9"/>
      <c r="D243" s="9"/>
      <c r="E243" s="9"/>
      <c r="F243" s="10"/>
      <c r="G243" s="9"/>
      <c r="H243" s="167"/>
      <c r="I243" s="117"/>
      <c r="J243" s="9"/>
      <c r="K243" s="128"/>
      <c r="L243" s="9"/>
      <c r="M243" s="9"/>
      <c r="N243" s="13"/>
      <c r="O243" s="13"/>
      <c r="P243" s="13"/>
      <c r="Q243" s="13"/>
      <c r="R243" s="13"/>
      <c r="S243" s="13"/>
      <c r="T243" s="13"/>
      <c r="U243" s="13"/>
      <c r="V243" s="13"/>
      <c r="W243" s="13"/>
      <c r="X243" s="13"/>
      <c r="Y243" s="13"/>
      <c r="Z243" s="13"/>
      <c r="AA243" s="120"/>
      <c r="AB243" s="117"/>
      <c r="AC243" s="117"/>
      <c r="AD243" s="117"/>
      <c r="AE243" s="46"/>
      <c r="AF243" s="46"/>
      <c r="AG243" s="13"/>
      <c r="AH243" s="117"/>
      <c r="AI243" s="10"/>
      <c r="AJ243" s="10"/>
      <c r="AK243" s="117"/>
      <c r="AL243" s="9"/>
    </row>
    <row r="244" ht="53.25" customHeight="1">
      <c r="A244" s="20"/>
      <c r="B244" s="9"/>
      <c r="C244" s="9"/>
      <c r="D244" s="9"/>
      <c r="E244" s="9"/>
      <c r="F244" s="10"/>
      <c r="G244" s="9"/>
      <c r="H244" s="167"/>
      <c r="I244" s="117"/>
      <c r="J244" s="9"/>
      <c r="K244" s="128"/>
      <c r="L244" s="9"/>
      <c r="M244" s="9"/>
      <c r="N244" s="13"/>
      <c r="O244" s="13"/>
      <c r="P244" s="13"/>
      <c r="Q244" s="13"/>
      <c r="R244" s="13"/>
      <c r="S244" s="13"/>
      <c r="T244" s="13"/>
      <c r="U244" s="13"/>
      <c r="V244" s="13"/>
      <c r="W244" s="13"/>
      <c r="X244" s="13"/>
      <c r="Y244" s="13"/>
      <c r="Z244" s="13"/>
      <c r="AA244" s="120"/>
      <c r="AB244" s="117"/>
      <c r="AC244" s="117"/>
      <c r="AD244" s="117"/>
      <c r="AE244" s="46"/>
      <c r="AF244" s="46"/>
      <c r="AG244" s="13"/>
      <c r="AH244" s="117"/>
      <c r="AI244" s="10"/>
      <c r="AJ244" s="10"/>
      <c r="AK244" s="117"/>
      <c r="AL244" s="9"/>
    </row>
    <row r="245" ht="53.25" customHeight="1">
      <c r="A245" s="20"/>
      <c r="B245" s="9"/>
      <c r="C245" s="9"/>
      <c r="D245" s="9"/>
      <c r="E245" s="9"/>
      <c r="F245" s="10"/>
      <c r="G245" s="9"/>
      <c r="H245" s="167"/>
      <c r="I245" s="117"/>
      <c r="J245" s="9"/>
      <c r="K245" s="128"/>
      <c r="L245" s="9"/>
      <c r="M245" s="9"/>
      <c r="N245" s="13"/>
      <c r="O245" s="13"/>
      <c r="P245" s="13"/>
      <c r="Q245" s="13"/>
      <c r="R245" s="13"/>
      <c r="S245" s="13"/>
      <c r="T245" s="13"/>
      <c r="U245" s="13"/>
      <c r="V245" s="13"/>
      <c r="W245" s="13"/>
      <c r="X245" s="13"/>
      <c r="Y245" s="13"/>
      <c r="Z245" s="13"/>
      <c r="AA245" s="120"/>
      <c r="AB245" s="117"/>
      <c r="AC245" s="117"/>
      <c r="AD245" s="117"/>
      <c r="AE245" s="46"/>
      <c r="AF245" s="46"/>
      <c r="AG245" s="13"/>
      <c r="AH245" s="117"/>
      <c r="AI245" s="10"/>
      <c r="AJ245" s="10"/>
      <c r="AK245" s="117"/>
      <c r="AL245" s="9"/>
    </row>
    <row r="246" ht="53.25" customHeight="1">
      <c r="A246" s="20"/>
      <c r="B246" s="9"/>
      <c r="C246" s="9"/>
      <c r="D246" s="9"/>
      <c r="E246" s="9"/>
      <c r="F246" s="10"/>
      <c r="G246" s="9"/>
      <c r="H246" s="167"/>
      <c r="I246" s="117"/>
      <c r="J246" s="9"/>
      <c r="K246" s="128"/>
      <c r="L246" s="9"/>
      <c r="M246" s="9"/>
      <c r="N246" s="13"/>
      <c r="O246" s="13"/>
      <c r="P246" s="13"/>
      <c r="Q246" s="13"/>
      <c r="R246" s="13"/>
      <c r="S246" s="13"/>
      <c r="T246" s="13"/>
      <c r="U246" s="13"/>
      <c r="V246" s="13"/>
      <c r="W246" s="13"/>
      <c r="X246" s="13"/>
      <c r="Y246" s="13"/>
      <c r="Z246" s="13"/>
      <c r="AA246" s="120"/>
      <c r="AB246" s="117"/>
      <c r="AC246" s="117"/>
      <c r="AD246" s="117"/>
      <c r="AE246" s="46"/>
      <c r="AF246" s="46"/>
      <c r="AG246" s="13"/>
      <c r="AH246" s="117"/>
      <c r="AI246" s="10"/>
      <c r="AJ246" s="10"/>
      <c r="AK246" s="117"/>
      <c r="AL246" s="9"/>
    </row>
    <row r="247" ht="53.25" customHeight="1">
      <c r="A247" s="20"/>
      <c r="B247" s="9"/>
      <c r="C247" s="9"/>
      <c r="D247" s="9"/>
      <c r="E247" s="9"/>
      <c r="F247" s="10"/>
      <c r="G247" s="9"/>
      <c r="H247" s="167"/>
      <c r="I247" s="117"/>
      <c r="J247" s="9"/>
      <c r="K247" s="128"/>
      <c r="L247" s="9"/>
      <c r="M247" s="9"/>
      <c r="N247" s="13"/>
      <c r="O247" s="13"/>
      <c r="P247" s="13"/>
      <c r="Q247" s="13"/>
      <c r="R247" s="13"/>
      <c r="S247" s="13"/>
      <c r="T247" s="13"/>
      <c r="U247" s="13"/>
      <c r="V247" s="13"/>
      <c r="W247" s="13"/>
      <c r="X247" s="13"/>
      <c r="Y247" s="13"/>
      <c r="Z247" s="13"/>
      <c r="AA247" s="120"/>
      <c r="AB247" s="117"/>
      <c r="AC247" s="117"/>
      <c r="AD247" s="117"/>
      <c r="AE247" s="46"/>
      <c r="AF247" s="46"/>
      <c r="AG247" s="13"/>
      <c r="AH247" s="117"/>
      <c r="AI247" s="10"/>
      <c r="AJ247" s="10"/>
      <c r="AK247" s="117"/>
      <c r="AL247" s="9"/>
    </row>
    <row r="248" ht="53.25" customHeight="1">
      <c r="A248" s="20"/>
      <c r="B248" s="9"/>
      <c r="C248" s="9"/>
      <c r="D248" s="9"/>
      <c r="E248" s="9"/>
      <c r="F248" s="10"/>
      <c r="G248" s="9"/>
      <c r="H248" s="167"/>
      <c r="I248" s="117"/>
      <c r="J248" s="9"/>
      <c r="K248" s="128"/>
      <c r="L248" s="9"/>
      <c r="M248" s="9"/>
      <c r="N248" s="13"/>
      <c r="O248" s="13"/>
      <c r="P248" s="13"/>
      <c r="Q248" s="13"/>
      <c r="R248" s="13"/>
      <c r="S248" s="13"/>
      <c r="T248" s="13"/>
      <c r="U248" s="13"/>
      <c r="V248" s="13"/>
      <c r="W248" s="13"/>
      <c r="X248" s="13"/>
      <c r="Y248" s="13"/>
      <c r="Z248" s="13"/>
      <c r="AA248" s="120"/>
      <c r="AB248" s="117"/>
      <c r="AC248" s="117"/>
      <c r="AD248" s="117"/>
      <c r="AE248" s="46"/>
      <c r="AF248" s="46"/>
      <c r="AG248" s="13"/>
      <c r="AH248" s="117"/>
      <c r="AI248" s="10"/>
      <c r="AJ248" s="10"/>
      <c r="AK248" s="117"/>
      <c r="AL248" s="9"/>
    </row>
    <row r="249" ht="53.25" customHeight="1">
      <c r="A249" s="20"/>
      <c r="B249" s="9"/>
      <c r="C249" s="9"/>
      <c r="D249" s="9"/>
      <c r="E249" s="9"/>
      <c r="F249" s="10"/>
      <c r="G249" s="9"/>
      <c r="H249" s="167"/>
      <c r="I249" s="117"/>
      <c r="J249" s="9"/>
      <c r="K249" s="128"/>
      <c r="L249" s="9"/>
      <c r="M249" s="9"/>
      <c r="N249" s="13"/>
      <c r="O249" s="13"/>
      <c r="P249" s="13"/>
      <c r="Q249" s="13"/>
      <c r="R249" s="13"/>
      <c r="S249" s="13"/>
      <c r="T249" s="13"/>
      <c r="U249" s="13"/>
      <c r="V249" s="13"/>
      <c r="W249" s="13"/>
      <c r="X249" s="13"/>
      <c r="Y249" s="13"/>
      <c r="Z249" s="13"/>
      <c r="AA249" s="120"/>
      <c r="AB249" s="117"/>
      <c r="AC249" s="117"/>
      <c r="AD249" s="117"/>
      <c r="AE249" s="46"/>
      <c r="AF249" s="46"/>
      <c r="AG249" s="13"/>
      <c r="AH249" s="117"/>
      <c r="AI249" s="10"/>
      <c r="AJ249" s="10"/>
      <c r="AK249" s="117"/>
      <c r="AL249" s="9"/>
    </row>
    <row r="250" ht="53.25" customHeight="1">
      <c r="A250" s="20"/>
      <c r="B250" s="9"/>
      <c r="C250" s="9"/>
      <c r="D250" s="9"/>
      <c r="E250" s="9"/>
      <c r="F250" s="10"/>
      <c r="G250" s="9"/>
      <c r="H250" s="167"/>
      <c r="I250" s="117"/>
      <c r="J250" s="9"/>
      <c r="K250" s="128"/>
      <c r="L250" s="9"/>
      <c r="M250" s="9"/>
      <c r="N250" s="13"/>
      <c r="O250" s="13"/>
      <c r="P250" s="13"/>
      <c r="Q250" s="13"/>
      <c r="R250" s="13"/>
      <c r="S250" s="13"/>
      <c r="T250" s="13"/>
      <c r="U250" s="13"/>
      <c r="V250" s="13"/>
      <c r="W250" s="13"/>
      <c r="X250" s="13"/>
      <c r="Y250" s="13"/>
      <c r="Z250" s="13"/>
      <c r="AA250" s="120"/>
      <c r="AB250" s="117"/>
      <c r="AC250" s="117"/>
      <c r="AD250" s="117"/>
      <c r="AE250" s="46"/>
      <c r="AF250" s="46"/>
      <c r="AG250" s="13"/>
      <c r="AH250" s="117"/>
      <c r="AI250" s="10"/>
      <c r="AJ250" s="10"/>
      <c r="AK250" s="117"/>
      <c r="AL250" s="9"/>
    </row>
    <row r="251" ht="53.25" customHeight="1">
      <c r="A251" s="20"/>
      <c r="B251" s="9"/>
      <c r="C251" s="9"/>
      <c r="D251" s="9"/>
      <c r="E251" s="9"/>
      <c r="F251" s="10"/>
      <c r="G251" s="9"/>
      <c r="H251" s="167"/>
      <c r="I251" s="117"/>
      <c r="J251" s="9"/>
      <c r="K251" s="128"/>
      <c r="L251" s="9"/>
      <c r="M251" s="9"/>
      <c r="N251" s="13"/>
      <c r="O251" s="13"/>
      <c r="P251" s="13"/>
      <c r="Q251" s="13"/>
      <c r="R251" s="13"/>
      <c r="S251" s="13"/>
      <c r="T251" s="13"/>
      <c r="U251" s="13"/>
      <c r="V251" s="13"/>
      <c r="W251" s="13"/>
      <c r="X251" s="13"/>
      <c r="Y251" s="13"/>
      <c r="Z251" s="13"/>
      <c r="AA251" s="120"/>
      <c r="AB251" s="117"/>
      <c r="AC251" s="117"/>
      <c r="AD251" s="117"/>
      <c r="AE251" s="46"/>
      <c r="AF251" s="46"/>
      <c r="AG251" s="13"/>
      <c r="AH251" s="117"/>
      <c r="AI251" s="10"/>
      <c r="AJ251" s="10"/>
      <c r="AK251" s="117"/>
      <c r="AL251" s="9"/>
    </row>
    <row r="252" ht="53.25" customHeight="1">
      <c r="A252" s="20"/>
      <c r="B252" s="9"/>
      <c r="C252" s="9"/>
      <c r="D252" s="9"/>
      <c r="E252" s="9"/>
      <c r="F252" s="10"/>
      <c r="G252" s="9"/>
      <c r="H252" s="167"/>
      <c r="I252" s="117"/>
      <c r="J252" s="9"/>
      <c r="K252" s="128"/>
      <c r="L252" s="9"/>
      <c r="M252" s="9"/>
      <c r="N252" s="13"/>
      <c r="O252" s="13"/>
      <c r="P252" s="13"/>
      <c r="Q252" s="13"/>
      <c r="R252" s="13"/>
      <c r="S252" s="13"/>
      <c r="T252" s="13"/>
      <c r="U252" s="13"/>
      <c r="V252" s="13"/>
      <c r="W252" s="13"/>
      <c r="X252" s="13"/>
      <c r="Y252" s="13"/>
      <c r="Z252" s="13"/>
      <c r="AA252" s="120"/>
      <c r="AB252" s="117"/>
      <c r="AC252" s="117"/>
      <c r="AD252" s="117"/>
      <c r="AE252" s="46"/>
      <c r="AF252" s="46"/>
      <c r="AG252" s="13"/>
      <c r="AH252" s="117"/>
      <c r="AI252" s="10"/>
      <c r="AJ252" s="10"/>
      <c r="AK252" s="117"/>
      <c r="AL252" s="9"/>
    </row>
    <row r="253" ht="53.25" customHeight="1">
      <c r="A253" s="20"/>
      <c r="B253" s="9"/>
      <c r="C253" s="9"/>
      <c r="D253" s="9"/>
      <c r="E253" s="9"/>
      <c r="F253" s="10"/>
      <c r="G253" s="9"/>
      <c r="H253" s="167"/>
      <c r="I253" s="117"/>
      <c r="J253" s="9"/>
      <c r="K253" s="128"/>
      <c r="L253" s="9"/>
      <c r="M253" s="9"/>
      <c r="N253" s="13"/>
      <c r="O253" s="13"/>
      <c r="P253" s="13"/>
      <c r="Q253" s="13"/>
      <c r="R253" s="13"/>
      <c r="S253" s="13"/>
      <c r="T253" s="13"/>
      <c r="U253" s="13"/>
      <c r="V253" s="13"/>
      <c r="W253" s="13"/>
      <c r="X253" s="13"/>
      <c r="Y253" s="13"/>
      <c r="Z253" s="13"/>
      <c r="AA253" s="120"/>
      <c r="AB253" s="117"/>
      <c r="AC253" s="117"/>
      <c r="AD253" s="117"/>
      <c r="AE253" s="46"/>
      <c r="AF253" s="46"/>
      <c r="AG253" s="13"/>
      <c r="AH253" s="117"/>
      <c r="AI253" s="10"/>
      <c r="AJ253" s="10"/>
      <c r="AK253" s="117"/>
      <c r="AL253" s="9"/>
    </row>
    <row r="254" ht="53.25" customHeight="1">
      <c r="A254" s="20"/>
      <c r="B254" s="9"/>
      <c r="C254" s="9"/>
      <c r="D254" s="9"/>
      <c r="E254" s="9"/>
      <c r="F254" s="10"/>
      <c r="G254" s="9"/>
      <c r="H254" s="167"/>
      <c r="I254" s="117"/>
      <c r="J254" s="9"/>
      <c r="K254" s="128"/>
      <c r="L254" s="9"/>
      <c r="M254" s="9"/>
      <c r="N254" s="13"/>
      <c r="O254" s="13"/>
      <c r="P254" s="13"/>
      <c r="Q254" s="13"/>
      <c r="R254" s="13"/>
      <c r="S254" s="13"/>
      <c r="T254" s="13"/>
      <c r="U254" s="13"/>
      <c r="V254" s="13"/>
      <c r="W254" s="13"/>
      <c r="X254" s="13"/>
      <c r="Y254" s="13"/>
      <c r="Z254" s="13"/>
      <c r="AA254" s="120"/>
      <c r="AB254" s="117"/>
      <c r="AC254" s="117"/>
      <c r="AD254" s="117"/>
      <c r="AE254" s="46"/>
      <c r="AF254" s="46"/>
      <c r="AG254" s="13"/>
      <c r="AH254" s="117"/>
      <c r="AI254" s="10"/>
      <c r="AJ254" s="10"/>
      <c r="AK254" s="117"/>
      <c r="AL254" s="9"/>
    </row>
    <row r="255" ht="53.25" customHeight="1">
      <c r="A255" s="20"/>
      <c r="B255" s="9"/>
      <c r="C255" s="9"/>
      <c r="D255" s="9"/>
      <c r="E255" s="9"/>
      <c r="F255" s="10"/>
      <c r="G255" s="9"/>
      <c r="H255" s="167"/>
      <c r="I255" s="117"/>
      <c r="J255" s="9"/>
      <c r="K255" s="128"/>
      <c r="L255" s="9"/>
      <c r="M255" s="9"/>
      <c r="N255" s="13"/>
      <c r="O255" s="13"/>
      <c r="P255" s="13"/>
      <c r="Q255" s="13"/>
      <c r="R255" s="13"/>
      <c r="S255" s="13"/>
      <c r="T255" s="13"/>
      <c r="U255" s="13"/>
      <c r="V255" s="13"/>
      <c r="W255" s="13"/>
      <c r="X255" s="13"/>
      <c r="Y255" s="13"/>
      <c r="Z255" s="13"/>
      <c r="AA255" s="120"/>
      <c r="AB255" s="117"/>
      <c r="AC255" s="117"/>
      <c r="AD255" s="117"/>
      <c r="AE255" s="46"/>
      <c r="AF255" s="46"/>
      <c r="AG255" s="13"/>
      <c r="AH255" s="117"/>
      <c r="AI255" s="10"/>
      <c r="AJ255" s="10"/>
      <c r="AK255" s="117"/>
      <c r="AL255" s="9"/>
    </row>
    <row r="256" ht="53.25" customHeight="1">
      <c r="A256" s="20"/>
      <c r="B256" s="9"/>
      <c r="C256" s="9"/>
      <c r="D256" s="9"/>
      <c r="E256" s="9"/>
      <c r="F256" s="10"/>
      <c r="G256" s="9"/>
      <c r="H256" s="167"/>
      <c r="I256" s="117"/>
      <c r="J256" s="9"/>
      <c r="K256" s="128"/>
      <c r="L256" s="9"/>
      <c r="M256" s="9"/>
      <c r="N256" s="13"/>
      <c r="O256" s="13"/>
      <c r="P256" s="13"/>
      <c r="Q256" s="13"/>
      <c r="R256" s="13"/>
      <c r="S256" s="13"/>
      <c r="T256" s="13"/>
      <c r="U256" s="13"/>
      <c r="V256" s="13"/>
      <c r="W256" s="13"/>
      <c r="X256" s="13"/>
      <c r="Y256" s="13"/>
      <c r="Z256" s="13"/>
      <c r="AA256" s="120"/>
      <c r="AB256" s="117"/>
      <c r="AC256" s="117"/>
      <c r="AD256" s="117"/>
      <c r="AE256" s="46"/>
      <c r="AF256" s="46"/>
      <c r="AG256" s="13"/>
      <c r="AH256" s="117"/>
      <c r="AI256" s="10"/>
      <c r="AJ256" s="10"/>
      <c r="AK256" s="117"/>
      <c r="AL256" s="9"/>
    </row>
    <row r="257" ht="53.25" customHeight="1">
      <c r="A257" s="20"/>
      <c r="B257" s="9"/>
      <c r="C257" s="9"/>
      <c r="D257" s="9"/>
      <c r="E257" s="9"/>
      <c r="F257" s="10"/>
      <c r="G257" s="9"/>
      <c r="H257" s="167"/>
      <c r="I257" s="117"/>
      <c r="J257" s="9"/>
      <c r="K257" s="128"/>
      <c r="L257" s="9"/>
      <c r="M257" s="9"/>
      <c r="N257" s="13"/>
      <c r="O257" s="13"/>
      <c r="P257" s="13"/>
      <c r="Q257" s="13"/>
      <c r="R257" s="13"/>
      <c r="S257" s="13"/>
      <c r="T257" s="13"/>
      <c r="U257" s="13"/>
      <c r="V257" s="13"/>
      <c r="W257" s="13"/>
      <c r="X257" s="13"/>
      <c r="Y257" s="13"/>
      <c r="Z257" s="13"/>
      <c r="AA257" s="120"/>
      <c r="AB257" s="117"/>
      <c r="AC257" s="117"/>
      <c r="AD257" s="117"/>
      <c r="AE257" s="46"/>
      <c r="AF257" s="46"/>
      <c r="AG257" s="13"/>
      <c r="AH257" s="117"/>
      <c r="AI257" s="10"/>
      <c r="AJ257" s="10"/>
      <c r="AK257" s="117"/>
      <c r="AL257" s="9"/>
    </row>
    <row r="258" ht="53.25" customHeight="1">
      <c r="A258" s="20"/>
      <c r="B258" s="9"/>
      <c r="C258" s="9"/>
      <c r="D258" s="9"/>
      <c r="E258" s="9"/>
      <c r="F258" s="10"/>
      <c r="G258" s="9"/>
      <c r="H258" s="167"/>
      <c r="I258" s="117"/>
      <c r="J258" s="9"/>
      <c r="K258" s="128"/>
      <c r="L258" s="9"/>
      <c r="M258" s="9"/>
      <c r="N258" s="13"/>
      <c r="O258" s="13"/>
      <c r="P258" s="13"/>
      <c r="Q258" s="13"/>
      <c r="R258" s="13"/>
      <c r="S258" s="13"/>
      <c r="T258" s="13"/>
      <c r="U258" s="13"/>
      <c r="V258" s="13"/>
      <c r="W258" s="13"/>
      <c r="X258" s="13"/>
      <c r="Y258" s="13"/>
      <c r="Z258" s="13"/>
      <c r="AA258" s="120"/>
      <c r="AB258" s="117"/>
      <c r="AC258" s="117"/>
      <c r="AD258" s="117"/>
      <c r="AE258" s="46"/>
      <c r="AF258" s="46"/>
      <c r="AG258" s="13"/>
      <c r="AH258" s="117"/>
      <c r="AI258" s="10"/>
      <c r="AJ258" s="10"/>
      <c r="AK258" s="117"/>
      <c r="AL258" s="9"/>
    </row>
    <row r="259" ht="53.25" customHeight="1">
      <c r="A259" s="20"/>
      <c r="B259" s="9"/>
      <c r="C259" s="9"/>
      <c r="D259" s="9"/>
      <c r="E259" s="9"/>
      <c r="F259" s="10"/>
      <c r="G259" s="9"/>
      <c r="H259" s="167"/>
      <c r="I259" s="117"/>
      <c r="J259" s="9"/>
      <c r="K259" s="128"/>
      <c r="L259" s="9"/>
      <c r="M259" s="9"/>
      <c r="N259" s="13"/>
      <c r="O259" s="13"/>
      <c r="P259" s="13"/>
      <c r="Q259" s="13"/>
      <c r="R259" s="13"/>
      <c r="S259" s="13"/>
      <c r="T259" s="13"/>
      <c r="U259" s="13"/>
      <c r="V259" s="13"/>
      <c r="W259" s="13"/>
      <c r="X259" s="13"/>
      <c r="Y259" s="13"/>
      <c r="Z259" s="13"/>
      <c r="AA259" s="120"/>
      <c r="AB259" s="117"/>
      <c r="AC259" s="117"/>
      <c r="AD259" s="117"/>
      <c r="AE259" s="46"/>
      <c r="AF259" s="46"/>
      <c r="AG259" s="13"/>
      <c r="AH259" s="117"/>
      <c r="AI259" s="10"/>
      <c r="AJ259" s="10"/>
      <c r="AK259" s="117"/>
      <c r="AL259" s="9"/>
    </row>
    <row r="260" ht="53.25" customHeight="1">
      <c r="A260" s="20"/>
      <c r="B260" s="9"/>
      <c r="C260" s="9"/>
      <c r="D260" s="9"/>
      <c r="E260" s="9"/>
      <c r="F260" s="10"/>
      <c r="G260" s="9"/>
      <c r="H260" s="167"/>
      <c r="I260" s="117"/>
      <c r="J260" s="9"/>
      <c r="K260" s="128"/>
      <c r="L260" s="9"/>
      <c r="M260" s="9"/>
      <c r="N260" s="13"/>
      <c r="O260" s="13"/>
      <c r="P260" s="13"/>
      <c r="Q260" s="13"/>
      <c r="R260" s="13"/>
      <c r="S260" s="13"/>
      <c r="T260" s="13"/>
      <c r="U260" s="13"/>
      <c r="V260" s="13"/>
      <c r="W260" s="13"/>
      <c r="X260" s="13"/>
      <c r="Y260" s="13"/>
      <c r="Z260" s="13"/>
      <c r="AA260" s="120"/>
      <c r="AB260" s="117"/>
      <c r="AC260" s="117"/>
      <c r="AD260" s="117"/>
      <c r="AE260" s="46"/>
      <c r="AF260" s="46"/>
      <c r="AG260" s="13"/>
      <c r="AH260" s="117"/>
      <c r="AI260" s="10"/>
      <c r="AJ260" s="10"/>
      <c r="AK260" s="117"/>
      <c r="AL260" s="9"/>
    </row>
    <row r="261" ht="53.25" customHeight="1">
      <c r="A261" s="20"/>
      <c r="B261" s="9"/>
      <c r="C261" s="9"/>
      <c r="D261" s="9"/>
      <c r="E261" s="9"/>
      <c r="F261" s="10"/>
      <c r="G261" s="9"/>
      <c r="H261" s="167"/>
      <c r="I261" s="117"/>
      <c r="J261" s="9"/>
      <c r="K261" s="128"/>
      <c r="L261" s="9"/>
      <c r="M261" s="9"/>
      <c r="N261" s="13"/>
      <c r="O261" s="13"/>
      <c r="P261" s="13"/>
      <c r="Q261" s="13"/>
      <c r="R261" s="13"/>
      <c r="S261" s="13"/>
      <c r="T261" s="13"/>
      <c r="U261" s="13"/>
      <c r="V261" s="13"/>
      <c r="W261" s="13"/>
      <c r="X261" s="13"/>
      <c r="Y261" s="13"/>
      <c r="Z261" s="13"/>
      <c r="AA261" s="120"/>
      <c r="AB261" s="117"/>
      <c r="AC261" s="117"/>
      <c r="AD261" s="117"/>
      <c r="AE261" s="46"/>
      <c r="AF261" s="46"/>
      <c r="AG261" s="13"/>
      <c r="AH261" s="117"/>
      <c r="AI261" s="10"/>
      <c r="AJ261" s="10"/>
      <c r="AK261" s="117"/>
      <c r="AL261" s="9"/>
    </row>
    <row r="262" ht="53.25" customHeight="1">
      <c r="A262" s="20"/>
      <c r="B262" s="9"/>
      <c r="C262" s="9"/>
      <c r="D262" s="9"/>
      <c r="E262" s="9"/>
      <c r="F262" s="10"/>
      <c r="G262" s="9"/>
      <c r="H262" s="167"/>
      <c r="I262" s="117"/>
      <c r="J262" s="9"/>
      <c r="K262" s="128"/>
      <c r="L262" s="9"/>
      <c r="M262" s="9"/>
      <c r="N262" s="13"/>
      <c r="O262" s="13"/>
      <c r="P262" s="13"/>
      <c r="Q262" s="13"/>
      <c r="R262" s="13"/>
      <c r="S262" s="13"/>
      <c r="T262" s="13"/>
      <c r="U262" s="13"/>
      <c r="V262" s="13"/>
      <c r="W262" s="13"/>
      <c r="X262" s="13"/>
      <c r="Y262" s="13"/>
      <c r="Z262" s="13"/>
      <c r="AA262" s="120"/>
      <c r="AB262" s="117"/>
      <c r="AC262" s="117"/>
      <c r="AD262" s="117"/>
      <c r="AE262" s="46"/>
      <c r="AF262" s="46"/>
      <c r="AG262" s="13"/>
      <c r="AH262" s="117"/>
      <c r="AI262" s="10"/>
      <c r="AJ262" s="10"/>
      <c r="AK262" s="117"/>
      <c r="AL262" s="9"/>
    </row>
    <row r="263" ht="53.25" customHeight="1">
      <c r="A263" s="20"/>
      <c r="B263" s="9"/>
      <c r="C263" s="9"/>
      <c r="D263" s="9"/>
      <c r="E263" s="9"/>
      <c r="F263" s="10"/>
      <c r="G263" s="9"/>
      <c r="H263" s="167"/>
      <c r="I263" s="117"/>
      <c r="J263" s="9"/>
      <c r="K263" s="128"/>
      <c r="L263" s="9"/>
      <c r="M263" s="9"/>
      <c r="N263" s="13"/>
      <c r="O263" s="13"/>
      <c r="P263" s="13"/>
      <c r="Q263" s="13"/>
      <c r="R263" s="13"/>
      <c r="S263" s="13"/>
      <c r="T263" s="13"/>
      <c r="U263" s="13"/>
      <c r="V263" s="13"/>
      <c r="W263" s="13"/>
      <c r="X263" s="13"/>
      <c r="Y263" s="13"/>
      <c r="Z263" s="13"/>
      <c r="AA263" s="120"/>
      <c r="AB263" s="117"/>
      <c r="AC263" s="117"/>
      <c r="AD263" s="117"/>
      <c r="AE263" s="46"/>
      <c r="AF263" s="46"/>
      <c r="AG263" s="13"/>
      <c r="AH263" s="117"/>
      <c r="AI263" s="10"/>
      <c r="AJ263" s="10"/>
      <c r="AK263" s="117"/>
      <c r="AL263" s="9"/>
    </row>
    <row r="264" ht="53.25" customHeight="1">
      <c r="A264" s="20"/>
      <c r="B264" s="9"/>
      <c r="C264" s="9"/>
      <c r="D264" s="9"/>
      <c r="E264" s="9"/>
      <c r="F264" s="10"/>
      <c r="G264" s="9"/>
      <c r="H264" s="167"/>
      <c r="I264" s="117"/>
      <c r="J264" s="9"/>
      <c r="K264" s="128"/>
      <c r="L264" s="9"/>
      <c r="M264" s="9"/>
      <c r="N264" s="13"/>
      <c r="O264" s="13"/>
      <c r="P264" s="13"/>
      <c r="Q264" s="13"/>
      <c r="R264" s="13"/>
      <c r="S264" s="13"/>
      <c r="T264" s="13"/>
      <c r="U264" s="13"/>
      <c r="V264" s="13"/>
      <c r="W264" s="13"/>
      <c r="X264" s="13"/>
      <c r="Y264" s="13"/>
      <c r="Z264" s="13"/>
      <c r="AA264" s="120"/>
      <c r="AB264" s="117"/>
      <c r="AC264" s="117"/>
      <c r="AD264" s="117"/>
      <c r="AE264" s="46"/>
      <c r="AF264" s="46"/>
      <c r="AG264" s="13"/>
      <c r="AH264" s="117"/>
      <c r="AI264" s="10"/>
      <c r="AJ264" s="10"/>
      <c r="AK264" s="117"/>
      <c r="AL264" s="9"/>
    </row>
    <row r="265" ht="53.25" customHeight="1">
      <c r="A265" s="20"/>
      <c r="B265" s="9"/>
      <c r="C265" s="9"/>
      <c r="D265" s="9"/>
      <c r="E265" s="9"/>
      <c r="F265" s="10"/>
      <c r="G265" s="9"/>
      <c r="H265" s="167"/>
      <c r="I265" s="117"/>
      <c r="J265" s="9"/>
      <c r="K265" s="128"/>
      <c r="L265" s="9"/>
      <c r="M265" s="9"/>
      <c r="N265" s="13"/>
      <c r="O265" s="13"/>
      <c r="P265" s="13"/>
      <c r="Q265" s="13"/>
      <c r="R265" s="13"/>
      <c r="S265" s="13"/>
      <c r="T265" s="13"/>
      <c r="U265" s="13"/>
      <c r="V265" s="13"/>
      <c r="W265" s="13"/>
      <c r="X265" s="13"/>
      <c r="Y265" s="13"/>
      <c r="Z265" s="13"/>
      <c r="AA265" s="120"/>
      <c r="AB265" s="117"/>
      <c r="AC265" s="117"/>
      <c r="AD265" s="117"/>
      <c r="AE265" s="46"/>
      <c r="AF265" s="46"/>
      <c r="AG265" s="13"/>
      <c r="AH265" s="117"/>
      <c r="AI265" s="10"/>
      <c r="AJ265" s="10"/>
      <c r="AK265" s="117"/>
      <c r="AL265" s="9"/>
    </row>
    <row r="266" ht="53.25" customHeight="1">
      <c r="A266" s="20"/>
      <c r="B266" s="9"/>
      <c r="C266" s="9"/>
      <c r="D266" s="9"/>
      <c r="E266" s="9"/>
      <c r="F266" s="10"/>
      <c r="G266" s="9"/>
      <c r="H266" s="167"/>
      <c r="I266" s="117"/>
      <c r="J266" s="9"/>
      <c r="K266" s="128"/>
      <c r="L266" s="9"/>
      <c r="M266" s="9"/>
      <c r="N266" s="13"/>
      <c r="O266" s="13"/>
      <c r="P266" s="13"/>
      <c r="Q266" s="13"/>
      <c r="R266" s="13"/>
      <c r="S266" s="13"/>
      <c r="T266" s="13"/>
      <c r="U266" s="13"/>
      <c r="V266" s="13"/>
      <c r="W266" s="13"/>
      <c r="X266" s="13"/>
      <c r="Y266" s="13"/>
      <c r="Z266" s="13"/>
      <c r="AA266" s="120"/>
      <c r="AB266" s="117"/>
      <c r="AC266" s="117"/>
      <c r="AD266" s="117"/>
      <c r="AE266" s="46"/>
      <c r="AF266" s="46"/>
      <c r="AG266" s="13"/>
      <c r="AH266" s="117"/>
      <c r="AI266" s="10"/>
      <c r="AJ266" s="10"/>
      <c r="AK266" s="117"/>
      <c r="AL266" s="9"/>
    </row>
    <row r="267" ht="53.25" customHeight="1">
      <c r="A267" s="20"/>
      <c r="B267" s="9"/>
      <c r="C267" s="9"/>
      <c r="D267" s="9"/>
      <c r="E267" s="9"/>
      <c r="F267" s="10"/>
      <c r="G267" s="9"/>
      <c r="H267" s="167"/>
      <c r="I267" s="117"/>
      <c r="J267" s="9"/>
      <c r="K267" s="128"/>
      <c r="L267" s="9"/>
      <c r="M267" s="9"/>
      <c r="N267" s="13"/>
      <c r="O267" s="13"/>
      <c r="P267" s="13"/>
      <c r="Q267" s="13"/>
      <c r="R267" s="13"/>
      <c r="S267" s="13"/>
      <c r="T267" s="13"/>
      <c r="U267" s="13"/>
      <c r="V267" s="13"/>
      <c r="W267" s="13"/>
      <c r="X267" s="13"/>
      <c r="Y267" s="13"/>
      <c r="Z267" s="13"/>
      <c r="AA267" s="120"/>
      <c r="AB267" s="117"/>
      <c r="AC267" s="117"/>
      <c r="AD267" s="117"/>
      <c r="AE267" s="46"/>
      <c r="AF267" s="46"/>
      <c r="AG267" s="13"/>
      <c r="AH267" s="117"/>
      <c r="AI267" s="10"/>
      <c r="AJ267" s="10"/>
      <c r="AK267" s="117"/>
      <c r="AL267" s="9"/>
    </row>
    <row r="268" ht="53.25" customHeight="1">
      <c r="A268" s="20"/>
      <c r="B268" s="9"/>
      <c r="C268" s="9"/>
      <c r="D268" s="9"/>
      <c r="E268" s="9"/>
      <c r="F268" s="10"/>
      <c r="G268" s="9"/>
      <c r="H268" s="167"/>
      <c r="I268" s="117"/>
      <c r="J268" s="9"/>
      <c r="K268" s="128"/>
      <c r="L268" s="9"/>
      <c r="M268" s="9"/>
      <c r="N268" s="13"/>
      <c r="O268" s="13"/>
      <c r="P268" s="13"/>
      <c r="Q268" s="13"/>
      <c r="R268" s="13"/>
      <c r="S268" s="13"/>
      <c r="T268" s="13"/>
      <c r="U268" s="13"/>
      <c r="V268" s="13"/>
      <c r="W268" s="13"/>
      <c r="X268" s="13"/>
      <c r="Y268" s="13"/>
      <c r="Z268" s="13"/>
      <c r="AA268" s="120"/>
      <c r="AB268" s="117"/>
      <c r="AC268" s="117"/>
      <c r="AD268" s="117"/>
      <c r="AE268" s="46"/>
      <c r="AF268" s="46"/>
      <c r="AG268" s="13"/>
      <c r="AH268" s="117"/>
      <c r="AI268" s="10"/>
      <c r="AJ268" s="10"/>
      <c r="AK268" s="117"/>
      <c r="AL268" s="9"/>
    </row>
    <row r="269" ht="53.25" customHeight="1">
      <c r="A269" s="20"/>
      <c r="B269" s="9"/>
      <c r="C269" s="9"/>
      <c r="D269" s="9"/>
      <c r="E269" s="9"/>
      <c r="F269" s="10"/>
      <c r="G269" s="9"/>
      <c r="H269" s="167"/>
      <c r="I269" s="117"/>
      <c r="J269" s="9"/>
      <c r="K269" s="128"/>
      <c r="L269" s="9"/>
      <c r="M269" s="9"/>
      <c r="N269" s="13"/>
      <c r="O269" s="13"/>
      <c r="P269" s="13"/>
      <c r="Q269" s="13"/>
      <c r="R269" s="13"/>
      <c r="S269" s="13"/>
      <c r="T269" s="13"/>
      <c r="U269" s="13"/>
      <c r="V269" s="13"/>
      <c r="W269" s="13"/>
      <c r="X269" s="13"/>
      <c r="Y269" s="13"/>
      <c r="Z269" s="13"/>
      <c r="AA269" s="120"/>
      <c r="AB269" s="117"/>
      <c r="AC269" s="117"/>
      <c r="AD269" s="117"/>
      <c r="AE269" s="46"/>
      <c r="AF269" s="46"/>
      <c r="AG269" s="13"/>
      <c r="AH269" s="117"/>
      <c r="AI269" s="10"/>
      <c r="AJ269" s="10"/>
      <c r="AK269" s="117"/>
      <c r="AL269" s="9"/>
    </row>
    <row r="270" ht="53.25" customHeight="1">
      <c r="A270" s="20"/>
      <c r="B270" s="9"/>
      <c r="C270" s="9"/>
      <c r="D270" s="9"/>
      <c r="E270" s="9"/>
      <c r="F270" s="10"/>
      <c r="G270" s="9"/>
      <c r="H270" s="167"/>
      <c r="I270" s="117"/>
      <c r="J270" s="9"/>
      <c r="K270" s="128"/>
      <c r="L270" s="9"/>
      <c r="M270" s="9"/>
      <c r="N270" s="13"/>
      <c r="O270" s="13"/>
      <c r="P270" s="13"/>
      <c r="Q270" s="13"/>
      <c r="R270" s="13"/>
      <c r="S270" s="13"/>
      <c r="T270" s="13"/>
      <c r="U270" s="13"/>
      <c r="V270" s="13"/>
      <c r="W270" s="13"/>
      <c r="X270" s="13"/>
      <c r="Y270" s="13"/>
      <c r="Z270" s="13"/>
      <c r="AA270" s="120"/>
      <c r="AB270" s="117"/>
      <c r="AC270" s="117"/>
      <c r="AD270" s="117"/>
      <c r="AE270" s="46"/>
      <c r="AF270" s="46"/>
      <c r="AG270" s="13"/>
      <c r="AH270" s="117"/>
      <c r="AI270" s="10"/>
      <c r="AJ270" s="10"/>
      <c r="AK270" s="117"/>
      <c r="AL270" s="9"/>
    </row>
    <row r="271" ht="53.25" customHeight="1">
      <c r="A271" s="20"/>
      <c r="B271" s="9"/>
      <c r="C271" s="9"/>
      <c r="D271" s="9"/>
      <c r="E271" s="9"/>
      <c r="F271" s="10"/>
      <c r="G271" s="9"/>
      <c r="H271" s="167"/>
      <c r="I271" s="117"/>
      <c r="J271" s="9"/>
      <c r="K271" s="128"/>
      <c r="L271" s="9"/>
      <c r="M271" s="9"/>
      <c r="N271" s="13"/>
      <c r="O271" s="13"/>
      <c r="P271" s="13"/>
      <c r="Q271" s="13"/>
      <c r="R271" s="13"/>
      <c r="S271" s="13"/>
      <c r="T271" s="13"/>
      <c r="U271" s="13"/>
      <c r="V271" s="13"/>
      <c r="W271" s="13"/>
      <c r="X271" s="13"/>
      <c r="Y271" s="13"/>
      <c r="Z271" s="13"/>
      <c r="AA271" s="120"/>
      <c r="AB271" s="117"/>
      <c r="AC271" s="117"/>
      <c r="AD271" s="117"/>
      <c r="AE271" s="46"/>
      <c r="AF271" s="46"/>
      <c r="AG271" s="13"/>
      <c r="AH271" s="117"/>
      <c r="AI271" s="10"/>
      <c r="AJ271" s="10"/>
      <c r="AK271" s="117"/>
      <c r="AL271" s="9"/>
    </row>
    <row r="272" ht="53.25" customHeight="1">
      <c r="A272" s="20"/>
      <c r="B272" s="9"/>
      <c r="C272" s="9"/>
      <c r="D272" s="9"/>
      <c r="E272" s="9"/>
      <c r="F272" s="10"/>
      <c r="G272" s="9"/>
      <c r="H272" s="167"/>
      <c r="I272" s="117"/>
      <c r="J272" s="9"/>
      <c r="K272" s="128"/>
      <c r="L272" s="9"/>
      <c r="M272" s="9"/>
      <c r="N272" s="13"/>
      <c r="O272" s="13"/>
      <c r="P272" s="13"/>
      <c r="Q272" s="13"/>
      <c r="R272" s="13"/>
      <c r="S272" s="13"/>
      <c r="T272" s="13"/>
      <c r="U272" s="13"/>
      <c r="V272" s="13"/>
      <c r="W272" s="13"/>
      <c r="X272" s="13"/>
      <c r="Y272" s="13"/>
      <c r="Z272" s="13"/>
      <c r="AA272" s="120"/>
      <c r="AB272" s="117"/>
      <c r="AC272" s="117"/>
      <c r="AD272" s="117"/>
      <c r="AE272" s="46"/>
      <c r="AF272" s="46"/>
      <c r="AG272" s="13"/>
      <c r="AH272" s="117"/>
      <c r="AI272" s="10"/>
      <c r="AJ272" s="10"/>
      <c r="AK272" s="117"/>
      <c r="AL272" s="9"/>
    </row>
    <row r="273" ht="53.25" customHeight="1">
      <c r="A273" s="20"/>
      <c r="B273" s="9"/>
      <c r="C273" s="9"/>
      <c r="D273" s="9"/>
      <c r="E273" s="9"/>
      <c r="F273" s="10"/>
      <c r="G273" s="9"/>
      <c r="H273" s="167"/>
      <c r="I273" s="117"/>
      <c r="J273" s="9"/>
      <c r="K273" s="128"/>
      <c r="L273" s="9"/>
      <c r="M273" s="9"/>
      <c r="N273" s="13"/>
      <c r="O273" s="13"/>
      <c r="P273" s="13"/>
      <c r="Q273" s="13"/>
      <c r="R273" s="13"/>
      <c r="S273" s="13"/>
      <c r="T273" s="13"/>
      <c r="U273" s="13"/>
      <c r="V273" s="13"/>
      <c r="W273" s="13"/>
      <c r="X273" s="13"/>
      <c r="Y273" s="13"/>
      <c r="Z273" s="13"/>
      <c r="AA273" s="120"/>
      <c r="AB273" s="117"/>
      <c r="AC273" s="117"/>
      <c r="AD273" s="117"/>
      <c r="AE273" s="46"/>
      <c r="AF273" s="46"/>
      <c r="AG273" s="13"/>
      <c r="AH273" s="117"/>
      <c r="AI273" s="10"/>
      <c r="AJ273" s="10"/>
      <c r="AK273" s="117"/>
      <c r="AL273" s="9"/>
    </row>
    <row r="274" ht="53.25" customHeight="1">
      <c r="A274" s="20"/>
      <c r="B274" s="9"/>
      <c r="C274" s="9"/>
      <c r="D274" s="9"/>
      <c r="E274" s="9"/>
      <c r="F274" s="10"/>
      <c r="G274" s="9"/>
      <c r="H274" s="167"/>
      <c r="I274" s="117"/>
      <c r="J274" s="9"/>
      <c r="K274" s="128"/>
      <c r="L274" s="9"/>
      <c r="M274" s="9"/>
      <c r="N274" s="13"/>
      <c r="O274" s="13"/>
      <c r="P274" s="13"/>
      <c r="Q274" s="13"/>
      <c r="R274" s="13"/>
      <c r="S274" s="13"/>
      <c r="T274" s="13"/>
      <c r="U274" s="13"/>
      <c r="V274" s="13"/>
      <c r="W274" s="13"/>
      <c r="X274" s="13"/>
      <c r="Y274" s="13"/>
      <c r="Z274" s="13"/>
      <c r="AA274" s="120"/>
      <c r="AB274" s="117"/>
      <c r="AC274" s="117"/>
      <c r="AD274" s="117"/>
      <c r="AE274" s="46"/>
      <c r="AF274" s="46"/>
      <c r="AG274" s="13"/>
      <c r="AH274" s="117"/>
      <c r="AI274" s="10"/>
      <c r="AJ274" s="10"/>
      <c r="AK274" s="117"/>
      <c r="AL274" s="9"/>
    </row>
    <row r="275" ht="53.25" customHeight="1">
      <c r="A275" s="20"/>
      <c r="B275" s="9"/>
      <c r="C275" s="9"/>
      <c r="D275" s="9"/>
      <c r="E275" s="9"/>
      <c r="F275" s="10"/>
      <c r="G275" s="9"/>
      <c r="H275" s="167"/>
      <c r="I275" s="117"/>
      <c r="J275" s="9"/>
      <c r="K275" s="128"/>
      <c r="L275" s="9"/>
      <c r="M275" s="9"/>
      <c r="N275" s="13"/>
      <c r="O275" s="13"/>
      <c r="P275" s="13"/>
      <c r="Q275" s="13"/>
      <c r="R275" s="13"/>
      <c r="S275" s="13"/>
      <c r="T275" s="13"/>
      <c r="U275" s="13"/>
      <c r="V275" s="13"/>
      <c r="W275" s="13"/>
      <c r="X275" s="13"/>
      <c r="Y275" s="13"/>
      <c r="Z275" s="13"/>
      <c r="AA275" s="120"/>
      <c r="AB275" s="117"/>
      <c r="AC275" s="117"/>
      <c r="AD275" s="117"/>
      <c r="AE275" s="46"/>
      <c r="AF275" s="46"/>
      <c r="AG275" s="13"/>
      <c r="AH275" s="117"/>
      <c r="AI275" s="10"/>
      <c r="AJ275" s="10"/>
      <c r="AK275" s="117"/>
      <c r="AL275" s="9"/>
    </row>
    <row r="276" ht="53.25" customHeight="1">
      <c r="A276" s="20"/>
      <c r="B276" s="9"/>
      <c r="C276" s="9"/>
      <c r="D276" s="9"/>
      <c r="E276" s="9"/>
      <c r="F276" s="10"/>
      <c r="G276" s="9"/>
      <c r="H276" s="167"/>
      <c r="I276" s="117"/>
      <c r="J276" s="9"/>
      <c r="K276" s="128"/>
      <c r="L276" s="9"/>
      <c r="M276" s="9"/>
      <c r="N276" s="13"/>
      <c r="O276" s="13"/>
      <c r="P276" s="13"/>
      <c r="Q276" s="13"/>
      <c r="R276" s="13"/>
      <c r="S276" s="13"/>
      <c r="T276" s="13"/>
      <c r="U276" s="13"/>
      <c r="V276" s="13"/>
      <c r="W276" s="13"/>
      <c r="X276" s="13"/>
      <c r="Y276" s="13"/>
      <c r="Z276" s="13"/>
      <c r="AA276" s="120"/>
      <c r="AB276" s="117"/>
      <c r="AC276" s="117"/>
      <c r="AD276" s="117"/>
      <c r="AE276" s="46"/>
      <c r="AF276" s="46"/>
      <c r="AG276" s="13"/>
      <c r="AH276" s="117"/>
      <c r="AI276" s="10"/>
      <c r="AJ276" s="10"/>
      <c r="AK276" s="117"/>
      <c r="AL276" s="9"/>
    </row>
    <row r="277" ht="53.25" customHeight="1">
      <c r="A277" s="20"/>
      <c r="B277" s="9"/>
      <c r="C277" s="9"/>
      <c r="D277" s="9"/>
      <c r="E277" s="9"/>
      <c r="F277" s="10"/>
      <c r="G277" s="9"/>
      <c r="H277" s="167"/>
      <c r="I277" s="117"/>
      <c r="J277" s="9"/>
      <c r="K277" s="128"/>
      <c r="L277" s="9"/>
      <c r="M277" s="9"/>
      <c r="N277" s="13"/>
      <c r="O277" s="13"/>
      <c r="P277" s="13"/>
      <c r="Q277" s="13"/>
      <c r="R277" s="13"/>
      <c r="S277" s="13"/>
      <c r="T277" s="13"/>
      <c r="U277" s="13"/>
      <c r="V277" s="13"/>
      <c r="W277" s="13"/>
      <c r="X277" s="13"/>
      <c r="Y277" s="13"/>
      <c r="Z277" s="13"/>
      <c r="AA277" s="120"/>
      <c r="AB277" s="117"/>
      <c r="AC277" s="117"/>
      <c r="AD277" s="117"/>
      <c r="AE277" s="46"/>
      <c r="AF277" s="46"/>
      <c r="AG277" s="13"/>
      <c r="AH277" s="117"/>
      <c r="AI277" s="10"/>
      <c r="AJ277" s="10"/>
      <c r="AK277" s="117"/>
      <c r="AL277" s="9"/>
    </row>
    <row r="278" ht="53.25" customHeight="1">
      <c r="A278" s="20"/>
      <c r="B278" s="9"/>
      <c r="C278" s="9"/>
      <c r="D278" s="9"/>
      <c r="E278" s="9"/>
      <c r="F278" s="10"/>
      <c r="G278" s="9"/>
      <c r="H278" s="167"/>
      <c r="I278" s="117"/>
      <c r="J278" s="9"/>
      <c r="K278" s="128"/>
      <c r="L278" s="9"/>
      <c r="M278" s="9"/>
      <c r="N278" s="13"/>
      <c r="O278" s="13"/>
      <c r="P278" s="13"/>
      <c r="Q278" s="13"/>
      <c r="R278" s="13"/>
      <c r="S278" s="13"/>
      <c r="T278" s="13"/>
      <c r="U278" s="13"/>
      <c r="V278" s="13"/>
      <c r="W278" s="13"/>
      <c r="X278" s="13"/>
      <c r="Y278" s="13"/>
      <c r="Z278" s="13"/>
      <c r="AA278" s="120"/>
      <c r="AB278" s="117"/>
      <c r="AC278" s="117"/>
      <c r="AD278" s="117"/>
      <c r="AE278" s="46"/>
      <c r="AF278" s="46"/>
      <c r="AG278" s="13"/>
      <c r="AH278" s="117"/>
      <c r="AI278" s="10"/>
      <c r="AJ278" s="10"/>
      <c r="AK278" s="117"/>
      <c r="AL278" s="9"/>
    </row>
    <row r="279" ht="53.25" customHeight="1">
      <c r="A279" s="20"/>
      <c r="B279" s="9"/>
      <c r="C279" s="9"/>
      <c r="D279" s="9"/>
      <c r="E279" s="9"/>
      <c r="F279" s="10"/>
      <c r="G279" s="9"/>
      <c r="H279" s="167"/>
      <c r="I279" s="117"/>
      <c r="J279" s="9"/>
      <c r="K279" s="128"/>
      <c r="L279" s="9"/>
      <c r="M279" s="9"/>
      <c r="N279" s="13"/>
      <c r="O279" s="13"/>
      <c r="P279" s="13"/>
      <c r="Q279" s="13"/>
      <c r="R279" s="13"/>
      <c r="S279" s="13"/>
      <c r="T279" s="13"/>
      <c r="U279" s="13"/>
      <c r="V279" s="13"/>
      <c r="W279" s="13"/>
      <c r="X279" s="13"/>
      <c r="Y279" s="13"/>
      <c r="Z279" s="13"/>
      <c r="AA279" s="120"/>
      <c r="AB279" s="117"/>
      <c r="AC279" s="117"/>
      <c r="AD279" s="117"/>
      <c r="AE279" s="46"/>
      <c r="AF279" s="46"/>
      <c r="AG279" s="13"/>
      <c r="AH279" s="117"/>
      <c r="AI279" s="10"/>
      <c r="AJ279" s="10"/>
      <c r="AK279" s="117"/>
      <c r="AL279" s="9"/>
    </row>
    <row r="280" ht="53.25" customHeight="1">
      <c r="A280" s="20"/>
      <c r="B280" s="9"/>
      <c r="C280" s="9"/>
      <c r="D280" s="9"/>
      <c r="E280" s="9"/>
      <c r="F280" s="10"/>
      <c r="G280" s="9"/>
      <c r="H280" s="167"/>
      <c r="I280" s="117"/>
      <c r="J280" s="9"/>
      <c r="K280" s="128"/>
      <c r="L280" s="9"/>
      <c r="M280" s="9"/>
      <c r="N280" s="13"/>
      <c r="O280" s="13"/>
      <c r="P280" s="13"/>
      <c r="Q280" s="13"/>
      <c r="R280" s="13"/>
      <c r="S280" s="13"/>
      <c r="T280" s="13"/>
      <c r="U280" s="13"/>
      <c r="V280" s="13"/>
      <c r="W280" s="13"/>
      <c r="X280" s="13"/>
      <c r="Y280" s="13"/>
      <c r="Z280" s="13"/>
      <c r="AA280" s="120"/>
      <c r="AB280" s="117"/>
      <c r="AC280" s="117"/>
      <c r="AD280" s="117"/>
      <c r="AE280" s="46"/>
      <c r="AF280" s="46"/>
      <c r="AG280" s="13"/>
      <c r="AH280" s="117"/>
      <c r="AI280" s="10"/>
      <c r="AJ280" s="10"/>
      <c r="AK280" s="117"/>
      <c r="AL280" s="9"/>
    </row>
    <row r="281" ht="53.25" customHeight="1">
      <c r="A281" s="20"/>
      <c r="B281" s="9"/>
      <c r="C281" s="9"/>
      <c r="D281" s="9"/>
      <c r="E281" s="9"/>
      <c r="F281" s="10"/>
      <c r="G281" s="9"/>
      <c r="H281" s="167"/>
      <c r="I281" s="117"/>
      <c r="J281" s="9"/>
      <c r="K281" s="128"/>
      <c r="L281" s="9"/>
      <c r="M281" s="9"/>
      <c r="N281" s="13"/>
      <c r="O281" s="13"/>
      <c r="P281" s="13"/>
      <c r="Q281" s="13"/>
      <c r="R281" s="13"/>
      <c r="S281" s="13"/>
      <c r="T281" s="13"/>
      <c r="U281" s="13"/>
      <c r="V281" s="13"/>
      <c r="W281" s="13"/>
      <c r="X281" s="13"/>
      <c r="Y281" s="13"/>
      <c r="Z281" s="13"/>
      <c r="AA281" s="120"/>
      <c r="AB281" s="117"/>
      <c r="AC281" s="117"/>
      <c r="AD281" s="117"/>
      <c r="AE281" s="46"/>
      <c r="AF281" s="46"/>
      <c r="AG281" s="13"/>
      <c r="AH281" s="117"/>
      <c r="AI281" s="10"/>
      <c r="AJ281" s="10"/>
      <c r="AK281" s="117"/>
      <c r="AL281" s="9"/>
    </row>
    <row r="282" ht="53.25" customHeight="1">
      <c r="A282" s="20"/>
      <c r="B282" s="9"/>
      <c r="C282" s="9"/>
      <c r="D282" s="9"/>
      <c r="E282" s="9"/>
      <c r="F282" s="10"/>
      <c r="G282" s="9"/>
      <c r="H282" s="167"/>
      <c r="I282" s="117"/>
      <c r="J282" s="9"/>
      <c r="K282" s="128"/>
      <c r="L282" s="9"/>
      <c r="M282" s="9"/>
      <c r="N282" s="13"/>
      <c r="O282" s="13"/>
      <c r="P282" s="13"/>
      <c r="Q282" s="13"/>
      <c r="R282" s="13"/>
      <c r="S282" s="13"/>
      <c r="T282" s="13"/>
      <c r="U282" s="13"/>
      <c r="V282" s="13"/>
      <c r="W282" s="13"/>
      <c r="X282" s="13"/>
      <c r="Y282" s="13"/>
      <c r="Z282" s="13"/>
      <c r="AA282" s="120"/>
      <c r="AB282" s="117"/>
      <c r="AC282" s="117"/>
      <c r="AD282" s="117"/>
      <c r="AE282" s="46"/>
      <c r="AF282" s="46"/>
      <c r="AG282" s="13"/>
      <c r="AH282" s="117"/>
      <c r="AI282" s="10"/>
      <c r="AJ282" s="10"/>
      <c r="AK282" s="117"/>
      <c r="AL282" s="9"/>
    </row>
    <row r="283" ht="53.25" customHeight="1">
      <c r="A283" s="20"/>
      <c r="B283" s="9"/>
      <c r="C283" s="9"/>
      <c r="D283" s="9"/>
      <c r="E283" s="9"/>
      <c r="F283" s="10"/>
      <c r="G283" s="9"/>
      <c r="H283" s="167"/>
      <c r="I283" s="117"/>
      <c r="J283" s="9"/>
      <c r="K283" s="128"/>
      <c r="L283" s="9"/>
      <c r="M283" s="9"/>
      <c r="N283" s="13"/>
      <c r="O283" s="13"/>
      <c r="P283" s="13"/>
      <c r="Q283" s="13"/>
      <c r="R283" s="13"/>
      <c r="S283" s="13"/>
      <c r="T283" s="13"/>
      <c r="U283" s="13"/>
      <c r="V283" s="13"/>
      <c r="W283" s="13"/>
      <c r="X283" s="13"/>
      <c r="Y283" s="13"/>
      <c r="Z283" s="13"/>
      <c r="AA283" s="120"/>
      <c r="AB283" s="117"/>
      <c r="AC283" s="117"/>
      <c r="AD283" s="117"/>
      <c r="AE283" s="46"/>
      <c r="AF283" s="46"/>
      <c r="AG283" s="13"/>
      <c r="AH283" s="117"/>
      <c r="AI283" s="10"/>
      <c r="AJ283" s="10"/>
      <c r="AK283" s="117"/>
      <c r="AL283" s="9"/>
    </row>
    <row r="284" ht="53.25" customHeight="1">
      <c r="A284" s="20"/>
      <c r="B284" s="9"/>
      <c r="C284" s="9"/>
      <c r="D284" s="9"/>
      <c r="E284" s="9"/>
      <c r="F284" s="10"/>
      <c r="G284" s="9"/>
      <c r="H284" s="167"/>
      <c r="I284" s="117"/>
      <c r="J284" s="9"/>
      <c r="K284" s="128"/>
      <c r="L284" s="9"/>
      <c r="M284" s="9"/>
      <c r="N284" s="13"/>
      <c r="O284" s="13"/>
      <c r="P284" s="13"/>
      <c r="Q284" s="13"/>
      <c r="R284" s="13"/>
      <c r="S284" s="13"/>
      <c r="T284" s="13"/>
      <c r="U284" s="13"/>
      <c r="V284" s="13"/>
      <c r="W284" s="13"/>
      <c r="X284" s="13"/>
      <c r="Y284" s="13"/>
      <c r="Z284" s="13"/>
      <c r="AA284" s="120"/>
      <c r="AB284" s="117"/>
      <c r="AC284" s="117"/>
      <c r="AD284" s="117"/>
      <c r="AE284" s="46"/>
      <c r="AF284" s="46"/>
      <c r="AG284" s="13"/>
      <c r="AH284" s="117"/>
      <c r="AI284" s="10"/>
      <c r="AJ284" s="10"/>
      <c r="AK284" s="117"/>
      <c r="AL284" s="9"/>
    </row>
    <row r="285" ht="53.25" customHeight="1">
      <c r="A285" s="20"/>
      <c r="B285" s="9"/>
      <c r="C285" s="9"/>
      <c r="D285" s="9"/>
      <c r="E285" s="9"/>
      <c r="F285" s="10"/>
      <c r="G285" s="9"/>
      <c r="H285" s="167"/>
      <c r="I285" s="117"/>
      <c r="J285" s="9"/>
      <c r="K285" s="128"/>
      <c r="L285" s="9"/>
      <c r="M285" s="9"/>
      <c r="N285" s="13"/>
      <c r="O285" s="13"/>
      <c r="P285" s="13"/>
      <c r="Q285" s="13"/>
      <c r="R285" s="13"/>
      <c r="S285" s="13"/>
      <c r="T285" s="13"/>
      <c r="U285" s="13"/>
      <c r="V285" s="13"/>
      <c r="W285" s="13"/>
      <c r="X285" s="13"/>
      <c r="Y285" s="13"/>
      <c r="Z285" s="13"/>
      <c r="AA285" s="120"/>
      <c r="AB285" s="117"/>
      <c r="AC285" s="117"/>
      <c r="AD285" s="117"/>
      <c r="AE285" s="46"/>
      <c r="AF285" s="46"/>
      <c r="AG285" s="13"/>
      <c r="AH285" s="117"/>
      <c r="AI285" s="10"/>
      <c r="AJ285" s="10"/>
      <c r="AK285" s="117"/>
      <c r="AL285" s="9"/>
    </row>
    <row r="286" ht="53.25" customHeight="1">
      <c r="A286" s="20"/>
      <c r="B286" s="9"/>
      <c r="C286" s="9"/>
      <c r="D286" s="9"/>
      <c r="E286" s="9"/>
      <c r="F286" s="10"/>
      <c r="G286" s="9"/>
      <c r="H286" s="167"/>
      <c r="I286" s="117"/>
      <c r="J286" s="9"/>
      <c r="K286" s="128"/>
      <c r="L286" s="9"/>
      <c r="M286" s="9"/>
      <c r="N286" s="13"/>
      <c r="O286" s="13"/>
      <c r="P286" s="13"/>
      <c r="Q286" s="13"/>
      <c r="R286" s="13"/>
      <c r="S286" s="13"/>
      <c r="T286" s="13"/>
      <c r="U286" s="13"/>
      <c r="V286" s="13"/>
      <c r="W286" s="13"/>
      <c r="X286" s="13"/>
      <c r="Y286" s="13"/>
      <c r="Z286" s="13"/>
      <c r="AA286" s="120"/>
      <c r="AB286" s="117"/>
      <c r="AC286" s="117"/>
      <c r="AD286" s="117"/>
      <c r="AE286" s="46"/>
      <c r="AF286" s="46"/>
      <c r="AG286" s="13"/>
      <c r="AH286" s="117"/>
      <c r="AI286" s="10"/>
      <c r="AJ286" s="10"/>
      <c r="AK286" s="117"/>
      <c r="AL286" s="9"/>
    </row>
    <row r="287" ht="53.25" customHeight="1">
      <c r="A287" s="20"/>
      <c r="B287" s="9"/>
      <c r="C287" s="9"/>
      <c r="D287" s="9"/>
      <c r="E287" s="9"/>
      <c r="F287" s="10"/>
      <c r="G287" s="9"/>
      <c r="H287" s="167"/>
      <c r="I287" s="117"/>
      <c r="J287" s="9"/>
      <c r="K287" s="128"/>
      <c r="L287" s="9"/>
      <c r="M287" s="9"/>
      <c r="N287" s="13"/>
      <c r="O287" s="13"/>
      <c r="P287" s="13"/>
      <c r="Q287" s="13"/>
      <c r="R287" s="13"/>
      <c r="S287" s="13"/>
      <c r="T287" s="13"/>
      <c r="U287" s="13"/>
      <c r="V287" s="13"/>
      <c r="W287" s="13"/>
      <c r="X287" s="13"/>
      <c r="Y287" s="13"/>
      <c r="Z287" s="13"/>
      <c r="AA287" s="120"/>
      <c r="AB287" s="117"/>
      <c r="AC287" s="117"/>
      <c r="AD287" s="117"/>
      <c r="AE287" s="46"/>
      <c r="AF287" s="46"/>
      <c r="AG287" s="13"/>
      <c r="AH287" s="117"/>
      <c r="AI287" s="10"/>
      <c r="AJ287" s="10"/>
      <c r="AK287" s="117"/>
      <c r="AL287" s="9"/>
    </row>
    <row r="288" ht="53.25" customHeight="1">
      <c r="A288" s="20"/>
      <c r="B288" s="9"/>
      <c r="C288" s="9"/>
      <c r="D288" s="9"/>
      <c r="E288" s="9"/>
      <c r="F288" s="10"/>
      <c r="G288" s="9"/>
      <c r="H288" s="167"/>
      <c r="I288" s="117"/>
      <c r="J288" s="9"/>
      <c r="K288" s="128"/>
      <c r="L288" s="9"/>
      <c r="M288" s="9"/>
      <c r="N288" s="13"/>
      <c r="O288" s="13"/>
      <c r="P288" s="13"/>
      <c r="Q288" s="13"/>
      <c r="R288" s="13"/>
      <c r="S288" s="13"/>
      <c r="T288" s="13"/>
      <c r="U288" s="13"/>
      <c r="V288" s="13"/>
      <c r="W288" s="13"/>
      <c r="X288" s="13"/>
      <c r="Y288" s="13"/>
      <c r="Z288" s="13"/>
      <c r="AA288" s="120"/>
      <c r="AB288" s="117"/>
      <c r="AC288" s="117"/>
      <c r="AD288" s="117"/>
      <c r="AE288" s="46"/>
      <c r="AF288" s="46"/>
      <c r="AG288" s="13"/>
      <c r="AH288" s="117"/>
      <c r="AI288" s="10"/>
      <c r="AJ288" s="10"/>
      <c r="AK288" s="117"/>
      <c r="AL288" s="9"/>
    </row>
    <row r="289" ht="53.25" customHeight="1">
      <c r="A289" s="20"/>
      <c r="B289" s="9"/>
      <c r="C289" s="9"/>
      <c r="D289" s="9"/>
      <c r="E289" s="9"/>
      <c r="F289" s="10"/>
      <c r="G289" s="9"/>
      <c r="H289" s="167"/>
      <c r="I289" s="117"/>
      <c r="J289" s="9"/>
      <c r="K289" s="128"/>
      <c r="L289" s="9"/>
      <c r="M289" s="9"/>
      <c r="N289" s="13"/>
      <c r="O289" s="13"/>
      <c r="P289" s="13"/>
      <c r="Q289" s="13"/>
      <c r="R289" s="13"/>
      <c r="S289" s="13"/>
      <c r="T289" s="13"/>
      <c r="U289" s="13"/>
      <c r="V289" s="13"/>
      <c r="W289" s="13"/>
      <c r="X289" s="13"/>
      <c r="Y289" s="13"/>
      <c r="Z289" s="13"/>
      <c r="AA289" s="120"/>
      <c r="AB289" s="117"/>
      <c r="AC289" s="117"/>
      <c r="AD289" s="117"/>
      <c r="AE289" s="46"/>
      <c r="AF289" s="46"/>
      <c r="AG289" s="13"/>
      <c r="AH289" s="117"/>
      <c r="AI289" s="10"/>
      <c r="AJ289" s="10"/>
      <c r="AK289" s="117"/>
      <c r="AL289" s="9"/>
    </row>
    <row r="290" ht="53.25" customHeight="1">
      <c r="A290" s="20"/>
      <c r="B290" s="9"/>
      <c r="C290" s="9"/>
      <c r="D290" s="9"/>
      <c r="E290" s="9"/>
      <c r="F290" s="10"/>
      <c r="G290" s="9"/>
      <c r="H290" s="167"/>
      <c r="I290" s="117"/>
      <c r="J290" s="9"/>
      <c r="K290" s="128"/>
      <c r="L290" s="9"/>
      <c r="M290" s="9"/>
      <c r="N290" s="13"/>
      <c r="O290" s="13"/>
      <c r="P290" s="13"/>
      <c r="Q290" s="13"/>
      <c r="R290" s="13"/>
      <c r="S290" s="13"/>
      <c r="T290" s="13"/>
      <c r="U290" s="13"/>
      <c r="V290" s="13"/>
      <c r="W290" s="13"/>
      <c r="X290" s="13"/>
      <c r="Y290" s="13"/>
      <c r="Z290" s="13"/>
      <c r="AA290" s="120"/>
      <c r="AB290" s="117"/>
      <c r="AC290" s="117"/>
      <c r="AD290" s="117"/>
      <c r="AE290" s="46"/>
      <c r="AF290" s="46"/>
      <c r="AG290" s="13"/>
      <c r="AH290" s="117"/>
      <c r="AI290" s="10"/>
      <c r="AJ290" s="10"/>
      <c r="AK290" s="117"/>
      <c r="AL290" s="9"/>
    </row>
    <row r="291" ht="53.25" customHeight="1">
      <c r="A291" s="20"/>
      <c r="B291" s="9"/>
      <c r="C291" s="9"/>
      <c r="D291" s="9"/>
      <c r="E291" s="9"/>
      <c r="F291" s="10"/>
      <c r="G291" s="9"/>
      <c r="H291" s="167"/>
      <c r="I291" s="117"/>
      <c r="J291" s="9"/>
      <c r="K291" s="128"/>
      <c r="L291" s="9"/>
      <c r="M291" s="9"/>
      <c r="N291" s="13"/>
      <c r="O291" s="13"/>
      <c r="P291" s="13"/>
      <c r="Q291" s="13"/>
      <c r="R291" s="13"/>
      <c r="S291" s="13"/>
      <c r="T291" s="13"/>
      <c r="U291" s="13"/>
      <c r="V291" s="13"/>
      <c r="W291" s="13"/>
      <c r="X291" s="13"/>
      <c r="Y291" s="13"/>
      <c r="Z291" s="13"/>
      <c r="AA291" s="120"/>
      <c r="AB291" s="117"/>
      <c r="AC291" s="117"/>
      <c r="AD291" s="117"/>
      <c r="AE291" s="46"/>
      <c r="AF291" s="46"/>
      <c r="AG291" s="13"/>
      <c r="AH291" s="117"/>
      <c r="AI291" s="10"/>
      <c r="AJ291" s="10"/>
      <c r="AK291" s="117"/>
      <c r="AL291" s="9"/>
    </row>
    <row r="292" ht="53.25" customHeight="1">
      <c r="A292" s="20"/>
      <c r="B292" s="9"/>
      <c r="C292" s="9"/>
      <c r="D292" s="9"/>
      <c r="E292" s="9"/>
      <c r="F292" s="10"/>
      <c r="G292" s="9"/>
      <c r="H292" s="167"/>
      <c r="I292" s="117"/>
      <c r="J292" s="9"/>
      <c r="K292" s="128"/>
      <c r="L292" s="9"/>
      <c r="M292" s="9"/>
      <c r="N292" s="13"/>
      <c r="O292" s="13"/>
      <c r="P292" s="13"/>
      <c r="Q292" s="13"/>
      <c r="R292" s="13"/>
      <c r="S292" s="13"/>
      <c r="T292" s="13"/>
      <c r="U292" s="13"/>
      <c r="V292" s="13"/>
      <c r="W292" s="13"/>
      <c r="X292" s="13"/>
      <c r="Y292" s="13"/>
      <c r="Z292" s="13"/>
      <c r="AA292" s="120"/>
      <c r="AB292" s="117"/>
      <c r="AC292" s="117"/>
      <c r="AD292" s="117"/>
      <c r="AE292" s="46"/>
      <c r="AF292" s="46"/>
      <c r="AG292" s="13"/>
      <c r="AH292" s="117"/>
      <c r="AI292" s="10"/>
      <c r="AJ292" s="10"/>
      <c r="AK292" s="117"/>
      <c r="AL292" s="9"/>
    </row>
    <row r="293" ht="53.25" customHeight="1">
      <c r="A293" s="20"/>
      <c r="B293" s="9"/>
      <c r="C293" s="9"/>
      <c r="D293" s="9"/>
      <c r="E293" s="9"/>
      <c r="F293" s="10"/>
      <c r="G293" s="9"/>
      <c r="H293" s="167"/>
      <c r="I293" s="117"/>
      <c r="J293" s="9"/>
      <c r="K293" s="128"/>
      <c r="L293" s="9"/>
      <c r="M293" s="9"/>
      <c r="N293" s="13"/>
      <c r="O293" s="13"/>
      <c r="P293" s="13"/>
      <c r="Q293" s="13"/>
      <c r="R293" s="13"/>
      <c r="S293" s="13"/>
      <c r="T293" s="13"/>
      <c r="U293" s="13"/>
      <c r="V293" s="13"/>
      <c r="W293" s="13"/>
      <c r="X293" s="13"/>
      <c r="Y293" s="13"/>
      <c r="Z293" s="13"/>
      <c r="AA293" s="120"/>
      <c r="AB293" s="117"/>
      <c r="AC293" s="117"/>
      <c r="AD293" s="117"/>
      <c r="AE293" s="46"/>
      <c r="AF293" s="46"/>
      <c r="AG293" s="13"/>
      <c r="AH293" s="117"/>
      <c r="AI293" s="10"/>
      <c r="AJ293" s="10"/>
      <c r="AK293" s="117"/>
      <c r="AL293" s="9"/>
    </row>
    <row r="294" ht="53.25" customHeight="1">
      <c r="A294" s="20"/>
      <c r="B294" s="9"/>
      <c r="C294" s="9"/>
      <c r="D294" s="9"/>
      <c r="E294" s="9"/>
      <c r="F294" s="10"/>
      <c r="G294" s="9"/>
      <c r="H294" s="167"/>
      <c r="I294" s="117"/>
      <c r="J294" s="9"/>
      <c r="K294" s="128"/>
      <c r="L294" s="9"/>
      <c r="M294" s="9"/>
      <c r="N294" s="13"/>
      <c r="O294" s="13"/>
      <c r="P294" s="13"/>
      <c r="Q294" s="13"/>
      <c r="R294" s="13"/>
      <c r="S294" s="13"/>
      <c r="T294" s="13"/>
      <c r="U294" s="13"/>
      <c r="V294" s="13"/>
      <c r="W294" s="13"/>
      <c r="X294" s="13"/>
      <c r="Y294" s="13"/>
      <c r="Z294" s="13"/>
      <c r="AA294" s="120"/>
      <c r="AB294" s="117"/>
      <c r="AC294" s="117"/>
      <c r="AD294" s="117"/>
      <c r="AE294" s="46"/>
      <c r="AF294" s="46"/>
      <c r="AG294" s="13"/>
      <c r="AH294" s="117"/>
      <c r="AI294" s="10"/>
      <c r="AJ294" s="10"/>
      <c r="AK294" s="117"/>
      <c r="AL294" s="9"/>
    </row>
    <row r="295" ht="53.25" customHeight="1">
      <c r="A295" s="20"/>
      <c r="B295" s="9"/>
      <c r="C295" s="9"/>
      <c r="D295" s="9"/>
      <c r="E295" s="9"/>
      <c r="F295" s="10"/>
      <c r="G295" s="9"/>
      <c r="H295" s="167"/>
      <c r="I295" s="117"/>
      <c r="J295" s="9"/>
      <c r="K295" s="128"/>
      <c r="L295" s="9"/>
      <c r="M295" s="9"/>
      <c r="N295" s="13"/>
      <c r="O295" s="13"/>
      <c r="P295" s="13"/>
      <c r="Q295" s="13"/>
      <c r="R295" s="13"/>
      <c r="S295" s="13"/>
      <c r="T295" s="13"/>
      <c r="U295" s="13"/>
      <c r="V295" s="13"/>
      <c r="W295" s="13"/>
      <c r="X295" s="13"/>
      <c r="Y295" s="13"/>
      <c r="Z295" s="13"/>
      <c r="AA295" s="120"/>
      <c r="AB295" s="117"/>
      <c r="AC295" s="117"/>
      <c r="AD295" s="117"/>
      <c r="AE295" s="46"/>
      <c r="AF295" s="46"/>
      <c r="AG295" s="13"/>
      <c r="AH295" s="117"/>
      <c r="AI295" s="10"/>
      <c r="AJ295" s="10"/>
      <c r="AK295" s="117"/>
      <c r="AL295" s="9"/>
    </row>
    <row r="296" ht="53.25" customHeight="1">
      <c r="A296" s="20"/>
      <c r="B296" s="9"/>
      <c r="C296" s="9"/>
      <c r="D296" s="9"/>
      <c r="E296" s="9"/>
      <c r="F296" s="10"/>
      <c r="G296" s="9"/>
      <c r="H296" s="167"/>
      <c r="I296" s="117"/>
      <c r="J296" s="9"/>
      <c r="K296" s="128"/>
      <c r="L296" s="9"/>
      <c r="M296" s="9"/>
      <c r="N296" s="13"/>
      <c r="O296" s="13"/>
      <c r="P296" s="13"/>
      <c r="Q296" s="13"/>
      <c r="R296" s="13"/>
      <c r="S296" s="13"/>
      <c r="T296" s="13"/>
      <c r="U296" s="13"/>
      <c r="V296" s="13"/>
      <c r="W296" s="13"/>
      <c r="X296" s="13"/>
      <c r="Y296" s="13"/>
      <c r="Z296" s="13"/>
      <c r="AA296" s="120"/>
      <c r="AB296" s="117"/>
      <c r="AC296" s="117"/>
      <c r="AD296" s="117"/>
      <c r="AE296" s="46"/>
      <c r="AF296" s="46"/>
      <c r="AG296" s="13"/>
      <c r="AH296" s="117"/>
      <c r="AI296" s="10"/>
      <c r="AJ296" s="10"/>
      <c r="AK296" s="117"/>
      <c r="AL296" s="9"/>
    </row>
    <row r="297" ht="53.25" customHeight="1">
      <c r="A297" s="20"/>
      <c r="B297" s="9"/>
      <c r="C297" s="9"/>
      <c r="D297" s="9"/>
      <c r="E297" s="9"/>
      <c r="F297" s="10"/>
      <c r="G297" s="9"/>
      <c r="H297" s="167"/>
      <c r="I297" s="117"/>
      <c r="J297" s="9"/>
      <c r="K297" s="128"/>
      <c r="L297" s="9"/>
      <c r="M297" s="9"/>
      <c r="N297" s="13"/>
      <c r="O297" s="13"/>
      <c r="P297" s="13"/>
      <c r="Q297" s="13"/>
      <c r="R297" s="13"/>
      <c r="S297" s="13"/>
      <c r="T297" s="13"/>
      <c r="U297" s="13"/>
      <c r="V297" s="13"/>
      <c r="W297" s="13"/>
      <c r="X297" s="13"/>
      <c r="Y297" s="13"/>
      <c r="Z297" s="13"/>
      <c r="AA297" s="120"/>
      <c r="AB297" s="117"/>
      <c r="AC297" s="117"/>
      <c r="AD297" s="117"/>
      <c r="AE297" s="46"/>
      <c r="AF297" s="46"/>
      <c r="AG297" s="13"/>
      <c r="AH297" s="117"/>
      <c r="AI297" s="10"/>
      <c r="AJ297" s="10"/>
      <c r="AK297" s="117"/>
      <c r="AL297" s="9"/>
    </row>
    <row r="298" ht="53.25" customHeight="1">
      <c r="A298" s="20"/>
      <c r="B298" s="9"/>
      <c r="C298" s="9"/>
      <c r="D298" s="9"/>
      <c r="E298" s="9"/>
      <c r="F298" s="10"/>
      <c r="G298" s="9"/>
      <c r="H298" s="167"/>
      <c r="I298" s="117"/>
      <c r="J298" s="9"/>
      <c r="K298" s="128"/>
      <c r="L298" s="9"/>
      <c r="M298" s="9"/>
      <c r="N298" s="13"/>
      <c r="O298" s="13"/>
      <c r="P298" s="13"/>
      <c r="Q298" s="13"/>
      <c r="R298" s="13"/>
      <c r="S298" s="13"/>
      <c r="T298" s="13"/>
      <c r="U298" s="13"/>
      <c r="V298" s="13"/>
      <c r="W298" s="13"/>
      <c r="X298" s="13"/>
      <c r="Y298" s="13"/>
      <c r="Z298" s="13"/>
      <c r="AA298" s="120"/>
      <c r="AB298" s="117"/>
      <c r="AC298" s="117"/>
      <c r="AD298" s="117"/>
      <c r="AE298" s="46"/>
      <c r="AF298" s="46"/>
      <c r="AG298" s="13"/>
      <c r="AH298" s="117"/>
      <c r="AI298" s="10"/>
      <c r="AJ298" s="10"/>
      <c r="AK298" s="117"/>
      <c r="AL298" s="9"/>
    </row>
    <row r="299" ht="53.25" customHeight="1">
      <c r="A299" s="20"/>
      <c r="B299" s="9"/>
      <c r="C299" s="9"/>
      <c r="D299" s="9"/>
      <c r="E299" s="9"/>
      <c r="F299" s="10"/>
      <c r="G299" s="9"/>
      <c r="H299" s="167"/>
      <c r="I299" s="117"/>
      <c r="J299" s="9"/>
      <c r="K299" s="128"/>
      <c r="L299" s="9"/>
      <c r="M299" s="9"/>
      <c r="N299" s="13"/>
      <c r="O299" s="13"/>
      <c r="P299" s="13"/>
      <c r="Q299" s="13"/>
      <c r="R299" s="13"/>
      <c r="S299" s="13"/>
      <c r="T299" s="13"/>
      <c r="U299" s="13"/>
      <c r="V299" s="13"/>
      <c r="W299" s="13"/>
      <c r="X299" s="13"/>
      <c r="Y299" s="13"/>
      <c r="Z299" s="13"/>
      <c r="AA299" s="120"/>
      <c r="AB299" s="117"/>
      <c r="AC299" s="117"/>
      <c r="AD299" s="117"/>
      <c r="AE299" s="46"/>
      <c r="AF299" s="46"/>
      <c r="AG299" s="13"/>
      <c r="AH299" s="117"/>
      <c r="AI299" s="10"/>
      <c r="AJ299" s="10"/>
      <c r="AK299" s="117"/>
      <c r="AL299" s="9"/>
    </row>
    <row r="300" ht="53.25" customHeight="1">
      <c r="A300" s="20"/>
      <c r="B300" s="9"/>
      <c r="C300" s="9"/>
      <c r="D300" s="9"/>
      <c r="E300" s="9"/>
      <c r="F300" s="10"/>
      <c r="G300" s="9"/>
      <c r="H300" s="167"/>
      <c r="I300" s="117"/>
      <c r="J300" s="9"/>
      <c r="K300" s="128"/>
      <c r="L300" s="9"/>
      <c r="M300" s="9"/>
      <c r="N300" s="13"/>
      <c r="O300" s="13"/>
      <c r="P300" s="13"/>
      <c r="Q300" s="13"/>
      <c r="R300" s="13"/>
      <c r="S300" s="13"/>
      <c r="T300" s="13"/>
      <c r="U300" s="13"/>
      <c r="V300" s="13"/>
      <c r="W300" s="13"/>
      <c r="X300" s="13"/>
      <c r="Y300" s="13"/>
      <c r="Z300" s="13"/>
      <c r="AA300" s="120"/>
      <c r="AB300" s="117"/>
      <c r="AC300" s="117"/>
      <c r="AD300" s="117"/>
      <c r="AE300" s="46"/>
      <c r="AF300" s="46"/>
      <c r="AG300" s="13"/>
      <c r="AH300" s="117"/>
      <c r="AI300" s="10"/>
      <c r="AJ300" s="10"/>
      <c r="AK300" s="117"/>
      <c r="AL300" s="9"/>
    </row>
    <row r="301" ht="53.25" customHeight="1">
      <c r="A301" s="20"/>
      <c r="B301" s="9"/>
      <c r="C301" s="9"/>
      <c r="D301" s="9"/>
      <c r="E301" s="9"/>
      <c r="F301" s="10"/>
      <c r="G301" s="9"/>
      <c r="H301" s="167"/>
      <c r="I301" s="117"/>
      <c r="J301" s="9"/>
      <c r="K301" s="128"/>
      <c r="L301" s="9"/>
      <c r="M301" s="9"/>
      <c r="N301" s="13"/>
      <c r="O301" s="13"/>
      <c r="P301" s="13"/>
      <c r="Q301" s="13"/>
      <c r="R301" s="13"/>
      <c r="S301" s="13"/>
      <c r="T301" s="13"/>
      <c r="U301" s="13"/>
      <c r="V301" s="13"/>
      <c r="W301" s="13"/>
      <c r="X301" s="13"/>
      <c r="Y301" s="13"/>
      <c r="Z301" s="13"/>
      <c r="AA301" s="120"/>
      <c r="AB301" s="117"/>
      <c r="AC301" s="117"/>
      <c r="AD301" s="117"/>
      <c r="AE301" s="46"/>
      <c r="AF301" s="46"/>
      <c r="AG301" s="13"/>
      <c r="AH301" s="117"/>
      <c r="AI301" s="10"/>
      <c r="AJ301" s="10"/>
      <c r="AK301" s="117"/>
      <c r="AL301" s="9"/>
    </row>
    <row r="302" ht="53.25" customHeight="1">
      <c r="A302" s="20"/>
      <c r="B302" s="9"/>
      <c r="C302" s="9"/>
      <c r="D302" s="9"/>
      <c r="E302" s="9"/>
      <c r="F302" s="10"/>
      <c r="G302" s="9"/>
      <c r="H302" s="167"/>
      <c r="I302" s="117"/>
      <c r="J302" s="9"/>
      <c r="K302" s="128"/>
      <c r="L302" s="9"/>
      <c r="M302" s="9"/>
      <c r="N302" s="13"/>
      <c r="O302" s="13"/>
      <c r="P302" s="13"/>
      <c r="Q302" s="13"/>
      <c r="R302" s="13"/>
      <c r="S302" s="13"/>
      <c r="T302" s="13"/>
      <c r="U302" s="13"/>
      <c r="V302" s="13"/>
      <c r="W302" s="13"/>
      <c r="X302" s="13"/>
      <c r="Y302" s="13"/>
      <c r="Z302" s="13"/>
      <c r="AA302" s="120"/>
      <c r="AB302" s="117"/>
      <c r="AC302" s="117"/>
      <c r="AD302" s="117"/>
      <c r="AE302" s="46"/>
      <c r="AF302" s="46"/>
      <c r="AG302" s="13"/>
      <c r="AH302" s="117"/>
      <c r="AI302" s="10"/>
      <c r="AJ302" s="10"/>
      <c r="AK302" s="117"/>
      <c r="AL302" s="9"/>
    </row>
    <row r="303" ht="53.25" customHeight="1">
      <c r="A303" s="20"/>
      <c r="B303" s="9"/>
      <c r="C303" s="9"/>
      <c r="D303" s="9"/>
      <c r="E303" s="9"/>
      <c r="F303" s="10"/>
      <c r="G303" s="9"/>
      <c r="H303" s="167"/>
      <c r="I303" s="117"/>
      <c r="J303" s="9"/>
      <c r="K303" s="128"/>
      <c r="L303" s="9"/>
      <c r="M303" s="9"/>
      <c r="N303" s="13"/>
      <c r="O303" s="13"/>
      <c r="P303" s="13"/>
      <c r="Q303" s="13"/>
      <c r="R303" s="13"/>
      <c r="S303" s="13"/>
      <c r="T303" s="13"/>
      <c r="U303" s="13"/>
      <c r="V303" s="13"/>
      <c r="W303" s="13"/>
      <c r="X303" s="13"/>
      <c r="Y303" s="13"/>
      <c r="Z303" s="13"/>
      <c r="AA303" s="120"/>
      <c r="AB303" s="117"/>
      <c r="AC303" s="117"/>
      <c r="AD303" s="117"/>
      <c r="AE303" s="46"/>
      <c r="AF303" s="46"/>
      <c r="AG303" s="13"/>
      <c r="AH303" s="117"/>
      <c r="AI303" s="10"/>
      <c r="AJ303" s="10"/>
      <c r="AK303" s="117"/>
      <c r="AL303" s="9"/>
    </row>
    <row r="304" ht="53.25" customHeight="1">
      <c r="A304" s="20"/>
      <c r="B304" s="9"/>
      <c r="C304" s="9"/>
      <c r="D304" s="9"/>
      <c r="E304" s="9"/>
      <c r="F304" s="10"/>
      <c r="G304" s="9"/>
      <c r="H304" s="167"/>
      <c r="I304" s="117"/>
      <c r="J304" s="9"/>
      <c r="K304" s="128"/>
      <c r="L304" s="9"/>
      <c r="M304" s="9"/>
      <c r="N304" s="13"/>
      <c r="O304" s="13"/>
      <c r="P304" s="13"/>
      <c r="Q304" s="13"/>
      <c r="R304" s="13"/>
      <c r="S304" s="13"/>
      <c r="T304" s="13"/>
      <c r="U304" s="13"/>
      <c r="V304" s="13"/>
      <c r="W304" s="13"/>
      <c r="X304" s="13"/>
      <c r="Y304" s="13"/>
      <c r="Z304" s="13"/>
      <c r="AA304" s="120"/>
      <c r="AB304" s="117"/>
      <c r="AC304" s="117"/>
      <c r="AD304" s="117"/>
      <c r="AE304" s="46"/>
      <c r="AF304" s="46"/>
      <c r="AG304" s="13"/>
      <c r="AH304" s="117"/>
      <c r="AI304" s="10"/>
      <c r="AJ304" s="10"/>
      <c r="AK304" s="117"/>
      <c r="AL304" s="9"/>
    </row>
    <row r="305" ht="53.25" customHeight="1">
      <c r="A305" s="20"/>
      <c r="B305" s="9"/>
      <c r="C305" s="9"/>
      <c r="D305" s="9"/>
      <c r="E305" s="9"/>
      <c r="F305" s="10"/>
      <c r="G305" s="9"/>
      <c r="H305" s="167"/>
      <c r="I305" s="117"/>
      <c r="J305" s="9"/>
      <c r="K305" s="128"/>
      <c r="L305" s="9"/>
      <c r="M305" s="9"/>
      <c r="N305" s="13"/>
      <c r="O305" s="13"/>
      <c r="P305" s="13"/>
      <c r="Q305" s="13"/>
      <c r="R305" s="13"/>
      <c r="S305" s="13"/>
      <c r="T305" s="13"/>
      <c r="U305" s="13"/>
      <c r="V305" s="13"/>
      <c r="W305" s="13"/>
      <c r="X305" s="13"/>
      <c r="Y305" s="13"/>
      <c r="Z305" s="13"/>
      <c r="AA305" s="120"/>
      <c r="AB305" s="117"/>
      <c r="AC305" s="117"/>
      <c r="AD305" s="117"/>
      <c r="AE305" s="46"/>
      <c r="AF305" s="46"/>
      <c r="AG305" s="13"/>
      <c r="AH305" s="117"/>
      <c r="AI305" s="10"/>
      <c r="AJ305" s="10"/>
      <c r="AK305" s="117"/>
      <c r="AL305" s="9"/>
    </row>
    <row r="306" ht="53.25" customHeight="1">
      <c r="A306" s="20"/>
      <c r="B306" s="9"/>
      <c r="C306" s="9"/>
      <c r="D306" s="9"/>
      <c r="E306" s="9"/>
      <c r="F306" s="10"/>
      <c r="G306" s="9"/>
      <c r="H306" s="167"/>
      <c r="I306" s="117"/>
      <c r="J306" s="9"/>
      <c r="K306" s="128"/>
      <c r="L306" s="9"/>
      <c r="M306" s="9"/>
      <c r="N306" s="13"/>
      <c r="O306" s="13"/>
      <c r="P306" s="13"/>
      <c r="Q306" s="13"/>
      <c r="R306" s="13"/>
      <c r="S306" s="13"/>
      <c r="T306" s="13"/>
      <c r="U306" s="13"/>
      <c r="V306" s="13"/>
      <c r="W306" s="13"/>
      <c r="X306" s="13"/>
      <c r="Y306" s="13"/>
      <c r="Z306" s="13"/>
      <c r="AA306" s="120"/>
      <c r="AB306" s="117"/>
      <c r="AC306" s="117"/>
      <c r="AD306" s="117"/>
      <c r="AE306" s="46"/>
      <c r="AF306" s="46"/>
      <c r="AG306" s="13"/>
      <c r="AH306" s="117"/>
      <c r="AI306" s="10"/>
      <c r="AJ306" s="10"/>
      <c r="AK306" s="117"/>
      <c r="AL306" s="9"/>
    </row>
    <row r="307" ht="53.25" customHeight="1">
      <c r="A307" s="20"/>
      <c r="B307" s="9"/>
      <c r="C307" s="9"/>
      <c r="D307" s="9"/>
      <c r="E307" s="9"/>
      <c r="F307" s="10"/>
      <c r="G307" s="9"/>
      <c r="H307" s="167"/>
      <c r="I307" s="117"/>
      <c r="J307" s="9"/>
      <c r="K307" s="128"/>
      <c r="L307" s="9"/>
      <c r="M307" s="9"/>
      <c r="N307" s="13"/>
      <c r="O307" s="13"/>
      <c r="P307" s="13"/>
      <c r="Q307" s="13"/>
      <c r="R307" s="13"/>
      <c r="S307" s="13"/>
      <c r="T307" s="13"/>
      <c r="U307" s="13"/>
      <c r="V307" s="13"/>
      <c r="W307" s="13"/>
      <c r="X307" s="13"/>
      <c r="Y307" s="13"/>
      <c r="Z307" s="13"/>
      <c r="AA307" s="120"/>
      <c r="AB307" s="117"/>
      <c r="AC307" s="117"/>
      <c r="AD307" s="117"/>
      <c r="AE307" s="46"/>
      <c r="AF307" s="46"/>
      <c r="AG307" s="13"/>
      <c r="AH307" s="117"/>
      <c r="AI307" s="10"/>
      <c r="AJ307" s="10"/>
      <c r="AK307" s="117"/>
      <c r="AL307" s="9"/>
    </row>
    <row r="308" ht="53.25" customHeight="1">
      <c r="A308" s="20"/>
      <c r="B308" s="9"/>
      <c r="C308" s="9"/>
      <c r="D308" s="9"/>
      <c r="E308" s="9"/>
      <c r="F308" s="10"/>
      <c r="G308" s="9"/>
      <c r="H308" s="167"/>
      <c r="I308" s="117"/>
      <c r="J308" s="9"/>
      <c r="K308" s="128"/>
      <c r="L308" s="9"/>
      <c r="M308" s="9"/>
      <c r="N308" s="13"/>
      <c r="O308" s="13"/>
      <c r="P308" s="13"/>
      <c r="Q308" s="13"/>
      <c r="R308" s="13"/>
      <c r="S308" s="13"/>
      <c r="T308" s="13"/>
      <c r="U308" s="13"/>
      <c r="V308" s="13"/>
      <c r="W308" s="13"/>
      <c r="X308" s="13"/>
      <c r="Y308" s="13"/>
      <c r="Z308" s="13"/>
      <c r="AA308" s="120"/>
      <c r="AB308" s="117"/>
      <c r="AC308" s="117"/>
      <c r="AD308" s="117"/>
      <c r="AE308" s="46"/>
      <c r="AF308" s="46"/>
      <c r="AG308" s="13"/>
      <c r="AH308" s="117"/>
      <c r="AI308" s="10"/>
      <c r="AJ308" s="10"/>
      <c r="AK308" s="117"/>
      <c r="AL308" s="9"/>
    </row>
    <row r="309" ht="53.25" customHeight="1">
      <c r="A309" s="20"/>
      <c r="B309" s="9"/>
      <c r="C309" s="9"/>
      <c r="D309" s="9"/>
      <c r="E309" s="9"/>
      <c r="F309" s="10"/>
      <c r="G309" s="9"/>
      <c r="H309" s="167"/>
      <c r="I309" s="117"/>
      <c r="J309" s="9"/>
      <c r="K309" s="128"/>
      <c r="L309" s="9"/>
      <c r="M309" s="9"/>
      <c r="N309" s="13"/>
      <c r="O309" s="13"/>
      <c r="P309" s="13"/>
      <c r="Q309" s="13"/>
      <c r="R309" s="13"/>
      <c r="S309" s="13"/>
      <c r="T309" s="13"/>
      <c r="U309" s="13"/>
      <c r="V309" s="13"/>
      <c r="W309" s="13"/>
      <c r="X309" s="13"/>
      <c r="Y309" s="13"/>
      <c r="Z309" s="13"/>
      <c r="AA309" s="120"/>
      <c r="AB309" s="117"/>
      <c r="AC309" s="117"/>
      <c r="AD309" s="117"/>
      <c r="AE309" s="46"/>
      <c r="AF309" s="46"/>
      <c r="AG309" s="13"/>
      <c r="AH309" s="117"/>
      <c r="AI309" s="10"/>
      <c r="AJ309" s="10"/>
      <c r="AK309" s="117"/>
      <c r="AL309" s="9"/>
    </row>
    <row r="310" ht="53.25" customHeight="1">
      <c r="A310" s="20"/>
      <c r="B310" s="9"/>
      <c r="C310" s="9"/>
      <c r="D310" s="9"/>
      <c r="E310" s="9"/>
      <c r="F310" s="10"/>
      <c r="G310" s="9"/>
      <c r="H310" s="167"/>
      <c r="I310" s="117"/>
      <c r="J310" s="9"/>
      <c r="K310" s="128"/>
      <c r="L310" s="9"/>
      <c r="M310" s="9"/>
      <c r="N310" s="13"/>
      <c r="O310" s="13"/>
      <c r="P310" s="13"/>
      <c r="Q310" s="13"/>
      <c r="R310" s="13"/>
      <c r="S310" s="13"/>
      <c r="T310" s="13"/>
      <c r="U310" s="13"/>
      <c r="V310" s="13"/>
      <c r="W310" s="13"/>
      <c r="X310" s="13"/>
      <c r="Y310" s="13"/>
      <c r="Z310" s="13"/>
      <c r="AA310" s="120"/>
      <c r="AB310" s="117"/>
      <c r="AC310" s="117"/>
      <c r="AD310" s="117"/>
      <c r="AE310" s="46"/>
      <c r="AF310" s="46"/>
      <c r="AG310" s="13"/>
      <c r="AH310" s="117"/>
      <c r="AI310" s="10"/>
      <c r="AJ310" s="10"/>
      <c r="AK310" s="117"/>
      <c r="AL310" s="9"/>
    </row>
    <row r="311" ht="53.25" customHeight="1">
      <c r="A311" s="20"/>
      <c r="B311" s="9"/>
      <c r="C311" s="9"/>
      <c r="D311" s="9"/>
      <c r="E311" s="9"/>
      <c r="F311" s="10"/>
      <c r="G311" s="9"/>
      <c r="H311" s="167"/>
      <c r="I311" s="117"/>
      <c r="J311" s="9"/>
      <c r="K311" s="128"/>
      <c r="L311" s="9"/>
      <c r="M311" s="9"/>
      <c r="N311" s="13"/>
      <c r="O311" s="13"/>
      <c r="P311" s="13"/>
      <c r="Q311" s="13"/>
      <c r="R311" s="13"/>
      <c r="S311" s="13"/>
      <c r="T311" s="13"/>
      <c r="U311" s="13"/>
      <c r="V311" s="13"/>
      <c r="W311" s="13"/>
      <c r="X311" s="13"/>
      <c r="Y311" s="13"/>
      <c r="Z311" s="13"/>
      <c r="AA311" s="120"/>
      <c r="AB311" s="117"/>
      <c r="AC311" s="117"/>
      <c r="AD311" s="117"/>
      <c r="AE311" s="46"/>
      <c r="AF311" s="46"/>
      <c r="AG311" s="13"/>
      <c r="AH311" s="117"/>
      <c r="AI311" s="10"/>
      <c r="AJ311" s="10"/>
      <c r="AK311" s="117"/>
      <c r="AL311" s="9"/>
    </row>
    <row r="312" ht="53.25" customHeight="1">
      <c r="A312" s="20"/>
      <c r="B312" s="9"/>
      <c r="C312" s="9"/>
      <c r="D312" s="9"/>
      <c r="E312" s="9"/>
      <c r="F312" s="10"/>
      <c r="G312" s="9"/>
      <c r="H312" s="167"/>
      <c r="I312" s="117"/>
      <c r="J312" s="9"/>
      <c r="K312" s="128"/>
      <c r="L312" s="9"/>
      <c r="M312" s="9"/>
      <c r="N312" s="13"/>
      <c r="O312" s="13"/>
      <c r="P312" s="13"/>
      <c r="Q312" s="13"/>
      <c r="R312" s="13"/>
      <c r="S312" s="13"/>
      <c r="T312" s="13"/>
      <c r="U312" s="13"/>
      <c r="V312" s="13"/>
      <c r="W312" s="13"/>
      <c r="X312" s="13"/>
      <c r="Y312" s="13"/>
      <c r="Z312" s="13"/>
      <c r="AA312" s="120"/>
      <c r="AB312" s="117"/>
      <c r="AC312" s="117"/>
      <c r="AD312" s="117"/>
      <c r="AE312" s="46"/>
      <c r="AF312" s="46"/>
      <c r="AG312" s="13"/>
      <c r="AH312" s="117"/>
      <c r="AI312" s="10"/>
      <c r="AJ312" s="10"/>
      <c r="AK312" s="117"/>
      <c r="AL312" s="9"/>
    </row>
    <row r="313" ht="53.25" customHeight="1">
      <c r="A313" s="20"/>
      <c r="B313" s="9"/>
      <c r="C313" s="9"/>
      <c r="D313" s="9"/>
      <c r="E313" s="9"/>
      <c r="F313" s="10"/>
      <c r="G313" s="9"/>
      <c r="H313" s="167"/>
      <c r="I313" s="117"/>
      <c r="J313" s="9"/>
      <c r="K313" s="128"/>
      <c r="L313" s="9"/>
      <c r="M313" s="9"/>
      <c r="N313" s="13"/>
      <c r="O313" s="13"/>
      <c r="P313" s="13"/>
      <c r="Q313" s="13"/>
      <c r="R313" s="13"/>
      <c r="S313" s="13"/>
      <c r="T313" s="13"/>
      <c r="U313" s="13"/>
      <c r="V313" s="13"/>
      <c r="W313" s="13"/>
      <c r="X313" s="13"/>
      <c r="Y313" s="13"/>
      <c r="Z313" s="13"/>
      <c r="AA313" s="120"/>
      <c r="AB313" s="117"/>
      <c r="AC313" s="117"/>
      <c r="AD313" s="117"/>
      <c r="AE313" s="46"/>
      <c r="AF313" s="46"/>
      <c r="AG313" s="13"/>
      <c r="AH313" s="117"/>
      <c r="AI313" s="10"/>
      <c r="AJ313" s="10"/>
      <c r="AK313" s="117"/>
      <c r="AL313" s="9"/>
    </row>
    <row r="314" ht="53.25" customHeight="1">
      <c r="A314" s="20"/>
      <c r="B314" s="9"/>
      <c r="C314" s="9"/>
      <c r="D314" s="9"/>
      <c r="E314" s="9"/>
      <c r="F314" s="10"/>
      <c r="G314" s="9"/>
      <c r="H314" s="167"/>
      <c r="I314" s="117"/>
      <c r="J314" s="9"/>
      <c r="K314" s="128"/>
      <c r="L314" s="9"/>
      <c r="M314" s="9"/>
      <c r="N314" s="13"/>
      <c r="O314" s="13"/>
      <c r="P314" s="13"/>
      <c r="Q314" s="13"/>
      <c r="R314" s="13"/>
      <c r="S314" s="13"/>
      <c r="T314" s="13"/>
      <c r="U314" s="13"/>
      <c r="V314" s="13"/>
      <c r="W314" s="13"/>
      <c r="X314" s="13"/>
      <c r="Y314" s="13"/>
      <c r="Z314" s="13"/>
      <c r="AA314" s="120"/>
      <c r="AB314" s="117"/>
      <c r="AC314" s="117"/>
      <c r="AD314" s="117"/>
      <c r="AE314" s="46"/>
      <c r="AF314" s="46"/>
      <c r="AG314" s="13"/>
      <c r="AH314" s="117"/>
      <c r="AI314" s="10"/>
      <c r="AJ314" s="10"/>
      <c r="AK314" s="117"/>
      <c r="AL314" s="9"/>
    </row>
    <row r="315" ht="53.25" customHeight="1">
      <c r="A315" s="20"/>
      <c r="B315" s="9"/>
      <c r="C315" s="9"/>
      <c r="D315" s="9"/>
      <c r="E315" s="9"/>
      <c r="F315" s="10"/>
      <c r="G315" s="9"/>
      <c r="H315" s="167"/>
      <c r="I315" s="117"/>
      <c r="J315" s="9"/>
      <c r="K315" s="128"/>
      <c r="L315" s="9"/>
      <c r="M315" s="9"/>
      <c r="N315" s="13"/>
      <c r="O315" s="13"/>
      <c r="P315" s="13"/>
      <c r="Q315" s="13"/>
      <c r="R315" s="13"/>
      <c r="S315" s="13"/>
      <c r="T315" s="13"/>
      <c r="U315" s="13"/>
      <c r="V315" s="13"/>
      <c r="W315" s="13"/>
      <c r="X315" s="13"/>
      <c r="Y315" s="13"/>
      <c r="Z315" s="13"/>
      <c r="AA315" s="120"/>
      <c r="AB315" s="117"/>
      <c r="AC315" s="117"/>
      <c r="AD315" s="117"/>
      <c r="AE315" s="46"/>
      <c r="AF315" s="46"/>
      <c r="AG315" s="13"/>
      <c r="AH315" s="117"/>
      <c r="AI315" s="10"/>
      <c r="AJ315" s="10"/>
      <c r="AK315" s="117"/>
      <c r="AL315" s="9"/>
    </row>
    <row r="316" ht="53.25" customHeight="1">
      <c r="A316" s="20"/>
      <c r="B316" s="9"/>
      <c r="C316" s="9"/>
      <c r="D316" s="9"/>
      <c r="E316" s="9"/>
      <c r="F316" s="10"/>
      <c r="G316" s="9"/>
      <c r="H316" s="167"/>
      <c r="I316" s="117"/>
      <c r="J316" s="9"/>
      <c r="K316" s="128"/>
      <c r="L316" s="9"/>
      <c r="M316" s="9"/>
      <c r="N316" s="13"/>
      <c r="O316" s="13"/>
      <c r="P316" s="13"/>
      <c r="Q316" s="13"/>
      <c r="R316" s="13"/>
      <c r="S316" s="13"/>
      <c r="T316" s="13"/>
      <c r="U316" s="13"/>
      <c r="V316" s="13"/>
      <c r="W316" s="13"/>
      <c r="X316" s="13"/>
      <c r="Y316" s="13"/>
      <c r="Z316" s="13"/>
      <c r="AA316" s="120"/>
      <c r="AB316" s="117"/>
      <c r="AC316" s="117"/>
      <c r="AD316" s="117"/>
      <c r="AE316" s="46"/>
      <c r="AF316" s="46"/>
      <c r="AG316" s="13"/>
      <c r="AH316" s="117"/>
      <c r="AI316" s="10"/>
      <c r="AJ316" s="10"/>
      <c r="AK316" s="117"/>
      <c r="AL316" s="9"/>
    </row>
    <row r="317" ht="53.25" customHeight="1">
      <c r="A317" s="20"/>
      <c r="B317" s="9"/>
      <c r="C317" s="9"/>
      <c r="D317" s="9"/>
      <c r="E317" s="9"/>
      <c r="F317" s="10"/>
      <c r="G317" s="9"/>
      <c r="H317" s="167"/>
      <c r="I317" s="117"/>
      <c r="J317" s="9"/>
      <c r="K317" s="128"/>
      <c r="L317" s="9"/>
      <c r="M317" s="9"/>
      <c r="N317" s="13"/>
      <c r="O317" s="13"/>
      <c r="P317" s="13"/>
      <c r="Q317" s="13"/>
      <c r="R317" s="13"/>
      <c r="S317" s="13"/>
      <c r="T317" s="13"/>
      <c r="U317" s="13"/>
      <c r="V317" s="13"/>
      <c r="W317" s="13"/>
      <c r="X317" s="13"/>
      <c r="Y317" s="13"/>
      <c r="Z317" s="13"/>
      <c r="AA317" s="120"/>
      <c r="AB317" s="117"/>
      <c r="AC317" s="117"/>
      <c r="AD317" s="117"/>
      <c r="AE317" s="46"/>
      <c r="AF317" s="46"/>
      <c r="AG317" s="13"/>
      <c r="AH317" s="117"/>
      <c r="AI317" s="10"/>
      <c r="AJ317" s="10"/>
      <c r="AK317" s="117"/>
      <c r="AL317" s="9"/>
    </row>
    <row r="318" ht="53.25" customHeight="1">
      <c r="A318" s="20"/>
      <c r="B318" s="9"/>
      <c r="C318" s="9"/>
      <c r="D318" s="9"/>
      <c r="E318" s="9"/>
      <c r="F318" s="10"/>
      <c r="G318" s="9"/>
      <c r="H318" s="167"/>
      <c r="I318" s="117"/>
      <c r="J318" s="9"/>
      <c r="K318" s="128"/>
      <c r="L318" s="9"/>
      <c r="M318" s="9"/>
      <c r="N318" s="13"/>
      <c r="O318" s="13"/>
      <c r="P318" s="13"/>
      <c r="Q318" s="13"/>
      <c r="R318" s="13"/>
      <c r="S318" s="13"/>
      <c r="T318" s="13"/>
      <c r="U318" s="13"/>
      <c r="V318" s="13"/>
      <c r="W318" s="13"/>
      <c r="X318" s="13"/>
      <c r="Y318" s="13"/>
      <c r="Z318" s="13"/>
      <c r="AA318" s="120"/>
      <c r="AB318" s="117"/>
      <c r="AC318" s="117"/>
      <c r="AD318" s="117"/>
      <c r="AE318" s="46"/>
      <c r="AF318" s="46"/>
      <c r="AG318" s="13"/>
      <c r="AH318" s="117"/>
      <c r="AI318" s="10"/>
      <c r="AJ318" s="10"/>
      <c r="AK318" s="117"/>
      <c r="AL318" s="9"/>
    </row>
    <row r="319" ht="53.25" customHeight="1">
      <c r="A319" s="20"/>
      <c r="B319" s="9"/>
      <c r="C319" s="9"/>
      <c r="D319" s="9"/>
      <c r="E319" s="9"/>
      <c r="F319" s="10"/>
      <c r="G319" s="9"/>
      <c r="H319" s="167"/>
      <c r="I319" s="117"/>
      <c r="J319" s="9"/>
      <c r="K319" s="128"/>
      <c r="L319" s="9"/>
      <c r="M319" s="9"/>
      <c r="N319" s="13"/>
      <c r="O319" s="13"/>
      <c r="P319" s="13"/>
      <c r="Q319" s="13"/>
      <c r="R319" s="13"/>
      <c r="S319" s="13"/>
      <c r="T319" s="13"/>
      <c r="U319" s="13"/>
      <c r="V319" s="13"/>
      <c r="W319" s="13"/>
      <c r="X319" s="13"/>
      <c r="Y319" s="13"/>
      <c r="Z319" s="13"/>
      <c r="AA319" s="120"/>
      <c r="AB319" s="117"/>
      <c r="AC319" s="117"/>
      <c r="AD319" s="117"/>
      <c r="AE319" s="46"/>
      <c r="AF319" s="46"/>
      <c r="AG319" s="13"/>
      <c r="AH319" s="117"/>
      <c r="AI319" s="10"/>
      <c r="AJ319" s="10"/>
      <c r="AK319" s="117"/>
      <c r="AL319" s="9"/>
    </row>
    <row r="320" ht="53.25" customHeight="1">
      <c r="A320" s="20"/>
      <c r="B320" s="9"/>
      <c r="C320" s="9"/>
      <c r="D320" s="9"/>
      <c r="E320" s="9"/>
      <c r="F320" s="10"/>
      <c r="G320" s="9"/>
      <c r="H320" s="167"/>
      <c r="I320" s="117"/>
      <c r="J320" s="9"/>
      <c r="K320" s="128"/>
      <c r="L320" s="9"/>
      <c r="M320" s="9"/>
      <c r="N320" s="13"/>
      <c r="O320" s="13"/>
      <c r="P320" s="13"/>
      <c r="Q320" s="13"/>
      <c r="R320" s="13"/>
      <c r="S320" s="13"/>
      <c r="T320" s="13"/>
      <c r="U320" s="13"/>
      <c r="V320" s="13"/>
      <c r="W320" s="13"/>
      <c r="X320" s="13"/>
      <c r="Y320" s="13"/>
      <c r="Z320" s="13"/>
      <c r="AA320" s="120"/>
      <c r="AB320" s="117"/>
      <c r="AC320" s="117"/>
      <c r="AD320" s="117"/>
      <c r="AE320" s="46"/>
      <c r="AF320" s="46"/>
      <c r="AG320" s="13"/>
      <c r="AH320" s="117"/>
      <c r="AI320" s="10"/>
      <c r="AJ320" s="10"/>
      <c r="AK320" s="117"/>
      <c r="AL320" s="9"/>
    </row>
    <row r="321" ht="53.25" customHeight="1">
      <c r="A321" s="20"/>
      <c r="B321" s="9"/>
      <c r="C321" s="9"/>
      <c r="D321" s="9"/>
      <c r="E321" s="9"/>
      <c r="F321" s="10"/>
      <c r="G321" s="9"/>
      <c r="H321" s="167"/>
      <c r="I321" s="117"/>
      <c r="J321" s="9"/>
      <c r="K321" s="128"/>
      <c r="L321" s="9"/>
      <c r="M321" s="9"/>
      <c r="N321" s="13"/>
      <c r="O321" s="13"/>
      <c r="P321" s="13"/>
      <c r="Q321" s="13"/>
      <c r="R321" s="13"/>
      <c r="S321" s="13"/>
      <c r="T321" s="13"/>
      <c r="U321" s="13"/>
      <c r="V321" s="13"/>
      <c r="W321" s="13"/>
      <c r="X321" s="13"/>
      <c r="Y321" s="13"/>
      <c r="Z321" s="13"/>
      <c r="AA321" s="120"/>
      <c r="AB321" s="117"/>
      <c r="AC321" s="117"/>
      <c r="AD321" s="117"/>
      <c r="AE321" s="46"/>
      <c r="AF321" s="46"/>
      <c r="AG321" s="13"/>
      <c r="AH321" s="117"/>
      <c r="AI321" s="10"/>
      <c r="AJ321" s="10"/>
      <c r="AK321" s="117"/>
      <c r="AL321" s="9"/>
    </row>
    <row r="322" ht="53.25" customHeight="1">
      <c r="A322" s="20"/>
      <c r="B322" s="9"/>
      <c r="C322" s="9"/>
      <c r="D322" s="9"/>
      <c r="E322" s="9"/>
      <c r="F322" s="10"/>
      <c r="G322" s="9"/>
      <c r="H322" s="167"/>
      <c r="I322" s="117"/>
      <c r="J322" s="9"/>
      <c r="K322" s="128"/>
      <c r="L322" s="9"/>
      <c r="M322" s="9"/>
      <c r="N322" s="13"/>
      <c r="O322" s="13"/>
      <c r="P322" s="13"/>
      <c r="Q322" s="13"/>
      <c r="R322" s="13"/>
      <c r="S322" s="13"/>
      <c r="T322" s="13"/>
      <c r="U322" s="13"/>
      <c r="V322" s="13"/>
      <c r="W322" s="13"/>
      <c r="X322" s="13"/>
      <c r="Y322" s="13"/>
      <c r="Z322" s="13"/>
      <c r="AA322" s="120"/>
      <c r="AB322" s="117"/>
      <c r="AC322" s="117"/>
      <c r="AD322" s="117"/>
      <c r="AE322" s="46"/>
      <c r="AF322" s="46"/>
      <c r="AG322" s="13"/>
      <c r="AH322" s="117"/>
      <c r="AI322" s="10"/>
      <c r="AJ322" s="10"/>
      <c r="AK322" s="117"/>
      <c r="AL322" s="9"/>
    </row>
    <row r="323" ht="53.25" customHeight="1">
      <c r="A323" s="20"/>
      <c r="B323" s="9"/>
      <c r="C323" s="9"/>
      <c r="D323" s="9"/>
      <c r="E323" s="9"/>
      <c r="F323" s="10"/>
      <c r="G323" s="9"/>
      <c r="H323" s="167"/>
      <c r="I323" s="117"/>
      <c r="J323" s="9"/>
      <c r="K323" s="128"/>
      <c r="L323" s="9"/>
      <c r="M323" s="9"/>
      <c r="N323" s="13"/>
      <c r="O323" s="13"/>
      <c r="P323" s="13"/>
      <c r="Q323" s="13"/>
      <c r="R323" s="13"/>
      <c r="S323" s="13"/>
      <c r="T323" s="13"/>
      <c r="U323" s="13"/>
      <c r="V323" s="13"/>
      <c r="W323" s="13"/>
      <c r="X323" s="13"/>
      <c r="Y323" s="13"/>
      <c r="Z323" s="13"/>
      <c r="AA323" s="120"/>
      <c r="AB323" s="117"/>
      <c r="AC323" s="117"/>
      <c r="AD323" s="117"/>
      <c r="AE323" s="46"/>
      <c r="AF323" s="46"/>
      <c r="AG323" s="13"/>
      <c r="AH323" s="117"/>
      <c r="AI323" s="10"/>
      <c r="AJ323" s="10"/>
      <c r="AK323" s="117"/>
      <c r="AL323" s="9"/>
    </row>
    <row r="324" ht="53.25" customHeight="1">
      <c r="A324" s="20"/>
      <c r="B324" s="9"/>
      <c r="C324" s="9"/>
      <c r="D324" s="9"/>
      <c r="E324" s="9"/>
      <c r="F324" s="10"/>
      <c r="G324" s="9"/>
      <c r="H324" s="167"/>
      <c r="I324" s="117"/>
      <c r="J324" s="9"/>
      <c r="K324" s="128"/>
      <c r="L324" s="9"/>
      <c r="M324" s="9"/>
      <c r="N324" s="13"/>
      <c r="O324" s="13"/>
      <c r="P324" s="13"/>
      <c r="Q324" s="13"/>
      <c r="R324" s="13"/>
      <c r="S324" s="13"/>
      <c r="T324" s="13"/>
      <c r="U324" s="13"/>
      <c r="V324" s="13"/>
      <c r="W324" s="13"/>
      <c r="X324" s="13"/>
      <c r="Y324" s="13"/>
      <c r="Z324" s="13"/>
      <c r="AA324" s="120"/>
      <c r="AB324" s="117"/>
      <c r="AC324" s="117"/>
      <c r="AD324" s="117"/>
      <c r="AE324" s="46"/>
      <c r="AF324" s="46"/>
      <c r="AG324" s="13"/>
      <c r="AH324" s="117"/>
      <c r="AI324" s="10"/>
      <c r="AJ324" s="10"/>
      <c r="AK324" s="117"/>
      <c r="AL324" s="9"/>
    </row>
    <row r="325" ht="53.25" customHeight="1">
      <c r="A325" s="20"/>
      <c r="B325" s="9"/>
      <c r="C325" s="9"/>
      <c r="D325" s="9"/>
      <c r="E325" s="9"/>
      <c r="F325" s="10"/>
      <c r="G325" s="9"/>
      <c r="H325" s="167"/>
      <c r="I325" s="117"/>
      <c r="J325" s="9"/>
      <c r="K325" s="128"/>
      <c r="L325" s="9"/>
      <c r="M325" s="9"/>
      <c r="N325" s="13"/>
      <c r="O325" s="13"/>
      <c r="P325" s="13"/>
      <c r="Q325" s="13"/>
      <c r="R325" s="13"/>
      <c r="S325" s="13"/>
      <c r="T325" s="13"/>
      <c r="U325" s="13"/>
      <c r="V325" s="13"/>
      <c r="W325" s="13"/>
      <c r="X325" s="13"/>
      <c r="Y325" s="13"/>
      <c r="Z325" s="13"/>
      <c r="AA325" s="120"/>
      <c r="AB325" s="117"/>
      <c r="AC325" s="117"/>
      <c r="AD325" s="117"/>
      <c r="AE325" s="46"/>
      <c r="AF325" s="46"/>
      <c r="AG325" s="13"/>
      <c r="AH325" s="117"/>
      <c r="AI325" s="10"/>
      <c r="AJ325" s="10"/>
      <c r="AK325" s="117"/>
      <c r="AL325" s="9"/>
    </row>
    <row r="326" ht="53.25" customHeight="1">
      <c r="A326" s="20"/>
      <c r="B326" s="9"/>
      <c r="C326" s="9"/>
      <c r="D326" s="9"/>
      <c r="E326" s="9"/>
      <c r="F326" s="10"/>
      <c r="G326" s="9"/>
      <c r="H326" s="167"/>
      <c r="I326" s="117"/>
      <c r="J326" s="9"/>
      <c r="K326" s="128"/>
      <c r="L326" s="9"/>
      <c r="M326" s="9"/>
      <c r="N326" s="13"/>
      <c r="O326" s="13"/>
      <c r="P326" s="13"/>
      <c r="Q326" s="13"/>
      <c r="R326" s="13"/>
      <c r="S326" s="13"/>
      <c r="T326" s="13"/>
      <c r="U326" s="13"/>
      <c r="V326" s="13"/>
      <c r="W326" s="13"/>
      <c r="X326" s="13"/>
      <c r="Y326" s="13"/>
      <c r="Z326" s="13"/>
      <c r="AA326" s="120"/>
      <c r="AB326" s="117"/>
      <c r="AC326" s="117"/>
      <c r="AD326" s="117"/>
      <c r="AE326" s="46"/>
      <c r="AF326" s="46"/>
      <c r="AG326" s="13"/>
      <c r="AH326" s="117"/>
      <c r="AI326" s="10"/>
      <c r="AJ326" s="10"/>
      <c r="AK326" s="117"/>
      <c r="AL326" s="9"/>
    </row>
    <row r="327" ht="53.25" customHeight="1">
      <c r="A327" s="20"/>
      <c r="B327" s="9"/>
      <c r="C327" s="9"/>
      <c r="D327" s="9"/>
      <c r="E327" s="9"/>
      <c r="F327" s="10"/>
      <c r="G327" s="9"/>
      <c r="H327" s="167"/>
      <c r="I327" s="117"/>
      <c r="J327" s="9"/>
      <c r="K327" s="128"/>
      <c r="L327" s="9"/>
      <c r="M327" s="9"/>
      <c r="N327" s="13"/>
      <c r="O327" s="13"/>
      <c r="P327" s="13"/>
      <c r="Q327" s="13"/>
      <c r="R327" s="13"/>
      <c r="S327" s="13"/>
      <c r="T327" s="13"/>
      <c r="U327" s="13"/>
      <c r="V327" s="13"/>
      <c r="W327" s="13"/>
      <c r="X327" s="13"/>
      <c r="Y327" s="13"/>
      <c r="Z327" s="13"/>
      <c r="AA327" s="120"/>
      <c r="AB327" s="117"/>
      <c r="AC327" s="117"/>
      <c r="AD327" s="117"/>
      <c r="AE327" s="46"/>
      <c r="AF327" s="46"/>
      <c r="AG327" s="13"/>
      <c r="AH327" s="117"/>
      <c r="AI327" s="10"/>
      <c r="AJ327" s="10"/>
      <c r="AK327" s="117"/>
      <c r="AL327" s="9"/>
    </row>
    <row r="328" ht="53.25" customHeight="1">
      <c r="A328" s="20"/>
      <c r="B328" s="9"/>
      <c r="C328" s="9"/>
      <c r="D328" s="9"/>
      <c r="E328" s="9"/>
      <c r="F328" s="10"/>
      <c r="G328" s="9"/>
      <c r="H328" s="167"/>
      <c r="I328" s="117"/>
      <c r="J328" s="9"/>
      <c r="K328" s="128"/>
      <c r="L328" s="9"/>
      <c r="M328" s="9"/>
      <c r="N328" s="13"/>
      <c r="O328" s="13"/>
      <c r="P328" s="13"/>
      <c r="Q328" s="13"/>
      <c r="R328" s="13"/>
      <c r="S328" s="13"/>
      <c r="T328" s="13"/>
      <c r="U328" s="13"/>
      <c r="V328" s="13"/>
      <c r="W328" s="13"/>
      <c r="X328" s="13"/>
      <c r="Y328" s="13"/>
      <c r="Z328" s="13"/>
      <c r="AA328" s="120"/>
      <c r="AB328" s="117"/>
      <c r="AC328" s="117"/>
      <c r="AD328" s="117"/>
      <c r="AE328" s="46"/>
      <c r="AF328" s="46"/>
      <c r="AG328" s="13"/>
      <c r="AH328" s="117"/>
      <c r="AI328" s="10"/>
      <c r="AJ328" s="10"/>
      <c r="AK328" s="117"/>
      <c r="AL328" s="9"/>
    </row>
    <row r="329" ht="53.25" customHeight="1">
      <c r="A329" s="20"/>
      <c r="B329" s="9"/>
      <c r="C329" s="9"/>
      <c r="D329" s="9"/>
      <c r="E329" s="9"/>
      <c r="F329" s="10"/>
      <c r="G329" s="9"/>
      <c r="H329" s="167"/>
      <c r="I329" s="117"/>
      <c r="J329" s="9"/>
      <c r="K329" s="128"/>
      <c r="L329" s="9"/>
      <c r="M329" s="9"/>
      <c r="N329" s="13"/>
      <c r="O329" s="13"/>
      <c r="P329" s="13"/>
      <c r="Q329" s="13"/>
      <c r="R329" s="13"/>
      <c r="S329" s="13"/>
      <c r="T329" s="13"/>
      <c r="U329" s="13"/>
      <c r="V329" s="13"/>
      <c r="W329" s="13"/>
      <c r="X329" s="13"/>
      <c r="Y329" s="13"/>
      <c r="Z329" s="13"/>
      <c r="AA329" s="120"/>
      <c r="AB329" s="117"/>
      <c r="AC329" s="117"/>
      <c r="AD329" s="117"/>
      <c r="AE329" s="46"/>
      <c r="AF329" s="46"/>
      <c r="AG329" s="13"/>
      <c r="AH329" s="117"/>
      <c r="AI329" s="10"/>
      <c r="AJ329" s="10"/>
      <c r="AK329" s="117"/>
      <c r="AL329" s="9"/>
    </row>
    <row r="330" ht="53.25" customHeight="1">
      <c r="A330" s="20"/>
      <c r="B330" s="9"/>
      <c r="C330" s="9"/>
      <c r="D330" s="9"/>
      <c r="E330" s="9"/>
      <c r="F330" s="10"/>
      <c r="G330" s="9"/>
      <c r="H330" s="167"/>
      <c r="I330" s="117"/>
      <c r="J330" s="9"/>
      <c r="K330" s="128"/>
      <c r="L330" s="9"/>
      <c r="M330" s="9"/>
      <c r="N330" s="13"/>
      <c r="O330" s="13"/>
      <c r="P330" s="13"/>
      <c r="Q330" s="13"/>
      <c r="R330" s="13"/>
      <c r="S330" s="13"/>
      <c r="T330" s="13"/>
      <c r="U330" s="13"/>
      <c r="V330" s="13"/>
      <c r="W330" s="13"/>
      <c r="X330" s="13"/>
      <c r="Y330" s="13"/>
      <c r="Z330" s="13"/>
      <c r="AA330" s="120"/>
      <c r="AB330" s="117"/>
      <c r="AC330" s="117"/>
      <c r="AD330" s="117"/>
      <c r="AE330" s="46"/>
      <c r="AF330" s="46"/>
      <c r="AG330" s="13"/>
      <c r="AH330" s="117"/>
      <c r="AI330" s="10"/>
      <c r="AJ330" s="10"/>
      <c r="AK330" s="117"/>
      <c r="AL330" s="9"/>
    </row>
    <row r="331" ht="53.25" customHeight="1">
      <c r="A331" s="20"/>
      <c r="B331" s="9"/>
      <c r="C331" s="9"/>
      <c r="D331" s="9"/>
      <c r="E331" s="9"/>
      <c r="F331" s="10"/>
      <c r="G331" s="9"/>
      <c r="H331" s="167"/>
      <c r="I331" s="117"/>
      <c r="J331" s="9"/>
      <c r="K331" s="128"/>
      <c r="L331" s="9"/>
      <c r="M331" s="9"/>
      <c r="N331" s="13"/>
      <c r="O331" s="13"/>
      <c r="P331" s="13"/>
      <c r="Q331" s="13"/>
      <c r="R331" s="13"/>
      <c r="S331" s="13"/>
      <c r="T331" s="13"/>
      <c r="U331" s="13"/>
      <c r="V331" s="13"/>
      <c r="W331" s="13"/>
      <c r="X331" s="13"/>
      <c r="Y331" s="13"/>
      <c r="Z331" s="13"/>
      <c r="AA331" s="120"/>
      <c r="AB331" s="117"/>
      <c r="AC331" s="117"/>
      <c r="AD331" s="117"/>
      <c r="AE331" s="46"/>
      <c r="AF331" s="46"/>
      <c r="AG331" s="13"/>
      <c r="AH331" s="117"/>
      <c r="AI331" s="10"/>
      <c r="AJ331" s="10"/>
      <c r="AK331" s="117"/>
      <c r="AL331" s="9"/>
    </row>
    <row r="332" ht="53.25" customHeight="1">
      <c r="A332" s="20"/>
      <c r="B332" s="9"/>
      <c r="C332" s="9"/>
      <c r="D332" s="9"/>
      <c r="E332" s="9"/>
      <c r="F332" s="10"/>
      <c r="G332" s="9"/>
      <c r="H332" s="167"/>
      <c r="I332" s="117"/>
      <c r="J332" s="9"/>
      <c r="K332" s="128"/>
      <c r="L332" s="9"/>
      <c r="M332" s="9"/>
      <c r="N332" s="13"/>
      <c r="O332" s="13"/>
      <c r="P332" s="13"/>
      <c r="Q332" s="13"/>
      <c r="R332" s="13"/>
      <c r="S332" s="13"/>
      <c r="T332" s="13"/>
      <c r="U332" s="13"/>
      <c r="V332" s="13"/>
      <c r="W332" s="13"/>
      <c r="X332" s="13"/>
      <c r="Y332" s="13"/>
      <c r="Z332" s="13"/>
      <c r="AA332" s="120"/>
      <c r="AB332" s="117"/>
      <c r="AC332" s="117"/>
      <c r="AD332" s="117"/>
      <c r="AE332" s="46"/>
      <c r="AF332" s="46"/>
      <c r="AG332" s="13"/>
      <c r="AH332" s="117"/>
      <c r="AI332" s="10"/>
      <c r="AJ332" s="10"/>
      <c r="AK332" s="117"/>
      <c r="AL332" s="9"/>
    </row>
    <row r="333" ht="53.25" customHeight="1">
      <c r="A333" s="20"/>
      <c r="B333" s="9"/>
      <c r="C333" s="9"/>
      <c r="D333" s="9"/>
      <c r="E333" s="9"/>
      <c r="F333" s="10"/>
      <c r="G333" s="9"/>
      <c r="H333" s="167"/>
      <c r="I333" s="117"/>
      <c r="J333" s="9"/>
      <c r="K333" s="128"/>
      <c r="L333" s="9"/>
      <c r="M333" s="9"/>
      <c r="N333" s="13"/>
      <c r="O333" s="13"/>
      <c r="P333" s="13"/>
      <c r="Q333" s="13"/>
      <c r="R333" s="13"/>
      <c r="S333" s="13"/>
      <c r="T333" s="13"/>
      <c r="U333" s="13"/>
      <c r="V333" s="13"/>
      <c r="W333" s="13"/>
      <c r="X333" s="13"/>
      <c r="Y333" s="13"/>
      <c r="Z333" s="13"/>
      <c r="AA333" s="120"/>
      <c r="AB333" s="117"/>
      <c r="AC333" s="117"/>
      <c r="AD333" s="117"/>
      <c r="AE333" s="46"/>
      <c r="AF333" s="46"/>
      <c r="AG333" s="13"/>
      <c r="AH333" s="117"/>
      <c r="AI333" s="10"/>
      <c r="AJ333" s="10"/>
      <c r="AK333" s="117"/>
      <c r="AL333" s="9"/>
    </row>
    <row r="334" ht="53.25" customHeight="1">
      <c r="A334" s="20"/>
      <c r="B334" s="9"/>
      <c r="C334" s="9"/>
      <c r="D334" s="9"/>
      <c r="E334" s="9"/>
      <c r="F334" s="10"/>
      <c r="G334" s="9"/>
      <c r="H334" s="167"/>
      <c r="I334" s="117"/>
      <c r="J334" s="9"/>
      <c r="K334" s="128"/>
      <c r="L334" s="9"/>
      <c r="M334" s="9"/>
      <c r="N334" s="13"/>
      <c r="O334" s="13"/>
      <c r="P334" s="13"/>
      <c r="Q334" s="13"/>
      <c r="R334" s="13"/>
      <c r="S334" s="13"/>
      <c r="T334" s="13"/>
      <c r="U334" s="13"/>
      <c r="V334" s="13"/>
      <c r="W334" s="13"/>
      <c r="X334" s="13"/>
      <c r="Y334" s="13"/>
      <c r="Z334" s="13"/>
      <c r="AA334" s="120"/>
      <c r="AB334" s="117"/>
      <c r="AC334" s="117"/>
      <c r="AD334" s="117"/>
      <c r="AE334" s="46"/>
      <c r="AF334" s="46"/>
      <c r="AG334" s="13"/>
      <c r="AH334" s="117"/>
      <c r="AI334" s="10"/>
      <c r="AJ334" s="10"/>
      <c r="AK334" s="117"/>
      <c r="AL334" s="9"/>
    </row>
    <row r="335" ht="53.25" customHeight="1">
      <c r="A335" s="20"/>
      <c r="B335" s="9"/>
      <c r="C335" s="9"/>
      <c r="D335" s="9"/>
      <c r="E335" s="9"/>
      <c r="F335" s="10"/>
      <c r="G335" s="9"/>
      <c r="H335" s="167"/>
      <c r="I335" s="117"/>
      <c r="J335" s="9"/>
      <c r="K335" s="128"/>
      <c r="L335" s="9"/>
      <c r="M335" s="9"/>
      <c r="N335" s="13"/>
      <c r="O335" s="13"/>
      <c r="P335" s="13"/>
      <c r="Q335" s="13"/>
      <c r="R335" s="13"/>
      <c r="S335" s="13"/>
      <c r="T335" s="13"/>
      <c r="U335" s="13"/>
      <c r="V335" s="13"/>
      <c r="W335" s="13"/>
      <c r="X335" s="13"/>
      <c r="Y335" s="13"/>
      <c r="Z335" s="13"/>
      <c r="AA335" s="120"/>
      <c r="AB335" s="117"/>
      <c r="AC335" s="117"/>
      <c r="AD335" s="117"/>
      <c r="AE335" s="46"/>
      <c r="AF335" s="46"/>
      <c r="AG335" s="13"/>
      <c r="AH335" s="117"/>
      <c r="AI335" s="10"/>
      <c r="AJ335" s="10"/>
      <c r="AK335" s="117"/>
      <c r="AL335" s="9"/>
    </row>
    <row r="336" ht="53.25" customHeight="1">
      <c r="A336" s="20"/>
      <c r="B336" s="9"/>
      <c r="C336" s="9"/>
      <c r="D336" s="9"/>
      <c r="E336" s="9"/>
      <c r="F336" s="10"/>
      <c r="G336" s="9"/>
      <c r="H336" s="167"/>
      <c r="I336" s="117"/>
      <c r="J336" s="9"/>
      <c r="K336" s="128"/>
      <c r="L336" s="9"/>
      <c r="M336" s="9"/>
      <c r="N336" s="13"/>
      <c r="O336" s="13"/>
      <c r="P336" s="13"/>
      <c r="Q336" s="13"/>
      <c r="R336" s="13"/>
      <c r="S336" s="13"/>
      <c r="T336" s="13"/>
      <c r="U336" s="13"/>
      <c r="V336" s="13"/>
      <c r="W336" s="13"/>
      <c r="X336" s="13"/>
      <c r="Y336" s="13"/>
      <c r="Z336" s="13"/>
      <c r="AA336" s="120"/>
      <c r="AB336" s="117"/>
      <c r="AC336" s="117"/>
      <c r="AD336" s="117"/>
      <c r="AE336" s="46"/>
      <c r="AF336" s="46"/>
      <c r="AG336" s="13"/>
      <c r="AH336" s="117"/>
      <c r="AI336" s="10"/>
      <c r="AJ336" s="10"/>
      <c r="AK336" s="117"/>
      <c r="AL336" s="9"/>
    </row>
    <row r="337" ht="53.25" customHeight="1">
      <c r="A337" s="20"/>
      <c r="B337" s="9"/>
      <c r="C337" s="9"/>
      <c r="D337" s="9"/>
      <c r="E337" s="9"/>
      <c r="F337" s="10"/>
      <c r="G337" s="9"/>
      <c r="H337" s="167"/>
      <c r="I337" s="117"/>
      <c r="J337" s="9"/>
      <c r="K337" s="128"/>
      <c r="L337" s="9"/>
      <c r="M337" s="9"/>
      <c r="N337" s="13"/>
      <c r="O337" s="13"/>
      <c r="P337" s="13"/>
      <c r="Q337" s="13"/>
      <c r="R337" s="13"/>
      <c r="S337" s="13"/>
      <c r="T337" s="13"/>
      <c r="U337" s="13"/>
      <c r="V337" s="13"/>
      <c r="W337" s="13"/>
      <c r="X337" s="13"/>
      <c r="Y337" s="13"/>
      <c r="Z337" s="13"/>
      <c r="AA337" s="120"/>
      <c r="AB337" s="117"/>
      <c r="AC337" s="117"/>
      <c r="AD337" s="117"/>
      <c r="AE337" s="46"/>
      <c r="AF337" s="46"/>
      <c r="AG337" s="13"/>
      <c r="AH337" s="117"/>
      <c r="AI337" s="10"/>
      <c r="AJ337" s="10"/>
      <c r="AK337" s="117"/>
      <c r="AL337" s="9"/>
    </row>
    <row r="338" ht="53.25" customHeight="1">
      <c r="A338" s="20"/>
      <c r="B338" s="9"/>
      <c r="C338" s="9"/>
      <c r="D338" s="9"/>
      <c r="E338" s="9"/>
      <c r="F338" s="10"/>
      <c r="G338" s="9"/>
      <c r="H338" s="167"/>
      <c r="I338" s="117"/>
      <c r="J338" s="9"/>
      <c r="K338" s="128"/>
      <c r="L338" s="9"/>
      <c r="M338" s="9"/>
      <c r="N338" s="13"/>
      <c r="O338" s="13"/>
      <c r="P338" s="13"/>
      <c r="Q338" s="13"/>
      <c r="R338" s="13"/>
      <c r="S338" s="13"/>
      <c r="T338" s="13"/>
      <c r="U338" s="13"/>
      <c r="V338" s="13"/>
      <c r="W338" s="13"/>
      <c r="X338" s="13"/>
      <c r="Y338" s="13"/>
      <c r="Z338" s="13"/>
      <c r="AA338" s="120"/>
      <c r="AB338" s="117"/>
      <c r="AC338" s="117"/>
      <c r="AD338" s="117"/>
      <c r="AE338" s="46"/>
      <c r="AF338" s="46"/>
      <c r="AG338" s="13"/>
      <c r="AH338" s="117"/>
      <c r="AI338" s="10"/>
      <c r="AJ338" s="10"/>
      <c r="AK338" s="117"/>
      <c r="AL338" s="9"/>
    </row>
    <row r="339" ht="53.25" customHeight="1">
      <c r="A339" s="20"/>
      <c r="B339" s="9"/>
      <c r="C339" s="9"/>
      <c r="D339" s="9"/>
      <c r="E339" s="9"/>
      <c r="F339" s="10"/>
      <c r="G339" s="9"/>
      <c r="H339" s="167"/>
      <c r="I339" s="117"/>
      <c r="J339" s="9"/>
      <c r="K339" s="128"/>
      <c r="L339" s="9"/>
      <c r="M339" s="9"/>
      <c r="N339" s="13"/>
      <c r="O339" s="13"/>
      <c r="P339" s="13"/>
      <c r="Q339" s="13"/>
      <c r="R339" s="13"/>
      <c r="S339" s="13"/>
      <c r="T339" s="13"/>
      <c r="U339" s="13"/>
      <c r="V339" s="13"/>
      <c r="W339" s="13"/>
      <c r="X339" s="13"/>
      <c r="Y339" s="13"/>
      <c r="Z339" s="13"/>
      <c r="AA339" s="120"/>
      <c r="AB339" s="117"/>
      <c r="AC339" s="117"/>
      <c r="AD339" s="117"/>
      <c r="AE339" s="46"/>
      <c r="AF339" s="46"/>
      <c r="AG339" s="13"/>
      <c r="AH339" s="117"/>
      <c r="AI339" s="10"/>
      <c r="AJ339" s="10"/>
      <c r="AK339" s="117"/>
      <c r="AL339" s="9"/>
    </row>
    <row r="340" ht="53.25" customHeight="1">
      <c r="A340" s="20"/>
      <c r="B340" s="9"/>
      <c r="C340" s="9"/>
      <c r="D340" s="9"/>
      <c r="E340" s="9"/>
      <c r="F340" s="10"/>
      <c r="G340" s="9"/>
      <c r="H340" s="167"/>
      <c r="I340" s="117"/>
      <c r="J340" s="9"/>
      <c r="K340" s="128"/>
      <c r="L340" s="9"/>
      <c r="M340" s="9"/>
      <c r="N340" s="13"/>
      <c r="O340" s="13"/>
      <c r="P340" s="13"/>
      <c r="Q340" s="13"/>
      <c r="R340" s="13"/>
      <c r="S340" s="13"/>
      <c r="T340" s="13"/>
      <c r="U340" s="13"/>
      <c r="V340" s="13"/>
      <c r="W340" s="13"/>
      <c r="X340" s="13"/>
      <c r="Y340" s="13"/>
      <c r="Z340" s="13"/>
      <c r="AA340" s="120"/>
      <c r="AB340" s="117"/>
      <c r="AC340" s="117"/>
      <c r="AD340" s="117"/>
      <c r="AE340" s="46"/>
      <c r="AF340" s="46"/>
      <c r="AG340" s="13"/>
      <c r="AH340" s="117"/>
      <c r="AI340" s="10"/>
      <c r="AJ340" s="10"/>
      <c r="AK340" s="117"/>
      <c r="AL340" s="9"/>
    </row>
    <row r="341" ht="53.25" customHeight="1">
      <c r="A341" s="20"/>
      <c r="B341" s="9"/>
      <c r="C341" s="9"/>
      <c r="D341" s="9"/>
      <c r="E341" s="9"/>
      <c r="F341" s="10"/>
      <c r="G341" s="9"/>
      <c r="H341" s="167"/>
      <c r="I341" s="117"/>
      <c r="J341" s="9"/>
      <c r="K341" s="128"/>
      <c r="L341" s="9"/>
      <c r="M341" s="9"/>
      <c r="N341" s="13"/>
      <c r="O341" s="13"/>
      <c r="P341" s="13"/>
      <c r="Q341" s="13"/>
      <c r="R341" s="13"/>
      <c r="S341" s="13"/>
      <c r="T341" s="13"/>
      <c r="U341" s="13"/>
      <c r="V341" s="13"/>
      <c r="W341" s="13"/>
      <c r="X341" s="13"/>
      <c r="Y341" s="13"/>
      <c r="Z341" s="13"/>
      <c r="AA341" s="120"/>
      <c r="AB341" s="117"/>
      <c r="AC341" s="117"/>
      <c r="AD341" s="117"/>
      <c r="AE341" s="46"/>
      <c r="AF341" s="46"/>
      <c r="AG341" s="13"/>
      <c r="AH341" s="117"/>
      <c r="AI341" s="10"/>
      <c r="AJ341" s="10"/>
      <c r="AK341" s="117"/>
      <c r="AL341" s="9"/>
    </row>
    <row r="342" ht="53.25" customHeight="1">
      <c r="A342" s="20"/>
      <c r="B342" s="9"/>
      <c r="C342" s="9"/>
      <c r="D342" s="9"/>
      <c r="E342" s="9"/>
      <c r="F342" s="10"/>
      <c r="G342" s="9"/>
      <c r="H342" s="167"/>
      <c r="I342" s="117"/>
      <c r="J342" s="9"/>
      <c r="K342" s="128"/>
      <c r="L342" s="9"/>
      <c r="M342" s="9"/>
      <c r="N342" s="13"/>
      <c r="O342" s="13"/>
      <c r="P342" s="13"/>
      <c r="Q342" s="13"/>
      <c r="R342" s="13"/>
      <c r="S342" s="13"/>
      <c r="T342" s="13"/>
      <c r="U342" s="13"/>
      <c r="V342" s="13"/>
      <c r="W342" s="13"/>
      <c r="X342" s="13"/>
      <c r="Y342" s="13"/>
      <c r="Z342" s="13"/>
      <c r="AA342" s="120"/>
      <c r="AB342" s="117"/>
      <c r="AC342" s="117"/>
      <c r="AD342" s="117"/>
      <c r="AE342" s="46"/>
      <c r="AF342" s="46"/>
      <c r="AG342" s="13"/>
      <c r="AH342" s="117"/>
      <c r="AI342" s="10"/>
      <c r="AJ342" s="10"/>
      <c r="AK342" s="117"/>
      <c r="AL342" s="9"/>
    </row>
    <row r="343" ht="53.25" customHeight="1">
      <c r="A343" s="20"/>
      <c r="B343" s="9"/>
      <c r="C343" s="9"/>
      <c r="D343" s="9"/>
      <c r="E343" s="9"/>
      <c r="F343" s="10"/>
      <c r="G343" s="9"/>
      <c r="H343" s="167"/>
      <c r="I343" s="117"/>
      <c r="J343" s="9"/>
      <c r="K343" s="128"/>
      <c r="L343" s="9"/>
      <c r="M343" s="9"/>
      <c r="N343" s="13"/>
      <c r="O343" s="13"/>
      <c r="P343" s="13"/>
      <c r="Q343" s="13"/>
      <c r="R343" s="13"/>
      <c r="S343" s="13"/>
      <c r="T343" s="13"/>
      <c r="U343" s="13"/>
      <c r="V343" s="13"/>
      <c r="W343" s="13"/>
      <c r="X343" s="13"/>
      <c r="Y343" s="13"/>
      <c r="Z343" s="13"/>
      <c r="AA343" s="120"/>
      <c r="AB343" s="117"/>
      <c r="AC343" s="117"/>
      <c r="AD343" s="117"/>
      <c r="AE343" s="46"/>
      <c r="AF343" s="46"/>
      <c r="AG343" s="13"/>
      <c r="AH343" s="117"/>
      <c r="AI343" s="10"/>
      <c r="AJ343" s="10"/>
      <c r="AK343" s="117"/>
      <c r="AL343" s="9"/>
    </row>
    <row r="344" ht="53.25" customHeight="1">
      <c r="A344" s="20"/>
      <c r="B344" s="9"/>
      <c r="C344" s="9"/>
      <c r="D344" s="9"/>
      <c r="E344" s="9"/>
      <c r="F344" s="10"/>
      <c r="G344" s="9"/>
      <c r="H344" s="167"/>
      <c r="I344" s="117"/>
      <c r="J344" s="9"/>
      <c r="K344" s="128"/>
      <c r="L344" s="9"/>
      <c r="M344" s="9"/>
      <c r="N344" s="13"/>
      <c r="O344" s="13"/>
      <c r="P344" s="13"/>
      <c r="Q344" s="13"/>
      <c r="R344" s="13"/>
      <c r="S344" s="13"/>
      <c r="T344" s="13"/>
      <c r="U344" s="13"/>
      <c r="V344" s="13"/>
      <c r="W344" s="13"/>
      <c r="X344" s="13"/>
      <c r="Y344" s="13"/>
      <c r="Z344" s="13"/>
      <c r="AA344" s="120"/>
      <c r="AB344" s="117"/>
      <c r="AC344" s="117"/>
      <c r="AD344" s="117"/>
      <c r="AE344" s="46"/>
      <c r="AF344" s="46"/>
      <c r="AG344" s="13"/>
      <c r="AH344" s="117"/>
      <c r="AI344" s="10"/>
      <c r="AJ344" s="10"/>
      <c r="AK344" s="117"/>
      <c r="AL344" s="9"/>
    </row>
    <row r="345" ht="53.25" customHeight="1">
      <c r="A345" s="20"/>
      <c r="B345" s="9"/>
      <c r="C345" s="9"/>
      <c r="D345" s="9"/>
      <c r="E345" s="9"/>
      <c r="F345" s="10"/>
      <c r="G345" s="9"/>
      <c r="H345" s="167"/>
      <c r="I345" s="117"/>
      <c r="J345" s="9"/>
      <c r="K345" s="128"/>
      <c r="L345" s="9"/>
      <c r="M345" s="9"/>
      <c r="N345" s="13"/>
      <c r="O345" s="13"/>
      <c r="P345" s="13"/>
      <c r="Q345" s="13"/>
      <c r="R345" s="13"/>
      <c r="S345" s="13"/>
      <c r="T345" s="13"/>
      <c r="U345" s="13"/>
      <c r="V345" s="13"/>
      <c r="W345" s="13"/>
      <c r="X345" s="13"/>
      <c r="Y345" s="13"/>
      <c r="Z345" s="13"/>
      <c r="AA345" s="120"/>
      <c r="AB345" s="117"/>
      <c r="AC345" s="117"/>
      <c r="AD345" s="117"/>
      <c r="AE345" s="46"/>
      <c r="AF345" s="46"/>
      <c r="AG345" s="13"/>
      <c r="AH345" s="117"/>
      <c r="AI345" s="10"/>
      <c r="AJ345" s="10"/>
      <c r="AK345" s="117"/>
      <c r="AL345" s="9"/>
    </row>
    <row r="346" ht="53.25" customHeight="1">
      <c r="A346" s="20"/>
      <c r="B346" s="9"/>
      <c r="C346" s="9"/>
      <c r="D346" s="9"/>
      <c r="E346" s="9"/>
      <c r="F346" s="10"/>
      <c r="G346" s="9"/>
      <c r="H346" s="167"/>
      <c r="I346" s="117"/>
      <c r="J346" s="9"/>
      <c r="K346" s="128"/>
      <c r="L346" s="9"/>
      <c r="M346" s="9"/>
      <c r="N346" s="13"/>
      <c r="O346" s="13"/>
      <c r="P346" s="13"/>
      <c r="Q346" s="13"/>
      <c r="R346" s="13"/>
      <c r="S346" s="13"/>
      <c r="T346" s="13"/>
      <c r="U346" s="13"/>
      <c r="V346" s="13"/>
      <c r="W346" s="13"/>
      <c r="X346" s="13"/>
      <c r="Y346" s="13"/>
      <c r="Z346" s="13"/>
      <c r="AA346" s="120"/>
      <c r="AB346" s="117"/>
      <c r="AC346" s="117"/>
      <c r="AD346" s="117"/>
      <c r="AE346" s="46"/>
      <c r="AF346" s="46"/>
      <c r="AG346" s="13"/>
      <c r="AH346" s="117"/>
      <c r="AI346" s="10"/>
      <c r="AJ346" s="10"/>
      <c r="AK346" s="117"/>
      <c r="AL346" s="9"/>
    </row>
    <row r="347" ht="53.25" customHeight="1">
      <c r="A347" s="20"/>
      <c r="B347" s="9"/>
      <c r="C347" s="9"/>
      <c r="D347" s="9"/>
      <c r="E347" s="9"/>
      <c r="F347" s="10"/>
      <c r="G347" s="9"/>
      <c r="H347" s="167"/>
      <c r="I347" s="117"/>
      <c r="J347" s="9"/>
      <c r="K347" s="128"/>
      <c r="L347" s="9"/>
      <c r="M347" s="9"/>
      <c r="N347" s="13"/>
      <c r="O347" s="13"/>
      <c r="P347" s="13"/>
      <c r="Q347" s="13"/>
      <c r="R347" s="13"/>
      <c r="S347" s="13"/>
      <c r="T347" s="13"/>
      <c r="U347" s="13"/>
      <c r="V347" s="13"/>
      <c r="W347" s="13"/>
      <c r="X347" s="13"/>
      <c r="Y347" s="13"/>
      <c r="Z347" s="13"/>
      <c r="AA347" s="120"/>
      <c r="AB347" s="117"/>
      <c r="AC347" s="117"/>
      <c r="AD347" s="117"/>
      <c r="AE347" s="46"/>
      <c r="AF347" s="46"/>
      <c r="AG347" s="13"/>
      <c r="AH347" s="117"/>
      <c r="AI347" s="10"/>
      <c r="AJ347" s="10"/>
      <c r="AK347" s="117"/>
      <c r="AL347" s="9"/>
    </row>
    <row r="348" ht="53.25" customHeight="1">
      <c r="A348" s="20"/>
      <c r="B348" s="9"/>
      <c r="C348" s="9"/>
      <c r="D348" s="9"/>
      <c r="E348" s="9"/>
      <c r="F348" s="10"/>
      <c r="G348" s="9"/>
      <c r="H348" s="167"/>
      <c r="I348" s="117"/>
      <c r="J348" s="9"/>
      <c r="K348" s="128"/>
      <c r="L348" s="9"/>
      <c r="M348" s="9"/>
      <c r="N348" s="13"/>
      <c r="O348" s="13"/>
      <c r="P348" s="13"/>
      <c r="Q348" s="13"/>
      <c r="R348" s="13"/>
      <c r="S348" s="13"/>
      <c r="T348" s="13"/>
      <c r="U348" s="13"/>
      <c r="V348" s="13"/>
      <c r="W348" s="13"/>
      <c r="X348" s="13"/>
      <c r="Y348" s="13"/>
      <c r="Z348" s="13"/>
      <c r="AA348" s="120"/>
      <c r="AB348" s="117"/>
      <c r="AC348" s="117"/>
      <c r="AD348" s="117"/>
      <c r="AE348" s="46"/>
      <c r="AF348" s="46"/>
      <c r="AG348" s="13"/>
      <c r="AH348" s="117"/>
      <c r="AI348" s="10"/>
      <c r="AJ348" s="10"/>
      <c r="AK348" s="117"/>
      <c r="AL348" s="9"/>
    </row>
    <row r="349" ht="53.25" customHeight="1">
      <c r="A349" s="20"/>
      <c r="B349" s="9"/>
      <c r="C349" s="9"/>
      <c r="D349" s="9"/>
      <c r="E349" s="9"/>
      <c r="F349" s="10"/>
      <c r="G349" s="9"/>
      <c r="H349" s="167"/>
      <c r="I349" s="117"/>
      <c r="J349" s="9"/>
      <c r="K349" s="128"/>
      <c r="L349" s="9"/>
      <c r="M349" s="9"/>
      <c r="N349" s="13"/>
      <c r="O349" s="13"/>
      <c r="P349" s="13"/>
      <c r="Q349" s="13"/>
      <c r="R349" s="13"/>
      <c r="S349" s="13"/>
      <c r="T349" s="13"/>
      <c r="U349" s="13"/>
      <c r="V349" s="13"/>
      <c r="W349" s="13"/>
      <c r="X349" s="13"/>
      <c r="Y349" s="13"/>
      <c r="Z349" s="13"/>
      <c r="AA349" s="120"/>
      <c r="AB349" s="117"/>
      <c r="AC349" s="117"/>
      <c r="AD349" s="117"/>
      <c r="AE349" s="9"/>
      <c r="AF349" s="9"/>
      <c r="AG349" s="13"/>
      <c r="AH349" s="117"/>
      <c r="AI349" s="10"/>
      <c r="AJ349" s="10"/>
      <c r="AK349" s="117"/>
      <c r="AL349" s="9"/>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autoFilter ref="$A$1:$AL$149">
    <filterColumn colId="0">
      <filters>
        <filter val="15-02"/>
      </filters>
    </filterColumn>
  </autoFilter>
  <customSheetViews>
    <customSheetView guid="{FD53D23E-95A8-497C-AC8C-21FF2848A3D5}" filter="1" showAutoFilter="1">
      <autoFilter ref="$A$1:$AI$136">
        <filterColumn colId="10">
          <filters>
            <filter val="8/31/2023"/>
            <filter val="9/1/2021"/>
            <filter val="7/1/2021"/>
            <filter val="8/1/2021"/>
            <filter val="8/31/2021"/>
            <filter val="3/31/2021"/>
            <filter val="9/30/2021"/>
            <filter val="3/31/2022"/>
            <filter val="10/30/2021"/>
            <filter val="12/21/2021"/>
            <filter val="9/7/2021"/>
            <filter val="8/30/2021"/>
            <filter val="5/30/2021"/>
            <filter val="4/30/2021"/>
            <filter val="7/30/2021"/>
            <filter val="1/31/2021"/>
            <filter val="6/30/2021"/>
            <filter val="4/16/2021"/>
            <filter val="9/15/2021"/>
            <filter val="12/31/2020"/>
            <filter val="MISSING CONTENT"/>
          </filters>
        </filterColumn>
        <filterColumn colId="13">
          <filters>
            <filter val="Rai, Mamta"/>
          </filters>
        </filterColumn>
      </autoFilter>
      <extLst>
        <ext uri="GoogleSheetsCustomDataVersion1">
          <go:sheetsCustomData xmlns:go="http://customooxmlschemas.google.com/" filterViewId="1055346434"/>
        </ext>
      </extLst>
    </customSheetView>
    <customSheetView guid="{13676322-B77B-4A09-AFEC-89A6D6A8DD70}" filter="1" showAutoFilter="1">
      <autoFilter ref="$B$1:$B$349">
        <filterColumn colId="0">
          <filters>
            <filter val="1c"/>
            <filter val="2"/>
            <filter val="3"/>
            <filter val="4"/>
          </filters>
        </filterColumn>
      </autoFilter>
      <extLst>
        <ext uri="GoogleSheetsCustomDataVersion1">
          <go:sheetsCustomData xmlns:go="http://customooxmlschemas.google.com/" filterViewId="1377603863"/>
        </ext>
      </extLst>
    </customSheetView>
    <customSheetView guid="{54677FC5-9E43-4CC2-B844-13F1BE58380D}" filter="1" showAutoFilter="1">
      <autoFilter ref="$A$1:$AL$349">
        <filterColumn colId="2">
          <filters blank="1">
            <filter val="Audit of NARA's High Value Assets"/>
            <filter val="Audit of NARA's Classified Information Systems"/>
          </filters>
        </filterColumn>
      </autoFilter>
      <extLst>
        <ext uri="GoogleSheetsCustomDataVersion1">
          <go:sheetsCustomData xmlns:go="http://customooxmlschemas.google.com/" filterViewId="1396163444"/>
        </ext>
      </extLst>
    </customSheetView>
    <customSheetView guid="{E98FC6EC-7CF5-414D-A2AC-1DDED0DF9FAC}" filter="1" showAutoFilter="1">
      <autoFilter ref="$A$1:$AI$136"/>
      <extLst>
        <ext uri="GoogleSheetsCustomDataVersion1">
          <go:sheetsCustomData xmlns:go="http://customooxmlschemas.google.com/" filterViewId="1591259509"/>
        </ext>
      </extLst>
    </customSheetView>
    <customSheetView guid="{45A5DB7E-3412-45BA-ADFA-275F9F7FD1A0}" filter="1" showAutoFilter="1">
      <autoFilter ref="$A$1:$AI$136"/>
      <extLst>
        <ext uri="GoogleSheetsCustomDataVersion1">
          <go:sheetsCustomData xmlns:go="http://customooxmlschemas.google.com/" filterViewId="1662434028"/>
        </ext>
      </extLst>
    </customSheetView>
    <customSheetView guid="{833BEFBE-5760-4004-A3C9-39223497A8C2}" filter="1" showAutoFilter="1">
      <autoFilter ref="$S$3:$S$6"/>
      <extLst>
        <ext uri="GoogleSheetsCustomDataVersion1">
          <go:sheetsCustomData xmlns:go="http://customooxmlschemas.google.com/" filterViewId="1689299213"/>
        </ext>
      </extLst>
    </customSheetView>
    <customSheetView guid="{5D59B466-3400-43A7-A503-45AD4C8AFFFE}" filter="1" showAutoFilter="1">
      <autoFilter ref="$A$1:$AI$136">
        <filterColumn colId="10">
          <filters blank="1">
            <filter val="8/31/2023"/>
            <filter val="9/1/2021"/>
            <filter val="7/1/2021"/>
            <filter val="8/1/2021"/>
            <filter val="12/31/2021"/>
            <filter val="12/31/2022"/>
            <filter val="8/31/2021"/>
            <filter val="3/31/2021"/>
            <filter val="9/30/2021"/>
            <filter val="3/31/2022"/>
            <filter val="10/30/2021"/>
            <filter val="1/1/2023"/>
            <filter val="TBD"/>
            <filter val="12/21/2021"/>
            <filter val="9/7/2021"/>
            <filter val="8/30/2021"/>
            <filter val="5/30/2021"/>
            <filter val="4/30/2021"/>
            <filter val="7/30/2021"/>
            <filter val="1/31/2021"/>
            <filter val="6/30/2021"/>
            <filter val="10/1/2023"/>
            <filter val="10/1/2022"/>
            <filter val="4/16/2021"/>
            <filter val="10/1/2024"/>
            <filter val="9/15/2021"/>
            <filter val="12/31/2020"/>
            <filter val="MISSING CONTENT"/>
            <filter val="9/20/2022"/>
          </filters>
        </filterColumn>
        <filterColumn colId="13">
          <filters>
            <filter val="Cobb, Janice"/>
          </filters>
        </filterColumn>
      </autoFilter>
      <extLst>
        <ext uri="GoogleSheetsCustomDataVersion1">
          <go:sheetsCustomData xmlns:go="http://customooxmlschemas.google.com/" filterViewId="187059114"/>
        </ext>
      </extLst>
    </customSheetView>
    <customSheetView guid="{502BC838-15E5-404A-B111-C7B992741FD5}" filter="1" showAutoFilter="1">
      <autoFilter ref="$A$1:$AL$349">
        <filterColumn colId="0">
          <filters>
            <filter val="21-08"/>
            <filter val="17-08"/>
            <filter val="21-03"/>
            <filter val="9-15"/>
            <filter val="21-11"/>
          </filters>
        </filterColumn>
      </autoFilter>
      <extLst>
        <ext uri="GoogleSheetsCustomDataVersion1">
          <go:sheetsCustomData xmlns:go="http://customooxmlschemas.google.com/" filterViewId="1974533580"/>
        </ext>
      </extLst>
    </customSheetView>
    <customSheetView guid="{C1AA309A-8D0E-474A-A8A8-331A97F45BE9}" filter="1" showAutoFilter="1">
      <autoFilter ref="$A$1:$AI$136"/>
      <extLst>
        <ext uri="GoogleSheetsCustomDataVersion1">
          <go:sheetsCustomData xmlns:go="http://customooxmlschemas.google.com/" filterViewId="2024784076"/>
        </ext>
      </extLst>
    </customSheetView>
    <customSheetView guid="{FAC35CEB-D7A2-4823-BC09-5C1D6F5C37D5}" filter="1" showAutoFilter="1">
      <autoFilter ref="$Z$1:$AI$349"/>
      <extLst>
        <ext uri="GoogleSheetsCustomDataVersion1">
          <go:sheetsCustomData xmlns:go="http://customooxmlschemas.google.com/" filterViewId="2102300616"/>
        </ext>
      </extLst>
    </customSheetView>
    <customSheetView guid="{67C14593-0407-4694-9614-98AD21B2C7C5}" filter="1" showAutoFilter="1">
      <autoFilter ref="$A$1:$AI$136">
        <filterColumn colId="0">
          <filters>
            <filter val="17-08"/>
          </filters>
        </filterColumn>
      </autoFilter>
      <extLst>
        <ext uri="GoogleSheetsCustomDataVersion1">
          <go:sheetsCustomData xmlns:go="http://customooxmlschemas.google.com/" filterViewId="263429145"/>
        </ext>
      </extLst>
    </customSheetView>
    <customSheetView guid="{B2A86954-736D-432B-962F-01965C5D8D85}" filter="1" showAutoFilter="1">
      <autoFilter ref="$A$1:$AI$136"/>
      <extLst>
        <ext uri="GoogleSheetsCustomDataVersion1">
          <go:sheetsCustomData xmlns:go="http://customooxmlschemas.google.com/" filterViewId="517329715"/>
        </ext>
      </extLst>
    </customSheetView>
    <customSheetView guid="{0B0E3F42-B519-4143-8A07-CBB56FCCD200}" filter="1" showAutoFilter="1">
      <autoFilter ref="$O$1:$O$349">
        <filterColumn colId="0">
          <filters>
            <filter val="Baldwin, Karen&#10;Falcione, Joe&#10;Proctor, Cecil"/>
            <filter val="Jose Mena / Ed Graham"/>
            <filter val="Day, Keith &#10;Fields, LaVerne"/>
            <filter val="Kimble, Sam"/>
            <filter val="Michals, Wanda (Maybe Louie and Acqusitions-Jeff Auser )"/>
            <filter val="Bernarr Coletta/Samuel Kimble"/>
            <filter val="Jose Mena/Samuel Kimble/Bernarr Coletta/Ed Graham"/>
            <filter val="Keith Day/Steven Swann"/>
            <filter val="Jose Mena/Ed Graham"/>
            <filter val="Jose Mena/Joe Falcione/Brian Connor"/>
            <filter val="McCarthy, Kevin/Milton Masud"/>
            <filter val="Keith Day/Kwame Boake Gyan"/>
            <filter val="Jose Mena , Susan Ashtiane (HC)"/>
            <filter val="Shakir, Gulam (Kevin McCarthy/ Milton Masud/ Reese Dryer will work with Gulam to close)"/>
            <filter val="Jose Mena/Stewart Schwartz"/>
            <filter val="Jose Mena"/>
            <filter val="Coletta, Bernie&#10;Araghi, Sarah"/>
            <filter val="Paul-Blanc, Sandra; Day, Keith; Gyan, Kwame; Haines, Mike; Omotoso, Olu; Nguyen, Hung; Ellis, Tamika"/>
          </filters>
        </filterColumn>
      </autoFilter>
      <extLst>
        <ext uri="GoogleSheetsCustomDataVersion1">
          <go:sheetsCustomData xmlns:go="http://customooxmlschemas.google.com/" filterViewId="575640710"/>
        </ext>
      </extLst>
    </customSheetView>
    <customSheetView guid="{EC05A84A-B274-4985-9D1C-FAF7DF302DBF}" filter="1" showAutoFilter="1">
      <autoFilter ref="$Z$1:$AI$349"/>
      <extLst>
        <ext uri="GoogleSheetsCustomDataVersion1">
          <go:sheetsCustomData xmlns:go="http://customooxmlschemas.google.com/" filterViewId="632446047"/>
        </ext>
      </extLst>
    </customSheetView>
    <customSheetView guid="{939FD7C7-0B43-4B1D-ADA4-B388BA36104A}" filter="1" showAutoFilter="1">
      <autoFilter ref="$A$1:$AI$136">
        <filterColumn colId="10">
          <filters>
            <filter val="8/31/2023"/>
            <filter val="9/1/2021"/>
            <filter val="7/1/2021"/>
            <filter val="8/1/2021"/>
            <filter val="8/31/2021"/>
            <filter val="3/31/2021"/>
            <filter val="9/30/2021"/>
            <filter val="3/31/2022"/>
            <filter val="10/30/2021"/>
            <filter val="12/21/2021"/>
            <filter val="9/7/2021"/>
            <filter val="8/30/2021"/>
            <filter val="5/30/2021"/>
            <filter val="4/30/2021"/>
            <filter val="7/30/2021"/>
            <filter val="1/31/2021"/>
            <filter val="6/30/2021"/>
            <filter val="4/16/2021"/>
            <filter val="9/15/2021"/>
            <filter val="12/31/2020"/>
            <filter val="MISSING CONTENT"/>
          </filters>
        </filterColumn>
      </autoFilter>
      <extLst>
        <ext uri="GoogleSheetsCustomDataVersion1">
          <go:sheetsCustomData xmlns:go="http://customooxmlschemas.google.com/" filterViewId="949626652"/>
        </ext>
      </extLst>
    </customSheetView>
  </customSheetViews>
  <conditionalFormatting sqref="AE57">
    <cfRule type="expression" dxfId="1" priority="1">
      <formula>$L58="Closed"</formula>
    </cfRule>
  </conditionalFormatting>
  <conditionalFormatting sqref="AH77:AH78">
    <cfRule type="expression" dxfId="1" priority="2">
      <formula>$L78="Closed"</formula>
    </cfRule>
  </conditionalFormatting>
  <conditionalFormatting sqref="X2">
    <cfRule type="notContainsBlanks" dxfId="2" priority="3">
      <formula>LEN(TRIM(X2))&gt;0</formula>
    </cfRule>
  </conditionalFormatting>
  <conditionalFormatting sqref="R30">
    <cfRule type="notContainsBlanks" dxfId="2" priority="4">
      <formula>LEN(TRIM(R30))&gt;0</formula>
    </cfRule>
  </conditionalFormatting>
  <conditionalFormatting sqref="K1:K1000">
    <cfRule type="expression" dxfId="8" priority="5">
      <formula>AND(ISNUMBER(K1),TRUNC(K1)&lt;TODAY())</formula>
    </cfRule>
  </conditionalFormatting>
  <conditionalFormatting sqref="K1:K1000">
    <cfRule type="timePeriod" dxfId="9" priority="6" timePeriod="today"/>
  </conditionalFormatting>
  <conditionalFormatting sqref="K1:K1000">
    <cfRule type="expression" dxfId="10" priority="7">
      <formula>AND(ISNUMBER(K1),TRUNC(K1)&gt;TODAY())</formula>
    </cfRule>
  </conditionalFormatting>
  <conditionalFormatting sqref="L1">
    <cfRule type="expression" dxfId="7" priority="8">
      <formula>$L2="Closed"</formula>
    </cfRule>
  </conditionalFormatting>
  <conditionalFormatting sqref="A2:F142 G2:G149 H2:I142 J2:J149 K2:K142 L2:L145 M2:M142 N2:N149 O2:AD142 AE2:AE56 AE59:AE142 AF2:AF16 AF18:AF142 AG2:AG142 AH2:AH76 AH79:AH142 AI2:AK142">
    <cfRule type="expression" dxfId="0" priority="9">
      <formula>$L2="Closed"</formula>
    </cfRule>
  </conditionalFormatting>
  <conditionalFormatting sqref="L1:L1000">
    <cfRule type="cellIs" dxfId="6" priority="10" operator="equal">
      <formula>"Submitted"</formula>
    </cfRule>
  </conditionalFormatting>
  <dataValidations>
    <dataValidation type="list" allowBlank="1" sqref="G2:G149">
      <formula1>CategoryDropDownList!$A$2:$A$11</formula1>
    </dataValidation>
    <dataValidation type="list" allowBlank="1" sqref="P2:P125">
      <formula1>"Yes,No"</formula1>
    </dataValidation>
  </dataValidations>
  <hyperlinks>
    <hyperlink r:id="rId1" ref="A3"/>
    <hyperlink r:id="rId2" ref="A4"/>
    <hyperlink r:id="rId3" ref="AD4"/>
    <hyperlink r:id="rId4" ref="A5"/>
    <hyperlink r:id="rId5" ref="AD5"/>
    <hyperlink r:id="rId6" ref="A6"/>
    <hyperlink r:id="rId7" ref="B6"/>
    <hyperlink r:id="rId8" ref="AD6"/>
    <hyperlink r:id="rId9" ref="A7"/>
    <hyperlink r:id="rId10" ref="U8"/>
    <hyperlink r:id="rId11" ref="AD8"/>
    <hyperlink r:id="rId12" ref="AD9"/>
    <hyperlink r:id="rId13" ref="AD10"/>
    <hyperlink r:id="rId14" ref="AD11"/>
    <hyperlink r:id="rId15" ref="AD13"/>
    <hyperlink r:id="rId16" ref="AD22"/>
    <hyperlink r:id="rId17" ref="Y24"/>
    <hyperlink r:id="rId18" ref="AD24"/>
    <hyperlink r:id="rId19" ref="AD25"/>
    <hyperlink r:id="rId20" ref="AD27"/>
    <hyperlink r:id="rId21" ref="AE27"/>
    <hyperlink r:id="rId22" ref="A33"/>
    <hyperlink r:id="rId23" ref="B33"/>
    <hyperlink r:id="rId24" ref="Y48"/>
    <hyperlink r:id="rId25" ref="T58"/>
    <hyperlink r:id="rId26" ref="AE67"/>
    <hyperlink r:id="rId27" ref="AD76"/>
    <hyperlink r:id="rId28" ref="AG78"/>
    <hyperlink r:id="rId29" ref="AG81"/>
    <hyperlink r:id="rId30" ref="A90"/>
    <hyperlink r:id="rId31" ref="B90"/>
    <hyperlink r:id="rId32" ref="A91"/>
  </hyperlinks>
  <printOptions gridLines="1"/>
  <pageMargins bottom="0.393700787401575" footer="0.0" header="0.0" left="0.393700787401575" right="0.393700787401575" top="0.393700787401575"/>
  <pageSetup fitToWidth="0" cellComments="atEnd" orientation="landscape"/>
  <drawing r:id="rId3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1.71"/>
    <col customWidth="1" min="2" max="2" width="86.86"/>
  </cols>
  <sheetData>
    <row r="1">
      <c r="A1" s="190" t="s">
        <v>1579</v>
      </c>
      <c r="B1" s="190" t="s">
        <v>1580</v>
      </c>
      <c r="C1" s="191"/>
      <c r="D1" s="191"/>
      <c r="E1" s="191"/>
      <c r="F1" s="191"/>
      <c r="G1" s="191"/>
      <c r="H1" s="191"/>
      <c r="I1" s="191"/>
      <c r="J1" s="191"/>
      <c r="K1" s="191"/>
      <c r="L1" s="191"/>
      <c r="M1" s="191"/>
      <c r="N1" s="191"/>
      <c r="O1" s="191"/>
      <c r="P1" s="191"/>
      <c r="Q1" s="191"/>
      <c r="R1" s="191"/>
      <c r="S1" s="191"/>
      <c r="T1" s="191"/>
      <c r="U1" s="191"/>
      <c r="V1" s="191"/>
    </row>
    <row r="2">
      <c r="A2" s="192" t="s">
        <v>0</v>
      </c>
      <c r="B2" s="193" t="s">
        <v>1581</v>
      </c>
      <c r="C2" s="191"/>
      <c r="D2" s="191"/>
      <c r="E2" s="191"/>
      <c r="F2" s="191"/>
      <c r="G2" s="191"/>
      <c r="H2" s="191"/>
      <c r="I2" s="191"/>
      <c r="J2" s="191"/>
      <c r="K2" s="191"/>
      <c r="L2" s="191"/>
      <c r="M2" s="191"/>
      <c r="N2" s="191"/>
      <c r="O2" s="191"/>
      <c r="P2" s="191"/>
      <c r="Q2" s="191"/>
      <c r="R2" s="191"/>
      <c r="S2" s="191"/>
      <c r="T2" s="191"/>
      <c r="U2" s="191"/>
      <c r="V2" s="191"/>
    </row>
    <row r="3">
      <c r="A3" s="192" t="s">
        <v>1</v>
      </c>
      <c r="B3" s="193" t="s">
        <v>1582</v>
      </c>
      <c r="C3" s="191"/>
      <c r="D3" s="191"/>
      <c r="E3" s="191"/>
      <c r="F3" s="191"/>
      <c r="G3" s="191"/>
      <c r="H3" s="191"/>
      <c r="I3" s="191"/>
      <c r="J3" s="191"/>
      <c r="K3" s="191"/>
      <c r="L3" s="191"/>
      <c r="M3" s="191"/>
      <c r="N3" s="191"/>
      <c r="O3" s="191"/>
      <c r="P3" s="191"/>
      <c r="Q3" s="191"/>
      <c r="R3" s="191"/>
      <c r="S3" s="191"/>
      <c r="T3" s="191"/>
      <c r="U3" s="191"/>
      <c r="V3" s="191"/>
    </row>
    <row r="4">
      <c r="A4" s="194" t="s">
        <v>2</v>
      </c>
      <c r="B4" s="193" t="s">
        <v>1583</v>
      </c>
      <c r="C4" s="191"/>
      <c r="D4" s="191"/>
      <c r="E4" s="191"/>
      <c r="F4" s="191"/>
      <c r="G4" s="191"/>
      <c r="H4" s="191"/>
      <c r="I4" s="191"/>
      <c r="J4" s="191"/>
      <c r="K4" s="191"/>
      <c r="L4" s="191"/>
      <c r="M4" s="191"/>
      <c r="N4" s="191"/>
      <c r="O4" s="191"/>
      <c r="P4" s="191"/>
      <c r="Q4" s="191"/>
      <c r="R4" s="191"/>
      <c r="S4" s="191"/>
      <c r="T4" s="191"/>
      <c r="U4" s="191"/>
      <c r="V4" s="191"/>
    </row>
    <row r="5">
      <c r="A5" s="192" t="s">
        <v>3</v>
      </c>
      <c r="B5" s="193" t="s">
        <v>1584</v>
      </c>
      <c r="C5" s="191"/>
      <c r="D5" s="191"/>
      <c r="E5" s="191"/>
      <c r="F5" s="191"/>
      <c r="G5" s="191"/>
      <c r="H5" s="191"/>
      <c r="I5" s="191"/>
      <c r="J5" s="191"/>
      <c r="K5" s="191"/>
      <c r="L5" s="191"/>
      <c r="M5" s="191"/>
      <c r="N5" s="191"/>
      <c r="O5" s="191"/>
      <c r="P5" s="191"/>
      <c r="Q5" s="191"/>
      <c r="R5" s="191"/>
      <c r="S5" s="191"/>
      <c r="T5" s="191"/>
      <c r="U5" s="191"/>
      <c r="V5" s="191"/>
    </row>
    <row r="6">
      <c r="A6" s="195" t="s">
        <v>4</v>
      </c>
      <c r="B6" s="193" t="s">
        <v>1585</v>
      </c>
      <c r="C6" s="191"/>
      <c r="D6" s="191"/>
      <c r="E6" s="191"/>
      <c r="F6" s="191"/>
      <c r="G6" s="191"/>
      <c r="H6" s="191"/>
      <c r="I6" s="191"/>
      <c r="J6" s="191"/>
      <c r="K6" s="191"/>
      <c r="L6" s="191"/>
      <c r="M6" s="191"/>
      <c r="N6" s="191"/>
      <c r="O6" s="191"/>
      <c r="P6" s="191"/>
      <c r="Q6" s="191"/>
      <c r="R6" s="191"/>
      <c r="S6" s="191"/>
      <c r="T6" s="191"/>
      <c r="U6" s="191"/>
      <c r="V6" s="191"/>
    </row>
    <row r="7">
      <c r="A7" s="192" t="s">
        <v>903</v>
      </c>
      <c r="B7" s="193" t="s">
        <v>1586</v>
      </c>
      <c r="C7" s="191"/>
      <c r="D7" s="191"/>
      <c r="E7" s="191"/>
      <c r="F7" s="191"/>
      <c r="G7" s="191"/>
      <c r="H7" s="191"/>
      <c r="I7" s="191"/>
      <c r="J7" s="191"/>
      <c r="K7" s="191"/>
      <c r="L7" s="191"/>
      <c r="M7" s="191"/>
      <c r="N7" s="191"/>
      <c r="O7" s="191"/>
      <c r="P7" s="191"/>
      <c r="Q7" s="191"/>
      <c r="R7" s="191"/>
      <c r="S7" s="191"/>
      <c r="T7" s="191"/>
      <c r="U7" s="191"/>
      <c r="V7" s="191"/>
    </row>
    <row r="8">
      <c r="A8" s="192" t="s">
        <v>10</v>
      </c>
      <c r="B8" s="193" t="s">
        <v>1587</v>
      </c>
      <c r="C8" s="191"/>
      <c r="D8" s="191"/>
      <c r="E8" s="191"/>
      <c r="F8" s="191"/>
      <c r="G8" s="191"/>
      <c r="H8" s="191"/>
      <c r="I8" s="191"/>
      <c r="J8" s="191"/>
      <c r="K8" s="191"/>
      <c r="L8" s="191"/>
      <c r="M8" s="191"/>
      <c r="N8" s="191"/>
      <c r="O8" s="191"/>
      <c r="P8" s="191"/>
      <c r="Q8" s="191"/>
      <c r="R8" s="191"/>
      <c r="S8" s="191"/>
      <c r="T8" s="191"/>
      <c r="U8" s="191"/>
      <c r="V8" s="191"/>
    </row>
    <row r="9">
      <c r="A9" s="192" t="s">
        <v>904</v>
      </c>
      <c r="B9" s="193" t="s">
        <v>1588</v>
      </c>
      <c r="C9" s="191"/>
      <c r="D9" s="191"/>
      <c r="E9" s="191"/>
      <c r="F9" s="191"/>
      <c r="G9" s="191"/>
      <c r="H9" s="191"/>
      <c r="I9" s="191"/>
      <c r="J9" s="191"/>
      <c r="K9" s="191"/>
      <c r="L9" s="191"/>
      <c r="M9" s="191"/>
      <c r="N9" s="191"/>
      <c r="O9" s="191"/>
      <c r="P9" s="191"/>
      <c r="Q9" s="191"/>
      <c r="R9" s="191"/>
      <c r="S9" s="191"/>
      <c r="T9" s="191"/>
      <c r="U9" s="191"/>
      <c r="V9" s="191"/>
    </row>
    <row r="10">
      <c r="A10" s="196" t="s">
        <v>905</v>
      </c>
      <c r="B10" s="193" t="s">
        <v>1589</v>
      </c>
      <c r="C10" s="191"/>
      <c r="D10" s="191"/>
      <c r="E10" s="191"/>
      <c r="F10" s="191"/>
      <c r="G10" s="191"/>
      <c r="H10" s="191"/>
      <c r="I10" s="191"/>
      <c r="J10" s="191"/>
      <c r="K10" s="191"/>
      <c r="L10" s="191"/>
      <c r="M10" s="191"/>
      <c r="N10" s="191"/>
      <c r="O10" s="191"/>
      <c r="P10" s="191"/>
      <c r="Q10" s="191"/>
      <c r="R10" s="191"/>
      <c r="S10" s="191"/>
      <c r="T10" s="191"/>
      <c r="U10" s="191"/>
      <c r="V10" s="191"/>
    </row>
    <row r="11">
      <c r="A11" s="192" t="s">
        <v>906</v>
      </c>
      <c r="B11" s="193" t="s">
        <v>1590</v>
      </c>
      <c r="C11" s="191"/>
      <c r="D11" s="191"/>
      <c r="E11" s="191"/>
      <c r="F11" s="191"/>
      <c r="G11" s="191"/>
      <c r="H11" s="191"/>
      <c r="I11" s="191"/>
      <c r="J11" s="191"/>
      <c r="K11" s="191"/>
      <c r="L11" s="191"/>
      <c r="M11" s="191"/>
      <c r="N11" s="191"/>
      <c r="O11" s="191"/>
      <c r="P11" s="191"/>
      <c r="Q11" s="191"/>
      <c r="R11" s="191"/>
      <c r="S11" s="191"/>
      <c r="T11" s="191"/>
      <c r="U11" s="191"/>
      <c r="V11" s="191"/>
    </row>
    <row r="12">
      <c r="A12" s="192" t="s">
        <v>7</v>
      </c>
      <c r="B12" s="193" t="s">
        <v>1591</v>
      </c>
      <c r="C12" s="191"/>
      <c r="D12" s="191"/>
      <c r="E12" s="191"/>
      <c r="F12" s="191"/>
      <c r="G12" s="191"/>
      <c r="H12" s="191"/>
      <c r="I12" s="191"/>
      <c r="J12" s="191"/>
      <c r="K12" s="191"/>
      <c r="L12" s="191"/>
      <c r="M12" s="191"/>
      <c r="N12" s="191"/>
      <c r="O12" s="191"/>
      <c r="P12" s="191"/>
      <c r="Q12" s="191"/>
      <c r="R12" s="191"/>
      <c r="S12" s="191"/>
      <c r="T12" s="191"/>
      <c r="U12" s="191"/>
      <c r="V12" s="191"/>
    </row>
    <row r="13">
      <c r="A13" s="192" t="s">
        <v>6</v>
      </c>
      <c r="B13" s="193" t="s">
        <v>1592</v>
      </c>
      <c r="C13" s="191"/>
      <c r="D13" s="191"/>
      <c r="E13" s="191"/>
      <c r="F13" s="191"/>
      <c r="G13" s="191"/>
      <c r="H13" s="191"/>
      <c r="I13" s="191"/>
      <c r="J13" s="191"/>
      <c r="K13" s="191"/>
      <c r="L13" s="191"/>
      <c r="M13" s="191"/>
      <c r="N13" s="191"/>
      <c r="O13" s="191"/>
      <c r="P13" s="191"/>
      <c r="Q13" s="191"/>
      <c r="R13" s="191"/>
      <c r="S13" s="191"/>
      <c r="T13" s="191"/>
      <c r="U13" s="191"/>
      <c r="V13" s="191"/>
    </row>
    <row r="14">
      <c r="A14" s="192" t="s">
        <v>19</v>
      </c>
      <c r="B14" s="193" t="s">
        <v>1593</v>
      </c>
      <c r="C14" s="191"/>
      <c r="D14" s="191"/>
      <c r="E14" s="191"/>
      <c r="F14" s="191"/>
      <c r="G14" s="191"/>
      <c r="H14" s="191"/>
      <c r="I14" s="191"/>
      <c r="J14" s="191"/>
      <c r="K14" s="191"/>
      <c r="L14" s="191"/>
      <c r="M14" s="191"/>
      <c r="N14" s="191"/>
      <c r="O14" s="191"/>
      <c r="P14" s="191"/>
      <c r="Q14" s="191"/>
      <c r="R14" s="191"/>
      <c r="S14" s="191"/>
      <c r="T14" s="191"/>
      <c r="U14" s="191"/>
      <c r="V14" s="191"/>
    </row>
    <row r="15">
      <c r="A15" s="192" t="s">
        <v>907</v>
      </c>
      <c r="B15" s="193" t="s">
        <v>1594</v>
      </c>
      <c r="C15" s="191"/>
      <c r="D15" s="191"/>
      <c r="E15" s="191"/>
      <c r="F15" s="191"/>
      <c r="G15" s="191"/>
      <c r="H15" s="191"/>
      <c r="I15" s="191"/>
      <c r="J15" s="191"/>
      <c r="K15" s="191"/>
      <c r="L15" s="191"/>
      <c r="M15" s="191"/>
      <c r="N15" s="191"/>
      <c r="O15" s="191"/>
      <c r="P15" s="191"/>
      <c r="Q15" s="191"/>
      <c r="R15" s="191"/>
      <c r="S15" s="191"/>
      <c r="T15" s="191"/>
      <c r="U15" s="191"/>
      <c r="V15" s="191"/>
    </row>
    <row r="16">
      <c r="A16" s="192" t="s">
        <v>21</v>
      </c>
      <c r="B16" s="193" t="s">
        <v>1595</v>
      </c>
      <c r="C16" s="191"/>
      <c r="D16" s="191"/>
      <c r="E16" s="191"/>
      <c r="F16" s="191"/>
      <c r="G16" s="191"/>
      <c r="H16" s="191"/>
      <c r="I16" s="191"/>
      <c r="J16" s="191"/>
      <c r="K16" s="191"/>
      <c r="L16" s="191"/>
      <c r="M16" s="191"/>
      <c r="N16" s="191"/>
      <c r="O16" s="191"/>
      <c r="P16" s="191"/>
      <c r="Q16" s="191"/>
      <c r="R16" s="191"/>
      <c r="S16" s="191"/>
      <c r="T16" s="191"/>
      <c r="U16" s="191"/>
      <c r="V16" s="191"/>
    </row>
    <row r="17">
      <c r="A17" s="192" t="s">
        <v>1596</v>
      </c>
      <c r="B17" s="193" t="s">
        <v>1597</v>
      </c>
      <c r="C17" s="191"/>
      <c r="D17" s="191"/>
      <c r="E17" s="191"/>
      <c r="F17" s="191"/>
      <c r="G17" s="191"/>
      <c r="H17" s="191"/>
      <c r="I17" s="191"/>
      <c r="J17" s="191"/>
      <c r="K17" s="191"/>
      <c r="L17" s="191"/>
      <c r="M17" s="191"/>
      <c r="N17" s="191"/>
      <c r="O17" s="191"/>
      <c r="P17" s="191"/>
      <c r="Q17" s="191"/>
      <c r="R17" s="191"/>
      <c r="S17" s="191"/>
      <c r="T17" s="191"/>
      <c r="U17" s="191"/>
      <c r="V17" s="191"/>
    </row>
    <row r="18">
      <c r="A18" s="192" t="s">
        <v>1598</v>
      </c>
      <c r="B18" s="193" t="s">
        <v>1599</v>
      </c>
      <c r="C18" s="191"/>
      <c r="D18" s="191"/>
      <c r="E18" s="191"/>
      <c r="F18" s="191"/>
      <c r="G18" s="191"/>
      <c r="H18" s="191"/>
      <c r="I18" s="191"/>
      <c r="J18" s="191"/>
      <c r="K18" s="191"/>
      <c r="L18" s="191"/>
      <c r="M18" s="191"/>
      <c r="N18" s="191"/>
      <c r="O18" s="191"/>
      <c r="P18" s="191"/>
      <c r="Q18" s="191"/>
      <c r="R18" s="191"/>
      <c r="S18" s="191"/>
      <c r="T18" s="191"/>
      <c r="U18" s="191"/>
      <c r="V18" s="191"/>
    </row>
    <row r="19">
      <c r="A19" s="192" t="s">
        <v>910</v>
      </c>
      <c r="B19" s="193" t="s">
        <v>1600</v>
      </c>
      <c r="C19" s="191"/>
      <c r="D19" s="191"/>
      <c r="E19" s="191"/>
      <c r="F19" s="191"/>
      <c r="G19" s="191"/>
      <c r="H19" s="191"/>
      <c r="I19" s="191"/>
      <c r="J19" s="191"/>
      <c r="K19" s="191"/>
      <c r="L19" s="191"/>
      <c r="M19" s="191"/>
      <c r="N19" s="191"/>
      <c r="O19" s="191"/>
      <c r="P19" s="191"/>
      <c r="Q19" s="191"/>
      <c r="R19" s="191"/>
      <c r="S19" s="191"/>
      <c r="T19" s="191"/>
      <c r="U19" s="191"/>
      <c r="V19" s="191"/>
    </row>
    <row r="20">
      <c r="A20" s="192" t="s">
        <v>911</v>
      </c>
      <c r="B20" s="193" t="s">
        <v>1601</v>
      </c>
      <c r="C20" s="191"/>
      <c r="D20" s="191"/>
      <c r="E20" s="191"/>
      <c r="F20" s="191"/>
      <c r="G20" s="191"/>
      <c r="H20" s="191"/>
      <c r="I20" s="191"/>
      <c r="J20" s="191"/>
      <c r="K20" s="191"/>
      <c r="L20" s="191"/>
      <c r="M20" s="191"/>
      <c r="N20" s="191"/>
      <c r="O20" s="191"/>
      <c r="P20" s="191"/>
      <c r="Q20" s="191"/>
      <c r="R20" s="191"/>
      <c r="S20" s="191"/>
      <c r="T20" s="191"/>
      <c r="U20" s="191"/>
      <c r="V20" s="191"/>
    </row>
    <row r="21" ht="15.75" customHeight="1">
      <c r="A21" s="197" t="s">
        <v>912</v>
      </c>
      <c r="B21" s="193" t="s">
        <v>1602</v>
      </c>
      <c r="C21" s="191"/>
      <c r="D21" s="191"/>
      <c r="E21" s="191"/>
      <c r="F21" s="191"/>
      <c r="G21" s="191"/>
      <c r="H21" s="191"/>
      <c r="I21" s="191"/>
      <c r="J21" s="191"/>
      <c r="K21" s="191"/>
      <c r="L21" s="191"/>
      <c r="M21" s="191"/>
      <c r="N21" s="191"/>
      <c r="O21" s="191"/>
      <c r="P21" s="191"/>
      <c r="Q21" s="191"/>
      <c r="R21" s="191"/>
      <c r="S21" s="191"/>
      <c r="T21" s="191"/>
      <c r="U21" s="191"/>
      <c r="V21" s="191"/>
    </row>
    <row r="22" ht="15.75" customHeight="1">
      <c r="A22" s="192" t="s">
        <v>913</v>
      </c>
      <c r="B22" s="193" t="s">
        <v>1602</v>
      </c>
      <c r="C22" s="191"/>
      <c r="D22" s="191"/>
      <c r="E22" s="191"/>
      <c r="F22" s="191"/>
      <c r="G22" s="191"/>
      <c r="H22" s="191"/>
      <c r="I22" s="191"/>
      <c r="J22" s="191"/>
      <c r="K22" s="191"/>
      <c r="L22" s="191"/>
      <c r="M22" s="191"/>
      <c r="N22" s="191"/>
      <c r="O22" s="191"/>
      <c r="P22" s="191"/>
      <c r="Q22" s="191"/>
      <c r="R22" s="191"/>
      <c r="S22" s="191"/>
      <c r="T22" s="191"/>
      <c r="U22" s="191"/>
      <c r="V22" s="191"/>
    </row>
    <row r="23" ht="15.75" customHeight="1">
      <c r="A23" s="192" t="s">
        <v>914</v>
      </c>
      <c r="B23" s="193" t="s">
        <v>1603</v>
      </c>
      <c r="C23" s="191"/>
      <c r="D23" s="191"/>
      <c r="E23" s="191"/>
      <c r="F23" s="191"/>
      <c r="G23" s="191"/>
      <c r="H23" s="191"/>
      <c r="I23" s="191"/>
      <c r="J23" s="191"/>
      <c r="K23" s="191"/>
      <c r="L23" s="191"/>
      <c r="M23" s="191"/>
      <c r="N23" s="191"/>
      <c r="O23" s="191"/>
      <c r="P23" s="191"/>
      <c r="Q23" s="191"/>
      <c r="R23" s="191"/>
      <c r="S23" s="191"/>
      <c r="T23" s="191"/>
      <c r="U23" s="191"/>
      <c r="V23" s="191"/>
    </row>
    <row r="24" ht="15.75" customHeight="1">
      <c r="A24" s="197" t="s">
        <v>915</v>
      </c>
      <c r="B24" s="193" t="s">
        <v>1604</v>
      </c>
      <c r="C24" s="191"/>
      <c r="D24" s="191"/>
      <c r="E24" s="191"/>
      <c r="F24" s="191"/>
      <c r="G24" s="191"/>
      <c r="H24" s="191"/>
      <c r="I24" s="191"/>
      <c r="J24" s="191"/>
      <c r="K24" s="191"/>
      <c r="L24" s="191"/>
      <c r="M24" s="191"/>
      <c r="N24" s="191"/>
      <c r="O24" s="191"/>
      <c r="P24" s="191"/>
      <c r="Q24" s="191"/>
      <c r="R24" s="191"/>
      <c r="S24" s="191"/>
      <c r="T24" s="191"/>
      <c r="U24" s="191"/>
      <c r="V24" s="191"/>
    </row>
    <row r="25" ht="15.75" customHeight="1">
      <c r="A25" s="192" t="s">
        <v>22</v>
      </c>
      <c r="B25" s="193" t="s">
        <v>1605</v>
      </c>
      <c r="C25" s="191"/>
      <c r="D25" s="191"/>
      <c r="E25" s="191"/>
      <c r="F25" s="191"/>
      <c r="G25" s="191"/>
      <c r="H25" s="191"/>
      <c r="I25" s="191"/>
      <c r="J25" s="191"/>
      <c r="K25" s="191"/>
      <c r="L25" s="191"/>
      <c r="M25" s="191"/>
      <c r="N25" s="191"/>
      <c r="O25" s="191"/>
      <c r="P25" s="191"/>
      <c r="Q25" s="191"/>
      <c r="R25" s="191"/>
      <c r="S25" s="191"/>
      <c r="T25" s="191"/>
      <c r="U25" s="191"/>
      <c r="V25" s="191"/>
    </row>
    <row r="26" ht="15.75" customHeight="1">
      <c r="A26" s="192" t="s">
        <v>23</v>
      </c>
      <c r="B26" s="193" t="s">
        <v>1606</v>
      </c>
      <c r="C26" s="191"/>
      <c r="D26" s="191"/>
      <c r="E26" s="191"/>
      <c r="F26" s="191"/>
      <c r="G26" s="191"/>
      <c r="H26" s="191"/>
      <c r="I26" s="191"/>
      <c r="J26" s="191"/>
      <c r="K26" s="191"/>
      <c r="L26" s="191"/>
      <c r="M26" s="191"/>
      <c r="N26" s="191"/>
      <c r="O26" s="191"/>
      <c r="P26" s="191"/>
      <c r="Q26" s="191"/>
      <c r="R26" s="191"/>
      <c r="S26" s="191"/>
      <c r="T26" s="191"/>
      <c r="U26" s="191"/>
      <c r="V26" s="191"/>
    </row>
    <row r="27" ht="15.75" customHeight="1">
      <c r="A27" s="192" t="s">
        <v>20</v>
      </c>
      <c r="B27" s="193" t="s">
        <v>1607</v>
      </c>
      <c r="C27" s="191"/>
      <c r="D27" s="191"/>
      <c r="E27" s="191"/>
      <c r="F27" s="191"/>
      <c r="G27" s="191"/>
      <c r="H27" s="191"/>
      <c r="I27" s="191"/>
      <c r="J27" s="191"/>
      <c r="K27" s="191"/>
      <c r="L27" s="191"/>
      <c r="M27" s="191"/>
      <c r="N27" s="191"/>
      <c r="O27" s="191"/>
      <c r="P27" s="191"/>
      <c r="Q27" s="191"/>
      <c r="R27" s="191"/>
      <c r="S27" s="191"/>
      <c r="T27" s="191"/>
      <c r="U27" s="191"/>
      <c r="V27" s="191"/>
    </row>
    <row r="28" ht="15.75" customHeight="1">
      <c r="A28" s="198" t="s">
        <v>916</v>
      </c>
      <c r="B28" s="193" t="s">
        <v>1608</v>
      </c>
      <c r="C28" s="191"/>
      <c r="D28" s="191"/>
      <c r="E28" s="191"/>
      <c r="F28" s="191"/>
      <c r="G28" s="191"/>
      <c r="H28" s="191"/>
      <c r="I28" s="191"/>
      <c r="J28" s="191"/>
      <c r="K28" s="191"/>
      <c r="L28" s="191"/>
      <c r="M28" s="191"/>
      <c r="N28" s="191"/>
      <c r="O28" s="191"/>
      <c r="P28" s="191"/>
      <c r="Q28" s="191"/>
      <c r="R28" s="191"/>
      <c r="S28" s="191"/>
      <c r="T28" s="191"/>
      <c r="U28" s="191"/>
      <c r="V28" s="191"/>
    </row>
    <row r="29" ht="15.75" customHeight="1">
      <c r="A29" s="196" t="s">
        <v>917</v>
      </c>
      <c r="B29" s="193" t="s">
        <v>1609</v>
      </c>
      <c r="C29" s="191"/>
      <c r="D29" s="191"/>
      <c r="E29" s="191"/>
      <c r="F29" s="191"/>
      <c r="G29" s="191"/>
      <c r="H29" s="191"/>
      <c r="I29" s="191"/>
      <c r="J29" s="191"/>
      <c r="K29" s="191"/>
      <c r="L29" s="191"/>
      <c r="M29" s="191"/>
      <c r="N29" s="191"/>
      <c r="O29" s="191"/>
      <c r="P29" s="191"/>
      <c r="Q29" s="191"/>
      <c r="R29" s="191"/>
      <c r="S29" s="191"/>
      <c r="T29" s="191"/>
      <c r="U29" s="191"/>
      <c r="V29" s="191"/>
    </row>
    <row r="30" ht="15.75" customHeight="1">
      <c r="A30" s="196" t="s">
        <v>918</v>
      </c>
      <c r="B30" s="199" t="s">
        <v>1610</v>
      </c>
      <c r="C30" s="191"/>
      <c r="D30" s="191"/>
      <c r="E30" s="191"/>
      <c r="F30" s="191"/>
      <c r="G30" s="191"/>
      <c r="H30" s="191"/>
      <c r="I30" s="191"/>
      <c r="J30" s="191"/>
      <c r="K30" s="191"/>
      <c r="L30" s="191"/>
      <c r="M30" s="191"/>
      <c r="N30" s="191"/>
      <c r="O30" s="191"/>
      <c r="P30" s="191"/>
      <c r="Q30" s="191"/>
      <c r="R30" s="191"/>
      <c r="S30" s="191"/>
      <c r="T30" s="191"/>
      <c r="U30" s="191"/>
      <c r="V30" s="191"/>
    </row>
    <row r="31" ht="15.75" customHeight="1">
      <c r="A31" s="196" t="s">
        <v>919</v>
      </c>
      <c r="B31" s="193" t="s">
        <v>1611</v>
      </c>
      <c r="C31" s="191"/>
      <c r="D31" s="191"/>
      <c r="E31" s="191"/>
      <c r="F31" s="191"/>
      <c r="G31" s="191"/>
      <c r="H31" s="191"/>
      <c r="I31" s="191"/>
      <c r="J31" s="191"/>
      <c r="K31" s="191"/>
      <c r="L31" s="191"/>
      <c r="M31" s="191"/>
      <c r="N31" s="191"/>
      <c r="O31" s="191"/>
      <c r="P31" s="191"/>
      <c r="Q31" s="191"/>
      <c r="R31" s="191"/>
      <c r="S31" s="191"/>
      <c r="T31" s="191"/>
      <c r="U31" s="191"/>
      <c r="V31" s="191"/>
    </row>
    <row r="32" ht="15.75" customHeight="1">
      <c r="A32" s="192" t="s">
        <v>15</v>
      </c>
      <c r="B32" s="193" t="s">
        <v>1612</v>
      </c>
      <c r="C32" s="191"/>
      <c r="D32" s="191"/>
      <c r="E32" s="191"/>
      <c r="F32" s="191"/>
      <c r="G32" s="191"/>
      <c r="H32" s="191"/>
      <c r="I32" s="191"/>
      <c r="J32" s="191"/>
      <c r="K32" s="191"/>
      <c r="L32" s="191"/>
      <c r="M32" s="191"/>
      <c r="N32" s="191"/>
      <c r="O32" s="191"/>
      <c r="P32" s="191"/>
      <c r="Q32" s="191"/>
      <c r="R32" s="191"/>
      <c r="S32" s="191"/>
      <c r="T32" s="191"/>
      <c r="U32" s="191"/>
      <c r="V32" s="191"/>
    </row>
    <row r="33" ht="15.75" customHeight="1">
      <c r="A33" s="192" t="s">
        <v>16</v>
      </c>
      <c r="B33" s="193" t="s">
        <v>1613</v>
      </c>
      <c r="C33" s="191"/>
      <c r="D33" s="191"/>
      <c r="E33" s="191"/>
      <c r="F33" s="191"/>
      <c r="G33" s="191"/>
      <c r="H33" s="191"/>
      <c r="I33" s="191"/>
      <c r="J33" s="191"/>
      <c r="K33" s="191"/>
      <c r="L33" s="191"/>
      <c r="M33" s="191"/>
      <c r="N33" s="191"/>
      <c r="O33" s="191"/>
      <c r="P33" s="191"/>
      <c r="Q33" s="191"/>
      <c r="R33" s="191"/>
      <c r="S33" s="191"/>
      <c r="T33" s="191"/>
      <c r="U33" s="191"/>
      <c r="V33" s="191"/>
    </row>
    <row r="34" ht="15.75" customHeight="1">
      <c r="A34" s="192" t="s">
        <v>920</v>
      </c>
      <c r="B34" s="193" t="s">
        <v>1614</v>
      </c>
      <c r="C34" s="191"/>
      <c r="D34" s="191"/>
      <c r="E34" s="191"/>
      <c r="F34" s="191"/>
      <c r="G34" s="191"/>
      <c r="H34" s="191"/>
      <c r="I34" s="191"/>
      <c r="J34" s="191"/>
      <c r="K34" s="191"/>
      <c r="L34" s="191"/>
      <c r="M34" s="191"/>
      <c r="N34" s="191"/>
      <c r="O34" s="191"/>
      <c r="P34" s="191"/>
      <c r="Q34" s="191"/>
      <c r="R34" s="191"/>
      <c r="S34" s="191"/>
      <c r="T34" s="191"/>
      <c r="U34" s="191"/>
      <c r="V34" s="191"/>
    </row>
    <row r="35" ht="15.75" customHeight="1">
      <c r="A35" s="196" t="s">
        <v>921</v>
      </c>
      <c r="B35" s="193" t="s">
        <v>1615</v>
      </c>
      <c r="C35" s="191"/>
      <c r="D35" s="191"/>
      <c r="E35" s="191"/>
      <c r="F35" s="191"/>
      <c r="G35" s="191"/>
      <c r="H35" s="191"/>
      <c r="I35" s="191"/>
      <c r="J35" s="191"/>
      <c r="K35" s="191"/>
      <c r="L35" s="191"/>
      <c r="M35" s="191"/>
      <c r="N35" s="191"/>
      <c r="O35" s="191"/>
      <c r="P35" s="191"/>
      <c r="Q35" s="191"/>
      <c r="R35" s="191"/>
      <c r="S35" s="191"/>
      <c r="T35" s="191"/>
      <c r="U35" s="191"/>
      <c r="V35" s="191"/>
    </row>
    <row r="36" ht="15.75" customHeight="1">
      <c r="A36" s="192" t="s">
        <v>922</v>
      </c>
      <c r="B36" s="193" t="s">
        <v>1616</v>
      </c>
      <c r="C36" s="191"/>
      <c r="D36" s="191"/>
      <c r="E36" s="191"/>
      <c r="F36" s="191"/>
      <c r="G36" s="191"/>
      <c r="H36" s="191"/>
      <c r="I36" s="191"/>
      <c r="J36" s="191"/>
      <c r="K36" s="191"/>
      <c r="L36" s="191"/>
      <c r="M36" s="191"/>
      <c r="N36" s="191"/>
      <c r="O36" s="191"/>
      <c r="P36" s="191"/>
      <c r="Q36" s="191"/>
      <c r="R36" s="191"/>
      <c r="S36" s="191"/>
      <c r="T36" s="191"/>
      <c r="U36" s="191"/>
      <c r="V36" s="191"/>
    </row>
    <row r="37" ht="15.75" customHeight="1">
      <c r="A37" s="192" t="s">
        <v>11</v>
      </c>
      <c r="B37" s="193" t="s">
        <v>1617</v>
      </c>
      <c r="C37" s="191"/>
      <c r="D37" s="191"/>
      <c r="E37" s="191"/>
      <c r="F37" s="191"/>
      <c r="G37" s="191"/>
      <c r="H37" s="191"/>
      <c r="I37" s="191"/>
      <c r="J37" s="191"/>
      <c r="K37" s="191"/>
      <c r="L37" s="191"/>
      <c r="M37" s="191"/>
      <c r="N37" s="191"/>
      <c r="O37" s="191"/>
      <c r="P37" s="191"/>
      <c r="Q37" s="191"/>
      <c r="R37" s="191"/>
      <c r="S37" s="191"/>
      <c r="T37" s="191"/>
      <c r="U37" s="191"/>
      <c r="V37" s="191"/>
    </row>
    <row r="38" ht="15.75" customHeight="1">
      <c r="A38" s="196" t="s">
        <v>17</v>
      </c>
      <c r="B38" s="193" t="s">
        <v>1618</v>
      </c>
      <c r="C38" s="191"/>
      <c r="D38" s="191"/>
      <c r="E38" s="191"/>
      <c r="F38" s="191"/>
      <c r="G38" s="191"/>
      <c r="H38" s="191"/>
      <c r="I38" s="191"/>
      <c r="J38" s="191"/>
      <c r="K38" s="191"/>
      <c r="L38" s="191"/>
      <c r="M38" s="191"/>
      <c r="N38" s="191"/>
      <c r="O38" s="191"/>
      <c r="P38" s="191"/>
      <c r="Q38" s="191"/>
      <c r="R38" s="191"/>
      <c r="S38" s="191"/>
      <c r="T38" s="191"/>
      <c r="U38" s="191"/>
      <c r="V38" s="191"/>
    </row>
    <row r="39" ht="15.75" customHeight="1">
      <c r="A39" s="193"/>
      <c r="B39" s="193"/>
      <c r="C39" s="191"/>
      <c r="D39" s="191"/>
      <c r="E39" s="191"/>
      <c r="F39" s="191"/>
      <c r="G39" s="191"/>
      <c r="H39" s="191"/>
      <c r="I39" s="191"/>
      <c r="J39" s="191"/>
      <c r="K39" s="191"/>
      <c r="L39" s="191"/>
      <c r="M39" s="191"/>
      <c r="N39" s="191"/>
      <c r="O39" s="191"/>
      <c r="P39" s="191"/>
      <c r="Q39" s="191"/>
      <c r="R39" s="191"/>
      <c r="S39" s="191"/>
      <c r="T39" s="191"/>
      <c r="U39" s="191"/>
      <c r="V39" s="191"/>
    </row>
    <row r="40" ht="15.75" customHeight="1">
      <c r="A40" s="193"/>
      <c r="B40" s="193"/>
      <c r="C40" s="191"/>
      <c r="D40" s="191"/>
      <c r="E40" s="191"/>
      <c r="F40" s="191"/>
      <c r="G40" s="191"/>
      <c r="H40" s="191"/>
      <c r="I40" s="191"/>
      <c r="J40" s="191"/>
      <c r="K40" s="191"/>
      <c r="L40" s="191"/>
      <c r="M40" s="191"/>
      <c r="N40" s="191"/>
      <c r="O40" s="191"/>
      <c r="P40" s="191"/>
      <c r="Q40" s="191"/>
      <c r="R40" s="191"/>
      <c r="S40" s="191"/>
      <c r="T40" s="191"/>
      <c r="U40" s="191"/>
      <c r="V40" s="191"/>
    </row>
    <row r="41" ht="15.75" customHeight="1">
      <c r="A41" s="193"/>
      <c r="B41" s="193"/>
      <c r="C41" s="191"/>
      <c r="D41" s="191"/>
      <c r="E41" s="191"/>
      <c r="F41" s="191"/>
      <c r="G41" s="191"/>
      <c r="H41" s="191"/>
      <c r="I41" s="191"/>
      <c r="J41" s="191"/>
      <c r="K41" s="191"/>
      <c r="L41" s="191"/>
      <c r="M41" s="191"/>
      <c r="N41" s="191"/>
      <c r="O41" s="191"/>
      <c r="P41" s="191"/>
      <c r="Q41" s="191"/>
      <c r="R41" s="191"/>
      <c r="S41" s="191"/>
      <c r="T41" s="191"/>
      <c r="U41" s="191"/>
      <c r="V41" s="191"/>
    </row>
    <row r="42" ht="15.75" customHeight="1">
      <c r="A42" s="193"/>
      <c r="B42" s="193"/>
      <c r="C42" s="191"/>
      <c r="D42" s="191"/>
      <c r="E42" s="191"/>
      <c r="F42" s="191"/>
      <c r="G42" s="191"/>
      <c r="H42" s="191"/>
      <c r="I42" s="191"/>
      <c r="J42" s="191"/>
      <c r="K42" s="191"/>
      <c r="L42" s="191"/>
      <c r="M42" s="191"/>
      <c r="N42" s="191"/>
      <c r="O42" s="191"/>
      <c r="P42" s="191"/>
      <c r="Q42" s="191"/>
      <c r="R42" s="191"/>
      <c r="S42" s="191"/>
      <c r="T42" s="191"/>
      <c r="U42" s="191"/>
      <c r="V42" s="191"/>
    </row>
    <row r="43" ht="15.75" customHeight="1">
      <c r="A43" s="193"/>
      <c r="B43" s="193"/>
      <c r="C43" s="191"/>
      <c r="D43" s="191"/>
      <c r="E43" s="191"/>
      <c r="F43" s="191"/>
      <c r="G43" s="191"/>
      <c r="H43" s="191"/>
      <c r="I43" s="191"/>
      <c r="J43" s="191"/>
      <c r="K43" s="191"/>
      <c r="L43" s="191"/>
      <c r="M43" s="191"/>
      <c r="N43" s="191"/>
      <c r="O43" s="191"/>
      <c r="P43" s="191"/>
      <c r="Q43" s="191"/>
      <c r="R43" s="191"/>
      <c r="S43" s="191"/>
      <c r="T43" s="191"/>
      <c r="U43" s="191"/>
      <c r="V43" s="191"/>
    </row>
    <row r="44" ht="15.75" customHeight="1">
      <c r="A44" s="193"/>
      <c r="B44" s="193"/>
      <c r="C44" s="191"/>
      <c r="D44" s="191"/>
      <c r="E44" s="191"/>
      <c r="F44" s="191"/>
      <c r="G44" s="191"/>
      <c r="H44" s="191"/>
      <c r="I44" s="191"/>
      <c r="J44" s="191"/>
      <c r="K44" s="191"/>
      <c r="L44" s="191"/>
      <c r="M44" s="191"/>
      <c r="N44" s="191"/>
      <c r="O44" s="191"/>
      <c r="P44" s="191"/>
      <c r="Q44" s="191"/>
      <c r="R44" s="191"/>
      <c r="S44" s="191"/>
      <c r="T44" s="191"/>
      <c r="U44" s="191"/>
      <c r="V44" s="191"/>
    </row>
    <row r="45" ht="15.75" customHeight="1">
      <c r="A45" s="193"/>
      <c r="B45" s="193"/>
      <c r="C45" s="191"/>
      <c r="D45" s="191"/>
      <c r="E45" s="191"/>
      <c r="F45" s="191"/>
      <c r="G45" s="191"/>
      <c r="H45" s="191"/>
      <c r="I45" s="191"/>
      <c r="J45" s="191"/>
      <c r="K45" s="191"/>
      <c r="L45" s="191"/>
      <c r="M45" s="191"/>
      <c r="N45" s="191"/>
      <c r="O45" s="191"/>
      <c r="P45" s="191"/>
      <c r="Q45" s="191"/>
      <c r="R45" s="191"/>
      <c r="S45" s="191"/>
      <c r="T45" s="191"/>
      <c r="U45" s="191"/>
      <c r="V45" s="191"/>
    </row>
    <row r="46" ht="15.75" customHeight="1">
      <c r="A46" s="193"/>
      <c r="B46" s="193"/>
      <c r="C46" s="191"/>
      <c r="D46" s="191"/>
      <c r="E46" s="191"/>
      <c r="F46" s="191"/>
      <c r="G46" s="191"/>
      <c r="H46" s="191"/>
      <c r="I46" s="191"/>
      <c r="J46" s="191"/>
      <c r="K46" s="191"/>
      <c r="L46" s="191"/>
      <c r="M46" s="191"/>
      <c r="N46" s="191"/>
      <c r="O46" s="191"/>
      <c r="P46" s="191"/>
      <c r="Q46" s="191"/>
      <c r="R46" s="191"/>
      <c r="S46" s="191"/>
      <c r="T46" s="191"/>
      <c r="U46" s="191"/>
      <c r="V46" s="191"/>
    </row>
    <row r="47" ht="15.75" customHeight="1">
      <c r="A47" s="193"/>
      <c r="B47" s="193"/>
      <c r="C47" s="191"/>
      <c r="D47" s="191"/>
      <c r="E47" s="191"/>
      <c r="F47" s="191"/>
      <c r="G47" s="191"/>
      <c r="H47" s="191"/>
      <c r="I47" s="191"/>
      <c r="J47" s="191"/>
      <c r="K47" s="191"/>
      <c r="L47" s="191"/>
      <c r="M47" s="191"/>
      <c r="N47" s="191"/>
      <c r="O47" s="191"/>
      <c r="P47" s="191"/>
      <c r="Q47" s="191"/>
      <c r="R47" s="191"/>
      <c r="S47" s="191"/>
      <c r="T47" s="191"/>
      <c r="U47" s="191"/>
      <c r="V47" s="191"/>
    </row>
    <row r="48" ht="15.75" customHeight="1">
      <c r="A48" s="193"/>
      <c r="B48" s="193"/>
      <c r="C48" s="191"/>
      <c r="D48" s="191"/>
      <c r="E48" s="191"/>
      <c r="F48" s="191"/>
      <c r="G48" s="191"/>
      <c r="H48" s="191"/>
      <c r="I48" s="191"/>
      <c r="J48" s="191"/>
      <c r="K48" s="191"/>
      <c r="L48" s="191"/>
      <c r="M48" s="191"/>
      <c r="N48" s="191"/>
      <c r="O48" s="191"/>
      <c r="P48" s="191"/>
      <c r="Q48" s="191"/>
      <c r="R48" s="191"/>
      <c r="S48" s="191"/>
      <c r="T48" s="191"/>
      <c r="U48" s="191"/>
      <c r="V48" s="191"/>
    </row>
    <row r="49" ht="15.75" customHeight="1">
      <c r="A49" s="193"/>
      <c r="B49" s="193"/>
      <c r="C49" s="191"/>
      <c r="D49" s="191"/>
      <c r="E49" s="191"/>
      <c r="F49" s="191"/>
      <c r="G49" s="191"/>
      <c r="H49" s="191"/>
      <c r="I49" s="191"/>
      <c r="J49" s="191"/>
      <c r="K49" s="191"/>
      <c r="L49" s="191"/>
      <c r="M49" s="191"/>
      <c r="N49" s="191"/>
      <c r="O49" s="191"/>
      <c r="P49" s="191"/>
      <c r="Q49" s="191"/>
      <c r="R49" s="191"/>
      <c r="S49" s="191"/>
      <c r="T49" s="191"/>
      <c r="U49" s="191"/>
      <c r="V49" s="191"/>
    </row>
    <row r="50" ht="15.75" customHeight="1">
      <c r="A50" s="193"/>
      <c r="B50" s="193"/>
      <c r="C50" s="191"/>
      <c r="D50" s="191"/>
      <c r="E50" s="191"/>
      <c r="F50" s="191"/>
      <c r="G50" s="191"/>
      <c r="H50" s="191"/>
      <c r="I50" s="191"/>
      <c r="J50" s="191"/>
      <c r="K50" s="191"/>
      <c r="L50" s="191"/>
      <c r="M50" s="191"/>
      <c r="N50" s="191"/>
      <c r="O50" s="191"/>
      <c r="P50" s="191"/>
      <c r="Q50" s="191"/>
      <c r="R50" s="191"/>
      <c r="S50" s="191"/>
      <c r="T50" s="191"/>
      <c r="U50" s="191"/>
      <c r="V50" s="191"/>
    </row>
    <row r="51" ht="15.75" customHeight="1">
      <c r="A51" s="193"/>
      <c r="B51" s="193"/>
      <c r="C51" s="191"/>
      <c r="D51" s="191"/>
      <c r="E51" s="191"/>
      <c r="F51" s="191"/>
      <c r="G51" s="191"/>
      <c r="H51" s="191"/>
      <c r="I51" s="191"/>
      <c r="J51" s="191"/>
      <c r="K51" s="191"/>
      <c r="L51" s="191"/>
      <c r="M51" s="191"/>
      <c r="N51" s="191"/>
      <c r="O51" s="191"/>
      <c r="P51" s="191"/>
      <c r="Q51" s="191"/>
      <c r="R51" s="191"/>
      <c r="S51" s="191"/>
      <c r="T51" s="191"/>
      <c r="U51" s="191"/>
      <c r="V51" s="191"/>
    </row>
    <row r="52" ht="15.75" customHeight="1">
      <c r="A52" s="193"/>
      <c r="B52" s="193"/>
      <c r="C52" s="191"/>
      <c r="D52" s="191"/>
      <c r="E52" s="191"/>
      <c r="F52" s="191"/>
      <c r="G52" s="191"/>
      <c r="H52" s="191"/>
      <c r="I52" s="191"/>
      <c r="J52" s="191"/>
      <c r="K52" s="191"/>
      <c r="L52" s="191"/>
      <c r="M52" s="191"/>
      <c r="N52" s="191"/>
      <c r="O52" s="191"/>
      <c r="P52" s="191"/>
      <c r="Q52" s="191"/>
      <c r="R52" s="191"/>
      <c r="S52" s="191"/>
      <c r="T52" s="191"/>
      <c r="U52" s="191"/>
      <c r="V52" s="191"/>
    </row>
    <row r="53" ht="15.75" customHeight="1">
      <c r="A53" s="193"/>
      <c r="B53" s="193"/>
      <c r="C53" s="191"/>
      <c r="D53" s="191"/>
      <c r="E53" s="191"/>
      <c r="F53" s="191"/>
      <c r="G53" s="191"/>
      <c r="H53" s="191"/>
      <c r="I53" s="191"/>
      <c r="J53" s="191"/>
      <c r="K53" s="191"/>
      <c r="L53" s="191"/>
      <c r="M53" s="191"/>
      <c r="N53" s="191"/>
      <c r="O53" s="191"/>
      <c r="P53" s="191"/>
      <c r="Q53" s="191"/>
      <c r="R53" s="191"/>
      <c r="S53" s="191"/>
      <c r="T53" s="191"/>
      <c r="U53" s="191"/>
      <c r="V53" s="191"/>
    </row>
    <row r="54" ht="15.75" customHeight="1">
      <c r="A54" s="193"/>
      <c r="B54" s="193"/>
      <c r="C54" s="191"/>
      <c r="D54" s="191"/>
      <c r="E54" s="191"/>
      <c r="F54" s="191"/>
      <c r="G54" s="191"/>
      <c r="H54" s="191"/>
      <c r="I54" s="191"/>
      <c r="J54" s="191"/>
      <c r="K54" s="191"/>
      <c r="L54" s="191"/>
      <c r="M54" s="191"/>
      <c r="N54" s="191"/>
      <c r="O54" s="191"/>
      <c r="P54" s="191"/>
      <c r="Q54" s="191"/>
      <c r="R54" s="191"/>
      <c r="S54" s="191"/>
      <c r="T54" s="191"/>
      <c r="U54" s="191"/>
      <c r="V54" s="191"/>
    </row>
    <row r="55" ht="15.75" customHeight="1">
      <c r="A55" s="193"/>
      <c r="B55" s="193"/>
      <c r="C55" s="191"/>
      <c r="D55" s="191"/>
      <c r="E55" s="191"/>
      <c r="F55" s="191"/>
      <c r="G55" s="191"/>
      <c r="H55" s="191"/>
      <c r="I55" s="191"/>
      <c r="J55" s="191"/>
      <c r="K55" s="191"/>
      <c r="L55" s="191"/>
      <c r="M55" s="191"/>
      <c r="N55" s="191"/>
      <c r="O55" s="191"/>
      <c r="P55" s="191"/>
      <c r="Q55" s="191"/>
      <c r="R55" s="191"/>
      <c r="S55" s="191"/>
      <c r="T55" s="191"/>
      <c r="U55" s="191"/>
      <c r="V55" s="191"/>
    </row>
    <row r="56" ht="15.75" customHeight="1">
      <c r="A56" s="193"/>
      <c r="B56" s="193"/>
      <c r="C56" s="191"/>
      <c r="D56" s="191"/>
      <c r="E56" s="191"/>
      <c r="F56" s="191"/>
      <c r="G56" s="191"/>
      <c r="H56" s="191"/>
      <c r="I56" s="191"/>
      <c r="J56" s="191"/>
      <c r="K56" s="191"/>
      <c r="L56" s="191"/>
      <c r="M56" s="191"/>
      <c r="N56" s="191"/>
      <c r="O56" s="191"/>
      <c r="P56" s="191"/>
      <c r="Q56" s="191"/>
      <c r="R56" s="191"/>
      <c r="S56" s="191"/>
      <c r="T56" s="191"/>
      <c r="U56" s="191"/>
      <c r="V56" s="191"/>
    </row>
    <row r="57" ht="15.75" customHeight="1">
      <c r="A57" s="193"/>
      <c r="B57" s="193"/>
      <c r="C57" s="191"/>
      <c r="D57" s="191"/>
      <c r="E57" s="191"/>
      <c r="F57" s="191"/>
      <c r="G57" s="191"/>
      <c r="H57" s="191"/>
      <c r="I57" s="191"/>
      <c r="J57" s="191"/>
      <c r="K57" s="191"/>
      <c r="L57" s="191"/>
      <c r="M57" s="191"/>
      <c r="N57" s="191"/>
      <c r="O57" s="191"/>
      <c r="P57" s="191"/>
      <c r="Q57" s="191"/>
      <c r="R57" s="191"/>
      <c r="S57" s="191"/>
      <c r="T57" s="191"/>
      <c r="U57" s="191"/>
      <c r="V57" s="191"/>
    </row>
    <row r="58" ht="15.75" customHeight="1">
      <c r="A58" s="193"/>
      <c r="B58" s="193"/>
      <c r="C58" s="191"/>
      <c r="D58" s="191"/>
      <c r="E58" s="191"/>
      <c r="F58" s="191"/>
      <c r="G58" s="191"/>
      <c r="H58" s="191"/>
      <c r="I58" s="191"/>
      <c r="J58" s="191"/>
      <c r="K58" s="191"/>
      <c r="L58" s="191"/>
      <c r="M58" s="191"/>
      <c r="N58" s="191"/>
      <c r="O58" s="191"/>
      <c r="P58" s="191"/>
      <c r="Q58" s="191"/>
      <c r="R58" s="191"/>
      <c r="S58" s="191"/>
      <c r="T58" s="191"/>
      <c r="U58" s="191"/>
      <c r="V58" s="191"/>
    </row>
    <row r="59" ht="15.75" customHeight="1">
      <c r="A59" s="193"/>
      <c r="B59" s="193"/>
      <c r="C59" s="191"/>
      <c r="D59" s="191"/>
      <c r="E59" s="191"/>
      <c r="F59" s="191"/>
      <c r="G59" s="191"/>
      <c r="H59" s="191"/>
      <c r="I59" s="191"/>
      <c r="J59" s="191"/>
      <c r="K59" s="191"/>
      <c r="L59" s="191"/>
      <c r="M59" s="191"/>
      <c r="N59" s="191"/>
      <c r="O59" s="191"/>
      <c r="P59" s="191"/>
      <c r="Q59" s="191"/>
      <c r="R59" s="191"/>
      <c r="S59" s="191"/>
      <c r="T59" s="191"/>
      <c r="U59" s="191"/>
      <c r="V59" s="191"/>
    </row>
    <row r="60" ht="15.75" customHeight="1">
      <c r="A60" s="193"/>
      <c r="B60" s="193"/>
      <c r="C60" s="191"/>
      <c r="D60" s="191"/>
      <c r="E60" s="191"/>
      <c r="F60" s="191"/>
      <c r="G60" s="191"/>
      <c r="H60" s="191"/>
      <c r="I60" s="191"/>
      <c r="J60" s="191"/>
      <c r="K60" s="191"/>
      <c r="L60" s="191"/>
      <c r="M60" s="191"/>
      <c r="N60" s="191"/>
      <c r="O60" s="191"/>
      <c r="P60" s="191"/>
      <c r="Q60" s="191"/>
      <c r="R60" s="191"/>
      <c r="S60" s="191"/>
      <c r="T60" s="191"/>
      <c r="U60" s="191"/>
      <c r="V60" s="191"/>
    </row>
    <row r="61" ht="15.75" customHeight="1">
      <c r="A61" s="193"/>
      <c r="B61" s="193"/>
      <c r="C61" s="191"/>
      <c r="D61" s="191"/>
      <c r="E61" s="191"/>
      <c r="F61" s="191"/>
      <c r="G61" s="191"/>
      <c r="H61" s="191"/>
      <c r="I61" s="191"/>
      <c r="J61" s="191"/>
      <c r="K61" s="191"/>
      <c r="L61" s="191"/>
      <c r="M61" s="191"/>
      <c r="N61" s="191"/>
      <c r="O61" s="191"/>
      <c r="P61" s="191"/>
      <c r="Q61" s="191"/>
      <c r="R61" s="191"/>
      <c r="S61" s="191"/>
      <c r="T61" s="191"/>
      <c r="U61" s="191"/>
      <c r="V61" s="191"/>
    </row>
    <row r="62" ht="15.75" customHeight="1">
      <c r="A62" s="193"/>
      <c r="B62" s="193"/>
      <c r="C62" s="191"/>
      <c r="D62" s="191"/>
      <c r="E62" s="191"/>
      <c r="F62" s="191"/>
      <c r="G62" s="191"/>
      <c r="H62" s="191"/>
      <c r="I62" s="191"/>
      <c r="J62" s="191"/>
      <c r="K62" s="191"/>
      <c r="L62" s="191"/>
      <c r="M62" s="191"/>
      <c r="N62" s="191"/>
      <c r="O62" s="191"/>
      <c r="P62" s="191"/>
      <c r="Q62" s="191"/>
      <c r="R62" s="191"/>
      <c r="S62" s="191"/>
      <c r="T62" s="191"/>
      <c r="U62" s="191"/>
      <c r="V62" s="191"/>
    </row>
    <row r="63" ht="15.75" customHeight="1">
      <c r="A63" s="193"/>
      <c r="B63" s="193"/>
      <c r="C63" s="191"/>
      <c r="D63" s="191"/>
      <c r="E63" s="191"/>
      <c r="F63" s="191"/>
      <c r="G63" s="191"/>
      <c r="H63" s="191"/>
      <c r="I63" s="191"/>
      <c r="J63" s="191"/>
      <c r="K63" s="191"/>
      <c r="L63" s="191"/>
      <c r="M63" s="191"/>
      <c r="N63" s="191"/>
      <c r="O63" s="191"/>
      <c r="P63" s="191"/>
      <c r="Q63" s="191"/>
      <c r="R63" s="191"/>
      <c r="S63" s="191"/>
      <c r="T63" s="191"/>
      <c r="U63" s="191"/>
      <c r="V63" s="191"/>
    </row>
    <row r="64" ht="15.75" customHeight="1">
      <c r="A64" s="193"/>
      <c r="B64" s="193"/>
      <c r="C64" s="191"/>
      <c r="D64" s="191"/>
      <c r="E64" s="191"/>
      <c r="F64" s="191"/>
      <c r="G64" s="191"/>
      <c r="H64" s="191"/>
      <c r="I64" s="191"/>
      <c r="J64" s="191"/>
      <c r="K64" s="191"/>
      <c r="L64" s="191"/>
      <c r="M64" s="191"/>
      <c r="N64" s="191"/>
      <c r="O64" s="191"/>
      <c r="P64" s="191"/>
      <c r="Q64" s="191"/>
      <c r="R64" s="191"/>
      <c r="S64" s="191"/>
      <c r="T64" s="191"/>
      <c r="U64" s="191"/>
      <c r="V64" s="191"/>
    </row>
    <row r="65" ht="15.75" customHeight="1">
      <c r="A65" s="193"/>
      <c r="B65" s="193"/>
      <c r="C65" s="191"/>
      <c r="D65" s="191"/>
      <c r="E65" s="191"/>
      <c r="F65" s="191"/>
      <c r="G65" s="191"/>
      <c r="H65" s="191"/>
      <c r="I65" s="191"/>
      <c r="J65" s="191"/>
      <c r="K65" s="191"/>
      <c r="L65" s="191"/>
      <c r="M65" s="191"/>
      <c r="N65" s="191"/>
      <c r="O65" s="191"/>
      <c r="P65" s="191"/>
      <c r="Q65" s="191"/>
      <c r="R65" s="191"/>
      <c r="S65" s="191"/>
      <c r="T65" s="191"/>
      <c r="U65" s="191"/>
      <c r="V65" s="191"/>
    </row>
    <row r="66" ht="15.75" customHeight="1">
      <c r="A66" s="193"/>
      <c r="B66" s="193"/>
      <c r="C66" s="191"/>
      <c r="D66" s="191"/>
      <c r="E66" s="191"/>
      <c r="F66" s="191"/>
      <c r="G66" s="191"/>
      <c r="H66" s="191"/>
      <c r="I66" s="191"/>
      <c r="J66" s="191"/>
      <c r="K66" s="191"/>
      <c r="L66" s="191"/>
      <c r="M66" s="191"/>
      <c r="N66" s="191"/>
      <c r="O66" s="191"/>
      <c r="P66" s="191"/>
      <c r="Q66" s="191"/>
      <c r="R66" s="191"/>
      <c r="S66" s="191"/>
      <c r="T66" s="191"/>
      <c r="U66" s="191"/>
      <c r="V66" s="191"/>
    </row>
    <row r="67" ht="15.75" customHeight="1">
      <c r="A67" s="193"/>
      <c r="B67" s="193"/>
      <c r="C67" s="191"/>
      <c r="D67" s="191"/>
      <c r="E67" s="191"/>
      <c r="F67" s="191"/>
      <c r="G67" s="191"/>
      <c r="H67" s="191"/>
      <c r="I67" s="191"/>
      <c r="J67" s="191"/>
      <c r="K67" s="191"/>
      <c r="L67" s="191"/>
      <c r="M67" s="191"/>
      <c r="N67" s="191"/>
      <c r="O67" s="191"/>
      <c r="P67" s="191"/>
      <c r="Q67" s="191"/>
      <c r="R67" s="191"/>
      <c r="S67" s="191"/>
      <c r="T67" s="191"/>
      <c r="U67" s="191"/>
      <c r="V67" s="191"/>
    </row>
    <row r="68" ht="15.75" customHeight="1">
      <c r="A68" s="193"/>
      <c r="B68" s="193"/>
      <c r="C68" s="191"/>
      <c r="D68" s="191"/>
      <c r="E68" s="191"/>
      <c r="F68" s="191"/>
      <c r="G68" s="191"/>
      <c r="H68" s="191"/>
      <c r="I68" s="191"/>
      <c r="J68" s="191"/>
      <c r="K68" s="191"/>
      <c r="L68" s="191"/>
      <c r="M68" s="191"/>
      <c r="N68" s="191"/>
      <c r="O68" s="191"/>
      <c r="P68" s="191"/>
      <c r="Q68" s="191"/>
      <c r="R68" s="191"/>
      <c r="S68" s="191"/>
      <c r="T68" s="191"/>
      <c r="U68" s="191"/>
      <c r="V68" s="191"/>
    </row>
    <row r="69" ht="15.75" customHeight="1">
      <c r="A69" s="193"/>
      <c r="B69" s="193"/>
      <c r="C69" s="191"/>
      <c r="D69" s="191"/>
      <c r="E69" s="191"/>
      <c r="F69" s="191"/>
      <c r="G69" s="191"/>
      <c r="H69" s="191"/>
      <c r="I69" s="191"/>
      <c r="J69" s="191"/>
      <c r="K69" s="191"/>
      <c r="L69" s="191"/>
      <c r="M69" s="191"/>
      <c r="N69" s="191"/>
      <c r="O69" s="191"/>
      <c r="P69" s="191"/>
      <c r="Q69" s="191"/>
      <c r="R69" s="191"/>
      <c r="S69" s="191"/>
      <c r="T69" s="191"/>
      <c r="U69" s="191"/>
      <c r="V69" s="191"/>
    </row>
    <row r="70" ht="15.75" customHeight="1">
      <c r="A70" s="193"/>
      <c r="B70" s="193"/>
      <c r="C70" s="191"/>
      <c r="D70" s="191"/>
      <c r="E70" s="191"/>
      <c r="F70" s="191"/>
      <c r="G70" s="191"/>
      <c r="H70" s="191"/>
      <c r="I70" s="191"/>
      <c r="J70" s="191"/>
      <c r="K70" s="191"/>
      <c r="L70" s="191"/>
      <c r="M70" s="191"/>
      <c r="N70" s="191"/>
      <c r="O70" s="191"/>
      <c r="P70" s="191"/>
      <c r="Q70" s="191"/>
      <c r="R70" s="191"/>
      <c r="S70" s="191"/>
      <c r="T70" s="191"/>
      <c r="U70" s="191"/>
      <c r="V70" s="191"/>
    </row>
    <row r="71" ht="15.75" customHeight="1">
      <c r="A71" s="193"/>
      <c r="B71" s="193"/>
      <c r="C71" s="191"/>
      <c r="D71" s="191"/>
      <c r="E71" s="191"/>
      <c r="F71" s="191"/>
      <c r="G71" s="191"/>
      <c r="H71" s="191"/>
      <c r="I71" s="191"/>
      <c r="J71" s="191"/>
      <c r="K71" s="191"/>
      <c r="L71" s="191"/>
      <c r="M71" s="191"/>
      <c r="N71" s="191"/>
      <c r="O71" s="191"/>
      <c r="P71" s="191"/>
      <c r="Q71" s="191"/>
      <c r="R71" s="191"/>
      <c r="S71" s="191"/>
      <c r="T71" s="191"/>
      <c r="U71" s="191"/>
      <c r="V71" s="191"/>
    </row>
    <row r="72" ht="15.75" customHeight="1">
      <c r="A72" s="193"/>
      <c r="B72" s="193"/>
      <c r="C72" s="191"/>
      <c r="D72" s="191"/>
      <c r="E72" s="191"/>
      <c r="F72" s="191"/>
      <c r="G72" s="191"/>
      <c r="H72" s="191"/>
      <c r="I72" s="191"/>
      <c r="J72" s="191"/>
      <c r="K72" s="191"/>
      <c r="L72" s="191"/>
      <c r="M72" s="191"/>
      <c r="N72" s="191"/>
      <c r="O72" s="191"/>
      <c r="P72" s="191"/>
      <c r="Q72" s="191"/>
      <c r="R72" s="191"/>
      <c r="S72" s="191"/>
      <c r="T72" s="191"/>
      <c r="U72" s="191"/>
      <c r="V72" s="191"/>
    </row>
    <row r="73" ht="15.75" customHeight="1">
      <c r="A73" s="193"/>
      <c r="B73" s="193"/>
      <c r="C73" s="191"/>
      <c r="D73" s="191"/>
      <c r="E73" s="191"/>
      <c r="F73" s="191"/>
      <c r="G73" s="191"/>
      <c r="H73" s="191"/>
      <c r="I73" s="191"/>
      <c r="J73" s="191"/>
      <c r="K73" s="191"/>
      <c r="L73" s="191"/>
      <c r="M73" s="191"/>
      <c r="N73" s="191"/>
      <c r="O73" s="191"/>
      <c r="P73" s="191"/>
      <c r="Q73" s="191"/>
      <c r="R73" s="191"/>
      <c r="S73" s="191"/>
      <c r="T73" s="191"/>
      <c r="U73" s="191"/>
      <c r="V73" s="191"/>
    </row>
    <row r="74" ht="15.75" customHeight="1">
      <c r="A74" s="193"/>
      <c r="B74" s="193"/>
      <c r="C74" s="191"/>
      <c r="D74" s="191"/>
      <c r="E74" s="191"/>
      <c r="F74" s="191"/>
      <c r="G74" s="191"/>
      <c r="H74" s="191"/>
      <c r="I74" s="191"/>
      <c r="J74" s="191"/>
      <c r="K74" s="191"/>
      <c r="L74" s="191"/>
      <c r="M74" s="191"/>
      <c r="N74" s="191"/>
      <c r="O74" s="191"/>
      <c r="P74" s="191"/>
      <c r="Q74" s="191"/>
      <c r="R74" s="191"/>
      <c r="S74" s="191"/>
      <c r="T74" s="191"/>
      <c r="U74" s="191"/>
      <c r="V74" s="191"/>
    </row>
    <row r="75" ht="15.75" customHeight="1">
      <c r="A75" s="193"/>
      <c r="B75" s="193"/>
      <c r="C75" s="191"/>
      <c r="D75" s="191"/>
      <c r="E75" s="191"/>
      <c r="F75" s="191"/>
      <c r="G75" s="191"/>
      <c r="H75" s="191"/>
      <c r="I75" s="191"/>
      <c r="J75" s="191"/>
      <c r="K75" s="191"/>
      <c r="L75" s="191"/>
      <c r="M75" s="191"/>
      <c r="N75" s="191"/>
      <c r="O75" s="191"/>
      <c r="P75" s="191"/>
      <c r="Q75" s="191"/>
      <c r="R75" s="191"/>
      <c r="S75" s="191"/>
      <c r="T75" s="191"/>
      <c r="U75" s="191"/>
      <c r="V75" s="191"/>
    </row>
    <row r="76" ht="15.75" customHeight="1">
      <c r="A76" s="193"/>
      <c r="B76" s="193"/>
      <c r="C76" s="191"/>
      <c r="D76" s="191"/>
      <c r="E76" s="191"/>
      <c r="F76" s="191"/>
      <c r="G76" s="191"/>
      <c r="H76" s="191"/>
      <c r="I76" s="191"/>
      <c r="J76" s="191"/>
      <c r="K76" s="191"/>
      <c r="L76" s="191"/>
      <c r="M76" s="191"/>
      <c r="N76" s="191"/>
      <c r="O76" s="191"/>
      <c r="P76" s="191"/>
      <c r="Q76" s="191"/>
      <c r="R76" s="191"/>
      <c r="S76" s="191"/>
      <c r="T76" s="191"/>
      <c r="U76" s="191"/>
      <c r="V76" s="191"/>
    </row>
    <row r="77" ht="15.75" customHeight="1">
      <c r="A77" s="193"/>
      <c r="B77" s="193"/>
      <c r="C77" s="191"/>
      <c r="D77" s="191"/>
      <c r="E77" s="191"/>
      <c r="F77" s="191"/>
      <c r="G77" s="191"/>
      <c r="H77" s="191"/>
      <c r="I77" s="191"/>
      <c r="J77" s="191"/>
      <c r="K77" s="191"/>
      <c r="L77" s="191"/>
      <c r="M77" s="191"/>
      <c r="N77" s="191"/>
      <c r="O77" s="191"/>
      <c r="P77" s="191"/>
      <c r="Q77" s="191"/>
      <c r="R77" s="191"/>
      <c r="S77" s="191"/>
      <c r="T77" s="191"/>
      <c r="U77" s="191"/>
      <c r="V77" s="191"/>
    </row>
    <row r="78" ht="15.75" customHeight="1">
      <c r="A78" s="193"/>
      <c r="B78" s="193"/>
      <c r="C78" s="191"/>
      <c r="D78" s="191"/>
      <c r="E78" s="191"/>
      <c r="F78" s="191"/>
      <c r="G78" s="191"/>
      <c r="H78" s="191"/>
      <c r="I78" s="191"/>
      <c r="J78" s="191"/>
      <c r="K78" s="191"/>
      <c r="L78" s="191"/>
      <c r="M78" s="191"/>
      <c r="N78" s="191"/>
      <c r="O78" s="191"/>
      <c r="P78" s="191"/>
      <c r="Q78" s="191"/>
      <c r="R78" s="191"/>
      <c r="S78" s="191"/>
      <c r="T78" s="191"/>
      <c r="U78" s="191"/>
      <c r="V78" s="191"/>
    </row>
    <row r="79" ht="15.75" customHeight="1">
      <c r="A79" s="193"/>
      <c r="B79" s="193"/>
      <c r="C79" s="191"/>
      <c r="D79" s="191"/>
      <c r="E79" s="191"/>
      <c r="F79" s="191"/>
      <c r="G79" s="191"/>
      <c r="H79" s="191"/>
      <c r="I79" s="191"/>
      <c r="J79" s="191"/>
      <c r="K79" s="191"/>
      <c r="L79" s="191"/>
      <c r="M79" s="191"/>
      <c r="N79" s="191"/>
      <c r="O79" s="191"/>
      <c r="P79" s="191"/>
      <c r="Q79" s="191"/>
      <c r="R79" s="191"/>
      <c r="S79" s="191"/>
      <c r="T79" s="191"/>
      <c r="U79" s="191"/>
      <c r="V79" s="191"/>
    </row>
    <row r="80" ht="15.75" customHeight="1">
      <c r="A80" s="193"/>
      <c r="B80" s="193"/>
      <c r="C80" s="191"/>
      <c r="D80" s="191"/>
      <c r="E80" s="191"/>
      <c r="F80" s="191"/>
      <c r="G80" s="191"/>
      <c r="H80" s="191"/>
      <c r="I80" s="191"/>
      <c r="J80" s="191"/>
      <c r="K80" s="191"/>
      <c r="L80" s="191"/>
      <c r="M80" s="191"/>
      <c r="N80" s="191"/>
      <c r="O80" s="191"/>
      <c r="P80" s="191"/>
      <c r="Q80" s="191"/>
      <c r="R80" s="191"/>
      <c r="S80" s="191"/>
      <c r="T80" s="191"/>
      <c r="U80" s="191"/>
      <c r="V80" s="191"/>
    </row>
    <row r="81" ht="15.75" customHeight="1">
      <c r="A81" s="193"/>
      <c r="B81" s="193"/>
      <c r="C81" s="191"/>
      <c r="D81" s="191"/>
      <c r="E81" s="191"/>
      <c r="F81" s="191"/>
      <c r="G81" s="191"/>
      <c r="H81" s="191"/>
      <c r="I81" s="191"/>
      <c r="J81" s="191"/>
      <c r="K81" s="191"/>
      <c r="L81" s="191"/>
      <c r="M81" s="191"/>
      <c r="N81" s="191"/>
      <c r="O81" s="191"/>
      <c r="P81" s="191"/>
      <c r="Q81" s="191"/>
      <c r="R81" s="191"/>
      <c r="S81" s="191"/>
      <c r="T81" s="191"/>
      <c r="U81" s="191"/>
      <c r="V81" s="191"/>
    </row>
    <row r="82" ht="15.75" customHeight="1">
      <c r="A82" s="193"/>
      <c r="B82" s="193"/>
      <c r="C82" s="191"/>
      <c r="D82" s="191"/>
      <c r="E82" s="191"/>
      <c r="F82" s="191"/>
      <c r="G82" s="191"/>
      <c r="H82" s="191"/>
      <c r="I82" s="191"/>
      <c r="J82" s="191"/>
      <c r="K82" s="191"/>
      <c r="L82" s="191"/>
      <c r="M82" s="191"/>
      <c r="N82" s="191"/>
      <c r="O82" s="191"/>
      <c r="P82" s="191"/>
      <c r="Q82" s="191"/>
      <c r="R82" s="191"/>
      <c r="S82" s="191"/>
      <c r="T82" s="191"/>
      <c r="U82" s="191"/>
      <c r="V82" s="191"/>
    </row>
    <row r="83" ht="15.75" customHeight="1">
      <c r="A83" s="193"/>
      <c r="B83" s="193"/>
      <c r="C83" s="191"/>
      <c r="D83" s="191"/>
      <c r="E83" s="191"/>
      <c r="F83" s="191"/>
      <c r="G83" s="191"/>
      <c r="H83" s="191"/>
      <c r="I83" s="191"/>
      <c r="J83" s="191"/>
      <c r="K83" s="191"/>
      <c r="L83" s="191"/>
      <c r="M83" s="191"/>
      <c r="N83" s="191"/>
      <c r="O83" s="191"/>
      <c r="P83" s="191"/>
      <c r="Q83" s="191"/>
      <c r="R83" s="191"/>
      <c r="S83" s="191"/>
      <c r="T83" s="191"/>
      <c r="U83" s="191"/>
      <c r="V83" s="191"/>
    </row>
    <row r="84" ht="15.75" customHeight="1">
      <c r="A84" s="193"/>
      <c r="B84" s="193"/>
      <c r="C84" s="191"/>
      <c r="D84" s="191"/>
      <c r="E84" s="191"/>
      <c r="F84" s="191"/>
      <c r="G84" s="191"/>
      <c r="H84" s="191"/>
      <c r="I84" s="191"/>
      <c r="J84" s="191"/>
      <c r="K84" s="191"/>
      <c r="L84" s="191"/>
      <c r="M84" s="191"/>
      <c r="N84" s="191"/>
      <c r="O84" s="191"/>
      <c r="P84" s="191"/>
      <c r="Q84" s="191"/>
      <c r="R84" s="191"/>
      <c r="S84" s="191"/>
      <c r="T84" s="191"/>
      <c r="U84" s="191"/>
      <c r="V84" s="191"/>
    </row>
    <row r="85" ht="15.75" customHeight="1">
      <c r="A85" s="193"/>
      <c r="B85" s="193"/>
      <c r="C85" s="191"/>
      <c r="D85" s="191"/>
      <c r="E85" s="191"/>
      <c r="F85" s="191"/>
      <c r="G85" s="191"/>
      <c r="H85" s="191"/>
      <c r="I85" s="191"/>
      <c r="J85" s="191"/>
      <c r="K85" s="191"/>
      <c r="L85" s="191"/>
      <c r="M85" s="191"/>
      <c r="N85" s="191"/>
      <c r="O85" s="191"/>
      <c r="P85" s="191"/>
      <c r="Q85" s="191"/>
      <c r="R85" s="191"/>
      <c r="S85" s="191"/>
      <c r="T85" s="191"/>
      <c r="U85" s="191"/>
      <c r="V85" s="191"/>
    </row>
    <row r="86" ht="15.75" customHeight="1">
      <c r="A86" s="193"/>
      <c r="B86" s="193"/>
      <c r="C86" s="191"/>
      <c r="D86" s="191"/>
      <c r="E86" s="191"/>
      <c r="F86" s="191"/>
      <c r="G86" s="191"/>
      <c r="H86" s="191"/>
      <c r="I86" s="191"/>
      <c r="J86" s="191"/>
      <c r="K86" s="191"/>
      <c r="L86" s="191"/>
      <c r="M86" s="191"/>
      <c r="N86" s="191"/>
      <c r="O86" s="191"/>
      <c r="P86" s="191"/>
      <c r="Q86" s="191"/>
      <c r="R86" s="191"/>
      <c r="S86" s="191"/>
      <c r="T86" s="191"/>
      <c r="U86" s="191"/>
      <c r="V86" s="191"/>
    </row>
    <row r="87" ht="15.75" customHeight="1">
      <c r="A87" s="193"/>
      <c r="B87" s="193"/>
      <c r="C87" s="191"/>
      <c r="D87" s="191"/>
      <c r="E87" s="191"/>
      <c r="F87" s="191"/>
      <c r="G87" s="191"/>
      <c r="H87" s="191"/>
      <c r="I87" s="191"/>
      <c r="J87" s="191"/>
      <c r="K87" s="191"/>
      <c r="L87" s="191"/>
      <c r="M87" s="191"/>
      <c r="N87" s="191"/>
      <c r="O87" s="191"/>
      <c r="P87" s="191"/>
      <c r="Q87" s="191"/>
      <c r="R87" s="191"/>
      <c r="S87" s="191"/>
      <c r="T87" s="191"/>
      <c r="U87" s="191"/>
      <c r="V87" s="191"/>
    </row>
    <row r="88" ht="15.75" customHeight="1">
      <c r="A88" s="193"/>
      <c r="B88" s="193"/>
      <c r="C88" s="191"/>
      <c r="D88" s="191"/>
      <c r="E88" s="191"/>
      <c r="F88" s="191"/>
      <c r="G88" s="191"/>
      <c r="H88" s="191"/>
      <c r="I88" s="191"/>
      <c r="J88" s="191"/>
      <c r="K88" s="191"/>
      <c r="L88" s="191"/>
      <c r="M88" s="191"/>
      <c r="N88" s="191"/>
      <c r="O88" s="191"/>
      <c r="P88" s="191"/>
      <c r="Q88" s="191"/>
      <c r="R88" s="191"/>
      <c r="S88" s="191"/>
      <c r="T88" s="191"/>
      <c r="U88" s="191"/>
      <c r="V88" s="191"/>
    </row>
    <row r="89" ht="15.75" customHeight="1">
      <c r="A89" s="193"/>
      <c r="B89" s="193"/>
      <c r="C89" s="191"/>
      <c r="D89" s="191"/>
      <c r="E89" s="191"/>
      <c r="F89" s="191"/>
      <c r="G89" s="191"/>
      <c r="H89" s="191"/>
      <c r="I89" s="191"/>
      <c r="J89" s="191"/>
      <c r="K89" s="191"/>
      <c r="L89" s="191"/>
      <c r="M89" s="191"/>
      <c r="N89" s="191"/>
      <c r="O89" s="191"/>
      <c r="P89" s="191"/>
      <c r="Q89" s="191"/>
      <c r="R89" s="191"/>
      <c r="S89" s="191"/>
      <c r="T89" s="191"/>
      <c r="U89" s="191"/>
      <c r="V89" s="191"/>
    </row>
    <row r="90" ht="15.75" customHeight="1">
      <c r="A90" s="193"/>
      <c r="B90" s="193"/>
      <c r="C90" s="191"/>
      <c r="D90" s="191"/>
      <c r="E90" s="191"/>
      <c r="F90" s="191"/>
      <c r="G90" s="191"/>
      <c r="H90" s="191"/>
      <c r="I90" s="191"/>
      <c r="J90" s="191"/>
      <c r="K90" s="191"/>
      <c r="L90" s="191"/>
      <c r="M90" s="191"/>
      <c r="N90" s="191"/>
      <c r="O90" s="191"/>
      <c r="P90" s="191"/>
      <c r="Q90" s="191"/>
      <c r="R90" s="191"/>
      <c r="S90" s="191"/>
      <c r="T90" s="191"/>
      <c r="U90" s="191"/>
      <c r="V90" s="191"/>
    </row>
    <row r="91" ht="15.75" customHeight="1">
      <c r="A91" s="193"/>
      <c r="B91" s="193"/>
      <c r="C91" s="191"/>
      <c r="D91" s="191"/>
      <c r="E91" s="191"/>
      <c r="F91" s="191"/>
      <c r="G91" s="191"/>
      <c r="H91" s="191"/>
      <c r="I91" s="191"/>
      <c r="J91" s="191"/>
      <c r="K91" s="191"/>
      <c r="L91" s="191"/>
      <c r="M91" s="191"/>
      <c r="N91" s="191"/>
      <c r="O91" s="191"/>
      <c r="P91" s="191"/>
      <c r="Q91" s="191"/>
      <c r="R91" s="191"/>
      <c r="S91" s="191"/>
      <c r="T91" s="191"/>
      <c r="U91" s="191"/>
      <c r="V91" s="191"/>
    </row>
    <row r="92" ht="15.75" customHeight="1">
      <c r="A92" s="193"/>
      <c r="B92" s="193"/>
      <c r="C92" s="191"/>
      <c r="D92" s="191"/>
      <c r="E92" s="191"/>
      <c r="F92" s="191"/>
      <c r="G92" s="191"/>
      <c r="H92" s="191"/>
      <c r="I92" s="191"/>
      <c r="J92" s="191"/>
      <c r="K92" s="191"/>
      <c r="L92" s="191"/>
      <c r="M92" s="191"/>
      <c r="N92" s="191"/>
      <c r="O92" s="191"/>
      <c r="P92" s="191"/>
      <c r="Q92" s="191"/>
      <c r="R92" s="191"/>
      <c r="S92" s="191"/>
      <c r="T92" s="191"/>
      <c r="U92" s="191"/>
      <c r="V92" s="191"/>
    </row>
    <row r="93" ht="15.75" customHeight="1">
      <c r="A93" s="193"/>
      <c r="B93" s="193"/>
      <c r="C93" s="191"/>
      <c r="D93" s="191"/>
      <c r="E93" s="191"/>
      <c r="F93" s="191"/>
      <c r="G93" s="191"/>
      <c r="H93" s="191"/>
      <c r="I93" s="191"/>
      <c r="J93" s="191"/>
      <c r="K93" s="191"/>
      <c r="L93" s="191"/>
      <c r="M93" s="191"/>
      <c r="N93" s="191"/>
      <c r="O93" s="191"/>
      <c r="P93" s="191"/>
      <c r="Q93" s="191"/>
      <c r="R93" s="191"/>
      <c r="S93" s="191"/>
      <c r="T93" s="191"/>
      <c r="U93" s="191"/>
      <c r="V93" s="191"/>
    </row>
    <row r="94" ht="15.75" customHeight="1">
      <c r="A94" s="193"/>
      <c r="B94" s="193"/>
      <c r="C94" s="191"/>
      <c r="D94" s="191"/>
      <c r="E94" s="191"/>
      <c r="F94" s="191"/>
      <c r="G94" s="191"/>
      <c r="H94" s="191"/>
      <c r="I94" s="191"/>
      <c r="J94" s="191"/>
      <c r="K94" s="191"/>
      <c r="L94" s="191"/>
      <c r="M94" s="191"/>
      <c r="N94" s="191"/>
      <c r="O94" s="191"/>
      <c r="P94" s="191"/>
      <c r="Q94" s="191"/>
      <c r="R94" s="191"/>
      <c r="S94" s="191"/>
      <c r="T94" s="191"/>
      <c r="U94" s="191"/>
      <c r="V94" s="191"/>
    </row>
    <row r="95" ht="15.75" customHeight="1">
      <c r="A95" s="193"/>
      <c r="B95" s="193"/>
      <c r="C95" s="191"/>
      <c r="D95" s="191"/>
      <c r="E95" s="191"/>
      <c r="F95" s="191"/>
      <c r="G95" s="191"/>
      <c r="H95" s="191"/>
      <c r="I95" s="191"/>
      <c r="J95" s="191"/>
      <c r="K95" s="191"/>
      <c r="L95" s="191"/>
      <c r="M95" s="191"/>
      <c r="N95" s="191"/>
      <c r="O95" s="191"/>
      <c r="P95" s="191"/>
      <c r="Q95" s="191"/>
      <c r="R95" s="191"/>
      <c r="S95" s="191"/>
      <c r="T95" s="191"/>
      <c r="U95" s="191"/>
      <c r="V95" s="191"/>
    </row>
    <row r="96" ht="15.75" customHeight="1">
      <c r="A96" s="193"/>
      <c r="B96" s="193"/>
      <c r="C96" s="191"/>
      <c r="D96" s="191"/>
      <c r="E96" s="191"/>
      <c r="F96" s="191"/>
      <c r="G96" s="191"/>
      <c r="H96" s="191"/>
      <c r="I96" s="191"/>
      <c r="J96" s="191"/>
      <c r="K96" s="191"/>
      <c r="L96" s="191"/>
      <c r="M96" s="191"/>
      <c r="N96" s="191"/>
      <c r="O96" s="191"/>
      <c r="P96" s="191"/>
      <c r="Q96" s="191"/>
      <c r="R96" s="191"/>
      <c r="S96" s="191"/>
      <c r="T96" s="191"/>
      <c r="U96" s="191"/>
      <c r="V96" s="191"/>
    </row>
    <row r="97" ht="15.75" customHeight="1">
      <c r="A97" s="193"/>
      <c r="B97" s="193"/>
      <c r="C97" s="191"/>
      <c r="D97" s="191"/>
      <c r="E97" s="191"/>
      <c r="F97" s="191"/>
      <c r="G97" s="191"/>
      <c r="H97" s="191"/>
      <c r="I97" s="191"/>
      <c r="J97" s="191"/>
      <c r="K97" s="191"/>
      <c r="L97" s="191"/>
      <c r="M97" s="191"/>
      <c r="N97" s="191"/>
      <c r="O97" s="191"/>
      <c r="P97" s="191"/>
      <c r="Q97" s="191"/>
      <c r="R97" s="191"/>
      <c r="S97" s="191"/>
      <c r="T97" s="191"/>
      <c r="U97" s="191"/>
      <c r="V97" s="191"/>
    </row>
    <row r="98" ht="15.75" customHeight="1">
      <c r="A98" s="193"/>
      <c r="B98" s="193"/>
      <c r="C98" s="191"/>
      <c r="D98" s="191"/>
      <c r="E98" s="191"/>
      <c r="F98" s="191"/>
      <c r="G98" s="191"/>
      <c r="H98" s="191"/>
      <c r="I98" s="191"/>
      <c r="J98" s="191"/>
      <c r="K98" s="191"/>
      <c r="L98" s="191"/>
      <c r="M98" s="191"/>
      <c r="N98" s="191"/>
      <c r="O98" s="191"/>
      <c r="P98" s="191"/>
      <c r="Q98" s="191"/>
      <c r="R98" s="191"/>
      <c r="S98" s="191"/>
      <c r="T98" s="191"/>
      <c r="U98" s="191"/>
      <c r="V98" s="191"/>
    </row>
    <row r="99" ht="15.75" customHeight="1">
      <c r="A99" s="193"/>
      <c r="B99" s="193"/>
      <c r="C99" s="191"/>
      <c r="D99" s="191"/>
      <c r="E99" s="191"/>
      <c r="F99" s="191"/>
      <c r="G99" s="191"/>
      <c r="H99" s="191"/>
      <c r="I99" s="191"/>
      <c r="J99" s="191"/>
      <c r="K99" s="191"/>
      <c r="L99" s="191"/>
      <c r="M99" s="191"/>
      <c r="N99" s="191"/>
      <c r="O99" s="191"/>
      <c r="P99" s="191"/>
      <c r="Q99" s="191"/>
      <c r="R99" s="191"/>
      <c r="S99" s="191"/>
      <c r="T99" s="191"/>
      <c r="U99" s="191"/>
      <c r="V99" s="191"/>
    </row>
    <row r="100" ht="15.75" customHeight="1">
      <c r="A100" s="193"/>
      <c r="B100" s="193"/>
      <c r="C100" s="191"/>
      <c r="D100" s="191"/>
      <c r="E100" s="191"/>
      <c r="F100" s="191"/>
      <c r="G100" s="191"/>
      <c r="H100" s="191"/>
      <c r="I100" s="191"/>
      <c r="J100" s="191"/>
      <c r="K100" s="191"/>
      <c r="L100" s="191"/>
      <c r="M100" s="191"/>
      <c r="N100" s="191"/>
      <c r="O100" s="191"/>
      <c r="P100" s="191"/>
      <c r="Q100" s="191"/>
      <c r="R100" s="191"/>
      <c r="S100" s="191"/>
      <c r="T100" s="191"/>
      <c r="U100" s="191"/>
      <c r="V100" s="191"/>
    </row>
    <row r="101" ht="15.75" customHeight="1">
      <c r="A101" s="193"/>
      <c r="B101" s="193"/>
      <c r="C101" s="191"/>
      <c r="D101" s="191"/>
      <c r="E101" s="191"/>
      <c r="F101" s="191"/>
      <c r="G101" s="191"/>
      <c r="H101" s="191"/>
      <c r="I101" s="191"/>
      <c r="J101" s="191"/>
      <c r="K101" s="191"/>
      <c r="L101" s="191"/>
      <c r="M101" s="191"/>
      <c r="N101" s="191"/>
      <c r="O101" s="191"/>
      <c r="P101" s="191"/>
      <c r="Q101" s="191"/>
      <c r="R101" s="191"/>
      <c r="S101" s="191"/>
      <c r="T101" s="191"/>
      <c r="U101" s="191"/>
      <c r="V101" s="191"/>
    </row>
    <row r="102" ht="15.75" customHeight="1">
      <c r="A102" s="193"/>
      <c r="B102" s="193"/>
      <c r="C102" s="191"/>
      <c r="D102" s="191"/>
      <c r="E102" s="191"/>
      <c r="F102" s="191"/>
      <c r="G102" s="191"/>
      <c r="H102" s="191"/>
      <c r="I102" s="191"/>
      <c r="J102" s="191"/>
      <c r="K102" s="191"/>
      <c r="L102" s="191"/>
      <c r="M102" s="191"/>
      <c r="N102" s="191"/>
      <c r="O102" s="191"/>
      <c r="P102" s="191"/>
      <c r="Q102" s="191"/>
      <c r="R102" s="191"/>
      <c r="S102" s="191"/>
      <c r="T102" s="191"/>
      <c r="U102" s="191"/>
      <c r="V102" s="191"/>
    </row>
    <row r="103" ht="15.75" customHeight="1">
      <c r="A103" s="193"/>
      <c r="B103" s="193"/>
      <c r="C103" s="191"/>
      <c r="D103" s="191"/>
      <c r="E103" s="191"/>
      <c r="F103" s="191"/>
      <c r="G103" s="191"/>
      <c r="H103" s="191"/>
      <c r="I103" s="191"/>
      <c r="J103" s="191"/>
      <c r="K103" s="191"/>
      <c r="L103" s="191"/>
      <c r="M103" s="191"/>
      <c r="N103" s="191"/>
      <c r="O103" s="191"/>
      <c r="P103" s="191"/>
      <c r="Q103" s="191"/>
      <c r="R103" s="191"/>
      <c r="S103" s="191"/>
      <c r="T103" s="191"/>
      <c r="U103" s="191"/>
      <c r="V103" s="191"/>
    </row>
    <row r="104" ht="15.75" customHeight="1">
      <c r="A104" s="193"/>
      <c r="B104" s="193"/>
      <c r="C104" s="191"/>
      <c r="D104" s="191"/>
      <c r="E104" s="191"/>
      <c r="F104" s="191"/>
      <c r="G104" s="191"/>
      <c r="H104" s="191"/>
      <c r="I104" s="191"/>
      <c r="J104" s="191"/>
      <c r="K104" s="191"/>
      <c r="L104" s="191"/>
      <c r="M104" s="191"/>
      <c r="N104" s="191"/>
      <c r="O104" s="191"/>
      <c r="P104" s="191"/>
      <c r="Q104" s="191"/>
      <c r="R104" s="191"/>
      <c r="S104" s="191"/>
      <c r="T104" s="191"/>
      <c r="U104" s="191"/>
      <c r="V104" s="191"/>
    </row>
    <row r="105" ht="15.75" customHeight="1">
      <c r="A105" s="193"/>
      <c r="B105" s="193"/>
      <c r="C105" s="191"/>
      <c r="D105" s="191"/>
      <c r="E105" s="191"/>
      <c r="F105" s="191"/>
      <c r="G105" s="191"/>
      <c r="H105" s="191"/>
      <c r="I105" s="191"/>
      <c r="J105" s="191"/>
      <c r="K105" s="191"/>
      <c r="L105" s="191"/>
      <c r="M105" s="191"/>
      <c r="N105" s="191"/>
      <c r="O105" s="191"/>
      <c r="P105" s="191"/>
      <c r="Q105" s="191"/>
      <c r="R105" s="191"/>
      <c r="S105" s="191"/>
      <c r="T105" s="191"/>
      <c r="U105" s="191"/>
      <c r="V105" s="191"/>
    </row>
    <row r="106" ht="15.75" customHeight="1">
      <c r="A106" s="193"/>
      <c r="B106" s="193"/>
      <c r="C106" s="191"/>
      <c r="D106" s="191"/>
      <c r="E106" s="191"/>
      <c r="F106" s="191"/>
      <c r="G106" s="191"/>
      <c r="H106" s="191"/>
      <c r="I106" s="191"/>
      <c r="J106" s="191"/>
      <c r="K106" s="191"/>
      <c r="L106" s="191"/>
      <c r="M106" s="191"/>
      <c r="N106" s="191"/>
      <c r="O106" s="191"/>
      <c r="P106" s="191"/>
      <c r="Q106" s="191"/>
      <c r="R106" s="191"/>
      <c r="S106" s="191"/>
      <c r="T106" s="191"/>
      <c r="U106" s="191"/>
      <c r="V106" s="191"/>
    </row>
    <row r="107" ht="15.75" customHeight="1">
      <c r="A107" s="193"/>
      <c r="B107" s="193"/>
      <c r="C107" s="191"/>
      <c r="D107" s="191"/>
      <c r="E107" s="191"/>
      <c r="F107" s="191"/>
      <c r="G107" s="191"/>
      <c r="H107" s="191"/>
      <c r="I107" s="191"/>
      <c r="J107" s="191"/>
      <c r="K107" s="191"/>
      <c r="L107" s="191"/>
      <c r="M107" s="191"/>
      <c r="N107" s="191"/>
      <c r="O107" s="191"/>
      <c r="P107" s="191"/>
      <c r="Q107" s="191"/>
      <c r="R107" s="191"/>
      <c r="S107" s="191"/>
      <c r="T107" s="191"/>
      <c r="U107" s="191"/>
      <c r="V107" s="191"/>
    </row>
    <row r="108" ht="15.75" customHeight="1">
      <c r="A108" s="193"/>
      <c r="B108" s="193"/>
      <c r="C108" s="191"/>
      <c r="D108" s="191"/>
      <c r="E108" s="191"/>
      <c r="F108" s="191"/>
      <c r="G108" s="191"/>
      <c r="H108" s="191"/>
      <c r="I108" s="191"/>
      <c r="J108" s="191"/>
      <c r="K108" s="191"/>
      <c r="L108" s="191"/>
      <c r="M108" s="191"/>
      <c r="N108" s="191"/>
      <c r="O108" s="191"/>
      <c r="P108" s="191"/>
      <c r="Q108" s="191"/>
      <c r="R108" s="191"/>
      <c r="S108" s="191"/>
      <c r="T108" s="191"/>
      <c r="U108" s="191"/>
      <c r="V108" s="191"/>
    </row>
    <row r="109" ht="15.75" customHeight="1">
      <c r="A109" s="193"/>
      <c r="B109" s="193"/>
      <c r="C109" s="191"/>
      <c r="D109" s="191"/>
      <c r="E109" s="191"/>
      <c r="F109" s="191"/>
      <c r="G109" s="191"/>
      <c r="H109" s="191"/>
      <c r="I109" s="191"/>
      <c r="J109" s="191"/>
      <c r="K109" s="191"/>
      <c r="L109" s="191"/>
      <c r="M109" s="191"/>
      <c r="N109" s="191"/>
      <c r="O109" s="191"/>
      <c r="P109" s="191"/>
      <c r="Q109" s="191"/>
      <c r="R109" s="191"/>
      <c r="S109" s="191"/>
      <c r="T109" s="191"/>
      <c r="U109" s="191"/>
      <c r="V109" s="191"/>
    </row>
    <row r="110" ht="15.75" customHeight="1">
      <c r="A110" s="193"/>
      <c r="B110" s="193"/>
      <c r="C110" s="191"/>
      <c r="D110" s="191"/>
      <c r="E110" s="191"/>
      <c r="F110" s="191"/>
      <c r="G110" s="191"/>
      <c r="H110" s="191"/>
      <c r="I110" s="191"/>
      <c r="J110" s="191"/>
      <c r="K110" s="191"/>
      <c r="L110" s="191"/>
      <c r="M110" s="191"/>
      <c r="N110" s="191"/>
      <c r="O110" s="191"/>
      <c r="P110" s="191"/>
      <c r="Q110" s="191"/>
      <c r="R110" s="191"/>
      <c r="S110" s="191"/>
      <c r="T110" s="191"/>
      <c r="U110" s="191"/>
      <c r="V110" s="191"/>
    </row>
    <row r="111" ht="15.75" customHeight="1">
      <c r="A111" s="193"/>
      <c r="B111" s="193"/>
      <c r="C111" s="191"/>
      <c r="D111" s="191"/>
      <c r="E111" s="191"/>
      <c r="F111" s="191"/>
      <c r="G111" s="191"/>
      <c r="H111" s="191"/>
      <c r="I111" s="191"/>
      <c r="J111" s="191"/>
      <c r="K111" s="191"/>
      <c r="L111" s="191"/>
      <c r="M111" s="191"/>
      <c r="N111" s="191"/>
      <c r="O111" s="191"/>
      <c r="P111" s="191"/>
      <c r="Q111" s="191"/>
      <c r="R111" s="191"/>
      <c r="S111" s="191"/>
      <c r="T111" s="191"/>
      <c r="U111" s="191"/>
      <c r="V111" s="191"/>
    </row>
    <row r="112" ht="15.75" customHeight="1">
      <c r="A112" s="193"/>
      <c r="B112" s="193"/>
      <c r="C112" s="191"/>
      <c r="D112" s="191"/>
      <c r="E112" s="191"/>
      <c r="F112" s="191"/>
      <c r="G112" s="191"/>
      <c r="H112" s="191"/>
      <c r="I112" s="191"/>
      <c r="J112" s="191"/>
      <c r="K112" s="191"/>
      <c r="L112" s="191"/>
      <c r="M112" s="191"/>
      <c r="N112" s="191"/>
      <c r="O112" s="191"/>
      <c r="P112" s="191"/>
      <c r="Q112" s="191"/>
      <c r="R112" s="191"/>
      <c r="S112" s="191"/>
      <c r="T112" s="191"/>
      <c r="U112" s="191"/>
      <c r="V112" s="191"/>
    </row>
    <row r="113" ht="15.75" customHeight="1">
      <c r="A113" s="193"/>
      <c r="B113" s="193"/>
      <c r="C113" s="191"/>
      <c r="D113" s="191"/>
      <c r="E113" s="191"/>
      <c r="F113" s="191"/>
      <c r="G113" s="191"/>
      <c r="H113" s="191"/>
      <c r="I113" s="191"/>
      <c r="J113" s="191"/>
      <c r="K113" s="191"/>
      <c r="L113" s="191"/>
      <c r="M113" s="191"/>
      <c r="N113" s="191"/>
      <c r="O113" s="191"/>
      <c r="P113" s="191"/>
      <c r="Q113" s="191"/>
      <c r="R113" s="191"/>
      <c r="S113" s="191"/>
      <c r="T113" s="191"/>
      <c r="U113" s="191"/>
      <c r="V113" s="191"/>
    </row>
    <row r="114" ht="15.75" customHeight="1">
      <c r="A114" s="193"/>
      <c r="B114" s="193"/>
      <c r="C114" s="191"/>
      <c r="D114" s="191"/>
      <c r="E114" s="191"/>
      <c r="F114" s="191"/>
      <c r="G114" s="191"/>
      <c r="H114" s="191"/>
      <c r="I114" s="191"/>
      <c r="J114" s="191"/>
      <c r="K114" s="191"/>
      <c r="L114" s="191"/>
      <c r="M114" s="191"/>
      <c r="N114" s="191"/>
      <c r="O114" s="191"/>
      <c r="P114" s="191"/>
      <c r="Q114" s="191"/>
      <c r="R114" s="191"/>
      <c r="S114" s="191"/>
      <c r="T114" s="191"/>
      <c r="U114" s="191"/>
      <c r="V114" s="191"/>
    </row>
    <row r="115" ht="15.75" customHeight="1">
      <c r="A115" s="193"/>
      <c r="B115" s="193"/>
      <c r="C115" s="191"/>
      <c r="D115" s="191"/>
      <c r="E115" s="191"/>
      <c r="F115" s="191"/>
      <c r="G115" s="191"/>
      <c r="H115" s="191"/>
      <c r="I115" s="191"/>
      <c r="J115" s="191"/>
      <c r="K115" s="191"/>
      <c r="L115" s="191"/>
      <c r="M115" s="191"/>
      <c r="N115" s="191"/>
      <c r="O115" s="191"/>
      <c r="P115" s="191"/>
      <c r="Q115" s="191"/>
      <c r="R115" s="191"/>
      <c r="S115" s="191"/>
      <c r="T115" s="191"/>
      <c r="U115" s="191"/>
      <c r="V115" s="191"/>
    </row>
    <row r="116" ht="15.75" customHeight="1">
      <c r="A116" s="193"/>
      <c r="B116" s="193"/>
      <c r="C116" s="191"/>
      <c r="D116" s="191"/>
      <c r="E116" s="191"/>
      <c r="F116" s="191"/>
      <c r="G116" s="191"/>
      <c r="H116" s="191"/>
      <c r="I116" s="191"/>
      <c r="J116" s="191"/>
      <c r="K116" s="191"/>
      <c r="L116" s="191"/>
      <c r="M116" s="191"/>
      <c r="N116" s="191"/>
      <c r="O116" s="191"/>
      <c r="P116" s="191"/>
      <c r="Q116" s="191"/>
      <c r="R116" s="191"/>
      <c r="S116" s="191"/>
      <c r="T116" s="191"/>
      <c r="U116" s="191"/>
      <c r="V116" s="191"/>
    </row>
    <row r="117" ht="15.75" customHeight="1">
      <c r="A117" s="193"/>
      <c r="B117" s="193"/>
      <c r="C117" s="191"/>
      <c r="D117" s="191"/>
      <c r="E117" s="191"/>
      <c r="F117" s="191"/>
      <c r="G117" s="191"/>
      <c r="H117" s="191"/>
      <c r="I117" s="191"/>
      <c r="J117" s="191"/>
      <c r="K117" s="191"/>
      <c r="L117" s="191"/>
      <c r="M117" s="191"/>
      <c r="N117" s="191"/>
      <c r="O117" s="191"/>
      <c r="P117" s="191"/>
      <c r="Q117" s="191"/>
      <c r="R117" s="191"/>
      <c r="S117" s="191"/>
      <c r="T117" s="191"/>
      <c r="U117" s="191"/>
      <c r="V117" s="191"/>
    </row>
    <row r="118" ht="15.75" customHeight="1">
      <c r="A118" s="193"/>
      <c r="B118" s="193"/>
      <c r="C118" s="191"/>
      <c r="D118" s="191"/>
      <c r="E118" s="191"/>
      <c r="F118" s="191"/>
      <c r="G118" s="191"/>
      <c r="H118" s="191"/>
      <c r="I118" s="191"/>
      <c r="J118" s="191"/>
      <c r="K118" s="191"/>
      <c r="L118" s="191"/>
      <c r="M118" s="191"/>
      <c r="N118" s="191"/>
      <c r="O118" s="191"/>
      <c r="P118" s="191"/>
      <c r="Q118" s="191"/>
      <c r="R118" s="191"/>
      <c r="S118" s="191"/>
      <c r="T118" s="191"/>
      <c r="U118" s="191"/>
      <c r="V118" s="191"/>
    </row>
    <row r="119" ht="15.75" customHeight="1">
      <c r="A119" s="193"/>
      <c r="B119" s="193"/>
      <c r="C119" s="191"/>
      <c r="D119" s="191"/>
      <c r="E119" s="191"/>
      <c r="F119" s="191"/>
      <c r="G119" s="191"/>
      <c r="H119" s="191"/>
      <c r="I119" s="191"/>
      <c r="J119" s="191"/>
      <c r="K119" s="191"/>
      <c r="L119" s="191"/>
      <c r="M119" s="191"/>
      <c r="N119" s="191"/>
      <c r="O119" s="191"/>
      <c r="P119" s="191"/>
      <c r="Q119" s="191"/>
      <c r="R119" s="191"/>
      <c r="S119" s="191"/>
      <c r="T119" s="191"/>
      <c r="U119" s="191"/>
      <c r="V119" s="191"/>
    </row>
    <row r="120" ht="15.75" customHeight="1">
      <c r="A120" s="193"/>
      <c r="B120" s="193"/>
      <c r="C120" s="191"/>
      <c r="D120" s="191"/>
      <c r="E120" s="191"/>
      <c r="F120" s="191"/>
      <c r="G120" s="191"/>
      <c r="H120" s="191"/>
      <c r="I120" s="191"/>
      <c r="J120" s="191"/>
      <c r="K120" s="191"/>
      <c r="L120" s="191"/>
      <c r="M120" s="191"/>
      <c r="N120" s="191"/>
      <c r="O120" s="191"/>
      <c r="P120" s="191"/>
      <c r="Q120" s="191"/>
      <c r="R120" s="191"/>
      <c r="S120" s="191"/>
      <c r="T120" s="191"/>
      <c r="U120" s="191"/>
      <c r="V120" s="191"/>
    </row>
    <row r="121" ht="15.75" customHeight="1">
      <c r="A121" s="193"/>
      <c r="B121" s="193"/>
      <c r="C121" s="191"/>
      <c r="D121" s="191"/>
      <c r="E121" s="191"/>
      <c r="F121" s="191"/>
      <c r="G121" s="191"/>
      <c r="H121" s="191"/>
      <c r="I121" s="191"/>
      <c r="J121" s="191"/>
      <c r="K121" s="191"/>
      <c r="L121" s="191"/>
      <c r="M121" s="191"/>
      <c r="N121" s="191"/>
      <c r="O121" s="191"/>
      <c r="P121" s="191"/>
      <c r="Q121" s="191"/>
      <c r="R121" s="191"/>
      <c r="S121" s="191"/>
      <c r="T121" s="191"/>
      <c r="U121" s="191"/>
      <c r="V121" s="191"/>
    </row>
    <row r="122" ht="15.75" customHeight="1">
      <c r="A122" s="193"/>
      <c r="B122" s="193"/>
      <c r="C122" s="191"/>
      <c r="D122" s="191"/>
      <c r="E122" s="191"/>
      <c r="F122" s="191"/>
      <c r="G122" s="191"/>
      <c r="H122" s="191"/>
      <c r="I122" s="191"/>
      <c r="J122" s="191"/>
      <c r="K122" s="191"/>
      <c r="L122" s="191"/>
      <c r="M122" s="191"/>
      <c r="N122" s="191"/>
      <c r="O122" s="191"/>
      <c r="P122" s="191"/>
      <c r="Q122" s="191"/>
      <c r="R122" s="191"/>
      <c r="S122" s="191"/>
      <c r="T122" s="191"/>
      <c r="U122" s="191"/>
      <c r="V122" s="191"/>
    </row>
    <row r="123" ht="15.75" customHeight="1">
      <c r="A123" s="193"/>
      <c r="B123" s="193"/>
      <c r="C123" s="191"/>
      <c r="D123" s="191"/>
      <c r="E123" s="191"/>
      <c r="F123" s="191"/>
      <c r="G123" s="191"/>
      <c r="H123" s="191"/>
      <c r="I123" s="191"/>
      <c r="J123" s="191"/>
      <c r="K123" s="191"/>
      <c r="L123" s="191"/>
      <c r="M123" s="191"/>
      <c r="N123" s="191"/>
      <c r="O123" s="191"/>
      <c r="P123" s="191"/>
      <c r="Q123" s="191"/>
      <c r="R123" s="191"/>
      <c r="S123" s="191"/>
      <c r="T123" s="191"/>
      <c r="U123" s="191"/>
      <c r="V123" s="191"/>
    </row>
    <row r="124" ht="15.75" customHeight="1">
      <c r="A124" s="193"/>
      <c r="B124" s="193"/>
      <c r="C124" s="191"/>
      <c r="D124" s="191"/>
      <c r="E124" s="191"/>
      <c r="F124" s="191"/>
      <c r="G124" s="191"/>
      <c r="H124" s="191"/>
      <c r="I124" s="191"/>
      <c r="J124" s="191"/>
      <c r="K124" s="191"/>
      <c r="L124" s="191"/>
      <c r="M124" s="191"/>
      <c r="N124" s="191"/>
      <c r="O124" s="191"/>
      <c r="P124" s="191"/>
      <c r="Q124" s="191"/>
      <c r="R124" s="191"/>
      <c r="S124" s="191"/>
      <c r="T124" s="191"/>
      <c r="U124" s="191"/>
      <c r="V124" s="191"/>
    </row>
    <row r="125" ht="15.75" customHeight="1">
      <c r="A125" s="193"/>
      <c r="B125" s="193"/>
      <c r="C125" s="191"/>
      <c r="D125" s="191"/>
      <c r="E125" s="191"/>
      <c r="F125" s="191"/>
      <c r="G125" s="191"/>
      <c r="H125" s="191"/>
      <c r="I125" s="191"/>
      <c r="J125" s="191"/>
      <c r="K125" s="191"/>
      <c r="L125" s="191"/>
      <c r="M125" s="191"/>
      <c r="N125" s="191"/>
      <c r="O125" s="191"/>
      <c r="P125" s="191"/>
      <c r="Q125" s="191"/>
      <c r="R125" s="191"/>
      <c r="S125" s="191"/>
      <c r="T125" s="191"/>
      <c r="U125" s="191"/>
      <c r="V125" s="191"/>
    </row>
    <row r="126" ht="15.75" customHeight="1">
      <c r="A126" s="193"/>
      <c r="B126" s="193"/>
      <c r="C126" s="191"/>
      <c r="D126" s="191"/>
      <c r="E126" s="191"/>
      <c r="F126" s="191"/>
      <c r="G126" s="191"/>
      <c r="H126" s="191"/>
      <c r="I126" s="191"/>
      <c r="J126" s="191"/>
      <c r="K126" s="191"/>
      <c r="L126" s="191"/>
      <c r="M126" s="191"/>
      <c r="N126" s="191"/>
      <c r="O126" s="191"/>
      <c r="P126" s="191"/>
      <c r="Q126" s="191"/>
      <c r="R126" s="191"/>
      <c r="S126" s="191"/>
      <c r="T126" s="191"/>
      <c r="U126" s="191"/>
      <c r="V126" s="191"/>
    </row>
    <row r="127" ht="15.75" customHeight="1">
      <c r="A127" s="193"/>
      <c r="B127" s="193"/>
      <c r="C127" s="191"/>
      <c r="D127" s="191"/>
      <c r="E127" s="191"/>
      <c r="F127" s="191"/>
      <c r="G127" s="191"/>
      <c r="H127" s="191"/>
      <c r="I127" s="191"/>
      <c r="J127" s="191"/>
      <c r="K127" s="191"/>
      <c r="L127" s="191"/>
      <c r="M127" s="191"/>
      <c r="N127" s="191"/>
      <c r="O127" s="191"/>
      <c r="P127" s="191"/>
      <c r="Q127" s="191"/>
      <c r="R127" s="191"/>
      <c r="S127" s="191"/>
      <c r="T127" s="191"/>
      <c r="U127" s="191"/>
      <c r="V127" s="191"/>
    </row>
    <row r="128" ht="15.75" customHeight="1">
      <c r="A128" s="193"/>
      <c r="B128" s="193"/>
      <c r="C128" s="191"/>
      <c r="D128" s="191"/>
      <c r="E128" s="191"/>
      <c r="F128" s="191"/>
      <c r="G128" s="191"/>
      <c r="H128" s="191"/>
      <c r="I128" s="191"/>
      <c r="J128" s="191"/>
      <c r="K128" s="191"/>
      <c r="L128" s="191"/>
      <c r="M128" s="191"/>
      <c r="N128" s="191"/>
      <c r="O128" s="191"/>
      <c r="P128" s="191"/>
      <c r="Q128" s="191"/>
      <c r="R128" s="191"/>
      <c r="S128" s="191"/>
      <c r="T128" s="191"/>
      <c r="U128" s="191"/>
      <c r="V128" s="191"/>
    </row>
    <row r="129" ht="15.75" customHeight="1">
      <c r="A129" s="193"/>
      <c r="B129" s="193"/>
      <c r="C129" s="191"/>
      <c r="D129" s="191"/>
      <c r="E129" s="191"/>
      <c r="F129" s="191"/>
      <c r="G129" s="191"/>
      <c r="H129" s="191"/>
      <c r="I129" s="191"/>
      <c r="J129" s="191"/>
      <c r="K129" s="191"/>
      <c r="L129" s="191"/>
      <c r="M129" s="191"/>
      <c r="N129" s="191"/>
      <c r="O129" s="191"/>
      <c r="P129" s="191"/>
      <c r="Q129" s="191"/>
      <c r="R129" s="191"/>
      <c r="S129" s="191"/>
      <c r="T129" s="191"/>
      <c r="U129" s="191"/>
      <c r="V129" s="191"/>
    </row>
    <row r="130" ht="15.75" customHeight="1">
      <c r="A130" s="193"/>
      <c r="B130" s="193"/>
      <c r="C130" s="191"/>
      <c r="D130" s="191"/>
      <c r="E130" s="191"/>
      <c r="F130" s="191"/>
      <c r="G130" s="191"/>
      <c r="H130" s="191"/>
      <c r="I130" s="191"/>
      <c r="J130" s="191"/>
      <c r="K130" s="191"/>
      <c r="L130" s="191"/>
      <c r="M130" s="191"/>
      <c r="N130" s="191"/>
      <c r="O130" s="191"/>
      <c r="P130" s="191"/>
      <c r="Q130" s="191"/>
      <c r="R130" s="191"/>
      <c r="S130" s="191"/>
      <c r="T130" s="191"/>
      <c r="U130" s="191"/>
      <c r="V130" s="191"/>
    </row>
    <row r="131" ht="15.75" customHeight="1">
      <c r="A131" s="193"/>
      <c r="B131" s="193"/>
      <c r="C131" s="191"/>
      <c r="D131" s="191"/>
      <c r="E131" s="191"/>
      <c r="F131" s="191"/>
      <c r="G131" s="191"/>
      <c r="H131" s="191"/>
      <c r="I131" s="191"/>
      <c r="J131" s="191"/>
      <c r="K131" s="191"/>
      <c r="L131" s="191"/>
      <c r="M131" s="191"/>
      <c r="N131" s="191"/>
      <c r="O131" s="191"/>
      <c r="P131" s="191"/>
      <c r="Q131" s="191"/>
      <c r="R131" s="191"/>
      <c r="S131" s="191"/>
      <c r="T131" s="191"/>
      <c r="U131" s="191"/>
      <c r="V131" s="191"/>
    </row>
    <row r="132" ht="15.75" customHeight="1">
      <c r="A132" s="193"/>
      <c r="B132" s="193"/>
      <c r="C132" s="191"/>
      <c r="D132" s="191"/>
      <c r="E132" s="191"/>
      <c r="F132" s="191"/>
      <c r="G132" s="191"/>
      <c r="H132" s="191"/>
      <c r="I132" s="191"/>
      <c r="J132" s="191"/>
      <c r="K132" s="191"/>
      <c r="L132" s="191"/>
      <c r="M132" s="191"/>
      <c r="N132" s="191"/>
      <c r="O132" s="191"/>
      <c r="P132" s="191"/>
      <c r="Q132" s="191"/>
      <c r="R132" s="191"/>
      <c r="S132" s="191"/>
      <c r="T132" s="191"/>
      <c r="U132" s="191"/>
      <c r="V132" s="191"/>
    </row>
    <row r="133" ht="15.75" customHeight="1">
      <c r="A133" s="193"/>
      <c r="B133" s="193"/>
      <c r="C133" s="191"/>
      <c r="D133" s="191"/>
      <c r="E133" s="191"/>
      <c r="F133" s="191"/>
      <c r="G133" s="191"/>
      <c r="H133" s="191"/>
      <c r="I133" s="191"/>
      <c r="J133" s="191"/>
      <c r="K133" s="191"/>
      <c r="L133" s="191"/>
      <c r="M133" s="191"/>
      <c r="N133" s="191"/>
      <c r="O133" s="191"/>
      <c r="P133" s="191"/>
      <c r="Q133" s="191"/>
      <c r="R133" s="191"/>
      <c r="S133" s="191"/>
      <c r="T133" s="191"/>
      <c r="U133" s="191"/>
      <c r="V133" s="191"/>
    </row>
    <row r="134" ht="15.75" customHeight="1">
      <c r="A134" s="193"/>
      <c r="B134" s="193"/>
      <c r="C134" s="191"/>
      <c r="D134" s="191"/>
      <c r="E134" s="191"/>
      <c r="F134" s="191"/>
      <c r="G134" s="191"/>
      <c r="H134" s="191"/>
      <c r="I134" s="191"/>
      <c r="J134" s="191"/>
      <c r="K134" s="191"/>
      <c r="L134" s="191"/>
      <c r="M134" s="191"/>
      <c r="N134" s="191"/>
      <c r="O134" s="191"/>
      <c r="P134" s="191"/>
      <c r="Q134" s="191"/>
      <c r="R134" s="191"/>
      <c r="S134" s="191"/>
      <c r="T134" s="191"/>
      <c r="U134" s="191"/>
      <c r="V134" s="191"/>
    </row>
    <row r="135" ht="15.75" customHeight="1">
      <c r="A135" s="193"/>
      <c r="B135" s="193"/>
      <c r="C135" s="191"/>
      <c r="D135" s="191"/>
      <c r="E135" s="191"/>
      <c r="F135" s="191"/>
      <c r="G135" s="191"/>
      <c r="H135" s="191"/>
      <c r="I135" s="191"/>
      <c r="J135" s="191"/>
      <c r="K135" s="191"/>
      <c r="L135" s="191"/>
      <c r="M135" s="191"/>
      <c r="N135" s="191"/>
      <c r="O135" s="191"/>
      <c r="P135" s="191"/>
      <c r="Q135" s="191"/>
      <c r="R135" s="191"/>
      <c r="S135" s="191"/>
      <c r="T135" s="191"/>
      <c r="U135" s="191"/>
      <c r="V135" s="191"/>
    </row>
    <row r="136" ht="15.75" customHeight="1">
      <c r="A136" s="193"/>
      <c r="B136" s="193"/>
      <c r="C136" s="191"/>
      <c r="D136" s="191"/>
      <c r="E136" s="191"/>
      <c r="F136" s="191"/>
      <c r="G136" s="191"/>
      <c r="H136" s="191"/>
      <c r="I136" s="191"/>
      <c r="J136" s="191"/>
      <c r="K136" s="191"/>
      <c r="L136" s="191"/>
      <c r="M136" s="191"/>
      <c r="N136" s="191"/>
      <c r="O136" s="191"/>
      <c r="P136" s="191"/>
      <c r="Q136" s="191"/>
      <c r="R136" s="191"/>
      <c r="S136" s="191"/>
      <c r="T136" s="191"/>
      <c r="U136" s="191"/>
      <c r="V136" s="191"/>
    </row>
    <row r="137" ht="15.75" customHeight="1">
      <c r="A137" s="193"/>
      <c r="B137" s="193"/>
      <c r="C137" s="191"/>
      <c r="D137" s="191"/>
      <c r="E137" s="191"/>
      <c r="F137" s="191"/>
      <c r="G137" s="191"/>
      <c r="H137" s="191"/>
      <c r="I137" s="191"/>
      <c r="J137" s="191"/>
      <c r="K137" s="191"/>
      <c r="L137" s="191"/>
      <c r="M137" s="191"/>
      <c r="N137" s="191"/>
      <c r="O137" s="191"/>
      <c r="P137" s="191"/>
      <c r="Q137" s="191"/>
      <c r="R137" s="191"/>
      <c r="S137" s="191"/>
      <c r="T137" s="191"/>
      <c r="U137" s="191"/>
      <c r="V137" s="191"/>
    </row>
    <row r="138" ht="15.75" customHeight="1">
      <c r="A138" s="193"/>
      <c r="B138" s="193"/>
      <c r="C138" s="191"/>
      <c r="D138" s="191"/>
      <c r="E138" s="191"/>
      <c r="F138" s="191"/>
      <c r="G138" s="191"/>
      <c r="H138" s="191"/>
      <c r="I138" s="191"/>
      <c r="J138" s="191"/>
      <c r="K138" s="191"/>
      <c r="L138" s="191"/>
      <c r="M138" s="191"/>
      <c r="N138" s="191"/>
      <c r="O138" s="191"/>
      <c r="P138" s="191"/>
      <c r="Q138" s="191"/>
      <c r="R138" s="191"/>
      <c r="S138" s="191"/>
      <c r="T138" s="191"/>
      <c r="U138" s="191"/>
      <c r="V138" s="191"/>
    </row>
    <row r="139" ht="15.75" customHeight="1">
      <c r="A139" s="193"/>
      <c r="B139" s="193"/>
      <c r="C139" s="191"/>
      <c r="D139" s="191"/>
      <c r="E139" s="191"/>
      <c r="F139" s="191"/>
      <c r="G139" s="191"/>
      <c r="H139" s="191"/>
      <c r="I139" s="191"/>
      <c r="J139" s="191"/>
      <c r="K139" s="191"/>
      <c r="L139" s="191"/>
      <c r="M139" s="191"/>
      <c r="N139" s="191"/>
      <c r="O139" s="191"/>
      <c r="P139" s="191"/>
      <c r="Q139" s="191"/>
      <c r="R139" s="191"/>
      <c r="S139" s="191"/>
      <c r="T139" s="191"/>
      <c r="U139" s="191"/>
      <c r="V139" s="191"/>
    </row>
    <row r="140" ht="15.75" customHeight="1">
      <c r="A140" s="193"/>
      <c r="B140" s="193"/>
      <c r="C140" s="191"/>
      <c r="D140" s="191"/>
      <c r="E140" s="191"/>
      <c r="F140" s="191"/>
      <c r="G140" s="191"/>
      <c r="H140" s="191"/>
      <c r="I140" s="191"/>
      <c r="J140" s="191"/>
      <c r="K140" s="191"/>
      <c r="L140" s="191"/>
      <c r="M140" s="191"/>
      <c r="N140" s="191"/>
      <c r="O140" s="191"/>
      <c r="P140" s="191"/>
      <c r="Q140" s="191"/>
      <c r="R140" s="191"/>
      <c r="S140" s="191"/>
      <c r="T140" s="191"/>
      <c r="U140" s="191"/>
      <c r="V140" s="191"/>
    </row>
    <row r="141" ht="15.75" customHeight="1">
      <c r="A141" s="193"/>
      <c r="B141" s="193"/>
      <c r="C141" s="191"/>
      <c r="D141" s="191"/>
      <c r="E141" s="191"/>
      <c r="F141" s="191"/>
      <c r="G141" s="191"/>
      <c r="H141" s="191"/>
      <c r="I141" s="191"/>
      <c r="J141" s="191"/>
      <c r="K141" s="191"/>
      <c r="L141" s="191"/>
      <c r="M141" s="191"/>
      <c r="N141" s="191"/>
      <c r="O141" s="191"/>
      <c r="P141" s="191"/>
      <c r="Q141" s="191"/>
      <c r="R141" s="191"/>
      <c r="S141" s="191"/>
      <c r="T141" s="191"/>
      <c r="U141" s="191"/>
      <c r="V141" s="191"/>
    </row>
    <row r="142" ht="15.75" customHeight="1">
      <c r="A142" s="193"/>
      <c r="B142" s="193"/>
      <c r="C142" s="191"/>
      <c r="D142" s="191"/>
      <c r="E142" s="191"/>
      <c r="F142" s="191"/>
      <c r="G142" s="191"/>
      <c r="H142" s="191"/>
      <c r="I142" s="191"/>
      <c r="J142" s="191"/>
      <c r="K142" s="191"/>
      <c r="L142" s="191"/>
      <c r="M142" s="191"/>
      <c r="N142" s="191"/>
      <c r="O142" s="191"/>
      <c r="P142" s="191"/>
      <c r="Q142" s="191"/>
      <c r="R142" s="191"/>
      <c r="S142" s="191"/>
      <c r="T142" s="191"/>
      <c r="U142" s="191"/>
      <c r="V142" s="191"/>
    </row>
    <row r="143" ht="15.75" customHeight="1">
      <c r="A143" s="193"/>
      <c r="B143" s="193"/>
      <c r="C143" s="191"/>
      <c r="D143" s="191"/>
      <c r="E143" s="191"/>
      <c r="F143" s="191"/>
      <c r="G143" s="191"/>
      <c r="H143" s="191"/>
      <c r="I143" s="191"/>
      <c r="J143" s="191"/>
      <c r="K143" s="191"/>
      <c r="L143" s="191"/>
      <c r="M143" s="191"/>
      <c r="N143" s="191"/>
      <c r="O143" s="191"/>
      <c r="P143" s="191"/>
      <c r="Q143" s="191"/>
      <c r="R143" s="191"/>
      <c r="S143" s="191"/>
      <c r="T143" s="191"/>
      <c r="U143" s="191"/>
      <c r="V143" s="191"/>
    </row>
    <row r="144" ht="15.75" customHeight="1">
      <c r="A144" s="193"/>
      <c r="B144" s="193"/>
      <c r="C144" s="191"/>
      <c r="D144" s="191"/>
      <c r="E144" s="191"/>
      <c r="F144" s="191"/>
      <c r="G144" s="191"/>
      <c r="H144" s="191"/>
      <c r="I144" s="191"/>
      <c r="J144" s="191"/>
      <c r="K144" s="191"/>
      <c r="L144" s="191"/>
      <c r="M144" s="191"/>
      <c r="N144" s="191"/>
      <c r="O144" s="191"/>
      <c r="P144" s="191"/>
      <c r="Q144" s="191"/>
      <c r="R144" s="191"/>
      <c r="S144" s="191"/>
      <c r="T144" s="191"/>
      <c r="U144" s="191"/>
      <c r="V144" s="191"/>
    </row>
    <row r="145" ht="15.75" customHeight="1">
      <c r="A145" s="193"/>
      <c r="B145" s="193"/>
      <c r="C145" s="191"/>
      <c r="D145" s="191"/>
      <c r="E145" s="191"/>
      <c r="F145" s="191"/>
      <c r="G145" s="191"/>
      <c r="H145" s="191"/>
      <c r="I145" s="191"/>
      <c r="J145" s="191"/>
      <c r="K145" s="191"/>
      <c r="L145" s="191"/>
      <c r="M145" s="191"/>
      <c r="N145" s="191"/>
      <c r="O145" s="191"/>
      <c r="P145" s="191"/>
      <c r="Q145" s="191"/>
      <c r="R145" s="191"/>
      <c r="S145" s="191"/>
      <c r="T145" s="191"/>
      <c r="U145" s="191"/>
      <c r="V145" s="191"/>
    </row>
    <row r="146" ht="15.75" customHeight="1">
      <c r="A146" s="193"/>
      <c r="B146" s="193"/>
      <c r="C146" s="191"/>
      <c r="D146" s="191"/>
      <c r="E146" s="191"/>
      <c r="F146" s="191"/>
      <c r="G146" s="191"/>
      <c r="H146" s="191"/>
      <c r="I146" s="191"/>
      <c r="J146" s="191"/>
      <c r="K146" s="191"/>
      <c r="L146" s="191"/>
      <c r="M146" s="191"/>
      <c r="N146" s="191"/>
      <c r="O146" s="191"/>
      <c r="P146" s="191"/>
      <c r="Q146" s="191"/>
      <c r="R146" s="191"/>
      <c r="S146" s="191"/>
      <c r="T146" s="191"/>
      <c r="U146" s="191"/>
      <c r="V146" s="191"/>
    </row>
    <row r="147" ht="15.75" customHeight="1">
      <c r="A147" s="193"/>
      <c r="B147" s="193"/>
      <c r="C147" s="191"/>
      <c r="D147" s="191"/>
      <c r="E147" s="191"/>
      <c r="F147" s="191"/>
      <c r="G147" s="191"/>
      <c r="H147" s="191"/>
      <c r="I147" s="191"/>
      <c r="J147" s="191"/>
      <c r="K147" s="191"/>
      <c r="L147" s="191"/>
      <c r="M147" s="191"/>
      <c r="N147" s="191"/>
      <c r="O147" s="191"/>
      <c r="P147" s="191"/>
      <c r="Q147" s="191"/>
      <c r="R147" s="191"/>
      <c r="S147" s="191"/>
      <c r="T147" s="191"/>
      <c r="U147" s="191"/>
      <c r="V147" s="191"/>
    </row>
    <row r="148" ht="15.75" customHeight="1">
      <c r="A148" s="193"/>
      <c r="B148" s="193"/>
      <c r="C148" s="191"/>
      <c r="D148" s="191"/>
      <c r="E148" s="191"/>
      <c r="F148" s="191"/>
      <c r="G148" s="191"/>
      <c r="H148" s="191"/>
      <c r="I148" s="191"/>
      <c r="J148" s="191"/>
      <c r="K148" s="191"/>
      <c r="L148" s="191"/>
      <c r="M148" s="191"/>
      <c r="N148" s="191"/>
      <c r="O148" s="191"/>
      <c r="P148" s="191"/>
      <c r="Q148" s="191"/>
      <c r="R148" s="191"/>
      <c r="S148" s="191"/>
      <c r="T148" s="191"/>
      <c r="U148" s="191"/>
      <c r="V148" s="191"/>
    </row>
    <row r="149" ht="15.75" customHeight="1">
      <c r="A149" s="193"/>
      <c r="B149" s="193"/>
      <c r="C149" s="191"/>
      <c r="D149" s="191"/>
      <c r="E149" s="191"/>
      <c r="F149" s="191"/>
      <c r="G149" s="191"/>
      <c r="H149" s="191"/>
      <c r="I149" s="191"/>
      <c r="J149" s="191"/>
      <c r="K149" s="191"/>
      <c r="L149" s="191"/>
      <c r="M149" s="191"/>
      <c r="N149" s="191"/>
      <c r="O149" s="191"/>
      <c r="P149" s="191"/>
      <c r="Q149" s="191"/>
      <c r="R149" s="191"/>
      <c r="S149" s="191"/>
      <c r="T149" s="191"/>
      <c r="U149" s="191"/>
      <c r="V149" s="191"/>
    </row>
    <row r="150" ht="15.75" customHeight="1">
      <c r="A150" s="193"/>
      <c r="B150" s="193"/>
      <c r="C150" s="191"/>
      <c r="D150" s="191"/>
      <c r="E150" s="191"/>
      <c r="F150" s="191"/>
      <c r="G150" s="191"/>
      <c r="H150" s="191"/>
      <c r="I150" s="191"/>
      <c r="J150" s="191"/>
      <c r="K150" s="191"/>
      <c r="L150" s="191"/>
      <c r="M150" s="191"/>
      <c r="N150" s="191"/>
      <c r="O150" s="191"/>
      <c r="P150" s="191"/>
      <c r="Q150" s="191"/>
      <c r="R150" s="191"/>
      <c r="S150" s="191"/>
      <c r="T150" s="191"/>
      <c r="U150" s="191"/>
      <c r="V150" s="191"/>
    </row>
    <row r="151" ht="15.75" customHeight="1">
      <c r="A151" s="193"/>
      <c r="B151" s="193"/>
      <c r="C151" s="191"/>
      <c r="D151" s="191"/>
      <c r="E151" s="191"/>
      <c r="F151" s="191"/>
      <c r="G151" s="191"/>
      <c r="H151" s="191"/>
      <c r="I151" s="191"/>
      <c r="J151" s="191"/>
      <c r="K151" s="191"/>
      <c r="L151" s="191"/>
      <c r="M151" s="191"/>
      <c r="N151" s="191"/>
      <c r="O151" s="191"/>
      <c r="P151" s="191"/>
      <c r="Q151" s="191"/>
      <c r="R151" s="191"/>
      <c r="S151" s="191"/>
      <c r="T151" s="191"/>
      <c r="U151" s="191"/>
      <c r="V151" s="191"/>
    </row>
    <row r="152" ht="15.75" customHeight="1">
      <c r="A152" s="193"/>
      <c r="B152" s="193"/>
      <c r="C152" s="191"/>
      <c r="D152" s="191"/>
      <c r="E152" s="191"/>
      <c r="F152" s="191"/>
      <c r="G152" s="191"/>
      <c r="H152" s="191"/>
      <c r="I152" s="191"/>
      <c r="J152" s="191"/>
      <c r="K152" s="191"/>
      <c r="L152" s="191"/>
      <c r="M152" s="191"/>
      <c r="N152" s="191"/>
      <c r="O152" s="191"/>
      <c r="P152" s="191"/>
      <c r="Q152" s="191"/>
      <c r="R152" s="191"/>
      <c r="S152" s="191"/>
      <c r="T152" s="191"/>
      <c r="U152" s="191"/>
      <c r="V152" s="191"/>
    </row>
    <row r="153" ht="15.75" customHeight="1">
      <c r="A153" s="193"/>
      <c r="B153" s="193"/>
      <c r="C153" s="191"/>
      <c r="D153" s="191"/>
      <c r="E153" s="191"/>
      <c r="F153" s="191"/>
      <c r="G153" s="191"/>
      <c r="H153" s="191"/>
      <c r="I153" s="191"/>
      <c r="J153" s="191"/>
      <c r="K153" s="191"/>
      <c r="L153" s="191"/>
      <c r="M153" s="191"/>
      <c r="N153" s="191"/>
      <c r="O153" s="191"/>
      <c r="P153" s="191"/>
      <c r="Q153" s="191"/>
      <c r="R153" s="191"/>
      <c r="S153" s="191"/>
      <c r="T153" s="191"/>
      <c r="U153" s="191"/>
      <c r="V153" s="191"/>
    </row>
    <row r="154" ht="15.75" customHeight="1">
      <c r="A154" s="193"/>
      <c r="B154" s="193"/>
      <c r="C154" s="191"/>
      <c r="D154" s="191"/>
      <c r="E154" s="191"/>
      <c r="F154" s="191"/>
      <c r="G154" s="191"/>
      <c r="H154" s="191"/>
      <c r="I154" s="191"/>
      <c r="J154" s="191"/>
      <c r="K154" s="191"/>
      <c r="L154" s="191"/>
      <c r="M154" s="191"/>
      <c r="N154" s="191"/>
      <c r="O154" s="191"/>
      <c r="P154" s="191"/>
      <c r="Q154" s="191"/>
      <c r="R154" s="191"/>
      <c r="S154" s="191"/>
      <c r="T154" s="191"/>
      <c r="U154" s="191"/>
      <c r="V154" s="191"/>
    </row>
    <row r="155" ht="15.75" customHeight="1">
      <c r="A155" s="193"/>
      <c r="B155" s="193"/>
      <c r="C155" s="191"/>
      <c r="D155" s="191"/>
      <c r="E155" s="191"/>
      <c r="F155" s="191"/>
      <c r="G155" s="191"/>
      <c r="H155" s="191"/>
      <c r="I155" s="191"/>
      <c r="J155" s="191"/>
      <c r="K155" s="191"/>
      <c r="L155" s="191"/>
      <c r="M155" s="191"/>
      <c r="N155" s="191"/>
      <c r="O155" s="191"/>
      <c r="P155" s="191"/>
      <c r="Q155" s="191"/>
      <c r="R155" s="191"/>
      <c r="S155" s="191"/>
      <c r="T155" s="191"/>
      <c r="U155" s="191"/>
      <c r="V155" s="191"/>
    </row>
    <row r="156" ht="15.75" customHeight="1">
      <c r="A156" s="193"/>
      <c r="B156" s="193"/>
      <c r="C156" s="191"/>
      <c r="D156" s="191"/>
      <c r="E156" s="191"/>
      <c r="F156" s="191"/>
      <c r="G156" s="191"/>
      <c r="H156" s="191"/>
      <c r="I156" s="191"/>
      <c r="J156" s="191"/>
      <c r="K156" s="191"/>
      <c r="L156" s="191"/>
      <c r="M156" s="191"/>
      <c r="N156" s="191"/>
      <c r="O156" s="191"/>
      <c r="P156" s="191"/>
      <c r="Q156" s="191"/>
      <c r="R156" s="191"/>
      <c r="S156" s="191"/>
      <c r="T156" s="191"/>
      <c r="U156" s="191"/>
      <c r="V156" s="191"/>
    </row>
    <row r="157" ht="15.75" customHeight="1">
      <c r="A157" s="193"/>
      <c r="B157" s="193"/>
      <c r="C157" s="191"/>
      <c r="D157" s="191"/>
      <c r="E157" s="191"/>
      <c r="F157" s="191"/>
      <c r="G157" s="191"/>
      <c r="H157" s="191"/>
      <c r="I157" s="191"/>
      <c r="J157" s="191"/>
      <c r="K157" s="191"/>
      <c r="L157" s="191"/>
      <c r="M157" s="191"/>
      <c r="N157" s="191"/>
      <c r="O157" s="191"/>
      <c r="P157" s="191"/>
      <c r="Q157" s="191"/>
      <c r="R157" s="191"/>
      <c r="S157" s="191"/>
      <c r="T157" s="191"/>
      <c r="U157" s="191"/>
      <c r="V157" s="191"/>
    </row>
    <row r="158" ht="15.75" customHeight="1">
      <c r="A158" s="193"/>
      <c r="B158" s="193"/>
      <c r="C158" s="191"/>
      <c r="D158" s="191"/>
      <c r="E158" s="191"/>
      <c r="F158" s="191"/>
      <c r="G158" s="191"/>
      <c r="H158" s="191"/>
      <c r="I158" s="191"/>
      <c r="J158" s="191"/>
      <c r="K158" s="191"/>
      <c r="L158" s="191"/>
      <c r="M158" s="191"/>
      <c r="N158" s="191"/>
      <c r="O158" s="191"/>
      <c r="P158" s="191"/>
      <c r="Q158" s="191"/>
      <c r="R158" s="191"/>
      <c r="S158" s="191"/>
      <c r="T158" s="191"/>
      <c r="U158" s="191"/>
      <c r="V158" s="191"/>
    </row>
    <row r="159" ht="15.75" customHeight="1">
      <c r="A159" s="193"/>
      <c r="B159" s="193"/>
      <c r="C159" s="191"/>
      <c r="D159" s="191"/>
      <c r="E159" s="191"/>
      <c r="F159" s="191"/>
      <c r="G159" s="191"/>
      <c r="H159" s="191"/>
      <c r="I159" s="191"/>
      <c r="J159" s="191"/>
      <c r="K159" s="191"/>
      <c r="L159" s="191"/>
      <c r="M159" s="191"/>
      <c r="N159" s="191"/>
      <c r="O159" s="191"/>
      <c r="P159" s="191"/>
      <c r="Q159" s="191"/>
      <c r="R159" s="191"/>
      <c r="S159" s="191"/>
      <c r="T159" s="191"/>
      <c r="U159" s="191"/>
      <c r="V159" s="191"/>
    </row>
    <row r="160" ht="15.75" customHeight="1">
      <c r="A160" s="193"/>
      <c r="B160" s="193"/>
      <c r="C160" s="191"/>
      <c r="D160" s="191"/>
      <c r="E160" s="191"/>
      <c r="F160" s="191"/>
      <c r="G160" s="191"/>
      <c r="H160" s="191"/>
      <c r="I160" s="191"/>
      <c r="J160" s="191"/>
      <c r="K160" s="191"/>
      <c r="L160" s="191"/>
      <c r="M160" s="191"/>
      <c r="N160" s="191"/>
      <c r="O160" s="191"/>
      <c r="P160" s="191"/>
      <c r="Q160" s="191"/>
      <c r="R160" s="191"/>
      <c r="S160" s="191"/>
      <c r="T160" s="191"/>
      <c r="U160" s="191"/>
      <c r="V160" s="191"/>
    </row>
    <row r="161" ht="15.75" customHeight="1">
      <c r="A161" s="193"/>
      <c r="B161" s="193"/>
      <c r="C161" s="191"/>
      <c r="D161" s="191"/>
      <c r="E161" s="191"/>
      <c r="F161" s="191"/>
      <c r="G161" s="191"/>
      <c r="H161" s="191"/>
      <c r="I161" s="191"/>
      <c r="J161" s="191"/>
      <c r="K161" s="191"/>
      <c r="L161" s="191"/>
      <c r="M161" s="191"/>
      <c r="N161" s="191"/>
      <c r="O161" s="191"/>
      <c r="P161" s="191"/>
      <c r="Q161" s="191"/>
      <c r="R161" s="191"/>
      <c r="S161" s="191"/>
      <c r="T161" s="191"/>
      <c r="U161" s="191"/>
      <c r="V161" s="191"/>
    </row>
    <row r="162" ht="15.75" customHeight="1">
      <c r="A162" s="193"/>
      <c r="B162" s="193"/>
      <c r="C162" s="191"/>
      <c r="D162" s="191"/>
      <c r="E162" s="191"/>
      <c r="F162" s="191"/>
      <c r="G162" s="191"/>
      <c r="H162" s="191"/>
      <c r="I162" s="191"/>
      <c r="J162" s="191"/>
      <c r="K162" s="191"/>
      <c r="L162" s="191"/>
      <c r="M162" s="191"/>
      <c r="N162" s="191"/>
      <c r="O162" s="191"/>
      <c r="P162" s="191"/>
      <c r="Q162" s="191"/>
      <c r="R162" s="191"/>
      <c r="S162" s="191"/>
      <c r="T162" s="191"/>
      <c r="U162" s="191"/>
      <c r="V162" s="191"/>
    </row>
    <row r="163" ht="15.75" customHeight="1">
      <c r="A163" s="193"/>
      <c r="B163" s="193"/>
      <c r="C163" s="191"/>
      <c r="D163" s="191"/>
      <c r="E163" s="191"/>
      <c r="F163" s="191"/>
      <c r="G163" s="191"/>
      <c r="H163" s="191"/>
      <c r="I163" s="191"/>
      <c r="J163" s="191"/>
      <c r="K163" s="191"/>
      <c r="L163" s="191"/>
      <c r="M163" s="191"/>
      <c r="N163" s="191"/>
      <c r="O163" s="191"/>
      <c r="P163" s="191"/>
      <c r="Q163" s="191"/>
      <c r="R163" s="191"/>
      <c r="S163" s="191"/>
      <c r="T163" s="191"/>
      <c r="U163" s="191"/>
      <c r="V163" s="191"/>
    </row>
    <row r="164" ht="15.75" customHeight="1">
      <c r="A164" s="193"/>
      <c r="B164" s="193"/>
      <c r="C164" s="191"/>
      <c r="D164" s="191"/>
      <c r="E164" s="191"/>
      <c r="F164" s="191"/>
      <c r="G164" s="191"/>
      <c r="H164" s="191"/>
      <c r="I164" s="191"/>
      <c r="J164" s="191"/>
      <c r="K164" s="191"/>
      <c r="L164" s="191"/>
      <c r="M164" s="191"/>
      <c r="N164" s="191"/>
      <c r="O164" s="191"/>
      <c r="P164" s="191"/>
      <c r="Q164" s="191"/>
      <c r="R164" s="191"/>
      <c r="S164" s="191"/>
      <c r="T164" s="191"/>
      <c r="U164" s="191"/>
      <c r="V164" s="191"/>
    </row>
    <row r="165" ht="15.75" customHeight="1">
      <c r="A165" s="193"/>
      <c r="B165" s="193"/>
      <c r="C165" s="191"/>
      <c r="D165" s="191"/>
      <c r="E165" s="191"/>
      <c r="F165" s="191"/>
      <c r="G165" s="191"/>
      <c r="H165" s="191"/>
      <c r="I165" s="191"/>
      <c r="J165" s="191"/>
      <c r="K165" s="191"/>
      <c r="L165" s="191"/>
      <c r="M165" s="191"/>
      <c r="N165" s="191"/>
      <c r="O165" s="191"/>
      <c r="P165" s="191"/>
      <c r="Q165" s="191"/>
      <c r="R165" s="191"/>
      <c r="S165" s="191"/>
      <c r="T165" s="191"/>
      <c r="U165" s="191"/>
      <c r="V165" s="191"/>
    </row>
    <row r="166" ht="15.75" customHeight="1">
      <c r="A166" s="193"/>
      <c r="B166" s="193"/>
      <c r="C166" s="191"/>
      <c r="D166" s="191"/>
      <c r="E166" s="191"/>
      <c r="F166" s="191"/>
      <c r="G166" s="191"/>
      <c r="H166" s="191"/>
      <c r="I166" s="191"/>
      <c r="J166" s="191"/>
      <c r="K166" s="191"/>
      <c r="L166" s="191"/>
      <c r="M166" s="191"/>
      <c r="N166" s="191"/>
      <c r="O166" s="191"/>
      <c r="P166" s="191"/>
      <c r="Q166" s="191"/>
      <c r="R166" s="191"/>
      <c r="S166" s="191"/>
      <c r="T166" s="191"/>
      <c r="U166" s="191"/>
      <c r="V166" s="191"/>
    </row>
    <row r="167" ht="15.75" customHeight="1">
      <c r="A167" s="193"/>
      <c r="B167" s="193"/>
      <c r="C167" s="191"/>
      <c r="D167" s="191"/>
      <c r="E167" s="191"/>
      <c r="F167" s="191"/>
      <c r="G167" s="191"/>
      <c r="H167" s="191"/>
      <c r="I167" s="191"/>
      <c r="J167" s="191"/>
      <c r="K167" s="191"/>
      <c r="L167" s="191"/>
      <c r="M167" s="191"/>
      <c r="N167" s="191"/>
      <c r="O167" s="191"/>
      <c r="P167" s="191"/>
      <c r="Q167" s="191"/>
      <c r="R167" s="191"/>
      <c r="S167" s="191"/>
      <c r="T167" s="191"/>
      <c r="U167" s="191"/>
      <c r="V167" s="191"/>
    </row>
    <row r="168" ht="15.75" customHeight="1">
      <c r="A168" s="193"/>
      <c r="B168" s="193"/>
      <c r="C168" s="191"/>
      <c r="D168" s="191"/>
      <c r="E168" s="191"/>
      <c r="F168" s="191"/>
      <c r="G168" s="191"/>
      <c r="H168" s="191"/>
      <c r="I168" s="191"/>
      <c r="J168" s="191"/>
      <c r="K168" s="191"/>
      <c r="L168" s="191"/>
      <c r="M168" s="191"/>
      <c r="N168" s="191"/>
      <c r="O168" s="191"/>
      <c r="P168" s="191"/>
      <c r="Q168" s="191"/>
      <c r="R168" s="191"/>
      <c r="S168" s="191"/>
      <c r="T168" s="191"/>
      <c r="U168" s="191"/>
      <c r="V168" s="191"/>
    </row>
    <row r="169" ht="15.75" customHeight="1">
      <c r="A169" s="193"/>
      <c r="B169" s="193"/>
      <c r="C169" s="191"/>
      <c r="D169" s="191"/>
      <c r="E169" s="191"/>
      <c r="F169" s="191"/>
      <c r="G169" s="191"/>
      <c r="H169" s="191"/>
      <c r="I169" s="191"/>
      <c r="J169" s="191"/>
      <c r="K169" s="191"/>
      <c r="L169" s="191"/>
      <c r="M169" s="191"/>
      <c r="N169" s="191"/>
      <c r="O169" s="191"/>
      <c r="P169" s="191"/>
      <c r="Q169" s="191"/>
      <c r="R169" s="191"/>
      <c r="S169" s="191"/>
      <c r="T169" s="191"/>
      <c r="U169" s="191"/>
      <c r="V169" s="191"/>
    </row>
    <row r="170" ht="15.75" customHeight="1">
      <c r="A170" s="193"/>
      <c r="B170" s="193"/>
      <c r="C170" s="191"/>
      <c r="D170" s="191"/>
      <c r="E170" s="191"/>
      <c r="F170" s="191"/>
      <c r="G170" s="191"/>
      <c r="H170" s="191"/>
      <c r="I170" s="191"/>
      <c r="J170" s="191"/>
      <c r="K170" s="191"/>
      <c r="L170" s="191"/>
      <c r="M170" s="191"/>
      <c r="N170" s="191"/>
      <c r="O170" s="191"/>
      <c r="P170" s="191"/>
      <c r="Q170" s="191"/>
      <c r="R170" s="191"/>
      <c r="S170" s="191"/>
      <c r="T170" s="191"/>
      <c r="U170" s="191"/>
      <c r="V170" s="191"/>
    </row>
    <row r="171" ht="15.75" customHeight="1">
      <c r="A171" s="193"/>
      <c r="B171" s="193"/>
      <c r="C171" s="191"/>
      <c r="D171" s="191"/>
      <c r="E171" s="191"/>
      <c r="F171" s="191"/>
      <c r="G171" s="191"/>
      <c r="H171" s="191"/>
      <c r="I171" s="191"/>
      <c r="J171" s="191"/>
      <c r="K171" s="191"/>
      <c r="L171" s="191"/>
      <c r="M171" s="191"/>
      <c r="N171" s="191"/>
      <c r="O171" s="191"/>
      <c r="P171" s="191"/>
      <c r="Q171" s="191"/>
      <c r="R171" s="191"/>
      <c r="S171" s="191"/>
      <c r="T171" s="191"/>
      <c r="U171" s="191"/>
      <c r="V171" s="191"/>
    </row>
    <row r="172" ht="15.75" customHeight="1">
      <c r="A172" s="193"/>
      <c r="B172" s="193"/>
      <c r="C172" s="191"/>
      <c r="D172" s="191"/>
      <c r="E172" s="191"/>
      <c r="F172" s="191"/>
      <c r="G172" s="191"/>
      <c r="H172" s="191"/>
      <c r="I172" s="191"/>
      <c r="J172" s="191"/>
      <c r="K172" s="191"/>
      <c r="L172" s="191"/>
      <c r="M172" s="191"/>
      <c r="N172" s="191"/>
      <c r="O172" s="191"/>
      <c r="P172" s="191"/>
      <c r="Q172" s="191"/>
      <c r="R172" s="191"/>
      <c r="S172" s="191"/>
      <c r="T172" s="191"/>
      <c r="U172" s="191"/>
      <c r="V172" s="191"/>
    </row>
    <row r="173" ht="15.75" customHeight="1">
      <c r="A173" s="193"/>
      <c r="B173" s="193"/>
      <c r="C173" s="191"/>
      <c r="D173" s="191"/>
      <c r="E173" s="191"/>
      <c r="F173" s="191"/>
      <c r="G173" s="191"/>
      <c r="H173" s="191"/>
      <c r="I173" s="191"/>
      <c r="J173" s="191"/>
      <c r="K173" s="191"/>
      <c r="L173" s="191"/>
      <c r="M173" s="191"/>
      <c r="N173" s="191"/>
      <c r="O173" s="191"/>
      <c r="P173" s="191"/>
      <c r="Q173" s="191"/>
      <c r="R173" s="191"/>
      <c r="S173" s="191"/>
      <c r="T173" s="191"/>
      <c r="U173" s="191"/>
      <c r="V173" s="191"/>
    </row>
    <row r="174" ht="15.75" customHeight="1">
      <c r="A174" s="193"/>
      <c r="B174" s="193"/>
      <c r="C174" s="191"/>
      <c r="D174" s="191"/>
      <c r="E174" s="191"/>
      <c r="F174" s="191"/>
      <c r="G174" s="191"/>
      <c r="H174" s="191"/>
      <c r="I174" s="191"/>
      <c r="J174" s="191"/>
      <c r="K174" s="191"/>
      <c r="L174" s="191"/>
      <c r="M174" s="191"/>
      <c r="N174" s="191"/>
      <c r="O174" s="191"/>
      <c r="P174" s="191"/>
      <c r="Q174" s="191"/>
      <c r="R174" s="191"/>
      <c r="S174" s="191"/>
      <c r="T174" s="191"/>
      <c r="U174" s="191"/>
      <c r="V174" s="191"/>
    </row>
    <row r="175" ht="15.75" customHeight="1">
      <c r="A175" s="193"/>
      <c r="B175" s="193"/>
      <c r="C175" s="191"/>
      <c r="D175" s="191"/>
      <c r="E175" s="191"/>
      <c r="F175" s="191"/>
      <c r="G175" s="191"/>
      <c r="H175" s="191"/>
      <c r="I175" s="191"/>
      <c r="J175" s="191"/>
      <c r="K175" s="191"/>
      <c r="L175" s="191"/>
      <c r="M175" s="191"/>
      <c r="N175" s="191"/>
      <c r="O175" s="191"/>
      <c r="P175" s="191"/>
      <c r="Q175" s="191"/>
      <c r="R175" s="191"/>
      <c r="S175" s="191"/>
      <c r="T175" s="191"/>
      <c r="U175" s="191"/>
      <c r="V175" s="191"/>
    </row>
    <row r="176" ht="15.75" customHeight="1">
      <c r="A176" s="193"/>
      <c r="B176" s="193"/>
      <c r="C176" s="191"/>
      <c r="D176" s="191"/>
      <c r="E176" s="191"/>
      <c r="F176" s="191"/>
      <c r="G176" s="191"/>
      <c r="H176" s="191"/>
      <c r="I176" s="191"/>
      <c r="J176" s="191"/>
      <c r="K176" s="191"/>
      <c r="L176" s="191"/>
      <c r="M176" s="191"/>
      <c r="N176" s="191"/>
      <c r="O176" s="191"/>
      <c r="P176" s="191"/>
      <c r="Q176" s="191"/>
      <c r="R176" s="191"/>
      <c r="S176" s="191"/>
      <c r="T176" s="191"/>
      <c r="U176" s="191"/>
      <c r="V176" s="191"/>
    </row>
    <row r="177" ht="15.75" customHeight="1">
      <c r="A177" s="193"/>
      <c r="B177" s="193"/>
      <c r="C177" s="191"/>
      <c r="D177" s="191"/>
      <c r="E177" s="191"/>
      <c r="F177" s="191"/>
      <c r="G177" s="191"/>
      <c r="H177" s="191"/>
      <c r="I177" s="191"/>
      <c r="J177" s="191"/>
      <c r="K177" s="191"/>
      <c r="L177" s="191"/>
      <c r="M177" s="191"/>
      <c r="N177" s="191"/>
      <c r="O177" s="191"/>
      <c r="P177" s="191"/>
      <c r="Q177" s="191"/>
      <c r="R177" s="191"/>
      <c r="S177" s="191"/>
      <c r="T177" s="191"/>
      <c r="U177" s="191"/>
      <c r="V177" s="191"/>
    </row>
    <row r="178" ht="15.75" customHeight="1">
      <c r="A178" s="193"/>
      <c r="B178" s="193"/>
      <c r="C178" s="191"/>
      <c r="D178" s="191"/>
      <c r="E178" s="191"/>
      <c r="F178" s="191"/>
      <c r="G178" s="191"/>
      <c r="H178" s="191"/>
      <c r="I178" s="191"/>
      <c r="J178" s="191"/>
      <c r="K178" s="191"/>
      <c r="L178" s="191"/>
      <c r="M178" s="191"/>
      <c r="N178" s="191"/>
      <c r="O178" s="191"/>
      <c r="P178" s="191"/>
      <c r="Q178" s="191"/>
      <c r="R178" s="191"/>
      <c r="S178" s="191"/>
      <c r="T178" s="191"/>
      <c r="U178" s="191"/>
      <c r="V178" s="191"/>
    </row>
    <row r="179" ht="15.75" customHeight="1">
      <c r="A179" s="193"/>
      <c r="B179" s="193"/>
      <c r="C179" s="191"/>
      <c r="D179" s="191"/>
      <c r="E179" s="191"/>
      <c r="F179" s="191"/>
      <c r="G179" s="191"/>
      <c r="H179" s="191"/>
      <c r="I179" s="191"/>
      <c r="J179" s="191"/>
      <c r="K179" s="191"/>
      <c r="L179" s="191"/>
      <c r="M179" s="191"/>
      <c r="N179" s="191"/>
      <c r="O179" s="191"/>
      <c r="P179" s="191"/>
      <c r="Q179" s="191"/>
      <c r="R179" s="191"/>
      <c r="S179" s="191"/>
      <c r="T179" s="191"/>
      <c r="U179" s="191"/>
      <c r="V179" s="191"/>
    </row>
    <row r="180" ht="15.75" customHeight="1">
      <c r="A180" s="193"/>
      <c r="B180" s="193"/>
      <c r="C180" s="191"/>
      <c r="D180" s="191"/>
      <c r="E180" s="191"/>
      <c r="F180" s="191"/>
      <c r="G180" s="191"/>
      <c r="H180" s="191"/>
      <c r="I180" s="191"/>
      <c r="J180" s="191"/>
      <c r="K180" s="191"/>
      <c r="L180" s="191"/>
      <c r="M180" s="191"/>
      <c r="N180" s="191"/>
      <c r="O180" s="191"/>
      <c r="P180" s="191"/>
      <c r="Q180" s="191"/>
      <c r="R180" s="191"/>
      <c r="S180" s="191"/>
      <c r="T180" s="191"/>
      <c r="U180" s="191"/>
      <c r="V180" s="191"/>
    </row>
    <row r="181" ht="15.75" customHeight="1">
      <c r="A181" s="193"/>
      <c r="B181" s="193"/>
      <c r="C181" s="191"/>
      <c r="D181" s="191"/>
      <c r="E181" s="191"/>
      <c r="F181" s="191"/>
      <c r="G181" s="191"/>
      <c r="H181" s="191"/>
      <c r="I181" s="191"/>
      <c r="J181" s="191"/>
      <c r="K181" s="191"/>
      <c r="L181" s="191"/>
      <c r="M181" s="191"/>
      <c r="N181" s="191"/>
      <c r="O181" s="191"/>
      <c r="P181" s="191"/>
      <c r="Q181" s="191"/>
      <c r="R181" s="191"/>
      <c r="S181" s="191"/>
      <c r="T181" s="191"/>
      <c r="U181" s="191"/>
      <c r="V181" s="191"/>
    </row>
    <row r="182" ht="15.75" customHeight="1">
      <c r="A182" s="193"/>
      <c r="B182" s="193"/>
      <c r="C182" s="191"/>
      <c r="D182" s="191"/>
      <c r="E182" s="191"/>
      <c r="F182" s="191"/>
      <c r="G182" s="191"/>
      <c r="H182" s="191"/>
      <c r="I182" s="191"/>
      <c r="J182" s="191"/>
      <c r="K182" s="191"/>
      <c r="L182" s="191"/>
      <c r="M182" s="191"/>
      <c r="N182" s="191"/>
      <c r="O182" s="191"/>
      <c r="P182" s="191"/>
      <c r="Q182" s="191"/>
      <c r="R182" s="191"/>
      <c r="S182" s="191"/>
      <c r="T182" s="191"/>
      <c r="U182" s="191"/>
      <c r="V182" s="191"/>
    </row>
    <row r="183" ht="15.75" customHeight="1">
      <c r="A183" s="193"/>
      <c r="B183" s="193"/>
      <c r="C183" s="191"/>
      <c r="D183" s="191"/>
      <c r="E183" s="191"/>
      <c r="F183" s="191"/>
      <c r="G183" s="191"/>
      <c r="H183" s="191"/>
      <c r="I183" s="191"/>
      <c r="J183" s="191"/>
      <c r="K183" s="191"/>
      <c r="L183" s="191"/>
      <c r="M183" s="191"/>
      <c r="N183" s="191"/>
      <c r="O183" s="191"/>
      <c r="P183" s="191"/>
      <c r="Q183" s="191"/>
      <c r="R183" s="191"/>
      <c r="S183" s="191"/>
      <c r="T183" s="191"/>
      <c r="U183" s="191"/>
      <c r="V183" s="191"/>
    </row>
    <row r="184" ht="15.75" customHeight="1">
      <c r="A184" s="193"/>
      <c r="B184" s="193"/>
      <c r="C184" s="191"/>
      <c r="D184" s="191"/>
      <c r="E184" s="191"/>
      <c r="F184" s="191"/>
      <c r="G184" s="191"/>
      <c r="H184" s="191"/>
      <c r="I184" s="191"/>
      <c r="J184" s="191"/>
      <c r="K184" s="191"/>
      <c r="L184" s="191"/>
      <c r="M184" s="191"/>
      <c r="N184" s="191"/>
      <c r="O184" s="191"/>
      <c r="P184" s="191"/>
      <c r="Q184" s="191"/>
      <c r="R184" s="191"/>
      <c r="S184" s="191"/>
      <c r="T184" s="191"/>
      <c r="U184" s="191"/>
      <c r="V184" s="191"/>
    </row>
    <row r="185" ht="15.75" customHeight="1">
      <c r="A185" s="193"/>
      <c r="B185" s="193"/>
      <c r="C185" s="191"/>
      <c r="D185" s="191"/>
      <c r="E185" s="191"/>
      <c r="F185" s="191"/>
      <c r="G185" s="191"/>
      <c r="H185" s="191"/>
      <c r="I185" s="191"/>
      <c r="J185" s="191"/>
      <c r="K185" s="191"/>
      <c r="L185" s="191"/>
      <c r="M185" s="191"/>
      <c r="N185" s="191"/>
      <c r="O185" s="191"/>
      <c r="P185" s="191"/>
      <c r="Q185" s="191"/>
      <c r="R185" s="191"/>
      <c r="S185" s="191"/>
      <c r="T185" s="191"/>
      <c r="U185" s="191"/>
      <c r="V185" s="191"/>
    </row>
    <row r="186" ht="15.75" customHeight="1">
      <c r="A186" s="193"/>
      <c r="B186" s="193"/>
      <c r="C186" s="191"/>
      <c r="D186" s="191"/>
      <c r="E186" s="191"/>
      <c r="F186" s="191"/>
      <c r="G186" s="191"/>
      <c r="H186" s="191"/>
      <c r="I186" s="191"/>
      <c r="J186" s="191"/>
      <c r="K186" s="191"/>
      <c r="L186" s="191"/>
      <c r="M186" s="191"/>
      <c r="N186" s="191"/>
      <c r="O186" s="191"/>
      <c r="P186" s="191"/>
      <c r="Q186" s="191"/>
      <c r="R186" s="191"/>
      <c r="S186" s="191"/>
      <c r="T186" s="191"/>
      <c r="U186" s="191"/>
      <c r="V186" s="191"/>
    </row>
    <row r="187" ht="15.75" customHeight="1">
      <c r="A187" s="193"/>
      <c r="B187" s="193"/>
      <c r="C187" s="191"/>
      <c r="D187" s="191"/>
      <c r="E187" s="191"/>
      <c r="F187" s="191"/>
      <c r="G187" s="191"/>
      <c r="H187" s="191"/>
      <c r="I187" s="191"/>
      <c r="J187" s="191"/>
      <c r="K187" s="191"/>
      <c r="L187" s="191"/>
      <c r="M187" s="191"/>
      <c r="N187" s="191"/>
      <c r="O187" s="191"/>
      <c r="P187" s="191"/>
      <c r="Q187" s="191"/>
      <c r="R187" s="191"/>
      <c r="S187" s="191"/>
      <c r="T187" s="191"/>
      <c r="U187" s="191"/>
      <c r="V187" s="191"/>
    </row>
    <row r="188" ht="15.75" customHeight="1">
      <c r="A188" s="193"/>
      <c r="B188" s="193"/>
      <c r="C188" s="191"/>
      <c r="D188" s="191"/>
      <c r="E188" s="191"/>
      <c r="F188" s="191"/>
      <c r="G188" s="191"/>
      <c r="H188" s="191"/>
      <c r="I188" s="191"/>
      <c r="J188" s="191"/>
      <c r="K188" s="191"/>
      <c r="L188" s="191"/>
      <c r="M188" s="191"/>
      <c r="N188" s="191"/>
      <c r="O188" s="191"/>
      <c r="P188" s="191"/>
      <c r="Q188" s="191"/>
      <c r="R188" s="191"/>
      <c r="S188" s="191"/>
      <c r="T188" s="191"/>
      <c r="U188" s="191"/>
      <c r="V188" s="191"/>
    </row>
    <row r="189" ht="15.75" customHeight="1">
      <c r="A189" s="193"/>
      <c r="B189" s="193"/>
      <c r="C189" s="191"/>
      <c r="D189" s="191"/>
      <c r="E189" s="191"/>
      <c r="F189" s="191"/>
      <c r="G189" s="191"/>
      <c r="H189" s="191"/>
      <c r="I189" s="191"/>
      <c r="J189" s="191"/>
      <c r="K189" s="191"/>
      <c r="L189" s="191"/>
      <c r="M189" s="191"/>
      <c r="N189" s="191"/>
      <c r="O189" s="191"/>
      <c r="P189" s="191"/>
      <c r="Q189" s="191"/>
      <c r="R189" s="191"/>
      <c r="S189" s="191"/>
      <c r="T189" s="191"/>
      <c r="U189" s="191"/>
      <c r="V189" s="191"/>
    </row>
    <row r="190" ht="15.75" customHeight="1">
      <c r="A190" s="193"/>
      <c r="B190" s="193"/>
      <c r="C190" s="191"/>
      <c r="D190" s="191"/>
      <c r="E190" s="191"/>
      <c r="F190" s="191"/>
      <c r="G190" s="191"/>
      <c r="H190" s="191"/>
      <c r="I190" s="191"/>
      <c r="J190" s="191"/>
      <c r="K190" s="191"/>
      <c r="L190" s="191"/>
      <c r="M190" s="191"/>
      <c r="N190" s="191"/>
      <c r="O190" s="191"/>
      <c r="P190" s="191"/>
      <c r="Q190" s="191"/>
      <c r="R190" s="191"/>
      <c r="S190" s="191"/>
      <c r="T190" s="191"/>
      <c r="U190" s="191"/>
      <c r="V190" s="191"/>
    </row>
    <row r="191" ht="15.75" customHeight="1">
      <c r="A191" s="193"/>
      <c r="B191" s="193"/>
      <c r="C191" s="191"/>
      <c r="D191" s="191"/>
      <c r="E191" s="191"/>
      <c r="F191" s="191"/>
      <c r="G191" s="191"/>
      <c r="H191" s="191"/>
      <c r="I191" s="191"/>
      <c r="J191" s="191"/>
      <c r="K191" s="191"/>
      <c r="L191" s="191"/>
      <c r="M191" s="191"/>
      <c r="N191" s="191"/>
      <c r="O191" s="191"/>
      <c r="P191" s="191"/>
      <c r="Q191" s="191"/>
      <c r="R191" s="191"/>
      <c r="S191" s="191"/>
      <c r="T191" s="191"/>
      <c r="U191" s="191"/>
      <c r="V191" s="191"/>
    </row>
    <row r="192" ht="15.75" customHeight="1">
      <c r="A192" s="193"/>
      <c r="B192" s="193"/>
      <c r="C192" s="191"/>
      <c r="D192" s="191"/>
      <c r="E192" s="191"/>
      <c r="F192" s="191"/>
      <c r="G192" s="191"/>
      <c r="H192" s="191"/>
      <c r="I192" s="191"/>
      <c r="J192" s="191"/>
      <c r="K192" s="191"/>
      <c r="L192" s="191"/>
      <c r="M192" s="191"/>
      <c r="N192" s="191"/>
      <c r="O192" s="191"/>
      <c r="P192" s="191"/>
      <c r="Q192" s="191"/>
      <c r="R192" s="191"/>
      <c r="S192" s="191"/>
      <c r="T192" s="191"/>
      <c r="U192" s="191"/>
      <c r="V192" s="191"/>
    </row>
    <row r="193" ht="15.75" customHeight="1">
      <c r="A193" s="193"/>
      <c r="B193" s="193"/>
      <c r="C193" s="191"/>
      <c r="D193" s="191"/>
      <c r="E193" s="191"/>
      <c r="F193" s="191"/>
      <c r="G193" s="191"/>
      <c r="H193" s="191"/>
      <c r="I193" s="191"/>
      <c r="J193" s="191"/>
      <c r="K193" s="191"/>
      <c r="L193" s="191"/>
      <c r="M193" s="191"/>
      <c r="N193" s="191"/>
      <c r="O193" s="191"/>
      <c r="P193" s="191"/>
      <c r="Q193" s="191"/>
      <c r="R193" s="191"/>
      <c r="S193" s="191"/>
      <c r="T193" s="191"/>
      <c r="U193" s="191"/>
      <c r="V193" s="191"/>
    </row>
    <row r="194" ht="15.75" customHeight="1">
      <c r="A194" s="193"/>
      <c r="B194" s="193"/>
      <c r="C194" s="191"/>
      <c r="D194" s="191"/>
      <c r="E194" s="191"/>
      <c r="F194" s="191"/>
      <c r="G194" s="191"/>
      <c r="H194" s="191"/>
      <c r="I194" s="191"/>
      <c r="J194" s="191"/>
      <c r="K194" s="191"/>
      <c r="L194" s="191"/>
      <c r="M194" s="191"/>
      <c r="N194" s="191"/>
      <c r="O194" s="191"/>
      <c r="P194" s="191"/>
      <c r="Q194" s="191"/>
      <c r="R194" s="191"/>
      <c r="S194" s="191"/>
      <c r="T194" s="191"/>
      <c r="U194" s="191"/>
      <c r="V194" s="191"/>
    </row>
    <row r="195" ht="15.75" customHeight="1">
      <c r="A195" s="193"/>
      <c r="B195" s="193"/>
      <c r="C195" s="191"/>
      <c r="D195" s="191"/>
      <c r="E195" s="191"/>
      <c r="F195" s="191"/>
      <c r="G195" s="191"/>
      <c r="H195" s="191"/>
      <c r="I195" s="191"/>
      <c r="J195" s="191"/>
      <c r="K195" s="191"/>
      <c r="L195" s="191"/>
      <c r="M195" s="191"/>
      <c r="N195" s="191"/>
      <c r="O195" s="191"/>
      <c r="P195" s="191"/>
      <c r="Q195" s="191"/>
      <c r="R195" s="191"/>
      <c r="S195" s="191"/>
      <c r="T195" s="191"/>
      <c r="U195" s="191"/>
      <c r="V195" s="191"/>
    </row>
    <row r="196" ht="15.75" customHeight="1">
      <c r="A196" s="193"/>
      <c r="B196" s="193"/>
      <c r="C196" s="191"/>
      <c r="D196" s="191"/>
      <c r="E196" s="191"/>
      <c r="F196" s="191"/>
      <c r="G196" s="191"/>
      <c r="H196" s="191"/>
      <c r="I196" s="191"/>
      <c r="J196" s="191"/>
      <c r="K196" s="191"/>
      <c r="L196" s="191"/>
      <c r="M196" s="191"/>
      <c r="N196" s="191"/>
      <c r="O196" s="191"/>
      <c r="P196" s="191"/>
      <c r="Q196" s="191"/>
      <c r="R196" s="191"/>
      <c r="S196" s="191"/>
      <c r="T196" s="191"/>
      <c r="U196" s="191"/>
      <c r="V196" s="191"/>
    </row>
    <row r="197" ht="15.75" customHeight="1">
      <c r="A197" s="193"/>
      <c r="B197" s="193"/>
      <c r="C197" s="191"/>
      <c r="D197" s="191"/>
      <c r="E197" s="191"/>
      <c r="F197" s="191"/>
      <c r="G197" s="191"/>
      <c r="H197" s="191"/>
      <c r="I197" s="191"/>
      <c r="J197" s="191"/>
      <c r="K197" s="191"/>
      <c r="L197" s="191"/>
      <c r="M197" s="191"/>
      <c r="N197" s="191"/>
      <c r="O197" s="191"/>
      <c r="P197" s="191"/>
      <c r="Q197" s="191"/>
      <c r="R197" s="191"/>
      <c r="S197" s="191"/>
      <c r="T197" s="191"/>
      <c r="U197" s="191"/>
      <c r="V197" s="191"/>
    </row>
    <row r="198" ht="15.75" customHeight="1">
      <c r="A198" s="193"/>
      <c r="B198" s="193"/>
      <c r="C198" s="191"/>
      <c r="D198" s="191"/>
      <c r="E198" s="191"/>
      <c r="F198" s="191"/>
      <c r="G198" s="191"/>
      <c r="H198" s="191"/>
      <c r="I198" s="191"/>
      <c r="J198" s="191"/>
      <c r="K198" s="191"/>
      <c r="L198" s="191"/>
      <c r="M198" s="191"/>
      <c r="N198" s="191"/>
      <c r="O198" s="191"/>
      <c r="P198" s="191"/>
      <c r="Q198" s="191"/>
      <c r="R198" s="191"/>
      <c r="S198" s="191"/>
      <c r="T198" s="191"/>
      <c r="U198" s="191"/>
      <c r="V198" s="191"/>
    </row>
    <row r="199" ht="15.75" customHeight="1">
      <c r="A199" s="193"/>
      <c r="B199" s="193"/>
      <c r="C199" s="191"/>
      <c r="D199" s="191"/>
      <c r="E199" s="191"/>
      <c r="F199" s="191"/>
      <c r="G199" s="191"/>
      <c r="H199" s="191"/>
      <c r="I199" s="191"/>
      <c r="J199" s="191"/>
      <c r="K199" s="191"/>
      <c r="L199" s="191"/>
      <c r="M199" s="191"/>
      <c r="N199" s="191"/>
      <c r="O199" s="191"/>
      <c r="P199" s="191"/>
      <c r="Q199" s="191"/>
      <c r="R199" s="191"/>
      <c r="S199" s="191"/>
      <c r="T199" s="191"/>
      <c r="U199" s="191"/>
      <c r="V199" s="191"/>
    </row>
    <row r="200" ht="15.75" customHeight="1">
      <c r="A200" s="193"/>
      <c r="B200" s="193"/>
      <c r="C200" s="191"/>
      <c r="D200" s="191"/>
      <c r="E200" s="191"/>
      <c r="F200" s="191"/>
      <c r="G200" s="191"/>
      <c r="H200" s="191"/>
      <c r="I200" s="191"/>
      <c r="J200" s="191"/>
      <c r="K200" s="191"/>
      <c r="L200" s="191"/>
      <c r="M200" s="191"/>
      <c r="N200" s="191"/>
      <c r="O200" s="191"/>
      <c r="P200" s="191"/>
      <c r="Q200" s="191"/>
      <c r="R200" s="191"/>
      <c r="S200" s="191"/>
      <c r="T200" s="191"/>
      <c r="U200" s="191"/>
      <c r="V200" s="191"/>
    </row>
    <row r="201" ht="15.75" customHeight="1">
      <c r="A201" s="193"/>
      <c r="B201" s="193"/>
      <c r="C201" s="191"/>
      <c r="D201" s="191"/>
      <c r="E201" s="191"/>
      <c r="F201" s="191"/>
      <c r="G201" s="191"/>
      <c r="H201" s="191"/>
      <c r="I201" s="191"/>
      <c r="J201" s="191"/>
      <c r="K201" s="191"/>
      <c r="L201" s="191"/>
      <c r="M201" s="191"/>
      <c r="N201" s="191"/>
      <c r="O201" s="191"/>
      <c r="P201" s="191"/>
      <c r="Q201" s="191"/>
      <c r="R201" s="191"/>
      <c r="S201" s="191"/>
      <c r="T201" s="191"/>
      <c r="U201" s="191"/>
      <c r="V201" s="191"/>
    </row>
    <row r="202" ht="15.75" customHeight="1">
      <c r="A202" s="193"/>
      <c r="B202" s="193"/>
      <c r="C202" s="191"/>
      <c r="D202" s="191"/>
      <c r="E202" s="191"/>
      <c r="F202" s="191"/>
      <c r="G202" s="191"/>
      <c r="H202" s="191"/>
      <c r="I202" s="191"/>
      <c r="J202" s="191"/>
      <c r="K202" s="191"/>
      <c r="L202" s="191"/>
      <c r="M202" s="191"/>
      <c r="N202" s="191"/>
      <c r="O202" s="191"/>
      <c r="P202" s="191"/>
      <c r="Q202" s="191"/>
      <c r="R202" s="191"/>
      <c r="S202" s="191"/>
      <c r="T202" s="191"/>
      <c r="U202" s="191"/>
      <c r="V202" s="191"/>
    </row>
    <row r="203" ht="15.75" customHeight="1">
      <c r="A203" s="193"/>
      <c r="B203" s="193"/>
      <c r="C203" s="191"/>
      <c r="D203" s="191"/>
      <c r="E203" s="191"/>
      <c r="F203" s="191"/>
      <c r="G203" s="191"/>
      <c r="H203" s="191"/>
      <c r="I203" s="191"/>
      <c r="J203" s="191"/>
      <c r="K203" s="191"/>
      <c r="L203" s="191"/>
      <c r="M203" s="191"/>
      <c r="N203" s="191"/>
      <c r="O203" s="191"/>
      <c r="P203" s="191"/>
      <c r="Q203" s="191"/>
      <c r="R203" s="191"/>
      <c r="S203" s="191"/>
      <c r="T203" s="191"/>
      <c r="U203" s="191"/>
      <c r="V203" s="191"/>
    </row>
    <row r="204" ht="15.75" customHeight="1">
      <c r="A204" s="193"/>
      <c r="B204" s="193"/>
      <c r="C204" s="191"/>
      <c r="D204" s="191"/>
      <c r="E204" s="191"/>
      <c r="F204" s="191"/>
      <c r="G204" s="191"/>
      <c r="H204" s="191"/>
      <c r="I204" s="191"/>
      <c r="J204" s="191"/>
      <c r="K204" s="191"/>
      <c r="L204" s="191"/>
      <c r="M204" s="191"/>
      <c r="N204" s="191"/>
      <c r="O204" s="191"/>
      <c r="P204" s="191"/>
      <c r="Q204" s="191"/>
      <c r="R204" s="191"/>
      <c r="S204" s="191"/>
      <c r="T204" s="191"/>
      <c r="U204" s="191"/>
      <c r="V204" s="191"/>
    </row>
    <row r="205" ht="15.75" customHeight="1">
      <c r="A205" s="193"/>
      <c r="B205" s="193"/>
      <c r="C205" s="191"/>
      <c r="D205" s="191"/>
      <c r="E205" s="191"/>
      <c r="F205" s="191"/>
      <c r="G205" s="191"/>
      <c r="H205" s="191"/>
      <c r="I205" s="191"/>
      <c r="J205" s="191"/>
      <c r="K205" s="191"/>
      <c r="L205" s="191"/>
      <c r="M205" s="191"/>
      <c r="N205" s="191"/>
      <c r="O205" s="191"/>
      <c r="P205" s="191"/>
      <c r="Q205" s="191"/>
      <c r="R205" s="191"/>
      <c r="S205" s="191"/>
      <c r="T205" s="191"/>
      <c r="U205" s="191"/>
      <c r="V205" s="191"/>
    </row>
    <row r="206" ht="15.75" customHeight="1">
      <c r="A206" s="193"/>
      <c r="B206" s="193"/>
      <c r="C206" s="191"/>
      <c r="D206" s="191"/>
      <c r="E206" s="191"/>
      <c r="F206" s="191"/>
      <c r="G206" s="191"/>
      <c r="H206" s="191"/>
      <c r="I206" s="191"/>
      <c r="J206" s="191"/>
      <c r="K206" s="191"/>
      <c r="L206" s="191"/>
      <c r="M206" s="191"/>
      <c r="N206" s="191"/>
      <c r="O206" s="191"/>
      <c r="P206" s="191"/>
      <c r="Q206" s="191"/>
      <c r="R206" s="191"/>
      <c r="S206" s="191"/>
      <c r="T206" s="191"/>
      <c r="U206" s="191"/>
      <c r="V206" s="191"/>
    </row>
    <row r="207" ht="15.75" customHeight="1">
      <c r="A207" s="193"/>
      <c r="B207" s="193"/>
      <c r="C207" s="191"/>
      <c r="D207" s="191"/>
      <c r="E207" s="191"/>
      <c r="F207" s="191"/>
      <c r="G207" s="191"/>
      <c r="H207" s="191"/>
      <c r="I207" s="191"/>
      <c r="J207" s="191"/>
      <c r="K207" s="191"/>
      <c r="L207" s="191"/>
      <c r="M207" s="191"/>
      <c r="N207" s="191"/>
      <c r="O207" s="191"/>
      <c r="P207" s="191"/>
      <c r="Q207" s="191"/>
      <c r="R207" s="191"/>
      <c r="S207" s="191"/>
      <c r="T207" s="191"/>
      <c r="U207" s="191"/>
      <c r="V207" s="191"/>
    </row>
    <row r="208" ht="15.75" customHeight="1">
      <c r="A208" s="193"/>
      <c r="B208" s="193"/>
      <c r="C208" s="191"/>
      <c r="D208" s="191"/>
      <c r="E208" s="191"/>
      <c r="F208" s="191"/>
      <c r="G208" s="191"/>
      <c r="H208" s="191"/>
      <c r="I208" s="191"/>
      <c r="J208" s="191"/>
      <c r="K208" s="191"/>
      <c r="L208" s="191"/>
      <c r="M208" s="191"/>
      <c r="N208" s="191"/>
      <c r="O208" s="191"/>
      <c r="P208" s="191"/>
      <c r="Q208" s="191"/>
      <c r="R208" s="191"/>
      <c r="S208" s="191"/>
      <c r="T208" s="191"/>
      <c r="U208" s="191"/>
      <c r="V208" s="191"/>
    </row>
    <row r="209" ht="15.75" customHeight="1">
      <c r="A209" s="193"/>
      <c r="B209" s="193"/>
      <c r="C209" s="191"/>
      <c r="D209" s="191"/>
      <c r="E209" s="191"/>
      <c r="F209" s="191"/>
      <c r="G209" s="191"/>
      <c r="H209" s="191"/>
      <c r="I209" s="191"/>
      <c r="J209" s="191"/>
      <c r="K209" s="191"/>
      <c r="L209" s="191"/>
      <c r="M209" s="191"/>
      <c r="N209" s="191"/>
      <c r="O209" s="191"/>
      <c r="P209" s="191"/>
      <c r="Q209" s="191"/>
      <c r="R209" s="191"/>
      <c r="S209" s="191"/>
      <c r="T209" s="191"/>
      <c r="U209" s="191"/>
      <c r="V209" s="191"/>
    </row>
    <row r="210" ht="15.75" customHeight="1">
      <c r="A210" s="193"/>
      <c r="B210" s="193"/>
      <c r="C210" s="191"/>
      <c r="D210" s="191"/>
      <c r="E210" s="191"/>
      <c r="F210" s="191"/>
      <c r="G210" s="191"/>
      <c r="H210" s="191"/>
      <c r="I210" s="191"/>
      <c r="J210" s="191"/>
      <c r="K210" s="191"/>
      <c r="L210" s="191"/>
      <c r="M210" s="191"/>
      <c r="N210" s="191"/>
      <c r="O210" s="191"/>
      <c r="P210" s="191"/>
      <c r="Q210" s="191"/>
      <c r="R210" s="191"/>
      <c r="S210" s="191"/>
      <c r="T210" s="191"/>
      <c r="U210" s="191"/>
      <c r="V210" s="191"/>
    </row>
    <row r="211" ht="15.75" customHeight="1">
      <c r="A211" s="193"/>
      <c r="B211" s="193"/>
      <c r="C211" s="191"/>
      <c r="D211" s="191"/>
      <c r="E211" s="191"/>
      <c r="F211" s="191"/>
      <c r="G211" s="191"/>
      <c r="H211" s="191"/>
      <c r="I211" s="191"/>
      <c r="J211" s="191"/>
      <c r="K211" s="191"/>
      <c r="L211" s="191"/>
      <c r="M211" s="191"/>
      <c r="N211" s="191"/>
      <c r="O211" s="191"/>
      <c r="P211" s="191"/>
      <c r="Q211" s="191"/>
      <c r="R211" s="191"/>
      <c r="S211" s="191"/>
      <c r="T211" s="191"/>
      <c r="U211" s="191"/>
      <c r="V211" s="191"/>
    </row>
    <row r="212" ht="15.75" customHeight="1">
      <c r="A212" s="193"/>
      <c r="B212" s="193"/>
      <c r="C212" s="191"/>
      <c r="D212" s="191"/>
      <c r="E212" s="191"/>
      <c r="F212" s="191"/>
      <c r="G212" s="191"/>
      <c r="H212" s="191"/>
      <c r="I212" s="191"/>
      <c r="J212" s="191"/>
      <c r="K212" s="191"/>
      <c r="L212" s="191"/>
      <c r="M212" s="191"/>
      <c r="N212" s="191"/>
      <c r="O212" s="191"/>
      <c r="P212" s="191"/>
      <c r="Q212" s="191"/>
      <c r="R212" s="191"/>
      <c r="S212" s="191"/>
      <c r="T212" s="191"/>
      <c r="U212" s="191"/>
      <c r="V212" s="191"/>
    </row>
    <row r="213" ht="15.75" customHeight="1">
      <c r="A213" s="193"/>
      <c r="B213" s="193"/>
      <c r="C213" s="191"/>
      <c r="D213" s="191"/>
      <c r="E213" s="191"/>
      <c r="F213" s="191"/>
      <c r="G213" s="191"/>
      <c r="H213" s="191"/>
      <c r="I213" s="191"/>
      <c r="J213" s="191"/>
      <c r="K213" s="191"/>
      <c r="L213" s="191"/>
      <c r="M213" s="191"/>
      <c r="N213" s="191"/>
      <c r="O213" s="191"/>
      <c r="P213" s="191"/>
      <c r="Q213" s="191"/>
      <c r="R213" s="191"/>
      <c r="S213" s="191"/>
      <c r="T213" s="191"/>
      <c r="U213" s="191"/>
      <c r="V213" s="191"/>
    </row>
    <row r="214" ht="15.75" customHeight="1">
      <c r="A214" s="193"/>
      <c r="B214" s="193"/>
      <c r="C214" s="191"/>
      <c r="D214" s="191"/>
      <c r="E214" s="191"/>
      <c r="F214" s="191"/>
      <c r="G214" s="191"/>
      <c r="H214" s="191"/>
      <c r="I214" s="191"/>
      <c r="J214" s="191"/>
      <c r="K214" s="191"/>
      <c r="L214" s="191"/>
      <c r="M214" s="191"/>
      <c r="N214" s="191"/>
      <c r="O214" s="191"/>
      <c r="P214" s="191"/>
      <c r="Q214" s="191"/>
      <c r="R214" s="191"/>
      <c r="S214" s="191"/>
      <c r="T214" s="191"/>
      <c r="U214" s="191"/>
      <c r="V214" s="191"/>
    </row>
    <row r="215" ht="15.75" customHeight="1">
      <c r="A215" s="193"/>
      <c r="B215" s="193"/>
      <c r="C215" s="191"/>
      <c r="D215" s="191"/>
      <c r="E215" s="191"/>
      <c r="F215" s="191"/>
      <c r="G215" s="191"/>
      <c r="H215" s="191"/>
      <c r="I215" s="191"/>
      <c r="J215" s="191"/>
      <c r="K215" s="191"/>
      <c r="L215" s="191"/>
      <c r="M215" s="191"/>
      <c r="N215" s="191"/>
      <c r="O215" s="191"/>
      <c r="P215" s="191"/>
      <c r="Q215" s="191"/>
      <c r="R215" s="191"/>
      <c r="S215" s="191"/>
      <c r="T215" s="191"/>
      <c r="U215" s="191"/>
      <c r="V215" s="191"/>
    </row>
    <row r="216" ht="15.75" customHeight="1">
      <c r="A216" s="193"/>
      <c r="B216" s="193"/>
      <c r="C216" s="191"/>
      <c r="D216" s="191"/>
      <c r="E216" s="191"/>
      <c r="F216" s="191"/>
      <c r="G216" s="191"/>
      <c r="H216" s="191"/>
      <c r="I216" s="191"/>
      <c r="J216" s="191"/>
      <c r="K216" s="191"/>
      <c r="L216" s="191"/>
      <c r="M216" s="191"/>
      <c r="N216" s="191"/>
      <c r="O216" s="191"/>
      <c r="P216" s="191"/>
      <c r="Q216" s="191"/>
      <c r="R216" s="191"/>
      <c r="S216" s="191"/>
      <c r="T216" s="191"/>
      <c r="U216" s="191"/>
      <c r="V216" s="191"/>
    </row>
    <row r="217" ht="15.75" customHeight="1">
      <c r="A217" s="193"/>
      <c r="B217" s="193"/>
      <c r="C217" s="191"/>
      <c r="D217" s="191"/>
      <c r="E217" s="191"/>
      <c r="F217" s="191"/>
      <c r="G217" s="191"/>
      <c r="H217" s="191"/>
      <c r="I217" s="191"/>
      <c r="J217" s="191"/>
      <c r="K217" s="191"/>
      <c r="L217" s="191"/>
      <c r="M217" s="191"/>
      <c r="N217" s="191"/>
      <c r="O217" s="191"/>
      <c r="P217" s="191"/>
      <c r="Q217" s="191"/>
      <c r="R217" s="191"/>
      <c r="S217" s="191"/>
      <c r="T217" s="191"/>
      <c r="U217" s="191"/>
      <c r="V217" s="191"/>
    </row>
    <row r="218" ht="15.75" customHeight="1">
      <c r="A218" s="193"/>
      <c r="B218" s="193"/>
      <c r="C218" s="191"/>
      <c r="D218" s="191"/>
      <c r="E218" s="191"/>
      <c r="F218" s="191"/>
      <c r="G218" s="191"/>
      <c r="H218" s="191"/>
      <c r="I218" s="191"/>
      <c r="J218" s="191"/>
      <c r="K218" s="191"/>
      <c r="L218" s="191"/>
      <c r="M218" s="191"/>
      <c r="N218" s="191"/>
      <c r="O218" s="191"/>
      <c r="P218" s="191"/>
      <c r="Q218" s="191"/>
      <c r="R218" s="191"/>
      <c r="S218" s="191"/>
      <c r="T218" s="191"/>
      <c r="U218" s="191"/>
      <c r="V218" s="191"/>
    </row>
    <row r="219" ht="15.75" customHeight="1">
      <c r="A219" s="193"/>
      <c r="B219" s="193"/>
      <c r="C219" s="191"/>
      <c r="D219" s="191"/>
      <c r="E219" s="191"/>
      <c r="F219" s="191"/>
      <c r="G219" s="191"/>
      <c r="H219" s="191"/>
      <c r="I219" s="191"/>
      <c r="J219" s="191"/>
      <c r="K219" s="191"/>
      <c r="L219" s="191"/>
      <c r="M219" s="191"/>
      <c r="N219" s="191"/>
      <c r="O219" s="191"/>
      <c r="P219" s="191"/>
      <c r="Q219" s="191"/>
      <c r="R219" s="191"/>
      <c r="S219" s="191"/>
      <c r="T219" s="191"/>
      <c r="U219" s="191"/>
      <c r="V219" s="191"/>
    </row>
    <row r="220" ht="15.75" customHeight="1">
      <c r="A220" s="193"/>
      <c r="B220" s="193"/>
      <c r="C220" s="191"/>
      <c r="D220" s="191"/>
      <c r="E220" s="191"/>
      <c r="F220" s="191"/>
      <c r="G220" s="191"/>
      <c r="H220" s="191"/>
      <c r="I220" s="191"/>
      <c r="J220" s="191"/>
      <c r="K220" s="191"/>
      <c r="L220" s="191"/>
      <c r="M220" s="191"/>
      <c r="N220" s="191"/>
      <c r="O220" s="191"/>
      <c r="P220" s="191"/>
      <c r="Q220" s="191"/>
      <c r="R220" s="191"/>
      <c r="S220" s="191"/>
      <c r="T220" s="191"/>
      <c r="U220" s="191"/>
      <c r="V220" s="191"/>
    </row>
    <row r="221" ht="15.75" customHeight="1">
      <c r="A221" s="193"/>
      <c r="B221" s="193"/>
      <c r="C221" s="191"/>
      <c r="D221" s="191"/>
      <c r="E221" s="191"/>
      <c r="F221" s="191"/>
      <c r="G221" s="191"/>
      <c r="H221" s="191"/>
      <c r="I221" s="191"/>
      <c r="J221" s="191"/>
      <c r="K221" s="191"/>
      <c r="L221" s="191"/>
      <c r="M221" s="191"/>
      <c r="N221" s="191"/>
      <c r="O221" s="191"/>
      <c r="P221" s="191"/>
      <c r="Q221" s="191"/>
      <c r="R221" s="191"/>
      <c r="S221" s="191"/>
      <c r="T221" s="191"/>
      <c r="U221" s="191"/>
      <c r="V221" s="191"/>
    </row>
    <row r="222" ht="15.75" customHeight="1">
      <c r="A222" s="193"/>
      <c r="B222" s="193"/>
      <c r="C222" s="191"/>
      <c r="D222" s="191"/>
      <c r="E222" s="191"/>
      <c r="F222" s="191"/>
      <c r="G222" s="191"/>
      <c r="H222" s="191"/>
      <c r="I222" s="191"/>
      <c r="J222" s="191"/>
      <c r="K222" s="191"/>
      <c r="L222" s="191"/>
      <c r="M222" s="191"/>
      <c r="N222" s="191"/>
      <c r="O222" s="191"/>
      <c r="P222" s="191"/>
      <c r="Q222" s="191"/>
      <c r="R222" s="191"/>
      <c r="S222" s="191"/>
      <c r="T222" s="191"/>
      <c r="U222" s="191"/>
      <c r="V222" s="191"/>
    </row>
    <row r="223" ht="15.75" customHeight="1">
      <c r="A223" s="193"/>
      <c r="B223" s="193"/>
      <c r="C223" s="191"/>
      <c r="D223" s="191"/>
      <c r="E223" s="191"/>
      <c r="F223" s="191"/>
      <c r="G223" s="191"/>
      <c r="H223" s="191"/>
      <c r="I223" s="191"/>
      <c r="J223" s="191"/>
      <c r="K223" s="191"/>
      <c r="L223" s="191"/>
      <c r="M223" s="191"/>
      <c r="N223" s="191"/>
      <c r="O223" s="191"/>
      <c r="P223" s="191"/>
      <c r="Q223" s="191"/>
      <c r="R223" s="191"/>
      <c r="S223" s="191"/>
      <c r="T223" s="191"/>
      <c r="U223" s="191"/>
      <c r="V223" s="191"/>
    </row>
    <row r="224" ht="15.75" customHeight="1">
      <c r="A224" s="193"/>
      <c r="B224" s="193"/>
      <c r="C224" s="191"/>
      <c r="D224" s="191"/>
      <c r="E224" s="191"/>
      <c r="F224" s="191"/>
      <c r="G224" s="191"/>
      <c r="H224" s="191"/>
      <c r="I224" s="191"/>
      <c r="J224" s="191"/>
      <c r="K224" s="191"/>
      <c r="L224" s="191"/>
      <c r="M224" s="191"/>
      <c r="N224" s="191"/>
      <c r="O224" s="191"/>
      <c r="P224" s="191"/>
      <c r="Q224" s="191"/>
      <c r="R224" s="191"/>
      <c r="S224" s="191"/>
      <c r="T224" s="191"/>
      <c r="U224" s="191"/>
      <c r="V224" s="191"/>
    </row>
    <row r="225" ht="15.75" customHeight="1">
      <c r="A225" s="193"/>
      <c r="B225" s="193"/>
      <c r="C225" s="191"/>
      <c r="D225" s="191"/>
      <c r="E225" s="191"/>
      <c r="F225" s="191"/>
      <c r="G225" s="191"/>
      <c r="H225" s="191"/>
      <c r="I225" s="191"/>
      <c r="J225" s="191"/>
      <c r="K225" s="191"/>
      <c r="L225" s="191"/>
      <c r="M225" s="191"/>
      <c r="N225" s="191"/>
      <c r="O225" s="191"/>
      <c r="P225" s="191"/>
      <c r="Q225" s="191"/>
      <c r="R225" s="191"/>
      <c r="S225" s="191"/>
      <c r="T225" s="191"/>
      <c r="U225" s="191"/>
      <c r="V225" s="191"/>
    </row>
    <row r="226" ht="15.75" customHeight="1">
      <c r="A226" s="193"/>
      <c r="B226" s="193"/>
      <c r="C226" s="191"/>
      <c r="D226" s="191"/>
      <c r="E226" s="191"/>
      <c r="F226" s="191"/>
      <c r="G226" s="191"/>
      <c r="H226" s="191"/>
      <c r="I226" s="191"/>
      <c r="J226" s="191"/>
      <c r="K226" s="191"/>
      <c r="L226" s="191"/>
      <c r="M226" s="191"/>
      <c r="N226" s="191"/>
      <c r="O226" s="191"/>
      <c r="P226" s="191"/>
      <c r="Q226" s="191"/>
      <c r="R226" s="191"/>
      <c r="S226" s="191"/>
      <c r="T226" s="191"/>
      <c r="U226" s="191"/>
      <c r="V226" s="191"/>
    </row>
    <row r="227" ht="15.75" customHeight="1">
      <c r="A227" s="193"/>
      <c r="B227" s="193"/>
      <c r="C227" s="191"/>
      <c r="D227" s="191"/>
      <c r="E227" s="191"/>
      <c r="F227" s="191"/>
      <c r="G227" s="191"/>
      <c r="H227" s="191"/>
      <c r="I227" s="191"/>
      <c r="J227" s="191"/>
      <c r="K227" s="191"/>
      <c r="L227" s="191"/>
      <c r="M227" s="191"/>
      <c r="N227" s="191"/>
      <c r="O227" s="191"/>
      <c r="P227" s="191"/>
      <c r="Q227" s="191"/>
      <c r="R227" s="191"/>
      <c r="S227" s="191"/>
      <c r="T227" s="191"/>
      <c r="U227" s="191"/>
      <c r="V227" s="191"/>
    </row>
    <row r="228" ht="15.75" customHeight="1">
      <c r="A228" s="193"/>
      <c r="B228" s="193"/>
      <c r="C228" s="191"/>
      <c r="D228" s="191"/>
      <c r="E228" s="191"/>
      <c r="F228" s="191"/>
      <c r="G228" s="191"/>
      <c r="H228" s="191"/>
      <c r="I228" s="191"/>
      <c r="J228" s="191"/>
      <c r="K228" s="191"/>
      <c r="L228" s="191"/>
      <c r="M228" s="191"/>
      <c r="N228" s="191"/>
      <c r="O228" s="191"/>
      <c r="P228" s="191"/>
      <c r="Q228" s="191"/>
      <c r="R228" s="191"/>
      <c r="S228" s="191"/>
      <c r="T228" s="191"/>
      <c r="U228" s="191"/>
      <c r="V228" s="191"/>
    </row>
    <row r="229" ht="15.75" customHeight="1">
      <c r="A229" s="193"/>
      <c r="B229" s="193"/>
      <c r="C229" s="191"/>
      <c r="D229" s="191"/>
      <c r="E229" s="191"/>
      <c r="F229" s="191"/>
      <c r="G229" s="191"/>
      <c r="H229" s="191"/>
      <c r="I229" s="191"/>
      <c r="J229" s="191"/>
      <c r="K229" s="191"/>
      <c r="L229" s="191"/>
      <c r="M229" s="191"/>
      <c r="N229" s="191"/>
      <c r="O229" s="191"/>
      <c r="P229" s="191"/>
      <c r="Q229" s="191"/>
      <c r="R229" s="191"/>
      <c r="S229" s="191"/>
      <c r="T229" s="191"/>
      <c r="U229" s="191"/>
      <c r="V229" s="191"/>
    </row>
    <row r="230" ht="15.75" customHeight="1">
      <c r="A230" s="193"/>
      <c r="B230" s="193"/>
      <c r="C230" s="191"/>
      <c r="D230" s="191"/>
      <c r="E230" s="191"/>
      <c r="F230" s="191"/>
      <c r="G230" s="191"/>
      <c r="H230" s="191"/>
      <c r="I230" s="191"/>
      <c r="J230" s="191"/>
      <c r="K230" s="191"/>
      <c r="L230" s="191"/>
      <c r="M230" s="191"/>
      <c r="N230" s="191"/>
      <c r="O230" s="191"/>
      <c r="P230" s="191"/>
      <c r="Q230" s="191"/>
      <c r="R230" s="191"/>
      <c r="S230" s="191"/>
      <c r="T230" s="191"/>
      <c r="U230" s="191"/>
      <c r="V230" s="191"/>
    </row>
    <row r="231" ht="15.75" customHeight="1">
      <c r="A231" s="193"/>
      <c r="B231" s="193"/>
      <c r="C231" s="191"/>
      <c r="D231" s="191"/>
      <c r="E231" s="191"/>
      <c r="F231" s="191"/>
      <c r="G231" s="191"/>
      <c r="H231" s="191"/>
      <c r="I231" s="191"/>
      <c r="J231" s="191"/>
      <c r="K231" s="191"/>
      <c r="L231" s="191"/>
      <c r="M231" s="191"/>
      <c r="N231" s="191"/>
      <c r="O231" s="191"/>
      <c r="P231" s="191"/>
      <c r="Q231" s="191"/>
      <c r="R231" s="191"/>
      <c r="S231" s="191"/>
      <c r="T231" s="191"/>
      <c r="U231" s="191"/>
      <c r="V231" s="191"/>
    </row>
    <row r="232" ht="15.75" customHeight="1">
      <c r="A232" s="193"/>
      <c r="B232" s="193"/>
      <c r="C232" s="191"/>
      <c r="D232" s="191"/>
      <c r="E232" s="191"/>
      <c r="F232" s="191"/>
      <c r="G232" s="191"/>
      <c r="H232" s="191"/>
      <c r="I232" s="191"/>
      <c r="J232" s="191"/>
      <c r="K232" s="191"/>
      <c r="L232" s="191"/>
      <c r="M232" s="191"/>
      <c r="N232" s="191"/>
      <c r="O232" s="191"/>
      <c r="P232" s="191"/>
      <c r="Q232" s="191"/>
      <c r="R232" s="191"/>
      <c r="S232" s="191"/>
      <c r="T232" s="191"/>
      <c r="U232" s="191"/>
      <c r="V232" s="191"/>
    </row>
    <row r="233" ht="15.75" customHeight="1">
      <c r="A233" s="193"/>
      <c r="B233" s="193"/>
      <c r="C233" s="191"/>
      <c r="D233" s="191"/>
      <c r="E233" s="191"/>
      <c r="F233" s="191"/>
      <c r="G233" s="191"/>
      <c r="H233" s="191"/>
      <c r="I233" s="191"/>
      <c r="J233" s="191"/>
      <c r="K233" s="191"/>
      <c r="L233" s="191"/>
      <c r="M233" s="191"/>
      <c r="N233" s="191"/>
      <c r="O233" s="191"/>
      <c r="P233" s="191"/>
      <c r="Q233" s="191"/>
      <c r="R233" s="191"/>
      <c r="S233" s="191"/>
      <c r="T233" s="191"/>
      <c r="U233" s="191"/>
      <c r="V233" s="191"/>
    </row>
    <row r="234" ht="15.75" customHeight="1">
      <c r="A234" s="193"/>
      <c r="B234" s="193"/>
      <c r="C234" s="191"/>
      <c r="D234" s="191"/>
      <c r="E234" s="191"/>
      <c r="F234" s="191"/>
      <c r="G234" s="191"/>
      <c r="H234" s="191"/>
      <c r="I234" s="191"/>
      <c r="J234" s="191"/>
      <c r="K234" s="191"/>
      <c r="L234" s="191"/>
      <c r="M234" s="191"/>
      <c r="N234" s="191"/>
      <c r="O234" s="191"/>
      <c r="P234" s="191"/>
      <c r="Q234" s="191"/>
      <c r="R234" s="191"/>
      <c r="S234" s="191"/>
      <c r="T234" s="191"/>
      <c r="U234" s="191"/>
      <c r="V234" s="191"/>
    </row>
    <row r="235" ht="15.75" customHeight="1">
      <c r="A235" s="193"/>
      <c r="B235" s="193"/>
      <c r="C235" s="191"/>
      <c r="D235" s="191"/>
      <c r="E235" s="191"/>
      <c r="F235" s="191"/>
      <c r="G235" s="191"/>
      <c r="H235" s="191"/>
      <c r="I235" s="191"/>
      <c r="J235" s="191"/>
      <c r="K235" s="191"/>
      <c r="L235" s="191"/>
      <c r="M235" s="191"/>
      <c r="N235" s="191"/>
      <c r="O235" s="191"/>
      <c r="P235" s="191"/>
      <c r="Q235" s="191"/>
      <c r="R235" s="191"/>
      <c r="S235" s="191"/>
      <c r="T235" s="191"/>
      <c r="U235" s="191"/>
      <c r="V235" s="191"/>
    </row>
    <row r="236" ht="15.75" customHeight="1">
      <c r="A236" s="193"/>
      <c r="B236" s="193"/>
      <c r="C236" s="191"/>
      <c r="D236" s="191"/>
      <c r="E236" s="191"/>
      <c r="F236" s="191"/>
      <c r="G236" s="191"/>
      <c r="H236" s="191"/>
      <c r="I236" s="191"/>
      <c r="J236" s="191"/>
      <c r="K236" s="191"/>
      <c r="L236" s="191"/>
      <c r="M236" s="191"/>
      <c r="N236" s="191"/>
      <c r="O236" s="191"/>
      <c r="P236" s="191"/>
      <c r="Q236" s="191"/>
      <c r="R236" s="191"/>
      <c r="S236" s="191"/>
      <c r="T236" s="191"/>
      <c r="U236" s="191"/>
      <c r="V236" s="191"/>
    </row>
    <row r="237" ht="15.75" customHeight="1">
      <c r="A237" s="193"/>
      <c r="B237" s="193"/>
      <c r="C237" s="191"/>
      <c r="D237" s="191"/>
      <c r="E237" s="191"/>
      <c r="F237" s="191"/>
      <c r="G237" s="191"/>
      <c r="H237" s="191"/>
      <c r="I237" s="191"/>
      <c r="J237" s="191"/>
      <c r="K237" s="191"/>
      <c r="L237" s="191"/>
      <c r="M237" s="191"/>
      <c r="N237" s="191"/>
      <c r="O237" s="191"/>
      <c r="P237" s="191"/>
      <c r="Q237" s="191"/>
      <c r="R237" s="191"/>
      <c r="S237" s="191"/>
      <c r="T237" s="191"/>
      <c r="U237" s="191"/>
      <c r="V237" s="191"/>
    </row>
    <row r="238" ht="15.75" customHeight="1">
      <c r="A238" s="193"/>
      <c r="B238" s="193"/>
      <c r="C238" s="191"/>
      <c r="D238" s="191"/>
      <c r="E238" s="191"/>
      <c r="F238" s="191"/>
      <c r="G238" s="191"/>
      <c r="H238" s="191"/>
      <c r="I238" s="191"/>
      <c r="J238" s="191"/>
      <c r="K238" s="191"/>
      <c r="L238" s="191"/>
      <c r="M238" s="191"/>
      <c r="N238" s="191"/>
      <c r="O238" s="191"/>
      <c r="P238" s="191"/>
      <c r="Q238" s="191"/>
      <c r="R238" s="191"/>
      <c r="S238" s="191"/>
      <c r="T238" s="191"/>
      <c r="U238" s="191"/>
      <c r="V238" s="19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2">
    <cfRule type="expression" dxfId="8" priority="1">
      <formula>AND(ISNUMBER(A12),TRUNC(A12)&lt;TODAY())</formula>
    </cfRule>
  </conditionalFormatting>
  <conditionalFormatting sqref="A12">
    <cfRule type="timePeriod" dxfId="9" priority="2" timePeriod="today"/>
  </conditionalFormatting>
  <conditionalFormatting sqref="A12">
    <cfRule type="expression" dxfId="10" priority="3">
      <formula>AND(ISNUMBER(A12),TRUNC(A12)&gt;TODAY())</formula>
    </cfRule>
  </conditionalFormatting>
  <conditionalFormatting sqref="A13">
    <cfRule type="expression" dxfId="7" priority="4">
      <formula>$L14="Closed"</formula>
    </cfRule>
  </conditionalFormatting>
  <conditionalFormatting sqref="A13">
    <cfRule type="cellIs" dxfId="6" priority="5" operator="equal">
      <formula>"Submitted"</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57"/>
    <col customWidth="1" min="3" max="3" width="28.57"/>
    <col customWidth="1" min="4" max="4" width="36.71"/>
    <col customWidth="1" min="5" max="5" width="40.29"/>
    <col customWidth="1" min="8" max="8" width="15.43"/>
  </cols>
  <sheetData>
    <row r="1" ht="102.0" customHeight="1">
      <c r="A1" s="2" t="s">
        <v>0</v>
      </c>
      <c r="B1" s="2" t="s">
        <v>1</v>
      </c>
      <c r="C1" s="3" t="s">
        <v>2</v>
      </c>
      <c r="D1" s="2" t="s">
        <v>3</v>
      </c>
      <c r="E1" s="4" t="s">
        <v>4</v>
      </c>
      <c r="F1" s="4" t="s">
        <v>1619</v>
      </c>
      <c r="G1" s="2" t="s">
        <v>903</v>
      </c>
      <c r="H1" s="2" t="s">
        <v>10</v>
      </c>
      <c r="I1" s="2" t="s">
        <v>904</v>
      </c>
      <c r="J1" s="114" t="s">
        <v>905</v>
      </c>
      <c r="K1" s="2" t="s">
        <v>906</v>
      </c>
      <c r="L1" s="2" t="s">
        <v>7</v>
      </c>
      <c r="M1" s="2" t="s">
        <v>6</v>
      </c>
      <c r="N1" s="2" t="s">
        <v>19</v>
      </c>
      <c r="O1" s="2" t="s">
        <v>907</v>
      </c>
      <c r="P1" s="2" t="s">
        <v>1620</v>
      </c>
      <c r="Q1" s="2" t="s">
        <v>21</v>
      </c>
      <c r="R1" s="2" t="s">
        <v>1596</v>
      </c>
      <c r="S1" s="2" t="s">
        <v>1598</v>
      </c>
      <c r="T1" s="2" t="s">
        <v>910</v>
      </c>
      <c r="U1" s="2" t="s">
        <v>911</v>
      </c>
      <c r="V1" s="115" t="s">
        <v>912</v>
      </c>
      <c r="W1" s="2" t="s">
        <v>913</v>
      </c>
      <c r="X1" s="2" t="s">
        <v>914</v>
      </c>
      <c r="Y1" s="115" t="s">
        <v>915</v>
      </c>
      <c r="Z1" s="2" t="s">
        <v>22</v>
      </c>
      <c r="AA1" s="2" t="s">
        <v>23</v>
      </c>
      <c r="AB1" s="2" t="s">
        <v>20</v>
      </c>
      <c r="AC1" s="200" t="s">
        <v>916</v>
      </c>
      <c r="AD1" s="114" t="s">
        <v>917</v>
      </c>
      <c r="AE1" s="114" t="s">
        <v>918</v>
      </c>
      <c r="AF1" s="114" t="s">
        <v>919</v>
      </c>
      <c r="AG1" s="2" t="s">
        <v>15</v>
      </c>
      <c r="AH1" s="2" t="s">
        <v>16</v>
      </c>
      <c r="AI1" s="2" t="s">
        <v>920</v>
      </c>
      <c r="AJ1" s="114" t="s">
        <v>921</v>
      </c>
      <c r="AK1" s="2" t="s">
        <v>922</v>
      </c>
      <c r="AL1" s="2" t="s">
        <v>11</v>
      </c>
      <c r="AM1" s="114" t="s">
        <v>17</v>
      </c>
      <c r="AN1" s="2" t="s">
        <v>923</v>
      </c>
      <c r="AO1" s="2" t="s">
        <v>1621</v>
      </c>
    </row>
    <row r="2" ht="42.0" customHeight="1">
      <c r="A2" s="126" t="s">
        <v>245</v>
      </c>
      <c r="B2" s="126">
        <v>14.0</v>
      </c>
      <c r="C2" s="9" t="s">
        <v>246</v>
      </c>
      <c r="D2" s="9" t="s">
        <v>247</v>
      </c>
      <c r="E2" s="9" t="s">
        <v>248</v>
      </c>
      <c r="F2" s="10"/>
      <c r="G2" s="10"/>
      <c r="H2" s="9" t="s">
        <v>1131</v>
      </c>
      <c r="I2" s="10" t="s">
        <v>926</v>
      </c>
      <c r="J2" s="117">
        <v>42296.0</v>
      </c>
      <c r="K2" s="118">
        <f t="shared" ref="K2:K10" si="1">TODAY() - J2</f>
        <v>2487</v>
      </c>
      <c r="L2" s="124" t="s">
        <v>956</v>
      </c>
      <c r="M2" s="9" t="s">
        <v>249</v>
      </c>
      <c r="N2" s="9" t="s">
        <v>46</v>
      </c>
      <c r="O2" s="9" t="s">
        <v>981</v>
      </c>
      <c r="P2" s="9"/>
      <c r="Q2" s="9" t="s">
        <v>124</v>
      </c>
      <c r="R2" s="13" t="s">
        <v>30</v>
      </c>
      <c r="S2" s="28" t="s">
        <v>1622</v>
      </c>
      <c r="T2" s="9" t="s">
        <v>376</v>
      </c>
      <c r="U2" s="9" t="s">
        <v>1623</v>
      </c>
      <c r="V2" s="16" t="s">
        <v>1624</v>
      </c>
      <c r="W2" s="9" t="s">
        <v>376</v>
      </c>
      <c r="X2" s="9" t="s">
        <v>1135</v>
      </c>
      <c r="Y2" s="16" t="s">
        <v>1136</v>
      </c>
      <c r="Z2" s="16" t="s">
        <v>252</v>
      </c>
      <c r="AA2" s="119" t="s">
        <v>1625</v>
      </c>
      <c r="AB2" s="9" t="s">
        <v>33</v>
      </c>
      <c r="AC2" s="120"/>
      <c r="AD2" s="117">
        <v>44469.0</v>
      </c>
      <c r="AE2" s="117">
        <v>44469.0</v>
      </c>
      <c r="AF2" s="117"/>
      <c r="AG2" s="9"/>
      <c r="AH2" s="9"/>
      <c r="AI2" s="123" t="s">
        <v>1139</v>
      </c>
      <c r="AJ2" s="117">
        <v>44473.0</v>
      </c>
      <c r="AK2" s="10"/>
      <c r="AL2" s="10"/>
      <c r="AM2" s="117"/>
      <c r="AN2" s="135" t="s">
        <v>1140</v>
      </c>
      <c r="AO2" s="10" t="str">
        <f t="shared" ref="AO2:AO9" si="2">IF(AND(ISNUMBER(L2),L2&gt;DATEVALUE("11/1/2021"),L2&lt;DATEVALUE("1/1/2022")),"Quarter 1",IF(AND(ISNUMBER(L2),L2&gt;DATEVALUE("12/31/2021"),L2&lt;DATEVALUE("4/1/2022")),"Quarter 2",IF(AND(ISNUMBER(L2),L2&gt;DATEVALUE("3/31/2022"),L2&lt;DATEVALUE("7/1/2022")),"Quarter 3",IF(AND(ISNUMBER(L2),L2&gt;DATEVALUE("6/30/2022"),L2&lt;DATEVALUE("10/1/2022")),"Quarter 4",IF(AND(ISNUMBER(L2),L2&gt;DATEVALUE("9/30/2022")),"Future Date","Past Due/Need the Target Completion Date")))))</f>
        <v>Past Due/Need the Target Completion Date</v>
      </c>
    </row>
    <row r="3" ht="41.25" customHeight="1">
      <c r="A3" s="9" t="s">
        <v>245</v>
      </c>
      <c r="B3" s="9" t="s">
        <v>275</v>
      </c>
      <c r="C3" s="9" t="s">
        <v>246</v>
      </c>
      <c r="D3" s="9" t="s">
        <v>276</v>
      </c>
      <c r="E3" s="9" t="s">
        <v>277</v>
      </c>
      <c r="F3" s="10"/>
      <c r="G3" s="10"/>
      <c r="H3" s="9" t="s">
        <v>1131</v>
      </c>
      <c r="I3" s="10" t="s">
        <v>926</v>
      </c>
      <c r="J3" s="117">
        <v>42296.0</v>
      </c>
      <c r="K3" s="118">
        <f t="shared" si="1"/>
        <v>2487</v>
      </c>
      <c r="L3" s="124" t="s">
        <v>956</v>
      </c>
      <c r="M3" s="9" t="s">
        <v>249</v>
      </c>
      <c r="N3" s="9" t="s">
        <v>46</v>
      </c>
      <c r="O3" s="9" t="s">
        <v>981</v>
      </c>
      <c r="P3" s="9"/>
      <c r="Q3" s="9" t="s">
        <v>124</v>
      </c>
      <c r="R3" s="9" t="s">
        <v>30</v>
      </c>
      <c r="S3" s="13"/>
      <c r="T3" s="13" t="s">
        <v>376</v>
      </c>
      <c r="U3" s="13" t="s">
        <v>1162</v>
      </c>
      <c r="V3" s="27" t="s">
        <v>1162</v>
      </c>
      <c r="W3" s="13" t="s">
        <v>1162</v>
      </c>
      <c r="X3" s="13" t="s">
        <v>1162</v>
      </c>
      <c r="Y3" s="27" t="s">
        <v>1136</v>
      </c>
      <c r="Z3" s="119" t="s">
        <v>1626</v>
      </c>
      <c r="AA3" s="9" t="s">
        <v>280</v>
      </c>
      <c r="AB3" s="9" t="s">
        <v>33</v>
      </c>
      <c r="AC3" s="120"/>
      <c r="AD3" s="117">
        <v>44469.0</v>
      </c>
      <c r="AE3" s="117">
        <v>44469.0</v>
      </c>
      <c r="AF3" s="117"/>
      <c r="AG3" s="9" t="s">
        <v>278</v>
      </c>
      <c r="AH3" s="9"/>
      <c r="AI3" s="9" t="s">
        <v>1164</v>
      </c>
      <c r="AJ3" s="117">
        <v>44473.0</v>
      </c>
      <c r="AK3" s="10"/>
      <c r="AL3" s="10"/>
      <c r="AM3" s="117"/>
      <c r="AN3" s="9" t="s">
        <v>1165</v>
      </c>
      <c r="AO3" s="10" t="str">
        <f t="shared" si="2"/>
        <v>Past Due/Need the Target Completion Date</v>
      </c>
    </row>
    <row r="4" ht="33.0" customHeight="1">
      <c r="A4" s="9" t="s">
        <v>497</v>
      </c>
      <c r="B4" s="9" t="s">
        <v>126</v>
      </c>
      <c r="C4" s="9" t="s">
        <v>498</v>
      </c>
      <c r="D4" s="9" t="s">
        <v>530</v>
      </c>
      <c r="E4" s="9" t="s">
        <v>531</v>
      </c>
      <c r="F4" s="10"/>
      <c r="G4" s="10"/>
      <c r="H4" s="9" t="s">
        <v>1040</v>
      </c>
      <c r="I4" s="10" t="s">
        <v>926</v>
      </c>
      <c r="J4" s="117">
        <v>43448.0</v>
      </c>
      <c r="K4" s="118">
        <f t="shared" si="1"/>
        <v>1335</v>
      </c>
      <c r="L4" s="117">
        <v>44561.0</v>
      </c>
      <c r="M4" s="170" t="s">
        <v>249</v>
      </c>
      <c r="N4" s="9" t="s">
        <v>46</v>
      </c>
      <c r="O4" s="9" t="s">
        <v>981</v>
      </c>
      <c r="P4" s="9"/>
      <c r="Q4" s="9" t="s">
        <v>317</v>
      </c>
      <c r="R4" s="9" t="s">
        <v>55</v>
      </c>
      <c r="S4" s="9" t="s">
        <v>532</v>
      </c>
      <c r="T4" s="13" t="s">
        <v>1491</v>
      </c>
      <c r="U4" s="13" t="s">
        <v>1436</v>
      </c>
      <c r="V4" s="27" t="s">
        <v>1492</v>
      </c>
      <c r="W4" s="27" t="s">
        <v>1493</v>
      </c>
      <c r="X4" s="27" t="s">
        <v>1494</v>
      </c>
      <c r="Y4" s="27" t="s">
        <v>1495</v>
      </c>
      <c r="Z4" s="13"/>
      <c r="AA4" s="9"/>
      <c r="AB4" s="9" t="s">
        <v>123</v>
      </c>
      <c r="AC4" s="120"/>
      <c r="AD4" s="117">
        <v>44553.0</v>
      </c>
      <c r="AE4" s="117">
        <v>44585.0</v>
      </c>
      <c r="AF4" s="117"/>
      <c r="AG4" s="9" t="s">
        <v>1627</v>
      </c>
      <c r="AH4" s="9"/>
      <c r="AI4" s="9"/>
      <c r="AJ4" s="117">
        <v>44586.0</v>
      </c>
      <c r="AK4" s="10" t="s">
        <v>30</v>
      </c>
      <c r="AL4" s="10"/>
      <c r="AM4" s="117">
        <v>44553.0</v>
      </c>
      <c r="AN4" s="9"/>
      <c r="AO4" s="10" t="str">
        <f t="shared" si="2"/>
        <v>Quarter 1</v>
      </c>
    </row>
    <row r="5" ht="30.0" customHeight="1">
      <c r="A5" s="9" t="s">
        <v>497</v>
      </c>
      <c r="B5" s="9" t="s">
        <v>557</v>
      </c>
      <c r="C5" s="9" t="s">
        <v>498</v>
      </c>
      <c r="D5" s="9" t="s">
        <v>558</v>
      </c>
      <c r="E5" s="9" t="s">
        <v>559</v>
      </c>
      <c r="F5" s="10"/>
      <c r="G5" s="10"/>
      <c r="H5" s="9" t="s">
        <v>1058</v>
      </c>
      <c r="I5" s="10" t="s">
        <v>926</v>
      </c>
      <c r="J5" s="117">
        <v>43448.0</v>
      </c>
      <c r="K5" s="118">
        <f t="shared" si="1"/>
        <v>1335</v>
      </c>
      <c r="L5" s="124" t="s">
        <v>956</v>
      </c>
      <c r="M5" s="9" t="s">
        <v>249</v>
      </c>
      <c r="N5" s="9" t="s">
        <v>46</v>
      </c>
      <c r="O5" s="9" t="s">
        <v>981</v>
      </c>
      <c r="P5" s="9"/>
      <c r="Q5" s="9" t="s">
        <v>317</v>
      </c>
      <c r="R5" s="9" t="s">
        <v>30</v>
      </c>
      <c r="S5" s="13"/>
      <c r="T5" s="13" t="s">
        <v>376</v>
      </c>
      <c r="U5" s="171" t="s">
        <v>1628</v>
      </c>
      <c r="V5" s="28" t="s">
        <v>1497</v>
      </c>
      <c r="W5" s="27" t="s">
        <v>1515</v>
      </c>
      <c r="X5" s="16" t="s">
        <v>1629</v>
      </c>
      <c r="Y5" s="16" t="s">
        <v>1500</v>
      </c>
      <c r="Z5" s="13"/>
      <c r="AA5" s="9"/>
      <c r="AB5" s="9" t="s">
        <v>33</v>
      </c>
      <c r="AC5" s="120"/>
      <c r="AD5" s="117">
        <v>44553.0</v>
      </c>
      <c r="AE5" s="117">
        <v>44585.0</v>
      </c>
      <c r="AF5" s="117"/>
      <c r="AG5" s="9" t="s">
        <v>1630</v>
      </c>
      <c r="AH5" s="9"/>
      <c r="AI5" s="9"/>
      <c r="AJ5" s="117">
        <v>44586.0</v>
      </c>
      <c r="AK5" s="10" t="s">
        <v>814</v>
      </c>
      <c r="AL5" s="10"/>
      <c r="AM5" s="117">
        <v>44425.0</v>
      </c>
      <c r="AN5" s="9"/>
      <c r="AO5" s="10" t="str">
        <f t="shared" si="2"/>
        <v>Past Due/Need the Target Completion Date</v>
      </c>
    </row>
    <row r="6" ht="29.25" customHeight="1">
      <c r="A6" s="9" t="s">
        <v>691</v>
      </c>
      <c r="B6" s="9">
        <v>4.0</v>
      </c>
      <c r="C6" s="9" t="s">
        <v>692</v>
      </c>
      <c r="D6" s="9" t="s">
        <v>712</v>
      </c>
      <c r="E6" s="27" t="s">
        <v>713</v>
      </c>
      <c r="F6" s="10"/>
      <c r="G6" s="10"/>
      <c r="H6" s="9" t="s">
        <v>925</v>
      </c>
      <c r="I6" s="10" t="s">
        <v>926</v>
      </c>
      <c r="J6" s="117">
        <v>44434.0</v>
      </c>
      <c r="K6" s="118">
        <f t="shared" si="1"/>
        <v>349</v>
      </c>
      <c r="L6" s="201">
        <v>44500.0</v>
      </c>
      <c r="M6" s="202" t="s">
        <v>249</v>
      </c>
      <c r="N6" s="9"/>
      <c r="O6" s="13" t="s">
        <v>981</v>
      </c>
      <c r="P6" s="13"/>
      <c r="Q6" s="13" t="s">
        <v>717</v>
      </c>
      <c r="R6" s="13"/>
      <c r="S6" s="13"/>
      <c r="T6" s="13"/>
      <c r="U6" s="13"/>
      <c r="V6" s="13"/>
      <c r="W6" s="13"/>
      <c r="X6" s="13"/>
      <c r="Y6" s="13"/>
      <c r="Z6" s="13"/>
      <c r="AA6" s="162"/>
      <c r="AB6" s="13"/>
      <c r="AC6" s="120"/>
      <c r="AD6" s="117">
        <v>44452.0</v>
      </c>
      <c r="AE6" s="117"/>
      <c r="AF6" s="117"/>
      <c r="AG6" s="9" t="s">
        <v>1631</v>
      </c>
      <c r="AH6" s="46"/>
      <c r="AI6" s="163"/>
      <c r="AJ6" s="117">
        <v>44477.0</v>
      </c>
      <c r="AK6" s="10"/>
      <c r="AL6" s="10"/>
      <c r="AM6" s="117"/>
      <c r="AN6" s="9"/>
      <c r="AO6" s="10" t="str">
        <f t="shared" si="2"/>
        <v>Past Due/Need the Target Completion Date</v>
      </c>
    </row>
    <row r="7" ht="31.5" customHeight="1">
      <c r="A7" s="9" t="s">
        <v>691</v>
      </c>
      <c r="B7" s="9">
        <v>5.0</v>
      </c>
      <c r="C7" s="9" t="s">
        <v>692</v>
      </c>
      <c r="D7" s="9" t="s">
        <v>718</v>
      </c>
      <c r="E7" s="27" t="s">
        <v>719</v>
      </c>
      <c r="F7" s="10"/>
      <c r="G7" s="10"/>
      <c r="H7" s="9" t="s">
        <v>925</v>
      </c>
      <c r="I7" s="10" t="s">
        <v>1049</v>
      </c>
      <c r="J7" s="117">
        <v>44434.0</v>
      </c>
      <c r="K7" s="118">
        <f t="shared" si="1"/>
        <v>349</v>
      </c>
      <c r="L7" s="201">
        <v>44742.0</v>
      </c>
      <c r="M7" s="9" t="s">
        <v>249</v>
      </c>
      <c r="N7" s="9" t="s">
        <v>721</v>
      </c>
      <c r="O7" s="13" t="s">
        <v>981</v>
      </c>
      <c r="P7" s="13"/>
      <c r="Q7" s="13" t="s">
        <v>717</v>
      </c>
      <c r="R7" s="13"/>
      <c r="S7" s="13"/>
      <c r="T7" s="13"/>
      <c r="U7" s="13"/>
      <c r="V7" s="13"/>
      <c r="W7" s="13"/>
      <c r="X7" s="13"/>
      <c r="Y7" s="13"/>
      <c r="Z7" s="13"/>
      <c r="AA7" s="13" t="s">
        <v>722</v>
      </c>
      <c r="AB7" s="13"/>
      <c r="AC7" s="120"/>
      <c r="AD7" s="117">
        <v>44594.0</v>
      </c>
      <c r="AE7" s="117">
        <v>44595.0</v>
      </c>
      <c r="AF7" s="117"/>
      <c r="AG7" s="9" t="s">
        <v>1632</v>
      </c>
      <c r="AH7" s="46"/>
      <c r="AI7" s="13"/>
      <c r="AJ7" s="117">
        <v>44599.0</v>
      </c>
      <c r="AK7" s="10"/>
      <c r="AL7" s="10"/>
      <c r="AM7" s="117"/>
      <c r="AN7" s="9"/>
      <c r="AO7" s="10" t="str">
        <f t="shared" si="2"/>
        <v>Quarter 3</v>
      </c>
    </row>
    <row r="8" ht="29.25" customHeight="1">
      <c r="A8" s="9" t="s">
        <v>691</v>
      </c>
      <c r="B8" s="9">
        <v>7.0</v>
      </c>
      <c r="C8" s="9" t="s">
        <v>692</v>
      </c>
      <c r="D8" s="9" t="s">
        <v>727</v>
      </c>
      <c r="E8" s="27" t="s">
        <v>728</v>
      </c>
      <c r="F8" s="10"/>
      <c r="G8" s="10" t="s">
        <v>681</v>
      </c>
      <c r="H8" s="9" t="s">
        <v>925</v>
      </c>
      <c r="I8" s="167"/>
      <c r="J8" s="117">
        <v>44434.0</v>
      </c>
      <c r="K8" s="118">
        <f t="shared" si="1"/>
        <v>349</v>
      </c>
      <c r="L8" s="201">
        <v>44500.0</v>
      </c>
      <c r="M8" s="9" t="s">
        <v>249</v>
      </c>
      <c r="N8" s="9"/>
      <c r="O8" s="13" t="s">
        <v>981</v>
      </c>
      <c r="P8" s="13"/>
      <c r="Q8" s="13" t="s">
        <v>717</v>
      </c>
      <c r="R8" s="13"/>
      <c r="S8" s="13"/>
      <c r="T8" s="13"/>
      <c r="U8" s="13"/>
      <c r="V8" s="13"/>
      <c r="W8" s="13"/>
      <c r="X8" s="13"/>
      <c r="Y8" s="13"/>
      <c r="Z8" s="13"/>
      <c r="AA8" s="13"/>
      <c r="AB8" s="13"/>
      <c r="AC8" s="120"/>
      <c r="AD8" s="117">
        <v>44452.0</v>
      </c>
      <c r="AE8" s="117"/>
      <c r="AF8" s="117"/>
      <c r="AG8" s="9" t="s">
        <v>1633</v>
      </c>
      <c r="AH8" s="46"/>
      <c r="AI8" s="13"/>
      <c r="AJ8" s="117">
        <v>44477.0</v>
      </c>
      <c r="AK8" s="10"/>
      <c r="AL8" s="10"/>
      <c r="AM8" s="117"/>
      <c r="AN8" s="9"/>
      <c r="AO8" s="10" t="str">
        <f t="shared" si="2"/>
        <v>Past Due/Need the Target Completion Date</v>
      </c>
    </row>
    <row r="9" ht="35.25" customHeight="1">
      <c r="A9" s="9" t="s">
        <v>691</v>
      </c>
      <c r="B9" s="9">
        <v>6.0</v>
      </c>
      <c r="C9" s="9" t="s">
        <v>692</v>
      </c>
      <c r="D9" s="9" t="s">
        <v>723</v>
      </c>
      <c r="E9" s="27" t="s">
        <v>724</v>
      </c>
      <c r="F9" s="10"/>
      <c r="G9" s="10" t="s">
        <v>681</v>
      </c>
      <c r="H9" s="9" t="s">
        <v>925</v>
      </c>
      <c r="I9" s="167"/>
      <c r="J9" s="117">
        <v>44434.0</v>
      </c>
      <c r="K9" s="118">
        <f t="shared" si="1"/>
        <v>349</v>
      </c>
      <c r="L9" s="201">
        <v>44742.0</v>
      </c>
      <c r="M9" s="9" t="s">
        <v>249</v>
      </c>
      <c r="N9" s="9" t="s">
        <v>721</v>
      </c>
      <c r="O9" s="13" t="s">
        <v>981</v>
      </c>
      <c r="P9" s="13"/>
      <c r="Q9" s="13" t="s">
        <v>717</v>
      </c>
      <c r="R9" s="13"/>
      <c r="S9" s="13"/>
      <c r="T9" s="13"/>
      <c r="U9" s="13"/>
      <c r="V9" s="13"/>
      <c r="W9" s="13"/>
      <c r="X9" s="13"/>
      <c r="Y9" s="13"/>
      <c r="Z9" s="13"/>
      <c r="AA9" s="13" t="s">
        <v>726</v>
      </c>
      <c r="AB9" s="13"/>
      <c r="AC9" s="120"/>
      <c r="AD9" s="117">
        <v>44596.0</v>
      </c>
      <c r="AE9" s="117">
        <v>44602.0</v>
      </c>
      <c r="AF9" s="117"/>
      <c r="AG9" s="9" t="s">
        <v>1634</v>
      </c>
      <c r="AH9" s="46"/>
      <c r="AI9" s="13"/>
      <c r="AJ9" s="117">
        <v>44602.0</v>
      </c>
      <c r="AK9" s="10"/>
      <c r="AL9" s="10"/>
      <c r="AM9" s="117"/>
      <c r="AN9" s="9"/>
      <c r="AO9" s="10" t="str">
        <f t="shared" si="2"/>
        <v>Quarter 3</v>
      </c>
    </row>
    <row r="10" ht="34.5" customHeight="1">
      <c r="A10" s="9" t="s">
        <v>329</v>
      </c>
      <c r="B10" s="9" t="s">
        <v>345</v>
      </c>
      <c r="C10" s="9" t="s">
        <v>330</v>
      </c>
      <c r="D10" s="9" t="s">
        <v>346</v>
      </c>
      <c r="E10" s="9" t="s">
        <v>347</v>
      </c>
      <c r="F10" s="10"/>
      <c r="G10" s="10"/>
      <c r="H10" s="9" t="s">
        <v>1635</v>
      </c>
      <c r="I10" s="10" t="s">
        <v>926</v>
      </c>
      <c r="J10" s="117">
        <v>42454.0</v>
      </c>
      <c r="K10" s="118">
        <f t="shared" si="1"/>
        <v>2329</v>
      </c>
      <c r="L10" s="117">
        <v>44561.0</v>
      </c>
      <c r="M10" s="9" t="s">
        <v>249</v>
      </c>
      <c r="N10" s="9" t="s">
        <v>46</v>
      </c>
      <c r="O10" s="9" t="s">
        <v>981</v>
      </c>
      <c r="P10" s="9"/>
      <c r="Q10" s="9" t="s">
        <v>351</v>
      </c>
      <c r="R10" s="9" t="s">
        <v>30</v>
      </c>
      <c r="S10" s="13"/>
      <c r="T10" s="13" t="s">
        <v>1268</v>
      </c>
      <c r="U10" s="13" t="s">
        <v>376</v>
      </c>
      <c r="V10" s="13"/>
      <c r="W10" s="13" t="s">
        <v>1269</v>
      </c>
      <c r="X10" s="13" t="s">
        <v>1270</v>
      </c>
      <c r="Y10" s="27" t="s">
        <v>1271</v>
      </c>
      <c r="Z10" s="13"/>
      <c r="AA10" s="9"/>
      <c r="AB10" s="9" t="s">
        <v>123</v>
      </c>
      <c r="AC10" s="120"/>
      <c r="AD10" s="117">
        <v>44469.0</v>
      </c>
      <c r="AE10" s="117"/>
      <c r="AF10" s="117">
        <v>43053.0</v>
      </c>
      <c r="AG10" s="39" t="s">
        <v>1636</v>
      </c>
      <c r="AH10" s="9"/>
      <c r="AI10" s="9"/>
      <c r="AJ10" s="117">
        <v>44608.0</v>
      </c>
      <c r="AK10" s="10" t="s">
        <v>30</v>
      </c>
      <c r="AL10" s="10"/>
      <c r="AM10" s="117"/>
    </row>
    <row r="11" ht="87.0" customHeight="1">
      <c r="A11" s="203" t="s">
        <v>792</v>
      </c>
      <c r="B11" s="204">
        <v>8.0</v>
      </c>
      <c r="C11" s="204" t="s">
        <v>793</v>
      </c>
      <c r="D11" s="204" t="s">
        <v>809</v>
      </c>
      <c r="E11" s="204" t="s">
        <v>810</v>
      </c>
      <c r="F11" s="205"/>
      <c r="G11" s="205"/>
      <c r="H11" s="205"/>
      <c r="I11" s="205"/>
      <c r="J11" s="205"/>
      <c r="K11" s="205"/>
      <c r="L11" s="206"/>
      <c r="M11" s="205" t="s">
        <v>249</v>
      </c>
      <c r="N11" s="207" t="s">
        <v>721</v>
      </c>
      <c r="O11" s="205" t="s">
        <v>981</v>
      </c>
      <c r="P11" s="205"/>
      <c r="Q11" s="208" t="s">
        <v>1637</v>
      </c>
      <c r="R11" s="205"/>
      <c r="S11" s="205"/>
      <c r="T11" s="205"/>
      <c r="U11" s="205"/>
      <c r="V11" s="205"/>
      <c r="W11" s="205"/>
      <c r="X11" s="205"/>
      <c r="Y11" s="205"/>
      <c r="Z11" s="205"/>
      <c r="AA11" s="205"/>
      <c r="AB11" s="205" t="s">
        <v>33</v>
      </c>
      <c r="AC11" s="205"/>
      <c r="AD11" s="209"/>
      <c r="AE11" s="209"/>
      <c r="AF11" s="205"/>
      <c r="AG11" s="205"/>
      <c r="AH11" s="205"/>
      <c r="AI11" s="205"/>
      <c r="AJ11" s="209"/>
      <c r="AK11" s="205"/>
      <c r="AL11" s="205"/>
      <c r="AM11" s="205"/>
      <c r="AN11" s="205"/>
      <c r="AO11" s="205"/>
    </row>
    <row r="12" ht="74.25" customHeight="1">
      <c r="A12" s="203" t="s">
        <v>792</v>
      </c>
      <c r="B12" s="204">
        <v>9.0</v>
      </c>
      <c r="C12" s="204" t="s">
        <v>793</v>
      </c>
      <c r="D12" s="204" t="s">
        <v>811</v>
      </c>
      <c r="E12" s="204" t="s">
        <v>812</v>
      </c>
      <c r="F12" s="205"/>
      <c r="G12" s="205"/>
      <c r="H12" s="205"/>
      <c r="I12" s="205"/>
      <c r="J12" s="205"/>
      <c r="K12" s="205"/>
      <c r="L12" s="206"/>
      <c r="M12" s="205" t="s">
        <v>249</v>
      </c>
      <c r="N12" s="207" t="s">
        <v>721</v>
      </c>
      <c r="O12" s="205" t="s">
        <v>981</v>
      </c>
      <c r="P12" s="205"/>
      <c r="Q12" s="208" t="s">
        <v>1637</v>
      </c>
      <c r="R12" s="205"/>
      <c r="S12" s="205"/>
      <c r="T12" s="205"/>
      <c r="U12" s="205"/>
      <c r="V12" s="205"/>
      <c r="W12" s="205"/>
      <c r="X12" s="205"/>
      <c r="Y12" s="205"/>
      <c r="Z12" s="205"/>
      <c r="AA12" s="205"/>
      <c r="AB12" s="205" t="s">
        <v>33</v>
      </c>
      <c r="AC12" s="205"/>
      <c r="AD12" s="209">
        <v>44666.0</v>
      </c>
      <c r="AE12" s="209">
        <v>44666.0</v>
      </c>
      <c r="AF12" s="205"/>
      <c r="AG12" s="205"/>
      <c r="AH12" s="205"/>
      <c r="AI12" s="205"/>
      <c r="AJ12" s="209">
        <v>44718.0</v>
      </c>
      <c r="AK12" s="205"/>
      <c r="AL12" s="205"/>
      <c r="AM12" s="205"/>
      <c r="AN12" s="205"/>
      <c r="AO12" s="205"/>
    </row>
    <row r="13" ht="97.5" customHeight="1">
      <c r="A13" s="203" t="s">
        <v>308</v>
      </c>
      <c r="B13" s="204">
        <v>4.0</v>
      </c>
      <c r="C13" s="204" t="s">
        <v>309</v>
      </c>
      <c r="D13" s="204" t="s">
        <v>314</v>
      </c>
      <c r="E13" s="204" t="s">
        <v>315</v>
      </c>
      <c r="F13" s="205"/>
      <c r="G13" s="205"/>
      <c r="H13" s="207" t="s">
        <v>1638</v>
      </c>
      <c r="I13" s="205"/>
      <c r="J13" s="205"/>
      <c r="K13" s="205"/>
      <c r="L13" s="205"/>
      <c r="M13" s="205" t="s">
        <v>249</v>
      </c>
      <c r="N13" s="207" t="s">
        <v>721</v>
      </c>
      <c r="O13" s="205" t="s">
        <v>981</v>
      </c>
      <c r="P13" s="205"/>
      <c r="Q13" s="210" t="s">
        <v>317</v>
      </c>
      <c r="R13" s="205"/>
      <c r="S13" s="205"/>
      <c r="T13" s="205"/>
      <c r="U13" s="205"/>
      <c r="V13" s="205"/>
      <c r="W13" s="205"/>
      <c r="X13" s="205"/>
      <c r="Y13" s="205"/>
      <c r="Z13" s="205"/>
      <c r="AA13" s="205"/>
      <c r="AB13" s="205" t="s">
        <v>33</v>
      </c>
      <c r="AC13" s="205"/>
      <c r="AD13" s="211">
        <v>44650.0</v>
      </c>
      <c r="AE13" s="205"/>
      <c r="AF13" s="205"/>
      <c r="AG13" s="212" t="s">
        <v>1639</v>
      </c>
      <c r="AH13" s="205"/>
      <c r="AI13" s="205"/>
      <c r="AJ13" s="205"/>
      <c r="AK13" s="205"/>
      <c r="AL13" s="205"/>
      <c r="AM13" s="205"/>
      <c r="AN13" s="205"/>
      <c r="AO13" s="205"/>
    </row>
    <row r="14" ht="74.25" customHeight="1">
      <c r="A14" s="213" t="s">
        <v>497</v>
      </c>
      <c r="B14" s="202" t="s">
        <v>289</v>
      </c>
      <c r="C14" s="202" t="s">
        <v>498</v>
      </c>
      <c r="D14" s="202" t="s">
        <v>526</v>
      </c>
      <c r="E14" s="202" t="s">
        <v>527</v>
      </c>
      <c r="F14" s="214"/>
      <c r="G14" s="214"/>
      <c r="H14" s="214" t="s">
        <v>1640</v>
      </c>
      <c r="I14" s="214"/>
      <c r="J14" s="214"/>
      <c r="K14" s="214"/>
      <c r="L14" s="214"/>
      <c r="M14" s="214" t="s">
        <v>249</v>
      </c>
      <c r="N14" s="215" t="s">
        <v>721</v>
      </c>
      <c r="O14" s="214" t="s">
        <v>981</v>
      </c>
      <c r="P14" s="214"/>
      <c r="Q14" s="214" t="s">
        <v>317</v>
      </c>
      <c r="R14" s="214"/>
      <c r="S14" s="214"/>
      <c r="T14" s="214"/>
      <c r="U14" s="214"/>
      <c r="V14" s="214"/>
      <c r="W14" s="214"/>
      <c r="X14" s="214"/>
      <c r="Y14" s="214"/>
      <c r="Z14" s="214"/>
      <c r="AA14" s="214" t="s">
        <v>1641</v>
      </c>
      <c r="AB14" s="214" t="s">
        <v>33</v>
      </c>
      <c r="AC14" s="214"/>
      <c r="AD14" s="214"/>
      <c r="AE14" s="214"/>
      <c r="AF14" s="214"/>
      <c r="AG14" s="214"/>
      <c r="AH14" s="214"/>
      <c r="AI14" s="214"/>
      <c r="AJ14" s="214"/>
      <c r="AK14" s="214"/>
      <c r="AL14" s="214"/>
      <c r="AM14" s="214"/>
      <c r="AN14" s="214"/>
      <c r="AO14" s="214"/>
    </row>
    <row r="15">
      <c r="A15" s="203" t="s">
        <v>497</v>
      </c>
      <c r="B15" s="204" t="s">
        <v>147</v>
      </c>
      <c r="C15" s="204" t="s">
        <v>498</v>
      </c>
      <c r="D15" s="204" t="s">
        <v>561</v>
      </c>
      <c r="E15" s="204" t="s">
        <v>562</v>
      </c>
      <c r="F15" s="205"/>
      <c r="G15" s="205"/>
      <c r="H15" s="205" t="s">
        <v>1642</v>
      </c>
      <c r="I15" s="205"/>
      <c r="J15" s="205"/>
      <c r="K15" s="205"/>
      <c r="L15" s="205"/>
      <c r="M15" s="205" t="s">
        <v>249</v>
      </c>
      <c r="N15" s="207" t="s">
        <v>721</v>
      </c>
      <c r="O15" s="205" t="s">
        <v>981</v>
      </c>
      <c r="P15" s="205"/>
      <c r="Q15" s="205" t="s">
        <v>317</v>
      </c>
      <c r="R15" s="205"/>
      <c r="S15" s="205"/>
      <c r="T15" s="205"/>
      <c r="U15" s="205"/>
      <c r="V15" s="205"/>
      <c r="W15" s="205"/>
      <c r="X15" s="205"/>
      <c r="Y15" s="205"/>
      <c r="Z15" s="205"/>
      <c r="AA15" s="205"/>
      <c r="AB15" s="205" t="s">
        <v>123</v>
      </c>
      <c r="AC15" s="205"/>
      <c r="AD15" s="216">
        <v>44625.0</v>
      </c>
      <c r="AE15" s="216">
        <v>44628.0</v>
      </c>
      <c r="AF15" s="205"/>
      <c r="AG15" s="205" t="s">
        <v>121</v>
      </c>
      <c r="AH15" s="205"/>
      <c r="AI15" s="205"/>
      <c r="AJ15" s="205"/>
      <c r="AK15" s="205"/>
      <c r="AL15" s="205"/>
      <c r="AM15" s="205"/>
      <c r="AN15" s="205"/>
      <c r="AO15" s="205"/>
    </row>
    <row r="16">
      <c r="A16" s="203" t="s">
        <v>497</v>
      </c>
      <c r="B16" s="204" t="s">
        <v>440</v>
      </c>
      <c r="C16" s="204" t="s">
        <v>498</v>
      </c>
      <c r="D16" s="204" t="s">
        <v>576</v>
      </c>
      <c r="E16" s="204" t="s">
        <v>577</v>
      </c>
      <c r="F16" s="205"/>
      <c r="G16" s="205"/>
      <c r="H16" s="207" t="s">
        <v>1643</v>
      </c>
      <c r="I16" s="205"/>
      <c r="J16" s="205"/>
      <c r="K16" s="205"/>
      <c r="L16" s="205"/>
      <c r="M16" s="205" t="s">
        <v>249</v>
      </c>
      <c r="N16" s="207" t="s">
        <v>721</v>
      </c>
      <c r="O16" s="205" t="s">
        <v>981</v>
      </c>
      <c r="P16" s="205"/>
      <c r="Q16" s="205" t="s">
        <v>459</v>
      </c>
      <c r="R16" s="205"/>
      <c r="S16" s="205"/>
      <c r="T16" s="205"/>
      <c r="U16" s="205"/>
      <c r="V16" s="205"/>
      <c r="W16" s="205"/>
      <c r="X16" s="205"/>
      <c r="Y16" s="205"/>
      <c r="Z16" s="205"/>
      <c r="AA16" s="205"/>
      <c r="AB16" s="205" t="s">
        <v>33</v>
      </c>
      <c r="AC16" s="205"/>
      <c r="AD16" s="205"/>
      <c r="AE16" s="205"/>
      <c r="AF16" s="205"/>
      <c r="AG16" s="205" t="s">
        <v>1644</v>
      </c>
      <c r="AH16" s="205"/>
      <c r="AI16" s="205"/>
      <c r="AJ16" s="205"/>
      <c r="AK16" s="205"/>
      <c r="AL16" s="205"/>
      <c r="AM16" s="205"/>
      <c r="AN16" s="205"/>
      <c r="AO16" s="205"/>
    </row>
    <row r="22">
      <c r="A22" s="217" t="s">
        <v>1645</v>
      </c>
      <c r="B22" s="218"/>
    </row>
    <row r="23">
      <c r="A23" s="217" t="s">
        <v>1646</v>
      </c>
      <c r="B23" s="219"/>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autoFilter ref="$A$1:$AO$16"/>
  <conditionalFormatting sqref="L11:L12">
    <cfRule type="expression" dxfId="3" priority="1">
      <formula>AND(ISNUMBER(L11),TRUNC(L11)&lt;TODAY())</formula>
    </cfRule>
  </conditionalFormatting>
  <conditionalFormatting sqref="L11:L12">
    <cfRule type="timePeriod" dxfId="4" priority="2" timePeriod="today"/>
  </conditionalFormatting>
  <conditionalFormatting sqref="L11:L12">
    <cfRule type="expression" dxfId="5" priority="3">
      <formula>AND(ISNUMBER(L11),TRUNC(L11)&gt;TODAY())</formula>
    </cfRule>
  </conditionalFormatting>
  <conditionalFormatting sqref="A11:E16 L11:L12 AD15:AE15">
    <cfRule type="expression" dxfId="0" priority="4">
      <formula>$G11="Closed"</formula>
    </cfRule>
  </conditionalFormatting>
  <conditionalFormatting sqref="AG10">
    <cfRule type="expression" dxfId="1" priority="5">
      <formula>$M13="Closed"</formula>
    </cfRule>
  </conditionalFormatting>
  <conditionalFormatting sqref="M6">
    <cfRule type="expression" dxfId="7" priority="6">
      <formula>M6="Closed"</formula>
    </cfRule>
  </conditionalFormatting>
  <conditionalFormatting sqref="A2:AM10 AN2:AO9">
    <cfRule type="expression" dxfId="0" priority="7">
      <formula>$M2="Closed"</formula>
    </cfRule>
  </conditionalFormatting>
  <conditionalFormatting sqref="L1:L10">
    <cfRule type="expression" dxfId="8" priority="8">
      <formula>AND(ISNUMBER(L1),TRUNC(L1)&lt;TODAY())</formula>
    </cfRule>
  </conditionalFormatting>
  <conditionalFormatting sqref="L1:L10">
    <cfRule type="timePeriod" dxfId="9" priority="9" timePeriod="today"/>
  </conditionalFormatting>
  <conditionalFormatting sqref="L1:L10">
    <cfRule type="expression" dxfId="10" priority="10">
      <formula>AND(ISNUMBER(L1),TRUNC(L1)&gt;TODAY())</formula>
    </cfRule>
  </conditionalFormatting>
  <conditionalFormatting sqref="M1">
    <cfRule type="expression" dxfId="7" priority="11">
      <formula>$M2="Closed"</formula>
    </cfRule>
  </conditionalFormatting>
  <conditionalFormatting sqref="M1:M10">
    <cfRule type="cellIs" dxfId="6" priority="12" operator="equal">
      <formula>"Submitted"</formula>
    </cfRule>
  </conditionalFormatting>
  <dataValidations>
    <dataValidation type="list" allowBlank="1" sqref="H2:H10">
      <formula1>CategoryDropDownList!$A$2:$A$11</formula1>
    </dataValidation>
    <dataValidation type="list" allowBlank="1" sqref="R2:R5 R10">
      <formula1>"Yes,No"</formula1>
    </dataValidation>
  </dataValidations>
  <hyperlinks>
    <hyperlink r:id="rId1" ref="A2"/>
    <hyperlink r:id="rId2" ref="B2"/>
  </hyperlinks>
  <printOptions/>
  <pageMargins bottom="0.75" footer="0.0" header="0.0" left="0.7" right="0.7" top="0.75"/>
  <pageSetup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6" max="6" width="20.29"/>
    <col customWidth="1" min="8" max="8" width="19.57"/>
    <col customWidth="1" min="17" max="17" width="18.57"/>
    <col customWidth="1" min="18" max="18" width="17.71"/>
    <col customWidth="1" min="22" max="22" width="25.57"/>
    <col customWidth="1" min="23" max="23" width="25.86"/>
  </cols>
  <sheetData>
    <row r="1">
      <c r="A1" s="2" t="s">
        <v>0</v>
      </c>
      <c r="B1" s="2" t="s">
        <v>1</v>
      </c>
      <c r="C1" s="3" t="s">
        <v>2</v>
      </c>
      <c r="D1" s="2" t="s">
        <v>3</v>
      </c>
      <c r="E1" s="4" t="s">
        <v>4</v>
      </c>
      <c r="F1" s="2" t="s">
        <v>903</v>
      </c>
      <c r="G1" s="2" t="s">
        <v>10</v>
      </c>
      <c r="H1" s="2" t="s">
        <v>904</v>
      </c>
      <c r="I1" s="114" t="s">
        <v>905</v>
      </c>
      <c r="J1" s="2" t="s">
        <v>906</v>
      </c>
      <c r="K1" s="2" t="s">
        <v>7</v>
      </c>
      <c r="L1" s="2" t="s">
        <v>6</v>
      </c>
      <c r="M1" s="2" t="s">
        <v>19</v>
      </c>
      <c r="N1" s="2" t="s">
        <v>907</v>
      </c>
      <c r="O1" s="2" t="s">
        <v>21</v>
      </c>
      <c r="P1" s="2" t="s">
        <v>1596</v>
      </c>
      <c r="Q1" s="2" t="s">
        <v>1598</v>
      </c>
      <c r="R1" s="2" t="s">
        <v>910</v>
      </c>
      <c r="S1" s="2" t="s">
        <v>911</v>
      </c>
      <c r="T1" s="115" t="s">
        <v>912</v>
      </c>
      <c r="U1" s="2" t="s">
        <v>913</v>
      </c>
      <c r="V1" s="2" t="s">
        <v>914</v>
      </c>
      <c r="W1" s="115" t="s">
        <v>915</v>
      </c>
      <c r="X1" s="2" t="s">
        <v>22</v>
      </c>
      <c r="Y1" s="2" t="s">
        <v>23</v>
      </c>
      <c r="Z1" s="2" t="s">
        <v>20</v>
      </c>
      <c r="AA1" s="116" t="s">
        <v>916</v>
      </c>
      <c r="AB1" s="114" t="s">
        <v>917</v>
      </c>
      <c r="AC1" s="114" t="s">
        <v>918</v>
      </c>
      <c r="AD1" s="114" t="s">
        <v>919</v>
      </c>
      <c r="AE1" s="2" t="s">
        <v>15</v>
      </c>
      <c r="AF1" s="2" t="s">
        <v>16</v>
      </c>
      <c r="AG1" s="2" t="s">
        <v>920</v>
      </c>
      <c r="AH1" s="114" t="s">
        <v>921</v>
      </c>
      <c r="AI1" s="2" t="s">
        <v>922</v>
      </c>
      <c r="AJ1" s="2" t="s">
        <v>11</v>
      </c>
      <c r="AK1" s="114" t="s">
        <v>17</v>
      </c>
      <c r="AL1" s="2" t="s">
        <v>923</v>
      </c>
      <c r="AM1" s="2" t="s">
        <v>1621</v>
      </c>
    </row>
    <row r="2" ht="17.25" customHeight="1">
      <c r="A2" s="220">
        <v>44502.0</v>
      </c>
      <c r="B2" s="9" t="s">
        <v>937</v>
      </c>
      <c r="C2" s="9" t="s">
        <v>39</v>
      </c>
      <c r="D2" s="9" t="s">
        <v>938</v>
      </c>
      <c r="E2" s="9" t="s">
        <v>939</v>
      </c>
      <c r="F2" s="10"/>
      <c r="G2" s="9" t="s">
        <v>940</v>
      </c>
      <c r="H2" s="10" t="s">
        <v>926</v>
      </c>
      <c r="I2" s="117">
        <v>40469.0</v>
      </c>
      <c r="J2" s="118">
        <f t="shared" ref="J2:J12" si="1">TODAY() - I2</f>
        <v>4314</v>
      </c>
      <c r="K2" s="117">
        <v>44439.0</v>
      </c>
      <c r="L2" s="9" t="s">
        <v>249</v>
      </c>
      <c r="M2" s="9" t="s">
        <v>46</v>
      </c>
      <c r="N2" s="9" t="s">
        <v>927</v>
      </c>
      <c r="O2" s="9" t="s">
        <v>941</v>
      </c>
      <c r="P2" s="9" t="s">
        <v>30</v>
      </c>
      <c r="Q2" s="13"/>
      <c r="R2" s="9" t="s">
        <v>942</v>
      </c>
      <c r="S2" s="9" t="s">
        <v>943</v>
      </c>
      <c r="T2" s="16" t="s">
        <v>944</v>
      </c>
      <c r="U2" s="16" t="s">
        <v>945</v>
      </c>
      <c r="V2" s="16" t="s">
        <v>946</v>
      </c>
      <c r="W2" s="16" t="s">
        <v>947</v>
      </c>
      <c r="X2" s="9" t="s">
        <v>948</v>
      </c>
      <c r="Y2" s="9" t="s">
        <v>1647</v>
      </c>
      <c r="Z2" s="9" t="s">
        <v>33</v>
      </c>
      <c r="AA2" s="120"/>
      <c r="AB2" s="117">
        <v>44449.0</v>
      </c>
      <c r="AC2" s="117">
        <v>44449.0</v>
      </c>
      <c r="AD2" s="117"/>
      <c r="AE2" s="9" t="s">
        <v>1648</v>
      </c>
      <c r="AF2" s="122" t="s">
        <v>951</v>
      </c>
      <c r="AG2" s="123" t="s">
        <v>952</v>
      </c>
      <c r="AH2" s="117">
        <v>44452.0</v>
      </c>
      <c r="AI2" s="10" t="s">
        <v>814</v>
      </c>
      <c r="AJ2" s="10"/>
      <c r="AK2" s="117">
        <v>44448.0</v>
      </c>
      <c r="AL2" s="9" t="s">
        <v>953</v>
      </c>
      <c r="AM2" s="54"/>
    </row>
    <row r="3" ht="17.25" customHeight="1">
      <c r="A3" s="9" t="s">
        <v>245</v>
      </c>
      <c r="B3" s="9" t="s">
        <v>521</v>
      </c>
      <c r="C3" s="9" t="s">
        <v>246</v>
      </c>
      <c r="D3" s="9" t="s">
        <v>1171</v>
      </c>
      <c r="E3" s="9" t="s">
        <v>1172</v>
      </c>
      <c r="F3" s="10"/>
      <c r="G3" s="9" t="s">
        <v>1131</v>
      </c>
      <c r="H3" s="10" t="s">
        <v>926</v>
      </c>
      <c r="I3" s="117">
        <v>42296.0</v>
      </c>
      <c r="J3" s="118">
        <f t="shared" si="1"/>
        <v>2487</v>
      </c>
      <c r="K3" s="117">
        <v>44378.0</v>
      </c>
      <c r="L3" s="9" t="s">
        <v>249</v>
      </c>
      <c r="M3" s="9" t="s">
        <v>46</v>
      </c>
      <c r="N3" s="9" t="s">
        <v>981</v>
      </c>
      <c r="O3" s="9" t="s">
        <v>1173</v>
      </c>
      <c r="P3" s="13" t="s">
        <v>30</v>
      </c>
      <c r="Q3" s="13"/>
      <c r="R3" s="13" t="s">
        <v>1174</v>
      </c>
      <c r="S3" s="143" t="s">
        <v>376</v>
      </c>
      <c r="T3" s="143"/>
      <c r="U3" s="13" t="s">
        <v>376</v>
      </c>
      <c r="V3" s="13" t="s">
        <v>1175</v>
      </c>
      <c r="W3" s="144" t="s">
        <v>1175</v>
      </c>
      <c r="X3" s="13"/>
      <c r="Y3" s="9" t="s">
        <v>1176</v>
      </c>
      <c r="Z3" s="9" t="s">
        <v>33</v>
      </c>
      <c r="AA3" s="120"/>
      <c r="AB3" s="117"/>
      <c r="AC3" s="117"/>
      <c r="AD3" s="117"/>
      <c r="AE3" s="9"/>
      <c r="AF3" s="9"/>
      <c r="AG3" s="9" t="s">
        <v>1177</v>
      </c>
      <c r="AH3" s="117">
        <v>44417.0</v>
      </c>
      <c r="AI3" s="10"/>
      <c r="AJ3" s="10"/>
      <c r="AK3" s="117"/>
      <c r="AL3" s="9" t="s">
        <v>1178</v>
      </c>
      <c r="AM3" s="54"/>
    </row>
    <row r="4" ht="17.25" customHeight="1">
      <c r="A4" s="9" t="s">
        <v>245</v>
      </c>
      <c r="B4" s="9" t="s">
        <v>158</v>
      </c>
      <c r="C4" s="9" t="s">
        <v>246</v>
      </c>
      <c r="D4" s="9" t="s">
        <v>1200</v>
      </c>
      <c r="E4" s="9" t="s">
        <v>1201</v>
      </c>
      <c r="F4" s="10"/>
      <c r="G4" s="9" t="s">
        <v>1202</v>
      </c>
      <c r="H4" s="10" t="s">
        <v>926</v>
      </c>
      <c r="I4" s="117">
        <v>42296.0</v>
      </c>
      <c r="J4" s="118">
        <f t="shared" si="1"/>
        <v>2487</v>
      </c>
      <c r="K4" s="128">
        <v>44454.0</v>
      </c>
      <c r="L4" s="9" t="s">
        <v>249</v>
      </c>
      <c r="M4" s="9" t="s">
        <v>46</v>
      </c>
      <c r="N4" s="9" t="s">
        <v>981</v>
      </c>
      <c r="O4" s="9" t="s">
        <v>124</v>
      </c>
      <c r="P4" s="13" t="s">
        <v>30</v>
      </c>
      <c r="Q4" s="13"/>
      <c r="R4" s="13" t="s">
        <v>1203</v>
      </c>
      <c r="S4" s="13" t="s">
        <v>1204</v>
      </c>
      <c r="T4" s="27" t="s">
        <v>1204</v>
      </c>
      <c r="U4" s="27" t="s">
        <v>376</v>
      </c>
      <c r="V4" s="27" t="s">
        <v>1205</v>
      </c>
      <c r="W4" s="27" t="s">
        <v>1205</v>
      </c>
      <c r="X4" s="9" t="s">
        <v>1649</v>
      </c>
      <c r="Y4" s="9" t="s">
        <v>1650</v>
      </c>
      <c r="Z4" s="9" t="s">
        <v>33</v>
      </c>
      <c r="AA4" s="120"/>
      <c r="AB4" s="117">
        <v>44467.0</v>
      </c>
      <c r="AC4" s="117">
        <v>44467.0</v>
      </c>
      <c r="AD4" s="117"/>
      <c r="AE4" s="9" t="s">
        <v>121</v>
      </c>
      <c r="AF4" s="9"/>
      <c r="AG4" s="9"/>
      <c r="AH4" s="117">
        <v>44469.0</v>
      </c>
      <c r="AI4" s="10"/>
      <c r="AJ4" s="10"/>
      <c r="AK4" s="117"/>
      <c r="AL4" s="9" t="s">
        <v>1208</v>
      </c>
      <c r="AM4" s="54"/>
    </row>
    <row r="5" ht="17.25" customHeight="1">
      <c r="A5" s="221" t="s">
        <v>308</v>
      </c>
      <c r="B5" s="221">
        <v>2.0</v>
      </c>
      <c r="C5" s="221" t="s">
        <v>309</v>
      </c>
      <c r="D5" s="221" t="s">
        <v>1214</v>
      </c>
      <c r="E5" s="221" t="s">
        <v>1215</v>
      </c>
      <c r="F5" s="222"/>
      <c r="G5" s="221"/>
      <c r="H5" s="223"/>
      <c r="I5" s="224">
        <v>42384.0</v>
      </c>
      <c r="J5" s="225">
        <f t="shared" si="1"/>
        <v>2399</v>
      </c>
      <c r="K5" s="224">
        <v>44227.0</v>
      </c>
      <c r="L5" s="221" t="s">
        <v>249</v>
      </c>
      <c r="M5" s="221" t="s">
        <v>46</v>
      </c>
      <c r="N5" s="221" t="s">
        <v>981</v>
      </c>
      <c r="O5" s="221" t="s">
        <v>317</v>
      </c>
      <c r="P5" s="221" t="s">
        <v>30</v>
      </c>
      <c r="Q5" s="226"/>
      <c r="R5" s="221" t="s">
        <v>376</v>
      </c>
      <c r="S5" s="227" t="s">
        <v>376</v>
      </c>
      <c r="T5" s="227"/>
      <c r="U5" s="221" t="s">
        <v>1216</v>
      </c>
      <c r="V5" s="221" t="s">
        <v>1217</v>
      </c>
      <c r="W5" s="221"/>
      <c r="X5" s="227"/>
      <c r="Y5" s="228" t="s">
        <v>1218</v>
      </c>
      <c r="Z5" s="221" t="s">
        <v>33</v>
      </c>
      <c r="AA5" s="229"/>
      <c r="AB5" s="224">
        <v>44260.0</v>
      </c>
      <c r="AC5" s="224"/>
      <c r="AD5" s="224">
        <v>43719.0</v>
      </c>
      <c r="AE5" s="221" t="s">
        <v>1651</v>
      </c>
      <c r="AF5" s="221"/>
      <c r="AG5" s="228"/>
      <c r="AH5" s="230">
        <v>44266.0</v>
      </c>
      <c r="AI5" s="222"/>
      <c r="AJ5" s="222"/>
      <c r="AK5" s="230">
        <v>44260.0</v>
      </c>
      <c r="AL5" s="146" t="s">
        <v>1220</v>
      </c>
      <c r="AM5" s="54"/>
    </row>
    <row r="6" ht="17.25" customHeight="1">
      <c r="A6" s="221" t="s">
        <v>329</v>
      </c>
      <c r="B6" s="221" t="s">
        <v>77</v>
      </c>
      <c r="C6" s="221" t="s">
        <v>330</v>
      </c>
      <c r="D6" s="221" t="s">
        <v>1251</v>
      </c>
      <c r="E6" s="221" t="s">
        <v>1252</v>
      </c>
      <c r="F6" s="222"/>
      <c r="G6" s="221" t="s">
        <v>940</v>
      </c>
      <c r="H6" s="222" t="s">
        <v>926</v>
      </c>
      <c r="I6" s="224">
        <v>42454.0</v>
      </c>
      <c r="J6" s="225">
        <f t="shared" si="1"/>
        <v>2329</v>
      </c>
      <c r="K6" s="224">
        <v>44316.0</v>
      </c>
      <c r="L6" s="221" t="s">
        <v>249</v>
      </c>
      <c r="M6" s="221" t="s">
        <v>46</v>
      </c>
      <c r="N6" s="221" t="s">
        <v>981</v>
      </c>
      <c r="O6" s="221" t="s">
        <v>124</v>
      </c>
      <c r="P6" s="221" t="s">
        <v>30</v>
      </c>
      <c r="Q6" s="226"/>
      <c r="R6" s="226" t="s">
        <v>1253</v>
      </c>
      <c r="S6" s="226" t="s">
        <v>376</v>
      </c>
      <c r="T6" s="231" t="s">
        <v>1254</v>
      </c>
      <c r="U6" s="231" t="s">
        <v>1255</v>
      </c>
      <c r="V6" s="231" t="s">
        <v>1256</v>
      </c>
      <c r="W6" s="231" t="s">
        <v>1257</v>
      </c>
      <c r="X6" s="226" t="s">
        <v>1258</v>
      </c>
      <c r="Y6" s="221"/>
      <c r="Z6" s="221" t="s">
        <v>33</v>
      </c>
      <c r="AA6" s="229"/>
      <c r="AB6" s="224">
        <v>44426.0</v>
      </c>
      <c r="AC6" s="224">
        <v>44428.0</v>
      </c>
      <c r="AD6" s="224"/>
      <c r="AE6" s="221" t="s">
        <v>121</v>
      </c>
      <c r="AF6" s="221"/>
      <c r="AG6" s="221"/>
      <c r="AH6" s="224">
        <v>44431.0</v>
      </c>
      <c r="AI6" s="222"/>
      <c r="AJ6" s="222"/>
      <c r="AK6" s="224"/>
      <c r="AL6" s="9" t="s">
        <v>1259</v>
      </c>
      <c r="AM6" s="54"/>
    </row>
    <row r="7" ht="17.25" customHeight="1">
      <c r="A7" s="221" t="s">
        <v>329</v>
      </c>
      <c r="B7" s="221" t="s">
        <v>1283</v>
      </c>
      <c r="C7" s="221" t="s">
        <v>330</v>
      </c>
      <c r="D7" s="221" t="s">
        <v>1284</v>
      </c>
      <c r="E7" s="221" t="s">
        <v>1285</v>
      </c>
      <c r="F7" s="222"/>
      <c r="G7" s="221" t="s">
        <v>940</v>
      </c>
      <c r="H7" s="222" t="s">
        <v>926</v>
      </c>
      <c r="I7" s="224">
        <v>42454.0</v>
      </c>
      <c r="J7" s="225">
        <f t="shared" si="1"/>
        <v>2329</v>
      </c>
      <c r="K7" s="224">
        <v>44378.0</v>
      </c>
      <c r="L7" s="221" t="s">
        <v>249</v>
      </c>
      <c r="M7" s="221" t="s">
        <v>46</v>
      </c>
      <c r="N7" s="221" t="s">
        <v>981</v>
      </c>
      <c r="O7" s="221" t="s">
        <v>124</v>
      </c>
      <c r="P7" s="221" t="s">
        <v>30</v>
      </c>
      <c r="Q7" s="226"/>
      <c r="R7" s="226" t="s">
        <v>1286</v>
      </c>
      <c r="S7" s="226" t="s">
        <v>1287</v>
      </c>
      <c r="T7" s="226"/>
      <c r="U7" s="226" t="s">
        <v>1287</v>
      </c>
      <c r="V7" s="226" t="s">
        <v>1288</v>
      </c>
      <c r="W7" s="226"/>
      <c r="X7" s="226"/>
      <c r="Y7" s="221"/>
      <c r="Z7" s="221" t="s">
        <v>33</v>
      </c>
      <c r="AA7" s="229"/>
      <c r="AB7" s="224">
        <v>44426.0</v>
      </c>
      <c r="AC7" s="224">
        <v>44428.0</v>
      </c>
      <c r="AD7" s="224"/>
      <c r="AE7" s="232"/>
      <c r="AF7" s="221"/>
      <c r="AG7" s="221"/>
      <c r="AH7" s="224">
        <v>44431.0</v>
      </c>
      <c r="AI7" s="222"/>
      <c r="AJ7" s="222"/>
      <c r="AK7" s="224"/>
      <c r="AL7" s="9" t="s">
        <v>1289</v>
      </c>
      <c r="AM7" s="54"/>
    </row>
    <row r="8" ht="17.25" customHeight="1">
      <c r="A8" s="221" t="s">
        <v>447</v>
      </c>
      <c r="B8" s="221" t="s">
        <v>226</v>
      </c>
      <c r="C8" s="221" t="s">
        <v>448</v>
      </c>
      <c r="D8" s="221" t="s">
        <v>1375</v>
      </c>
      <c r="E8" s="221" t="s">
        <v>1376</v>
      </c>
      <c r="F8" s="222"/>
      <c r="G8" s="221" t="s">
        <v>1040</v>
      </c>
      <c r="H8" s="222" t="s">
        <v>1049</v>
      </c>
      <c r="I8" s="224">
        <v>43188.0</v>
      </c>
      <c r="J8" s="225">
        <f t="shared" si="1"/>
        <v>1595</v>
      </c>
      <c r="K8" s="224">
        <v>44561.0</v>
      </c>
      <c r="L8" s="221" t="s">
        <v>249</v>
      </c>
      <c r="M8" s="221" t="s">
        <v>46</v>
      </c>
      <c r="N8" s="221" t="s">
        <v>927</v>
      </c>
      <c r="O8" s="221" t="s">
        <v>1377</v>
      </c>
      <c r="P8" s="226" t="s">
        <v>55</v>
      </c>
      <c r="Q8" s="226" t="s">
        <v>1378</v>
      </c>
      <c r="R8" s="221" t="s">
        <v>376</v>
      </c>
      <c r="S8" s="221" t="s">
        <v>1293</v>
      </c>
      <c r="T8" s="221"/>
      <c r="U8" s="221" t="s">
        <v>1379</v>
      </c>
      <c r="V8" s="221" t="s">
        <v>1380</v>
      </c>
      <c r="W8" s="221"/>
      <c r="X8" s="221"/>
      <c r="Y8" s="221" t="s">
        <v>1652</v>
      </c>
      <c r="Z8" s="221" t="s">
        <v>1382</v>
      </c>
      <c r="AA8" s="229"/>
      <c r="AB8" s="224">
        <v>44456.0</v>
      </c>
      <c r="AC8" s="224">
        <v>44467.0</v>
      </c>
      <c r="AD8" s="224"/>
      <c r="AE8" s="233"/>
      <c r="AF8" s="233"/>
      <c r="AG8" s="221" t="s">
        <v>1383</v>
      </c>
      <c r="AH8" s="224">
        <v>44469.0</v>
      </c>
      <c r="AI8" s="222" t="s">
        <v>681</v>
      </c>
      <c r="AJ8" s="222">
        <v>801.0</v>
      </c>
      <c r="AK8" s="224"/>
      <c r="AL8" s="9"/>
      <c r="AM8" s="54"/>
    </row>
    <row r="9" ht="17.25" customHeight="1">
      <c r="A9" s="221" t="s">
        <v>447</v>
      </c>
      <c r="B9" s="221" t="s">
        <v>126</v>
      </c>
      <c r="C9" s="221" t="s">
        <v>448</v>
      </c>
      <c r="D9" s="221" t="s">
        <v>1384</v>
      </c>
      <c r="E9" s="221" t="s">
        <v>1385</v>
      </c>
      <c r="F9" s="222"/>
      <c r="G9" s="221" t="s">
        <v>954</v>
      </c>
      <c r="H9" s="222" t="s">
        <v>926</v>
      </c>
      <c r="I9" s="224">
        <v>43188.0</v>
      </c>
      <c r="J9" s="225">
        <f t="shared" si="1"/>
        <v>1595</v>
      </c>
      <c r="K9" s="224">
        <v>44440.0</v>
      </c>
      <c r="L9" s="221" t="s">
        <v>249</v>
      </c>
      <c r="M9" s="221" t="s">
        <v>46</v>
      </c>
      <c r="N9" s="221" t="s">
        <v>927</v>
      </c>
      <c r="O9" s="221" t="s">
        <v>370</v>
      </c>
      <c r="P9" s="221" t="s">
        <v>30</v>
      </c>
      <c r="Q9" s="226"/>
      <c r="R9" s="221" t="s">
        <v>1042</v>
      </c>
      <c r="S9" s="221" t="s">
        <v>376</v>
      </c>
      <c r="T9" s="234" t="s">
        <v>1386</v>
      </c>
      <c r="U9" s="234" t="s">
        <v>376</v>
      </c>
      <c r="V9" s="234" t="s">
        <v>1387</v>
      </c>
      <c r="W9" s="234" t="s">
        <v>1388</v>
      </c>
      <c r="X9" s="234" t="s">
        <v>141</v>
      </c>
      <c r="Y9" s="221" t="s">
        <v>1389</v>
      </c>
      <c r="Z9" s="221" t="s">
        <v>1382</v>
      </c>
      <c r="AA9" s="229"/>
      <c r="AB9" s="224">
        <v>44456.0</v>
      </c>
      <c r="AC9" s="224">
        <v>44459.0</v>
      </c>
      <c r="AD9" s="224"/>
      <c r="AE9" s="221" t="s">
        <v>121</v>
      </c>
      <c r="AF9" s="221"/>
      <c r="AG9" s="235" t="s">
        <v>1653</v>
      </c>
      <c r="AH9" s="224">
        <v>44462.0</v>
      </c>
      <c r="AI9" s="222"/>
      <c r="AJ9" s="222"/>
      <c r="AK9" s="224"/>
      <c r="AL9" s="9" t="s">
        <v>1391</v>
      </c>
      <c r="AM9" s="54"/>
    </row>
    <row r="10" ht="17.25" customHeight="1">
      <c r="A10" s="221" t="s">
        <v>447</v>
      </c>
      <c r="B10" s="221" t="s">
        <v>63</v>
      </c>
      <c r="C10" s="221" t="s">
        <v>448</v>
      </c>
      <c r="D10" s="221" t="s">
        <v>1392</v>
      </c>
      <c r="E10" s="221" t="s">
        <v>1393</v>
      </c>
      <c r="F10" s="222"/>
      <c r="G10" s="221" t="s">
        <v>1058</v>
      </c>
      <c r="H10" s="222" t="s">
        <v>926</v>
      </c>
      <c r="I10" s="224">
        <v>43188.0</v>
      </c>
      <c r="J10" s="225">
        <f t="shared" si="1"/>
        <v>1595</v>
      </c>
      <c r="K10" s="224">
        <v>44440.0</v>
      </c>
      <c r="L10" s="221" t="s">
        <v>249</v>
      </c>
      <c r="M10" s="221" t="s">
        <v>46</v>
      </c>
      <c r="N10" s="221" t="s">
        <v>927</v>
      </c>
      <c r="O10" s="221" t="s">
        <v>1377</v>
      </c>
      <c r="P10" s="221" t="s">
        <v>30</v>
      </c>
      <c r="Q10" s="226"/>
      <c r="R10" s="221" t="s">
        <v>1042</v>
      </c>
      <c r="S10" s="221" t="s">
        <v>1394</v>
      </c>
      <c r="T10" s="234" t="s">
        <v>1386</v>
      </c>
      <c r="U10" s="234" t="s">
        <v>1395</v>
      </c>
      <c r="V10" s="234" t="s">
        <v>1396</v>
      </c>
      <c r="W10" s="234" t="s">
        <v>1388</v>
      </c>
      <c r="X10" s="234" t="s">
        <v>1397</v>
      </c>
      <c r="Y10" s="221" t="s">
        <v>1398</v>
      </c>
      <c r="Z10" s="221" t="s">
        <v>1382</v>
      </c>
      <c r="AA10" s="229"/>
      <c r="AB10" s="224">
        <v>44456.0</v>
      </c>
      <c r="AC10" s="224">
        <v>44459.0</v>
      </c>
      <c r="AD10" s="224"/>
      <c r="AE10" s="221" t="s">
        <v>121</v>
      </c>
      <c r="AF10" s="221"/>
      <c r="AG10" s="221" t="s">
        <v>1399</v>
      </c>
      <c r="AH10" s="224">
        <v>44462.0</v>
      </c>
      <c r="AI10" s="222"/>
      <c r="AJ10" s="222"/>
      <c r="AK10" s="224"/>
      <c r="AL10" s="9" t="s">
        <v>1400</v>
      </c>
      <c r="AM10" s="54"/>
    </row>
    <row r="11" ht="17.25" customHeight="1">
      <c r="A11" s="221" t="s">
        <v>447</v>
      </c>
      <c r="B11" s="221" t="s">
        <v>158</v>
      </c>
      <c r="C11" s="221" t="s">
        <v>448</v>
      </c>
      <c r="D11" s="221" t="s">
        <v>1405</v>
      </c>
      <c r="E11" s="221" t="s">
        <v>1406</v>
      </c>
      <c r="F11" s="222"/>
      <c r="G11" s="221" t="s">
        <v>1040</v>
      </c>
      <c r="H11" s="223"/>
      <c r="I11" s="224">
        <v>43188.0</v>
      </c>
      <c r="J11" s="225">
        <f t="shared" si="1"/>
        <v>1595</v>
      </c>
      <c r="K11" s="224">
        <v>44409.0</v>
      </c>
      <c r="L11" s="221" t="s">
        <v>249</v>
      </c>
      <c r="M11" s="221" t="s">
        <v>46</v>
      </c>
      <c r="N11" s="221" t="s">
        <v>927</v>
      </c>
      <c r="O11" s="221" t="s">
        <v>1407</v>
      </c>
      <c r="P11" s="221" t="s">
        <v>30</v>
      </c>
      <c r="Q11" s="226"/>
      <c r="R11" s="221" t="s">
        <v>1408</v>
      </c>
      <c r="S11" s="221" t="s">
        <v>1409</v>
      </c>
      <c r="T11" s="221"/>
      <c r="U11" s="221" t="s">
        <v>1410</v>
      </c>
      <c r="V11" s="221" t="s">
        <v>1411</v>
      </c>
      <c r="W11" s="221"/>
      <c r="X11" s="221"/>
      <c r="Y11" s="221" t="s">
        <v>1654</v>
      </c>
      <c r="Z11" s="221" t="s">
        <v>1413</v>
      </c>
      <c r="AA11" s="229"/>
      <c r="AB11" s="224">
        <v>44397.0</v>
      </c>
      <c r="AC11" s="224">
        <v>44398.0</v>
      </c>
      <c r="AD11" s="224"/>
      <c r="AE11" s="221" t="s">
        <v>121</v>
      </c>
      <c r="AF11" s="221"/>
      <c r="AG11" s="235" t="s">
        <v>1655</v>
      </c>
      <c r="AH11" s="224">
        <v>44405.0</v>
      </c>
      <c r="AI11" s="222" t="s">
        <v>681</v>
      </c>
      <c r="AJ11" s="222">
        <v>801.0</v>
      </c>
      <c r="AK11" s="224"/>
      <c r="AL11" s="9"/>
      <c r="AM11" s="54"/>
    </row>
    <row r="12" ht="17.25" customHeight="1">
      <c r="A12" s="221" t="s">
        <v>447</v>
      </c>
      <c r="B12" s="221" t="s">
        <v>440</v>
      </c>
      <c r="C12" s="221" t="s">
        <v>448</v>
      </c>
      <c r="D12" s="221" t="s">
        <v>1415</v>
      </c>
      <c r="E12" s="221" t="s">
        <v>1416</v>
      </c>
      <c r="F12" s="222"/>
      <c r="G12" s="221" t="s">
        <v>1040</v>
      </c>
      <c r="H12" s="222" t="s">
        <v>926</v>
      </c>
      <c r="I12" s="224">
        <v>43188.0</v>
      </c>
      <c r="J12" s="225">
        <f t="shared" si="1"/>
        <v>1595</v>
      </c>
      <c r="K12" s="224">
        <v>44561.0</v>
      </c>
      <c r="L12" s="221" t="s">
        <v>249</v>
      </c>
      <c r="M12" s="221" t="s">
        <v>46</v>
      </c>
      <c r="N12" s="221" t="s">
        <v>927</v>
      </c>
      <c r="O12" s="221" t="s">
        <v>1417</v>
      </c>
      <c r="P12" s="221" t="s">
        <v>55</v>
      </c>
      <c r="Q12" s="226" t="s">
        <v>1378</v>
      </c>
      <c r="R12" s="221" t="s">
        <v>1418</v>
      </c>
      <c r="S12" s="221" t="s">
        <v>1419</v>
      </c>
      <c r="T12" s="221"/>
      <c r="U12" s="221" t="s">
        <v>1410</v>
      </c>
      <c r="V12" s="221" t="s">
        <v>1396</v>
      </c>
      <c r="W12" s="221"/>
      <c r="X12" s="221"/>
      <c r="Y12" s="221" t="s">
        <v>1420</v>
      </c>
      <c r="Z12" s="221" t="s">
        <v>1421</v>
      </c>
      <c r="AA12" s="229"/>
      <c r="AB12" s="224">
        <v>44438.0</v>
      </c>
      <c r="AC12" s="224">
        <v>44439.0</v>
      </c>
      <c r="AD12" s="224"/>
      <c r="AE12" s="221" t="s">
        <v>1656</v>
      </c>
      <c r="AF12" s="221"/>
      <c r="AG12" s="221" t="s">
        <v>1423</v>
      </c>
      <c r="AH12" s="224">
        <v>44446.0</v>
      </c>
      <c r="AI12" s="222" t="s">
        <v>681</v>
      </c>
      <c r="AJ12" s="222">
        <v>801.0</v>
      </c>
      <c r="AK12" s="224">
        <v>44438.0</v>
      </c>
      <c r="AL12" s="9"/>
      <c r="AM12" s="54"/>
    </row>
    <row r="13" ht="38.25" customHeight="1">
      <c r="A13" s="54"/>
      <c r="B13" s="54"/>
      <c r="C13" s="54"/>
      <c r="D13" s="236"/>
      <c r="E13" s="54"/>
      <c r="F13" s="54"/>
      <c r="G13" s="54"/>
      <c r="H13" s="54"/>
      <c r="I13" s="54"/>
      <c r="J13" s="54"/>
      <c r="K13" s="54"/>
      <c r="L13" s="54"/>
      <c r="M13" s="54"/>
      <c r="N13" s="54"/>
      <c r="O13" s="54"/>
      <c r="P13" s="54"/>
      <c r="Q13" s="54"/>
      <c r="R13" s="236"/>
      <c r="S13" s="54"/>
      <c r="T13" s="54"/>
      <c r="U13" s="54"/>
      <c r="V13" s="54"/>
      <c r="W13" s="54"/>
      <c r="X13" s="54"/>
      <c r="Y13" s="54"/>
      <c r="Z13" s="54"/>
      <c r="AA13" s="54"/>
      <c r="AB13" s="54"/>
      <c r="AC13" s="54"/>
      <c r="AD13" s="54"/>
      <c r="AE13" s="54"/>
      <c r="AF13" s="54"/>
      <c r="AG13" s="54"/>
      <c r="AH13" s="54"/>
      <c r="AI13" s="54"/>
      <c r="AJ13" s="54"/>
      <c r="AK13" s="54"/>
      <c r="AL13" s="54"/>
      <c r="AM13" s="54"/>
    </row>
    <row r="14" ht="38.25" customHeight="1">
      <c r="A14" s="54"/>
      <c r="B14" s="54"/>
      <c r="C14" s="54"/>
      <c r="D14" s="236"/>
      <c r="E14" s="54"/>
      <c r="F14" s="54"/>
      <c r="G14" s="54"/>
      <c r="H14" s="54"/>
      <c r="I14" s="54"/>
      <c r="J14" s="54"/>
      <c r="K14" s="54"/>
      <c r="L14" s="54"/>
      <c r="M14" s="54"/>
      <c r="N14" s="54"/>
      <c r="O14" s="54"/>
      <c r="P14" s="54"/>
      <c r="Q14" s="54"/>
      <c r="R14" s="236"/>
      <c r="S14" s="54"/>
      <c r="T14" s="54"/>
      <c r="U14" s="54"/>
      <c r="V14" s="54"/>
      <c r="W14" s="54"/>
      <c r="X14" s="54"/>
      <c r="Y14" s="54"/>
      <c r="Z14" s="54"/>
      <c r="AA14" s="54"/>
      <c r="AB14" s="54"/>
      <c r="AC14" s="54"/>
      <c r="AD14" s="54"/>
      <c r="AE14" s="54"/>
      <c r="AF14" s="54"/>
      <c r="AG14" s="54"/>
      <c r="AH14" s="54"/>
      <c r="AI14" s="54"/>
      <c r="AJ14" s="54"/>
      <c r="AK14" s="54"/>
      <c r="AL14" s="54"/>
      <c r="AM14" s="54"/>
    </row>
    <row r="15" ht="38.25" customHeight="1">
      <c r="A15" s="54"/>
      <c r="B15" s="54"/>
      <c r="C15" s="54"/>
      <c r="D15" s="236"/>
      <c r="E15" s="54"/>
      <c r="F15" s="54"/>
      <c r="G15" s="54"/>
      <c r="H15" s="54"/>
      <c r="I15" s="54"/>
      <c r="J15" s="54"/>
      <c r="K15" s="54"/>
      <c r="L15" s="54"/>
      <c r="M15" s="54"/>
      <c r="N15" s="54"/>
      <c r="O15" s="54"/>
      <c r="P15" s="54"/>
      <c r="Q15" s="54"/>
      <c r="R15" s="236"/>
      <c r="S15" s="54"/>
      <c r="T15" s="54"/>
      <c r="U15" s="54"/>
      <c r="V15" s="54"/>
      <c r="W15" s="54"/>
      <c r="X15" s="54"/>
      <c r="Y15" s="54"/>
      <c r="Z15" s="54"/>
      <c r="AA15" s="54"/>
      <c r="AB15" s="54"/>
      <c r="AC15" s="54"/>
      <c r="AD15" s="54"/>
      <c r="AE15" s="54"/>
      <c r="AF15" s="54"/>
      <c r="AG15" s="54"/>
      <c r="AH15" s="54"/>
      <c r="AI15" s="54"/>
      <c r="AJ15" s="54"/>
      <c r="AK15" s="54"/>
      <c r="AL15" s="54"/>
      <c r="AM15" s="54"/>
    </row>
    <row r="16" ht="38.25" customHeight="1">
      <c r="A16" s="54"/>
      <c r="B16" s="54"/>
      <c r="C16" s="54"/>
      <c r="D16" s="236"/>
      <c r="E16" s="54"/>
      <c r="F16" s="54"/>
      <c r="G16" s="54"/>
      <c r="H16" s="54"/>
      <c r="I16" s="54"/>
      <c r="J16" s="54"/>
      <c r="K16" s="54"/>
      <c r="L16" s="54"/>
      <c r="M16" s="54"/>
      <c r="N16" s="54"/>
      <c r="O16" s="54"/>
      <c r="P16" s="54"/>
      <c r="Q16" s="54"/>
      <c r="R16" s="236"/>
      <c r="S16" s="54"/>
      <c r="T16" s="54"/>
      <c r="U16" s="54"/>
      <c r="V16" s="54"/>
      <c r="W16" s="54"/>
      <c r="X16" s="54"/>
      <c r="Y16" s="54"/>
      <c r="Z16" s="54"/>
      <c r="AA16" s="54"/>
      <c r="AB16" s="54"/>
      <c r="AC16" s="54"/>
      <c r="AD16" s="54"/>
      <c r="AE16" s="54"/>
      <c r="AF16" s="54"/>
      <c r="AG16" s="54"/>
      <c r="AH16" s="54"/>
      <c r="AI16" s="54"/>
      <c r="AJ16" s="54"/>
      <c r="AK16" s="54"/>
      <c r="AL16" s="54"/>
      <c r="AM16" s="54"/>
    </row>
    <row r="17" ht="38.25" customHeight="1">
      <c r="A17" s="54"/>
      <c r="B17" s="54"/>
      <c r="C17" s="54"/>
      <c r="D17" s="236"/>
      <c r="E17" s="54"/>
      <c r="F17" s="54"/>
      <c r="G17" s="54"/>
      <c r="H17" s="54"/>
      <c r="I17" s="54"/>
      <c r="J17" s="54"/>
      <c r="K17" s="54"/>
      <c r="L17" s="54"/>
      <c r="M17" s="54"/>
      <c r="N17" s="54"/>
      <c r="O17" s="54"/>
      <c r="P17" s="54"/>
      <c r="Q17" s="54"/>
      <c r="R17" s="236"/>
      <c r="S17" s="54"/>
      <c r="T17" s="54"/>
      <c r="U17" s="54"/>
      <c r="V17" s="54"/>
      <c r="W17" s="54"/>
      <c r="X17" s="54"/>
      <c r="Y17" s="54"/>
      <c r="Z17" s="54"/>
      <c r="AA17" s="54"/>
      <c r="AB17" s="54"/>
      <c r="AC17" s="54"/>
      <c r="AD17" s="54"/>
      <c r="AE17" s="54"/>
      <c r="AF17" s="54"/>
      <c r="AG17" s="54"/>
      <c r="AH17" s="54"/>
      <c r="AI17" s="54"/>
      <c r="AJ17" s="54"/>
      <c r="AK17" s="54"/>
      <c r="AL17" s="54"/>
      <c r="AM17" s="54"/>
    </row>
    <row r="18" ht="38.25" customHeight="1">
      <c r="A18" s="54"/>
      <c r="B18" s="54"/>
      <c r="C18" s="54"/>
      <c r="D18" s="236"/>
      <c r="E18" s="54"/>
      <c r="F18" s="54"/>
      <c r="G18" s="54"/>
      <c r="H18" s="54"/>
      <c r="I18" s="54"/>
      <c r="J18" s="54"/>
      <c r="K18" s="54"/>
      <c r="L18" s="54"/>
      <c r="M18" s="54"/>
      <c r="N18" s="54"/>
      <c r="O18" s="54"/>
      <c r="P18" s="54"/>
      <c r="Q18" s="54"/>
      <c r="R18" s="236"/>
      <c r="S18" s="54"/>
      <c r="T18" s="54"/>
      <c r="U18" s="54"/>
      <c r="V18" s="54"/>
      <c r="W18" s="54"/>
      <c r="X18" s="54"/>
      <c r="Y18" s="54"/>
      <c r="Z18" s="54"/>
      <c r="AA18" s="54"/>
      <c r="AB18" s="54"/>
      <c r="AC18" s="54"/>
      <c r="AD18" s="54"/>
      <c r="AE18" s="54"/>
      <c r="AF18" s="54"/>
      <c r="AG18" s="54"/>
      <c r="AH18" s="54"/>
      <c r="AI18" s="54"/>
      <c r="AJ18" s="54"/>
      <c r="AK18" s="54"/>
      <c r="AL18" s="54"/>
      <c r="AM18" s="54"/>
    </row>
    <row r="19" ht="38.25" customHeight="1">
      <c r="A19" s="54"/>
      <c r="B19" s="54"/>
      <c r="C19" s="54"/>
      <c r="D19" s="236"/>
      <c r="E19" s="54"/>
      <c r="F19" s="54"/>
      <c r="G19" s="54"/>
      <c r="H19" s="54"/>
      <c r="I19" s="54"/>
      <c r="J19" s="54"/>
      <c r="K19" s="54"/>
      <c r="L19" s="54"/>
      <c r="M19" s="54"/>
      <c r="N19" s="54"/>
      <c r="O19" s="54"/>
      <c r="P19" s="54"/>
      <c r="Q19" s="54"/>
      <c r="R19" s="236"/>
      <c r="S19" s="54"/>
      <c r="T19" s="54"/>
      <c r="U19" s="54"/>
      <c r="V19" s="54"/>
      <c r="W19" s="54"/>
      <c r="X19" s="54"/>
      <c r="Y19" s="54"/>
      <c r="Z19" s="54"/>
      <c r="AA19" s="54"/>
      <c r="AB19" s="54"/>
      <c r="AC19" s="54"/>
      <c r="AD19" s="54"/>
      <c r="AE19" s="54"/>
      <c r="AF19" s="54"/>
      <c r="AG19" s="54"/>
      <c r="AH19" s="54"/>
      <c r="AI19" s="54"/>
      <c r="AJ19" s="54"/>
      <c r="AK19" s="54"/>
      <c r="AL19" s="54"/>
      <c r="AM19" s="54"/>
    </row>
    <row r="20" ht="38.25" customHeight="1">
      <c r="A20" s="54"/>
      <c r="B20" s="54"/>
      <c r="C20" s="54"/>
      <c r="D20" s="236"/>
      <c r="E20" s="54"/>
      <c r="F20" s="54"/>
      <c r="G20" s="54"/>
      <c r="H20" s="54"/>
      <c r="I20" s="54"/>
      <c r="J20" s="54"/>
      <c r="K20" s="54"/>
      <c r="L20" s="54"/>
      <c r="M20" s="54"/>
      <c r="N20" s="54"/>
      <c r="O20" s="54"/>
      <c r="P20" s="54"/>
      <c r="Q20" s="54"/>
      <c r="R20" s="236"/>
      <c r="S20" s="54"/>
      <c r="T20" s="54"/>
      <c r="U20" s="54"/>
      <c r="V20" s="54"/>
      <c r="W20" s="54"/>
      <c r="X20" s="54"/>
      <c r="Y20" s="54"/>
      <c r="Z20" s="54"/>
      <c r="AA20" s="54"/>
      <c r="AB20" s="54"/>
      <c r="AC20" s="54"/>
      <c r="AD20" s="54"/>
      <c r="AE20" s="54"/>
      <c r="AF20" s="54"/>
      <c r="AG20" s="54"/>
      <c r="AH20" s="54"/>
      <c r="AI20" s="54"/>
      <c r="AJ20" s="54"/>
      <c r="AK20" s="54"/>
      <c r="AL20" s="54"/>
      <c r="AM20" s="54"/>
    </row>
    <row r="21" ht="38.25" customHeight="1">
      <c r="A21" s="54"/>
      <c r="B21" s="54"/>
      <c r="C21" s="54"/>
      <c r="D21" s="236"/>
      <c r="E21" s="54"/>
      <c r="F21" s="54"/>
      <c r="G21" s="54"/>
      <c r="H21" s="54"/>
      <c r="I21" s="54"/>
      <c r="J21" s="54"/>
      <c r="K21" s="54"/>
      <c r="L21" s="54"/>
      <c r="M21" s="54"/>
      <c r="N21" s="54"/>
      <c r="O21" s="54"/>
      <c r="P21" s="54"/>
      <c r="Q21" s="54"/>
      <c r="R21" s="236"/>
      <c r="S21" s="54"/>
      <c r="T21" s="54"/>
      <c r="U21" s="54"/>
      <c r="V21" s="54"/>
      <c r="W21" s="54"/>
      <c r="X21" s="54"/>
      <c r="Y21" s="54"/>
      <c r="Z21" s="54"/>
      <c r="AA21" s="54"/>
      <c r="AB21" s="54"/>
      <c r="AC21" s="54"/>
      <c r="AD21" s="54"/>
      <c r="AE21" s="54"/>
      <c r="AF21" s="54"/>
      <c r="AG21" s="54"/>
      <c r="AH21" s="54"/>
      <c r="AI21" s="54"/>
      <c r="AJ21" s="54"/>
      <c r="AK21" s="54"/>
      <c r="AL21" s="54"/>
      <c r="AM21" s="54"/>
    </row>
    <row r="22" ht="38.25" customHeight="1">
      <c r="A22" s="54"/>
      <c r="B22" s="54"/>
      <c r="C22" s="54"/>
      <c r="D22" s="236"/>
      <c r="E22" s="54"/>
      <c r="F22" s="54"/>
      <c r="G22" s="54"/>
      <c r="H22" s="54"/>
      <c r="I22" s="54"/>
      <c r="J22" s="54"/>
      <c r="K22" s="54"/>
      <c r="L22" s="54"/>
      <c r="M22" s="54"/>
      <c r="N22" s="54"/>
      <c r="O22" s="54"/>
      <c r="P22" s="54"/>
      <c r="Q22" s="54"/>
      <c r="R22" s="236"/>
      <c r="S22" s="54"/>
      <c r="T22" s="54"/>
      <c r="U22" s="54"/>
      <c r="V22" s="54"/>
      <c r="W22" s="54"/>
      <c r="X22" s="54"/>
      <c r="Y22" s="54"/>
      <c r="Z22" s="54"/>
      <c r="AA22" s="54"/>
      <c r="AB22" s="54"/>
      <c r="AC22" s="54"/>
      <c r="AD22" s="54"/>
      <c r="AE22" s="54"/>
      <c r="AF22" s="54"/>
      <c r="AG22" s="54"/>
      <c r="AH22" s="54"/>
      <c r="AI22" s="54"/>
      <c r="AJ22" s="54"/>
      <c r="AK22" s="54"/>
      <c r="AL22" s="54"/>
      <c r="AM22" s="54"/>
    </row>
    <row r="23" ht="38.25" customHeight="1">
      <c r="A23" s="54"/>
      <c r="B23" s="54"/>
      <c r="C23" s="54"/>
      <c r="D23" s="236"/>
      <c r="E23" s="54"/>
      <c r="F23" s="54"/>
      <c r="G23" s="54"/>
      <c r="H23" s="54"/>
      <c r="I23" s="54"/>
      <c r="J23" s="54"/>
      <c r="K23" s="54"/>
      <c r="L23" s="54"/>
      <c r="M23" s="54"/>
      <c r="N23" s="54"/>
      <c r="O23" s="54"/>
      <c r="P23" s="54"/>
      <c r="Q23" s="54"/>
      <c r="R23" s="236"/>
      <c r="S23" s="54"/>
      <c r="T23" s="54"/>
      <c r="U23" s="54"/>
      <c r="V23" s="54"/>
      <c r="W23" s="54"/>
      <c r="X23" s="54"/>
      <c r="Y23" s="54"/>
      <c r="Z23" s="54"/>
      <c r="AA23" s="54"/>
      <c r="AB23" s="54"/>
      <c r="AC23" s="54"/>
      <c r="AD23" s="54"/>
      <c r="AE23" s="54"/>
      <c r="AF23" s="54"/>
      <c r="AG23" s="54"/>
      <c r="AH23" s="54"/>
      <c r="AI23" s="54"/>
      <c r="AJ23" s="54"/>
      <c r="AK23" s="54"/>
      <c r="AL23" s="54"/>
      <c r="AM23" s="54"/>
    </row>
    <row r="24" ht="38.25" customHeight="1">
      <c r="A24" s="54"/>
      <c r="B24" s="54"/>
      <c r="C24" s="54"/>
      <c r="D24" s="236"/>
      <c r="E24" s="54"/>
      <c r="F24" s="54"/>
      <c r="G24" s="54"/>
      <c r="H24" s="54"/>
      <c r="I24" s="54"/>
      <c r="J24" s="54"/>
      <c r="K24" s="54"/>
      <c r="L24" s="54"/>
      <c r="M24" s="54"/>
      <c r="N24" s="54"/>
      <c r="O24" s="54"/>
      <c r="P24" s="54"/>
      <c r="Q24" s="54"/>
      <c r="R24" s="236"/>
      <c r="S24" s="54"/>
      <c r="T24" s="54"/>
      <c r="U24" s="54"/>
      <c r="V24" s="54"/>
      <c r="W24" s="54"/>
      <c r="X24" s="54"/>
      <c r="Y24" s="54"/>
      <c r="Z24" s="54"/>
      <c r="AA24" s="54"/>
      <c r="AB24" s="54"/>
      <c r="AC24" s="54"/>
      <c r="AD24" s="54"/>
      <c r="AE24" s="54"/>
      <c r="AF24" s="54"/>
      <c r="AG24" s="54"/>
      <c r="AH24" s="54"/>
      <c r="AI24" s="54"/>
      <c r="AJ24" s="54"/>
      <c r="AK24" s="54"/>
      <c r="AL24" s="54"/>
      <c r="AM24" s="54"/>
    </row>
    <row r="25" ht="38.25" customHeight="1">
      <c r="A25" s="54"/>
      <c r="B25" s="54"/>
      <c r="C25" s="54"/>
      <c r="D25" s="236"/>
      <c r="E25" s="54"/>
      <c r="F25" s="54"/>
      <c r="G25" s="54"/>
      <c r="H25" s="54"/>
      <c r="I25" s="54"/>
      <c r="J25" s="54"/>
      <c r="K25" s="54"/>
      <c r="L25" s="54"/>
      <c r="M25" s="54"/>
      <c r="N25" s="54"/>
      <c r="O25" s="54"/>
      <c r="P25" s="54"/>
      <c r="Q25" s="54"/>
      <c r="R25" s="236"/>
      <c r="S25" s="54"/>
      <c r="T25" s="54"/>
      <c r="U25" s="54"/>
      <c r="V25" s="54"/>
      <c r="W25" s="54"/>
      <c r="X25" s="54"/>
      <c r="Y25" s="54"/>
      <c r="Z25" s="54"/>
      <c r="AA25" s="54"/>
      <c r="AB25" s="54"/>
      <c r="AC25" s="54"/>
      <c r="AD25" s="54"/>
      <c r="AE25" s="54"/>
      <c r="AF25" s="54"/>
      <c r="AG25" s="54"/>
      <c r="AH25" s="54"/>
      <c r="AI25" s="54"/>
      <c r="AJ25" s="54"/>
      <c r="AK25" s="54"/>
      <c r="AL25" s="54"/>
      <c r="AM25" s="54"/>
    </row>
    <row r="26" ht="38.25" customHeight="1">
      <c r="A26" s="54"/>
      <c r="B26" s="54"/>
      <c r="C26" s="54"/>
      <c r="D26" s="236"/>
      <c r="E26" s="54"/>
      <c r="F26" s="54"/>
      <c r="G26" s="54"/>
      <c r="H26" s="54"/>
      <c r="I26" s="54"/>
      <c r="J26" s="54"/>
      <c r="K26" s="54"/>
      <c r="L26" s="54"/>
      <c r="M26" s="54"/>
      <c r="N26" s="54"/>
      <c r="O26" s="54"/>
      <c r="P26" s="54"/>
      <c r="Q26" s="54"/>
      <c r="R26" s="236"/>
      <c r="S26" s="54"/>
      <c r="T26" s="54"/>
      <c r="U26" s="54"/>
      <c r="V26" s="54"/>
      <c r="W26" s="54"/>
      <c r="X26" s="54"/>
      <c r="Y26" s="54"/>
      <c r="Z26" s="54"/>
      <c r="AA26" s="54"/>
      <c r="AB26" s="54"/>
      <c r="AC26" s="54"/>
      <c r="AD26" s="54"/>
      <c r="AE26" s="54"/>
      <c r="AF26" s="54"/>
      <c r="AG26" s="54"/>
      <c r="AH26" s="54"/>
      <c r="AI26" s="54"/>
      <c r="AJ26" s="54"/>
      <c r="AK26" s="54"/>
      <c r="AL26" s="54"/>
      <c r="AM26" s="54"/>
    </row>
    <row r="27" ht="38.25" customHeight="1">
      <c r="A27" s="54"/>
      <c r="B27" s="54"/>
      <c r="C27" s="54"/>
      <c r="D27" s="236"/>
      <c r="E27" s="54"/>
      <c r="F27" s="54"/>
      <c r="G27" s="54"/>
      <c r="H27" s="54"/>
      <c r="I27" s="54"/>
      <c r="J27" s="54"/>
      <c r="K27" s="54"/>
      <c r="L27" s="54"/>
      <c r="M27" s="54"/>
      <c r="N27" s="54"/>
      <c r="O27" s="54"/>
      <c r="P27" s="54"/>
      <c r="Q27" s="54"/>
      <c r="R27" s="236"/>
      <c r="S27" s="54"/>
      <c r="T27" s="54"/>
      <c r="U27" s="54"/>
      <c r="V27" s="54"/>
      <c r="W27" s="54"/>
      <c r="X27" s="54"/>
      <c r="Y27" s="54"/>
      <c r="Z27" s="54"/>
      <c r="AA27" s="54"/>
      <c r="AB27" s="54"/>
      <c r="AC27" s="54"/>
      <c r="AD27" s="54"/>
      <c r="AE27" s="54"/>
      <c r="AF27" s="54"/>
      <c r="AG27" s="54"/>
      <c r="AH27" s="54"/>
      <c r="AI27" s="54"/>
      <c r="AJ27" s="54"/>
      <c r="AK27" s="54"/>
      <c r="AL27" s="54"/>
      <c r="AM27" s="54"/>
    </row>
    <row r="28" ht="38.25" customHeight="1">
      <c r="A28" s="54"/>
      <c r="B28" s="54"/>
      <c r="C28" s="54"/>
      <c r="D28" s="236"/>
      <c r="E28" s="54"/>
      <c r="F28" s="54"/>
      <c r="G28" s="54"/>
      <c r="H28" s="54"/>
      <c r="I28" s="54"/>
      <c r="J28" s="54"/>
      <c r="K28" s="54"/>
      <c r="L28" s="54"/>
      <c r="M28" s="54"/>
      <c r="N28" s="54"/>
      <c r="O28" s="54"/>
      <c r="P28" s="54"/>
      <c r="Q28" s="54"/>
      <c r="R28" s="236"/>
      <c r="S28" s="54"/>
      <c r="T28" s="54"/>
      <c r="U28" s="54"/>
      <c r="V28" s="54"/>
      <c r="W28" s="54"/>
      <c r="X28" s="54"/>
      <c r="Y28" s="54"/>
      <c r="Z28" s="54"/>
      <c r="AA28" s="54"/>
      <c r="AB28" s="54"/>
      <c r="AC28" s="54"/>
      <c r="AD28" s="54"/>
      <c r="AE28" s="54"/>
      <c r="AF28" s="54"/>
      <c r="AG28" s="54"/>
      <c r="AH28" s="54"/>
      <c r="AI28" s="54"/>
      <c r="AJ28" s="54"/>
      <c r="AK28" s="54"/>
      <c r="AL28" s="54"/>
      <c r="AM28" s="54"/>
    </row>
    <row r="29" ht="38.25" customHeight="1">
      <c r="A29" s="54"/>
      <c r="B29" s="54"/>
      <c r="C29" s="54"/>
      <c r="D29" s="236"/>
      <c r="E29" s="54"/>
      <c r="F29" s="54"/>
      <c r="G29" s="54"/>
      <c r="H29" s="54"/>
      <c r="I29" s="54"/>
      <c r="J29" s="54"/>
      <c r="K29" s="54"/>
      <c r="L29" s="54"/>
      <c r="M29" s="54"/>
      <c r="N29" s="54"/>
      <c r="O29" s="54"/>
      <c r="P29" s="54"/>
      <c r="Q29" s="54"/>
      <c r="R29" s="236"/>
      <c r="S29" s="54"/>
      <c r="T29" s="54"/>
      <c r="U29" s="54"/>
      <c r="V29" s="54"/>
      <c r="W29" s="54"/>
      <c r="X29" s="54"/>
      <c r="Y29" s="54"/>
      <c r="Z29" s="54"/>
      <c r="AA29" s="54"/>
      <c r="AB29" s="54"/>
      <c r="AC29" s="54"/>
      <c r="AD29" s="54"/>
      <c r="AE29" s="54"/>
      <c r="AF29" s="54"/>
      <c r="AG29" s="54"/>
      <c r="AH29" s="54"/>
      <c r="AI29" s="54"/>
      <c r="AJ29" s="54"/>
      <c r="AK29" s="54"/>
      <c r="AL29" s="54"/>
      <c r="AM29" s="54"/>
    </row>
    <row r="30" ht="38.25" customHeight="1">
      <c r="A30" s="54"/>
      <c r="B30" s="54"/>
      <c r="C30" s="54"/>
      <c r="D30" s="236"/>
      <c r="E30" s="54"/>
      <c r="F30" s="54"/>
      <c r="G30" s="54"/>
      <c r="H30" s="54"/>
      <c r="I30" s="54"/>
      <c r="J30" s="54"/>
      <c r="K30" s="54"/>
      <c r="L30" s="54"/>
      <c r="M30" s="54"/>
      <c r="N30" s="54"/>
      <c r="O30" s="54"/>
      <c r="P30" s="54"/>
      <c r="Q30" s="54"/>
      <c r="R30" s="236"/>
      <c r="S30" s="54"/>
      <c r="T30" s="54"/>
      <c r="U30" s="54"/>
      <c r="V30" s="54"/>
      <c r="W30" s="54"/>
      <c r="X30" s="54"/>
      <c r="Y30" s="54"/>
      <c r="Z30" s="54"/>
      <c r="AA30" s="54"/>
      <c r="AB30" s="54"/>
      <c r="AC30" s="54"/>
      <c r="AD30" s="54"/>
      <c r="AE30" s="54"/>
      <c r="AF30" s="54"/>
      <c r="AG30" s="54"/>
      <c r="AH30" s="54"/>
      <c r="AI30" s="54"/>
      <c r="AJ30" s="54"/>
      <c r="AK30" s="54"/>
      <c r="AL30" s="54"/>
      <c r="AM30" s="54"/>
    </row>
    <row r="31" ht="38.25" customHeight="1">
      <c r="A31" s="54"/>
      <c r="B31" s="54"/>
      <c r="C31" s="54"/>
      <c r="D31" s="236"/>
      <c r="E31" s="54"/>
      <c r="F31" s="54"/>
      <c r="G31" s="54"/>
      <c r="H31" s="54"/>
      <c r="I31" s="54"/>
      <c r="J31" s="54"/>
      <c r="K31" s="54"/>
      <c r="L31" s="54"/>
      <c r="M31" s="54"/>
      <c r="N31" s="54"/>
      <c r="O31" s="54"/>
      <c r="P31" s="54"/>
      <c r="Q31" s="54"/>
      <c r="R31" s="236"/>
      <c r="S31" s="54"/>
      <c r="T31" s="54"/>
      <c r="U31" s="54"/>
      <c r="V31" s="54"/>
      <c r="W31" s="54"/>
      <c r="X31" s="54"/>
      <c r="Y31" s="54"/>
      <c r="Z31" s="54"/>
      <c r="AA31" s="54"/>
      <c r="AB31" s="54"/>
      <c r="AC31" s="54"/>
      <c r="AD31" s="54"/>
      <c r="AE31" s="54"/>
      <c r="AF31" s="54"/>
      <c r="AG31" s="54"/>
      <c r="AH31" s="54"/>
      <c r="AI31" s="54"/>
      <c r="AJ31" s="54"/>
      <c r="AK31" s="54"/>
      <c r="AL31" s="54"/>
      <c r="AM31" s="54"/>
    </row>
    <row r="32" ht="38.25" customHeight="1">
      <c r="A32" s="54"/>
      <c r="B32" s="54"/>
      <c r="C32" s="54"/>
      <c r="D32" s="236"/>
      <c r="E32" s="54"/>
      <c r="F32" s="54"/>
      <c r="G32" s="54"/>
      <c r="H32" s="54"/>
      <c r="I32" s="54"/>
      <c r="J32" s="54"/>
      <c r="K32" s="54"/>
      <c r="L32" s="54"/>
      <c r="M32" s="54"/>
      <c r="N32" s="54"/>
      <c r="O32" s="54"/>
      <c r="P32" s="54"/>
      <c r="Q32" s="54"/>
      <c r="R32" s="236"/>
      <c r="S32" s="54"/>
      <c r="T32" s="54"/>
      <c r="U32" s="54"/>
      <c r="V32" s="54"/>
      <c r="W32" s="54"/>
      <c r="X32" s="54"/>
      <c r="Y32" s="54"/>
      <c r="Z32" s="54"/>
      <c r="AA32" s="54"/>
      <c r="AB32" s="54"/>
      <c r="AC32" s="54"/>
      <c r="AD32" s="54"/>
      <c r="AE32" s="54"/>
      <c r="AF32" s="54"/>
      <c r="AG32" s="54"/>
      <c r="AH32" s="54"/>
      <c r="AI32" s="54"/>
      <c r="AJ32" s="54"/>
      <c r="AK32" s="54"/>
      <c r="AL32" s="54"/>
      <c r="AM32" s="54"/>
    </row>
    <row r="33" ht="38.25" customHeight="1">
      <c r="A33" s="54"/>
      <c r="B33" s="54"/>
      <c r="C33" s="54"/>
      <c r="D33" s="236"/>
      <c r="E33" s="54"/>
      <c r="F33" s="54"/>
      <c r="G33" s="54"/>
      <c r="H33" s="54"/>
      <c r="I33" s="54"/>
      <c r="J33" s="54"/>
      <c r="K33" s="54"/>
      <c r="L33" s="54"/>
      <c r="M33" s="54"/>
      <c r="N33" s="54"/>
      <c r="O33" s="54"/>
      <c r="P33" s="54"/>
      <c r="Q33" s="54"/>
      <c r="R33" s="236"/>
      <c r="S33" s="54"/>
      <c r="T33" s="54"/>
      <c r="U33" s="54"/>
      <c r="V33" s="54"/>
      <c r="W33" s="54"/>
      <c r="X33" s="54"/>
      <c r="Y33" s="54"/>
      <c r="Z33" s="54"/>
      <c r="AA33" s="54"/>
      <c r="AB33" s="54"/>
      <c r="AC33" s="54"/>
      <c r="AD33" s="54"/>
      <c r="AE33" s="54"/>
      <c r="AF33" s="54"/>
      <c r="AG33" s="54"/>
      <c r="AH33" s="54"/>
      <c r="AI33" s="54"/>
      <c r="AJ33" s="54"/>
      <c r="AK33" s="54"/>
      <c r="AL33" s="54"/>
      <c r="AM33" s="54"/>
    </row>
    <row r="34" ht="38.25" customHeight="1">
      <c r="A34" s="54"/>
      <c r="B34" s="54"/>
      <c r="C34" s="54"/>
      <c r="D34" s="236"/>
      <c r="E34" s="54"/>
      <c r="F34" s="54"/>
      <c r="G34" s="54"/>
      <c r="H34" s="54"/>
      <c r="I34" s="54"/>
      <c r="J34" s="54"/>
      <c r="K34" s="54"/>
      <c r="L34" s="54"/>
      <c r="M34" s="54"/>
      <c r="N34" s="54"/>
      <c r="O34" s="54"/>
      <c r="P34" s="54"/>
      <c r="Q34" s="54"/>
      <c r="R34" s="236"/>
      <c r="S34" s="54"/>
      <c r="T34" s="54"/>
      <c r="U34" s="54"/>
      <c r="V34" s="54"/>
      <c r="W34" s="54"/>
      <c r="X34" s="54"/>
      <c r="Y34" s="54"/>
      <c r="Z34" s="54"/>
      <c r="AA34" s="54"/>
      <c r="AB34" s="54"/>
      <c r="AC34" s="54"/>
      <c r="AD34" s="54"/>
      <c r="AE34" s="54"/>
      <c r="AF34" s="54"/>
      <c r="AG34" s="54"/>
      <c r="AH34" s="54"/>
      <c r="AI34" s="54"/>
      <c r="AJ34" s="54"/>
      <c r="AK34" s="54"/>
      <c r="AL34" s="54"/>
      <c r="AM34" s="54"/>
    </row>
    <row r="35" ht="38.25" customHeight="1">
      <c r="A35" s="54"/>
      <c r="B35" s="54"/>
      <c r="C35" s="54"/>
      <c r="D35" s="236"/>
      <c r="E35" s="54"/>
      <c r="F35" s="54"/>
      <c r="G35" s="54"/>
      <c r="H35" s="54"/>
      <c r="I35" s="54"/>
      <c r="J35" s="54"/>
      <c r="K35" s="54"/>
      <c r="L35" s="54"/>
      <c r="M35" s="54"/>
      <c r="N35" s="54"/>
      <c r="O35" s="54"/>
      <c r="P35" s="54"/>
      <c r="Q35" s="54"/>
      <c r="R35" s="236"/>
      <c r="S35" s="54"/>
      <c r="T35" s="54"/>
      <c r="U35" s="54"/>
      <c r="V35" s="54"/>
      <c r="W35" s="54"/>
      <c r="X35" s="54"/>
      <c r="Y35" s="54"/>
      <c r="Z35" s="54"/>
      <c r="AA35" s="54"/>
      <c r="AB35" s="54"/>
      <c r="AC35" s="54"/>
      <c r="AD35" s="54"/>
      <c r="AE35" s="54"/>
      <c r="AF35" s="54"/>
      <c r="AG35" s="54"/>
      <c r="AH35" s="54"/>
      <c r="AI35" s="54"/>
      <c r="AJ35" s="54"/>
      <c r="AK35" s="54"/>
      <c r="AL35" s="54"/>
      <c r="AM35" s="54"/>
    </row>
    <row r="36" ht="38.25" customHeight="1">
      <c r="A36" s="54"/>
      <c r="B36" s="54"/>
      <c r="C36" s="54"/>
      <c r="D36" s="236"/>
      <c r="E36" s="54"/>
      <c r="F36" s="54"/>
      <c r="G36" s="54"/>
      <c r="H36" s="54"/>
      <c r="I36" s="54"/>
      <c r="J36" s="54"/>
      <c r="K36" s="54"/>
      <c r="L36" s="54"/>
      <c r="M36" s="54"/>
      <c r="N36" s="54"/>
      <c r="O36" s="54"/>
      <c r="P36" s="54"/>
      <c r="Q36" s="54"/>
      <c r="R36" s="236"/>
      <c r="S36" s="54"/>
      <c r="T36" s="54"/>
      <c r="U36" s="54"/>
      <c r="V36" s="54"/>
      <c r="W36" s="54"/>
      <c r="X36" s="54"/>
      <c r="Y36" s="54"/>
      <c r="Z36" s="54"/>
      <c r="AA36" s="54"/>
      <c r="AB36" s="54"/>
      <c r="AC36" s="54"/>
      <c r="AD36" s="54"/>
      <c r="AE36" s="54"/>
      <c r="AF36" s="54"/>
      <c r="AG36" s="54"/>
      <c r="AH36" s="54"/>
      <c r="AI36" s="54"/>
      <c r="AJ36" s="54"/>
      <c r="AK36" s="54"/>
      <c r="AL36" s="54"/>
      <c r="AM36" s="54"/>
    </row>
    <row r="37" ht="38.25" customHeight="1">
      <c r="A37" s="54"/>
      <c r="B37" s="54"/>
      <c r="C37" s="54"/>
      <c r="D37" s="236"/>
      <c r="E37" s="54"/>
      <c r="F37" s="54"/>
      <c r="G37" s="54"/>
      <c r="H37" s="54"/>
      <c r="I37" s="54"/>
      <c r="J37" s="54"/>
      <c r="K37" s="54"/>
      <c r="L37" s="54"/>
      <c r="M37" s="54"/>
      <c r="N37" s="54"/>
      <c r="O37" s="54"/>
      <c r="P37" s="54"/>
      <c r="Q37" s="54"/>
      <c r="R37" s="236"/>
      <c r="S37" s="54"/>
      <c r="T37" s="54"/>
      <c r="U37" s="54"/>
      <c r="V37" s="54"/>
      <c r="W37" s="54"/>
      <c r="X37" s="54"/>
      <c r="Y37" s="54"/>
      <c r="Z37" s="54"/>
      <c r="AA37" s="54"/>
      <c r="AB37" s="54"/>
      <c r="AC37" s="54"/>
      <c r="AD37" s="54"/>
      <c r="AE37" s="54"/>
      <c r="AF37" s="54"/>
      <c r="AG37" s="54"/>
      <c r="AH37" s="54"/>
      <c r="AI37" s="54"/>
      <c r="AJ37" s="54"/>
      <c r="AK37" s="54"/>
      <c r="AL37" s="54"/>
      <c r="AM37" s="54"/>
    </row>
    <row r="38" ht="38.25" customHeight="1">
      <c r="A38" s="54"/>
      <c r="B38" s="54"/>
      <c r="C38" s="54"/>
      <c r="D38" s="236"/>
      <c r="E38" s="54"/>
      <c r="F38" s="54"/>
      <c r="G38" s="54"/>
      <c r="H38" s="54"/>
      <c r="I38" s="54"/>
      <c r="J38" s="54"/>
      <c r="K38" s="54"/>
      <c r="L38" s="54"/>
      <c r="M38" s="54"/>
      <c r="N38" s="54"/>
      <c r="O38" s="54"/>
      <c r="P38" s="54"/>
      <c r="Q38" s="54"/>
      <c r="R38" s="236"/>
      <c r="S38" s="54"/>
      <c r="T38" s="54"/>
      <c r="U38" s="54"/>
      <c r="V38" s="54"/>
      <c r="W38" s="54"/>
      <c r="X38" s="54"/>
      <c r="Y38" s="54"/>
      <c r="Z38" s="54"/>
      <c r="AA38" s="54"/>
      <c r="AB38" s="54"/>
      <c r="AC38" s="54"/>
      <c r="AD38" s="54"/>
      <c r="AE38" s="54"/>
      <c r="AF38" s="54"/>
      <c r="AG38" s="54"/>
      <c r="AH38" s="54"/>
      <c r="AI38" s="54"/>
      <c r="AJ38" s="54"/>
      <c r="AK38" s="54"/>
      <c r="AL38" s="54"/>
      <c r="AM38" s="54"/>
    </row>
    <row r="39" ht="38.25" customHeight="1">
      <c r="A39" s="54"/>
      <c r="B39" s="54"/>
      <c r="C39" s="54"/>
      <c r="D39" s="236"/>
      <c r="E39" s="54"/>
      <c r="F39" s="54"/>
      <c r="G39" s="54"/>
      <c r="H39" s="54"/>
      <c r="I39" s="54"/>
      <c r="J39" s="54"/>
      <c r="K39" s="54"/>
      <c r="L39" s="54"/>
      <c r="M39" s="54"/>
      <c r="N39" s="54"/>
      <c r="O39" s="54"/>
      <c r="P39" s="54"/>
      <c r="Q39" s="54"/>
      <c r="R39" s="236"/>
      <c r="S39" s="54"/>
      <c r="T39" s="54"/>
      <c r="U39" s="54"/>
      <c r="V39" s="54"/>
      <c r="W39" s="54"/>
      <c r="X39" s="54"/>
      <c r="Y39" s="54"/>
      <c r="Z39" s="54"/>
      <c r="AA39" s="54"/>
      <c r="AB39" s="54"/>
      <c r="AC39" s="54"/>
      <c r="AD39" s="54"/>
      <c r="AE39" s="54"/>
      <c r="AF39" s="54"/>
      <c r="AG39" s="54"/>
      <c r="AH39" s="54"/>
      <c r="AI39" s="54"/>
      <c r="AJ39" s="54"/>
      <c r="AK39" s="54"/>
      <c r="AL39" s="54"/>
      <c r="AM39" s="54"/>
    </row>
    <row r="40" ht="38.25" customHeight="1">
      <c r="A40" s="54"/>
      <c r="B40" s="54"/>
      <c r="C40" s="54"/>
      <c r="D40" s="236"/>
      <c r="E40" s="54"/>
      <c r="F40" s="54"/>
      <c r="G40" s="54"/>
      <c r="H40" s="54"/>
      <c r="I40" s="54"/>
      <c r="J40" s="54"/>
      <c r="K40" s="54"/>
      <c r="L40" s="54"/>
      <c r="M40" s="54"/>
      <c r="N40" s="54"/>
      <c r="O40" s="54"/>
      <c r="P40" s="54"/>
      <c r="Q40" s="54"/>
      <c r="R40" s="236"/>
      <c r="S40" s="54"/>
      <c r="T40" s="54"/>
      <c r="U40" s="54"/>
      <c r="V40" s="54"/>
      <c r="W40" s="54"/>
      <c r="X40" s="54"/>
      <c r="Y40" s="54"/>
      <c r="Z40" s="54"/>
      <c r="AA40" s="54"/>
      <c r="AB40" s="54"/>
      <c r="AC40" s="54"/>
      <c r="AD40" s="54"/>
      <c r="AE40" s="54"/>
      <c r="AF40" s="54"/>
      <c r="AG40" s="54"/>
      <c r="AH40" s="54"/>
      <c r="AI40" s="54"/>
      <c r="AJ40" s="54"/>
      <c r="AK40" s="54"/>
      <c r="AL40" s="54"/>
      <c r="AM40" s="54"/>
    </row>
    <row r="41" ht="38.25" customHeight="1">
      <c r="A41" s="54"/>
      <c r="B41" s="54"/>
      <c r="C41" s="54"/>
      <c r="D41" s="236"/>
      <c r="E41" s="54"/>
      <c r="F41" s="54"/>
      <c r="G41" s="54"/>
      <c r="H41" s="54"/>
      <c r="I41" s="54"/>
      <c r="J41" s="54"/>
      <c r="K41" s="54"/>
      <c r="L41" s="54"/>
      <c r="M41" s="54"/>
      <c r="N41" s="54"/>
      <c r="O41" s="54"/>
      <c r="P41" s="54"/>
      <c r="Q41" s="54"/>
      <c r="R41" s="236"/>
      <c r="S41" s="54"/>
      <c r="T41" s="54"/>
      <c r="U41" s="54"/>
      <c r="V41" s="54"/>
      <c r="W41" s="54"/>
      <c r="X41" s="54"/>
      <c r="Y41" s="54"/>
      <c r="Z41" s="54"/>
      <c r="AA41" s="54"/>
      <c r="AB41" s="54"/>
      <c r="AC41" s="54"/>
      <c r="AD41" s="54"/>
      <c r="AE41" s="54"/>
      <c r="AF41" s="54"/>
      <c r="AG41" s="54"/>
      <c r="AH41" s="54"/>
      <c r="AI41" s="54"/>
      <c r="AJ41" s="54"/>
      <c r="AK41" s="54"/>
      <c r="AL41" s="54"/>
      <c r="AM41" s="54"/>
    </row>
    <row r="42" ht="38.25" customHeight="1">
      <c r="A42" s="54"/>
      <c r="B42" s="54"/>
      <c r="C42" s="54"/>
      <c r="D42" s="236"/>
      <c r="E42" s="54"/>
      <c r="F42" s="54"/>
      <c r="G42" s="54"/>
      <c r="H42" s="54"/>
      <c r="I42" s="54"/>
      <c r="J42" s="54"/>
      <c r="K42" s="54"/>
      <c r="L42" s="54"/>
      <c r="M42" s="54"/>
      <c r="N42" s="54"/>
      <c r="O42" s="54"/>
      <c r="P42" s="54"/>
      <c r="Q42" s="54"/>
      <c r="R42" s="236"/>
      <c r="S42" s="54"/>
      <c r="T42" s="54"/>
      <c r="U42" s="54"/>
      <c r="V42" s="54"/>
      <c r="W42" s="54"/>
      <c r="X42" s="54"/>
      <c r="Y42" s="54"/>
      <c r="Z42" s="54"/>
      <c r="AA42" s="54"/>
      <c r="AB42" s="54"/>
      <c r="AC42" s="54"/>
      <c r="AD42" s="54"/>
      <c r="AE42" s="54"/>
      <c r="AF42" s="54"/>
      <c r="AG42" s="54"/>
      <c r="AH42" s="54"/>
      <c r="AI42" s="54"/>
      <c r="AJ42" s="54"/>
      <c r="AK42" s="54"/>
      <c r="AL42" s="54"/>
      <c r="AM42" s="54"/>
    </row>
    <row r="43" ht="38.25" customHeight="1">
      <c r="A43" s="54"/>
      <c r="B43" s="54"/>
      <c r="C43" s="54"/>
      <c r="D43" s="236"/>
      <c r="E43" s="54"/>
      <c r="F43" s="54"/>
      <c r="G43" s="54"/>
      <c r="H43" s="54"/>
      <c r="I43" s="54"/>
      <c r="J43" s="54"/>
      <c r="K43" s="54"/>
      <c r="L43" s="54"/>
      <c r="M43" s="54"/>
      <c r="N43" s="54"/>
      <c r="O43" s="54"/>
      <c r="P43" s="54"/>
      <c r="Q43" s="54"/>
      <c r="R43" s="236"/>
      <c r="S43" s="54"/>
      <c r="T43" s="54"/>
      <c r="U43" s="54"/>
      <c r="V43" s="54"/>
      <c r="W43" s="54"/>
      <c r="X43" s="54"/>
      <c r="Y43" s="54"/>
      <c r="Z43" s="54"/>
      <c r="AA43" s="54"/>
      <c r="AB43" s="54"/>
      <c r="AC43" s="54"/>
      <c r="AD43" s="54"/>
      <c r="AE43" s="54"/>
      <c r="AF43" s="54"/>
      <c r="AG43" s="54"/>
      <c r="AH43" s="54"/>
      <c r="AI43" s="54"/>
      <c r="AJ43" s="54"/>
      <c r="AK43" s="54"/>
      <c r="AL43" s="54"/>
      <c r="AM43" s="54"/>
    </row>
    <row r="44" ht="38.25" customHeight="1">
      <c r="A44" s="54"/>
      <c r="B44" s="54"/>
      <c r="C44" s="54"/>
      <c r="D44" s="236"/>
      <c r="E44" s="54"/>
      <c r="F44" s="54"/>
      <c r="G44" s="54"/>
      <c r="H44" s="54"/>
      <c r="I44" s="54"/>
      <c r="J44" s="54"/>
      <c r="K44" s="54"/>
      <c r="L44" s="54"/>
      <c r="M44" s="54"/>
      <c r="N44" s="54"/>
      <c r="O44" s="54"/>
      <c r="P44" s="54"/>
      <c r="Q44" s="54"/>
      <c r="R44" s="236"/>
      <c r="S44" s="54"/>
      <c r="T44" s="54"/>
      <c r="U44" s="54"/>
      <c r="V44" s="54"/>
      <c r="W44" s="54"/>
      <c r="X44" s="54"/>
      <c r="Y44" s="54"/>
      <c r="Z44" s="54"/>
      <c r="AA44" s="54"/>
      <c r="AB44" s="54"/>
      <c r="AC44" s="54"/>
      <c r="AD44" s="54"/>
      <c r="AE44" s="54"/>
      <c r="AF44" s="54"/>
      <c r="AG44" s="54"/>
      <c r="AH44" s="54"/>
      <c r="AI44" s="54"/>
      <c r="AJ44" s="54"/>
      <c r="AK44" s="54"/>
      <c r="AL44" s="54"/>
      <c r="AM44" s="54"/>
    </row>
    <row r="45" ht="38.25" customHeight="1">
      <c r="A45" s="54"/>
      <c r="B45" s="54"/>
      <c r="C45" s="54"/>
      <c r="D45" s="236"/>
      <c r="E45" s="54"/>
      <c r="F45" s="54"/>
      <c r="G45" s="54"/>
      <c r="H45" s="54"/>
      <c r="I45" s="54"/>
      <c r="J45" s="54"/>
      <c r="K45" s="54"/>
      <c r="L45" s="54"/>
      <c r="M45" s="54"/>
      <c r="N45" s="54"/>
      <c r="O45" s="54"/>
      <c r="P45" s="54"/>
      <c r="Q45" s="54"/>
      <c r="R45" s="236"/>
      <c r="S45" s="54"/>
      <c r="T45" s="54"/>
      <c r="U45" s="54"/>
      <c r="V45" s="54"/>
      <c r="W45" s="54"/>
      <c r="X45" s="54"/>
      <c r="Y45" s="54"/>
      <c r="Z45" s="54"/>
      <c r="AA45" s="54"/>
      <c r="AB45" s="54"/>
      <c r="AC45" s="54"/>
      <c r="AD45" s="54"/>
      <c r="AE45" s="54"/>
      <c r="AF45" s="54"/>
      <c r="AG45" s="54"/>
      <c r="AH45" s="54"/>
      <c r="AI45" s="54"/>
      <c r="AJ45" s="54"/>
      <c r="AK45" s="54"/>
      <c r="AL45" s="54"/>
      <c r="AM45" s="54"/>
    </row>
    <row r="46" ht="38.25" customHeight="1">
      <c r="A46" s="54"/>
      <c r="B46" s="54"/>
      <c r="C46" s="54"/>
      <c r="D46" s="236"/>
      <c r="E46" s="54"/>
      <c r="F46" s="54"/>
      <c r="G46" s="54"/>
      <c r="H46" s="54"/>
      <c r="I46" s="54"/>
      <c r="J46" s="54"/>
      <c r="K46" s="54"/>
      <c r="L46" s="54"/>
      <c r="M46" s="54"/>
      <c r="N46" s="54"/>
      <c r="O46" s="54"/>
      <c r="P46" s="54"/>
      <c r="Q46" s="54"/>
      <c r="R46" s="236"/>
      <c r="S46" s="54"/>
      <c r="T46" s="54"/>
      <c r="U46" s="54"/>
      <c r="V46" s="54"/>
      <c r="W46" s="54"/>
      <c r="X46" s="54"/>
      <c r="Y46" s="54"/>
      <c r="Z46" s="54"/>
      <c r="AA46" s="54"/>
      <c r="AB46" s="54"/>
      <c r="AC46" s="54"/>
      <c r="AD46" s="54"/>
      <c r="AE46" s="54"/>
      <c r="AF46" s="54"/>
      <c r="AG46" s="54"/>
      <c r="AH46" s="54"/>
      <c r="AI46" s="54"/>
      <c r="AJ46" s="54"/>
      <c r="AK46" s="54"/>
      <c r="AL46" s="54"/>
      <c r="AM46" s="54"/>
    </row>
    <row r="47" ht="38.25" customHeight="1">
      <c r="A47" s="54"/>
      <c r="B47" s="54"/>
      <c r="C47" s="54"/>
      <c r="D47" s="236"/>
      <c r="E47" s="54"/>
      <c r="F47" s="54"/>
      <c r="G47" s="54"/>
      <c r="H47" s="54"/>
      <c r="I47" s="54"/>
      <c r="J47" s="54"/>
      <c r="K47" s="54"/>
      <c r="L47" s="54"/>
      <c r="M47" s="54"/>
      <c r="N47" s="54"/>
      <c r="O47" s="54"/>
      <c r="P47" s="54"/>
      <c r="Q47" s="54"/>
      <c r="R47" s="236"/>
      <c r="S47" s="54"/>
      <c r="T47" s="54"/>
      <c r="U47" s="54"/>
      <c r="V47" s="54"/>
      <c r="W47" s="54"/>
      <c r="X47" s="54"/>
      <c r="Y47" s="54"/>
      <c r="Z47" s="54"/>
      <c r="AA47" s="54"/>
      <c r="AB47" s="54"/>
      <c r="AC47" s="54"/>
      <c r="AD47" s="54"/>
      <c r="AE47" s="54"/>
      <c r="AF47" s="54"/>
      <c r="AG47" s="54"/>
      <c r="AH47" s="54"/>
      <c r="AI47" s="54"/>
      <c r="AJ47" s="54"/>
      <c r="AK47" s="54"/>
      <c r="AL47" s="54"/>
      <c r="AM47" s="54"/>
    </row>
    <row r="48" ht="38.25" customHeight="1">
      <c r="A48" s="54"/>
      <c r="B48" s="54"/>
      <c r="C48" s="54"/>
      <c r="D48" s="236"/>
      <c r="E48" s="54"/>
      <c r="F48" s="54"/>
      <c r="G48" s="54"/>
      <c r="H48" s="54"/>
      <c r="I48" s="54"/>
      <c r="J48" s="54"/>
      <c r="K48" s="54"/>
      <c r="L48" s="54"/>
      <c r="M48" s="54"/>
      <c r="N48" s="54"/>
      <c r="O48" s="54"/>
      <c r="P48" s="54"/>
      <c r="Q48" s="54"/>
      <c r="R48" s="236"/>
      <c r="S48" s="54"/>
      <c r="T48" s="54"/>
      <c r="U48" s="54"/>
      <c r="V48" s="54"/>
      <c r="W48" s="54"/>
      <c r="X48" s="54"/>
      <c r="Y48" s="54"/>
      <c r="Z48" s="54"/>
      <c r="AA48" s="54"/>
      <c r="AB48" s="54"/>
      <c r="AC48" s="54"/>
      <c r="AD48" s="54"/>
      <c r="AE48" s="54"/>
      <c r="AF48" s="54"/>
      <c r="AG48" s="54"/>
      <c r="AH48" s="54"/>
      <c r="AI48" s="54"/>
      <c r="AJ48" s="54"/>
      <c r="AK48" s="54"/>
      <c r="AL48" s="54"/>
      <c r="AM48" s="54"/>
    </row>
    <row r="49" ht="38.25" customHeight="1">
      <c r="A49" s="54"/>
      <c r="B49" s="54"/>
      <c r="C49" s="54"/>
      <c r="D49" s="236"/>
      <c r="E49" s="54"/>
      <c r="F49" s="54"/>
      <c r="G49" s="54"/>
      <c r="H49" s="54"/>
      <c r="I49" s="54"/>
      <c r="J49" s="54"/>
      <c r="K49" s="54"/>
      <c r="L49" s="54"/>
      <c r="M49" s="54"/>
      <c r="N49" s="54"/>
      <c r="O49" s="54"/>
      <c r="P49" s="54"/>
      <c r="Q49" s="54"/>
      <c r="R49" s="236"/>
      <c r="S49" s="54"/>
      <c r="T49" s="54"/>
      <c r="U49" s="54"/>
      <c r="V49" s="54"/>
      <c r="W49" s="54"/>
      <c r="X49" s="54"/>
      <c r="Y49" s="54"/>
      <c r="Z49" s="54"/>
      <c r="AA49" s="54"/>
      <c r="AB49" s="54"/>
      <c r="AC49" s="54"/>
      <c r="AD49" s="54"/>
      <c r="AE49" s="54"/>
      <c r="AF49" s="54"/>
      <c r="AG49" s="54"/>
      <c r="AH49" s="54"/>
      <c r="AI49" s="54"/>
      <c r="AJ49" s="54"/>
      <c r="AK49" s="54"/>
      <c r="AL49" s="54"/>
      <c r="AM49" s="54"/>
    </row>
    <row r="50" ht="38.25" customHeight="1">
      <c r="A50" s="54"/>
      <c r="B50" s="54"/>
      <c r="C50" s="54"/>
      <c r="D50" s="236"/>
      <c r="E50" s="54"/>
      <c r="F50" s="54"/>
      <c r="G50" s="54"/>
      <c r="H50" s="54"/>
      <c r="I50" s="54"/>
      <c r="J50" s="54"/>
      <c r="K50" s="54"/>
      <c r="L50" s="54"/>
      <c r="M50" s="54"/>
      <c r="N50" s="54"/>
      <c r="O50" s="54"/>
      <c r="P50" s="54"/>
      <c r="Q50" s="54"/>
      <c r="R50" s="236"/>
      <c r="S50" s="54"/>
      <c r="T50" s="54"/>
      <c r="U50" s="54"/>
      <c r="V50" s="54"/>
      <c r="W50" s="54"/>
      <c r="X50" s="54"/>
      <c r="Y50" s="54"/>
      <c r="Z50" s="54"/>
      <c r="AA50" s="54"/>
      <c r="AB50" s="54"/>
      <c r="AC50" s="54"/>
      <c r="AD50" s="54"/>
      <c r="AE50" s="54"/>
      <c r="AF50" s="54"/>
      <c r="AG50" s="54"/>
      <c r="AH50" s="54"/>
      <c r="AI50" s="54"/>
      <c r="AJ50" s="54"/>
      <c r="AK50" s="54"/>
      <c r="AL50" s="54"/>
      <c r="AM50" s="54"/>
    </row>
    <row r="51" ht="38.25" customHeight="1">
      <c r="A51" s="54"/>
      <c r="B51" s="54"/>
      <c r="C51" s="54"/>
      <c r="D51" s="236"/>
      <c r="E51" s="54"/>
      <c r="F51" s="54"/>
      <c r="G51" s="54"/>
      <c r="H51" s="54"/>
      <c r="I51" s="54"/>
      <c r="J51" s="54"/>
      <c r="K51" s="54"/>
      <c r="L51" s="54"/>
      <c r="M51" s="54"/>
      <c r="N51" s="54"/>
      <c r="O51" s="54"/>
      <c r="P51" s="54"/>
      <c r="Q51" s="54"/>
      <c r="R51" s="236"/>
      <c r="S51" s="54"/>
      <c r="T51" s="54"/>
      <c r="U51" s="54"/>
      <c r="V51" s="54"/>
      <c r="W51" s="54"/>
      <c r="X51" s="54"/>
      <c r="Y51" s="54"/>
      <c r="Z51" s="54"/>
      <c r="AA51" s="54"/>
      <c r="AB51" s="54"/>
      <c r="AC51" s="54"/>
      <c r="AD51" s="54"/>
      <c r="AE51" s="54"/>
      <c r="AF51" s="54"/>
      <c r="AG51" s="54"/>
      <c r="AH51" s="54"/>
      <c r="AI51" s="54"/>
      <c r="AJ51" s="54"/>
      <c r="AK51" s="54"/>
      <c r="AL51" s="54"/>
      <c r="AM51" s="54"/>
    </row>
    <row r="52" ht="38.25" customHeight="1">
      <c r="A52" s="54"/>
      <c r="B52" s="54"/>
      <c r="C52" s="54"/>
      <c r="D52" s="236"/>
      <c r="E52" s="54"/>
      <c r="F52" s="54"/>
      <c r="G52" s="54"/>
      <c r="H52" s="54"/>
      <c r="I52" s="54"/>
      <c r="J52" s="54"/>
      <c r="K52" s="54"/>
      <c r="L52" s="54"/>
      <c r="M52" s="54"/>
      <c r="N52" s="54"/>
      <c r="O52" s="54"/>
      <c r="P52" s="54"/>
      <c r="Q52" s="54"/>
      <c r="R52" s="236"/>
      <c r="S52" s="54"/>
      <c r="T52" s="54"/>
      <c r="U52" s="54"/>
      <c r="V52" s="54"/>
      <c r="W52" s="54"/>
      <c r="X52" s="54"/>
      <c r="Y52" s="54"/>
      <c r="Z52" s="54"/>
      <c r="AA52" s="54"/>
      <c r="AB52" s="54"/>
      <c r="AC52" s="54"/>
      <c r="AD52" s="54"/>
      <c r="AE52" s="54"/>
      <c r="AF52" s="54"/>
      <c r="AG52" s="54"/>
      <c r="AH52" s="54"/>
      <c r="AI52" s="54"/>
      <c r="AJ52" s="54"/>
      <c r="AK52" s="54"/>
      <c r="AL52" s="54"/>
      <c r="AM52" s="54"/>
    </row>
    <row r="53" ht="38.25" customHeight="1">
      <c r="A53" s="54"/>
      <c r="B53" s="54"/>
      <c r="C53" s="54"/>
      <c r="D53" s="236"/>
      <c r="E53" s="54"/>
      <c r="F53" s="54"/>
      <c r="G53" s="54"/>
      <c r="H53" s="54"/>
      <c r="I53" s="54"/>
      <c r="J53" s="54"/>
      <c r="K53" s="54"/>
      <c r="L53" s="54"/>
      <c r="M53" s="54"/>
      <c r="N53" s="54"/>
      <c r="O53" s="54"/>
      <c r="P53" s="54"/>
      <c r="Q53" s="54"/>
      <c r="R53" s="236"/>
      <c r="S53" s="54"/>
      <c r="T53" s="54"/>
      <c r="U53" s="54"/>
      <c r="V53" s="54"/>
      <c r="W53" s="54"/>
      <c r="X53" s="54"/>
      <c r="Y53" s="54"/>
      <c r="Z53" s="54"/>
      <c r="AA53" s="54"/>
      <c r="AB53" s="54"/>
      <c r="AC53" s="54"/>
      <c r="AD53" s="54"/>
      <c r="AE53" s="54"/>
      <c r="AF53" s="54"/>
      <c r="AG53" s="54"/>
      <c r="AH53" s="54"/>
      <c r="AI53" s="54"/>
      <c r="AJ53" s="54"/>
      <c r="AK53" s="54"/>
      <c r="AL53" s="54"/>
      <c r="AM53" s="54"/>
    </row>
    <row r="54" ht="38.25" customHeight="1">
      <c r="A54" s="54"/>
      <c r="B54" s="54"/>
      <c r="C54" s="54"/>
      <c r="D54" s="236"/>
      <c r="E54" s="54"/>
      <c r="F54" s="54"/>
      <c r="G54" s="54"/>
      <c r="H54" s="54"/>
      <c r="I54" s="54"/>
      <c r="J54" s="54"/>
      <c r="K54" s="54"/>
      <c r="L54" s="54"/>
      <c r="M54" s="54"/>
      <c r="N54" s="54"/>
      <c r="O54" s="54"/>
      <c r="P54" s="54"/>
      <c r="Q54" s="54"/>
      <c r="R54" s="236"/>
      <c r="S54" s="54"/>
      <c r="T54" s="54"/>
      <c r="U54" s="54"/>
      <c r="V54" s="54"/>
      <c r="W54" s="54"/>
      <c r="X54" s="54"/>
      <c r="Y54" s="54"/>
      <c r="Z54" s="54"/>
      <c r="AA54" s="54"/>
      <c r="AB54" s="54"/>
      <c r="AC54" s="54"/>
      <c r="AD54" s="54"/>
      <c r="AE54" s="54"/>
      <c r="AF54" s="54"/>
      <c r="AG54" s="54"/>
      <c r="AH54" s="54"/>
      <c r="AI54" s="54"/>
      <c r="AJ54" s="54"/>
      <c r="AK54" s="54"/>
      <c r="AL54" s="54"/>
      <c r="AM54" s="54"/>
    </row>
    <row r="55" ht="38.25" customHeight="1">
      <c r="A55" s="54"/>
      <c r="B55" s="54"/>
      <c r="C55" s="54"/>
      <c r="D55" s="236"/>
      <c r="E55" s="54"/>
      <c r="F55" s="54"/>
      <c r="G55" s="54"/>
      <c r="H55" s="54"/>
      <c r="I55" s="54"/>
      <c r="J55" s="54"/>
      <c r="K55" s="54"/>
      <c r="L55" s="54"/>
      <c r="M55" s="54"/>
      <c r="N55" s="54"/>
      <c r="O55" s="54"/>
      <c r="P55" s="54"/>
      <c r="Q55" s="54"/>
      <c r="R55" s="236"/>
      <c r="S55" s="54"/>
      <c r="T55" s="54"/>
      <c r="U55" s="54"/>
      <c r="V55" s="54"/>
      <c r="W55" s="54"/>
      <c r="X55" s="54"/>
      <c r="Y55" s="54"/>
      <c r="Z55" s="54"/>
      <c r="AA55" s="54"/>
      <c r="AB55" s="54"/>
      <c r="AC55" s="54"/>
      <c r="AD55" s="54"/>
      <c r="AE55" s="54"/>
      <c r="AF55" s="54"/>
      <c r="AG55" s="54"/>
      <c r="AH55" s="54"/>
      <c r="AI55" s="54"/>
      <c r="AJ55" s="54"/>
      <c r="AK55" s="54"/>
      <c r="AL55" s="54"/>
      <c r="AM55" s="54"/>
    </row>
    <row r="56" ht="38.25" customHeight="1">
      <c r="A56" s="54"/>
      <c r="B56" s="54"/>
      <c r="C56" s="54"/>
      <c r="D56" s="236"/>
      <c r="E56" s="54"/>
      <c r="F56" s="54"/>
      <c r="G56" s="54"/>
      <c r="H56" s="54"/>
      <c r="I56" s="54"/>
      <c r="J56" s="54"/>
      <c r="K56" s="54"/>
      <c r="L56" s="54"/>
      <c r="M56" s="54"/>
      <c r="N56" s="54"/>
      <c r="O56" s="54"/>
      <c r="P56" s="54"/>
      <c r="Q56" s="54"/>
      <c r="R56" s="236"/>
      <c r="S56" s="54"/>
      <c r="T56" s="54"/>
      <c r="U56" s="54"/>
      <c r="V56" s="54"/>
      <c r="W56" s="54"/>
      <c r="X56" s="54"/>
      <c r="Y56" s="54"/>
      <c r="Z56" s="54"/>
      <c r="AA56" s="54"/>
      <c r="AB56" s="54"/>
      <c r="AC56" s="54"/>
      <c r="AD56" s="54"/>
      <c r="AE56" s="54"/>
      <c r="AF56" s="54"/>
      <c r="AG56" s="54"/>
      <c r="AH56" s="54"/>
      <c r="AI56" s="54"/>
      <c r="AJ56" s="54"/>
      <c r="AK56" s="54"/>
      <c r="AL56" s="54"/>
      <c r="AM56" s="54"/>
    </row>
    <row r="57" ht="38.25" customHeight="1">
      <c r="A57" s="54"/>
      <c r="B57" s="54"/>
      <c r="C57" s="54"/>
      <c r="D57" s="236"/>
      <c r="E57" s="54"/>
      <c r="F57" s="54"/>
      <c r="G57" s="54"/>
      <c r="H57" s="54"/>
      <c r="I57" s="54"/>
      <c r="J57" s="54"/>
      <c r="K57" s="54"/>
      <c r="L57" s="54"/>
      <c r="M57" s="54"/>
      <c r="N57" s="54"/>
      <c r="O57" s="54"/>
      <c r="P57" s="54"/>
      <c r="Q57" s="54"/>
      <c r="R57" s="236"/>
      <c r="S57" s="54"/>
      <c r="T57" s="54"/>
      <c r="U57" s="54"/>
      <c r="V57" s="54"/>
      <c r="W57" s="54"/>
      <c r="X57" s="54"/>
      <c r="Y57" s="54"/>
      <c r="Z57" s="54"/>
      <c r="AA57" s="54"/>
      <c r="AB57" s="54"/>
      <c r="AC57" s="54"/>
      <c r="AD57" s="54"/>
      <c r="AE57" s="54"/>
      <c r="AF57" s="54"/>
      <c r="AG57" s="54"/>
      <c r="AH57" s="54"/>
      <c r="AI57" s="54"/>
      <c r="AJ57" s="54"/>
      <c r="AK57" s="54"/>
      <c r="AL57" s="54"/>
      <c r="AM57" s="54"/>
    </row>
    <row r="58" ht="38.25" customHeight="1">
      <c r="A58" s="54"/>
      <c r="B58" s="54"/>
      <c r="C58" s="54"/>
      <c r="D58" s="236"/>
      <c r="E58" s="54"/>
      <c r="F58" s="54"/>
      <c r="G58" s="54"/>
      <c r="H58" s="54"/>
      <c r="I58" s="54"/>
      <c r="J58" s="54"/>
      <c r="K58" s="54"/>
      <c r="L58" s="54"/>
      <c r="M58" s="54"/>
      <c r="N58" s="54"/>
      <c r="O58" s="54"/>
      <c r="P58" s="54"/>
      <c r="Q58" s="54"/>
      <c r="R58" s="236"/>
      <c r="S58" s="54"/>
      <c r="T58" s="54"/>
      <c r="U58" s="54"/>
      <c r="V58" s="54"/>
      <c r="W58" s="54"/>
      <c r="X58" s="54"/>
      <c r="Y58" s="54"/>
      <c r="Z58" s="54"/>
      <c r="AA58" s="54"/>
      <c r="AB58" s="54"/>
      <c r="AC58" s="54"/>
      <c r="AD58" s="54"/>
      <c r="AE58" s="54"/>
      <c r="AF58" s="54"/>
      <c r="AG58" s="54"/>
      <c r="AH58" s="54"/>
      <c r="AI58" s="54"/>
      <c r="AJ58" s="54"/>
      <c r="AK58" s="54"/>
      <c r="AL58" s="54"/>
      <c r="AM58" s="54"/>
    </row>
    <row r="59" ht="38.25" customHeight="1">
      <c r="A59" s="54"/>
      <c r="B59" s="54"/>
      <c r="C59" s="54"/>
      <c r="D59" s="236"/>
      <c r="E59" s="54"/>
      <c r="F59" s="54"/>
      <c r="G59" s="54"/>
      <c r="H59" s="54"/>
      <c r="I59" s="54"/>
      <c r="J59" s="54"/>
      <c r="K59" s="54"/>
      <c r="L59" s="54"/>
      <c r="M59" s="54"/>
      <c r="N59" s="54"/>
      <c r="O59" s="54"/>
      <c r="P59" s="54"/>
      <c r="Q59" s="54"/>
      <c r="R59" s="236"/>
      <c r="S59" s="54"/>
      <c r="T59" s="54"/>
      <c r="U59" s="54"/>
      <c r="V59" s="54"/>
      <c r="W59" s="54"/>
      <c r="X59" s="54"/>
      <c r="Y59" s="54"/>
      <c r="Z59" s="54"/>
      <c r="AA59" s="54"/>
      <c r="AB59" s="54"/>
      <c r="AC59" s="54"/>
      <c r="AD59" s="54"/>
      <c r="AE59" s="54"/>
      <c r="AF59" s="54"/>
      <c r="AG59" s="54"/>
      <c r="AH59" s="54"/>
      <c r="AI59" s="54"/>
      <c r="AJ59" s="54"/>
      <c r="AK59" s="54"/>
      <c r="AL59" s="54"/>
      <c r="AM59" s="54"/>
    </row>
    <row r="60" ht="38.25" customHeight="1">
      <c r="A60" s="54"/>
      <c r="B60" s="54"/>
      <c r="C60" s="54"/>
      <c r="D60" s="236"/>
      <c r="E60" s="54"/>
      <c r="F60" s="54"/>
      <c r="G60" s="54"/>
      <c r="H60" s="54"/>
      <c r="I60" s="54"/>
      <c r="J60" s="54"/>
      <c r="K60" s="54"/>
      <c r="L60" s="54"/>
      <c r="M60" s="54"/>
      <c r="N60" s="54"/>
      <c r="O60" s="54"/>
      <c r="P60" s="54"/>
      <c r="Q60" s="54"/>
      <c r="R60" s="236"/>
      <c r="S60" s="54"/>
      <c r="T60" s="54"/>
      <c r="U60" s="54"/>
      <c r="V60" s="54"/>
      <c r="W60" s="54"/>
      <c r="X60" s="54"/>
      <c r="Y60" s="54"/>
      <c r="Z60" s="54"/>
      <c r="AA60" s="54"/>
      <c r="AB60" s="54"/>
      <c r="AC60" s="54"/>
      <c r="AD60" s="54"/>
      <c r="AE60" s="54"/>
      <c r="AF60" s="54"/>
      <c r="AG60" s="54"/>
      <c r="AH60" s="54"/>
      <c r="AI60" s="54"/>
      <c r="AJ60" s="54"/>
      <c r="AK60" s="54"/>
      <c r="AL60" s="54"/>
      <c r="AM60" s="54"/>
    </row>
    <row r="61" ht="38.25" customHeight="1">
      <c r="A61" s="54"/>
      <c r="B61" s="54"/>
      <c r="C61" s="54"/>
      <c r="D61" s="236"/>
      <c r="E61" s="54"/>
      <c r="F61" s="54"/>
      <c r="G61" s="54"/>
      <c r="H61" s="54"/>
      <c r="I61" s="54"/>
      <c r="J61" s="54"/>
      <c r="K61" s="54"/>
      <c r="L61" s="54"/>
      <c r="M61" s="54"/>
      <c r="N61" s="54"/>
      <c r="O61" s="54"/>
      <c r="P61" s="54"/>
      <c r="Q61" s="54"/>
      <c r="R61" s="236"/>
      <c r="S61" s="54"/>
      <c r="T61" s="54"/>
      <c r="U61" s="54"/>
      <c r="V61" s="54"/>
      <c r="W61" s="54"/>
      <c r="X61" s="54"/>
      <c r="Y61" s="54"/>
      <c r="Z61" s="54"/>
      <c r="AA61" s="54"/>
      <c r="AB61" s="54"/>
      <c r="AC61" s="54"/>
      <c r="AD61" s="54"/>
      <c r="AE61" s="54"/>
      <c r="AF61" s="54"/>
      <c r="AG61" s="54"/>
      <c r="AH61" s="54"/>
      <c r="AI61" s="54"/>
      <c r="AJ61" s="54"/>
      <c r="AK61" s="54"/>
      <c r="AL61" s="54"/>
      <c r="AM61" s="54"/>
    </row>
    <row r="62" ht="38.25" customHeight="1">
      <c r="A62" s="54"/>
      <c r="B62" s="54"/>
      <c r="C62" s="54"/>
      <c r="D62" s="236"/>
      <c r="E62" s="54"/>
      <c r="F62" s="54"/>
      <c r="G62" s="54"/>
      <c r="H62" s="54"/>
      <c r="I62" s="54"/>
      <c r="J62" s="54"/>
      <c r="K62" s="54"/>
      <c r="L62" s="54"/>
      <c r="M62" s="54"/>
      <c r="N62" s="54"/>
      <c r="O62" s="54"/>
      <c r="P62" s="54"/>
      <c r="Q62" s="54"/>
      <c r="R62" s="236"/>
      <c r="S62" s="54"/>
      <c r="T62" s="54"/>
      <c r="U62" s="54"/>
      <c r="V62" s="54"/>
      <c r="W62" s="54"/>
      <c r="X62" s="54"/>
      <c r="Y62" s="54"/>
      <c r="Z62" s="54"/>
      <c r="AA62" s="54"/>
      <c r="AB62" s="54"/>
      <c r="AC62" s="54"/>
      <c r="AD62" s="54"/>
      <c r="AE62" s="54"/>
      <c r="AF62" s="54"/>
      <c r="AG62" s="54"/>
      <c r="AH62" s="54"/>
      <c r="AI62" s="54"/>
      <c r="AJ62" s="54"/>
      <c r="AK62" s="54"/>
      <c r="AL62" s="54"/>
      <c r="AM62" s="54"/>
    </row>
    <row r="63" ht="38.25" customHeight="1">
      <c r="A63" s="54"/>
      <c r="B63" s="54"/>
      <c r="C63" s="54"/>
      <c r="D63" s="236"/>
      <c r="E63" s="54"/>
      <c r="F63" s="54"/>
      <c r="G63" s="54"/>
      <c r="H63" s="54"/>
      <c r="I63" s="54"/>
      <c r="J63" s="54"/>
      <c r="K63" s="54"/>
      <c r="L63" s="54"/>
      <c r="M63" s="54"/>
      <c r="N63" s="54"/>
      <c r="O63" s="54"/>
      <c r="P63" s="54"/>
      <c r="Q63" s="54"/>
      <c r="R63" s="236"/>
      <c r="S63" s="54"/>
      <c r="T63" s="54"/>
      <c r="U63" s="54"/>
      <c r="V63" s="54"/>
      <c r="W63" s="54"/>
      <c r="X63" s="54"/>
      <c r="Y63" s="54"/>
      <c r="Z63" s="54"/>
      <c r="AA63" s="54"/>
      <c r="AB63" s="54"/>
      <c r="AC63" s="54"/>
      <c r="AD63" s="54"/>
      <c r="AE63" s="54"/>
      <c r="AF63" s="54"/>
      <c r="AG63" s="54"/>
      <c r="AH63" s="54"/>
      <c r="AI63" s="54"/>
      <c r="AJ63" s="54"/>
      <c r="AK63" s="54"/>
      <c r="AL63" s="54"/>
      <c r="AM63" s="54"/>
    </row>
    <row r="64" ht="38.25" customHeight="1">
      <c r="A64" s="54"/>
      <c r="B64" s="54"/>
      <c r="C64" s="54"/>
      <c r="D64" s="236"/>
      <c r="E64" s="54"/>
      <c r="F64" s="54"/>
      <c r="G64" s="54"/>
      <c r="H64" s="54"/>
      <c r="I64" s="54"/>
      <c r="J64" s="54"/>
      <c r="K64" s="54"/>
      <c r="L64" s="54"/>
      <c r="M64" s="54"/>
      <c r="N64" s="54"/>
      <c r="O64" s="54"/>
      <c r="P64" s="54"/>
      <c r="Q64" s="54"/>
      <c r="R64" s="236"/>
      <c r="S64" s="54"/>
      <c r="T64" s="54"/>
      <c r="U64" s="54"/>
      <c r="V64" s="54"/>
      <c r="W64" s="54"/>
      <c r="X64" s="54"/>
      <c r="Y64" s="54"/>
      <c r="Z64" s="54"/>
      <c r="AA64" s="54"/>
      <c r="AB64" s="54"/>
      <c r="AC64" s="54"/>
      <c r="AD64" s="54"/>
      <c r="AE64" s="54"/>
      <c r="AF64" s="54"/>
      <c r="AG64" s="54"/>
      <c r="AH64" s="54"/>
      <c r="AI64" s="54"/>
      <c r="AJ64" s="54"/>
      <c r="AK64" s="54"/>
      <c r="AL64" s="54"/>
      <c r="AM64" s="54"/>
    </row>
    <row r="65" ht="38.25" customHeight="1">
      <c r="A65" s="54"/>
      <c r="B65" s="54"/>
      <c r="C65" s="54"/>
      <c r="D65" s="236"/>
      <c r="E65" s="54"/>
      <c r="F65" s="54"/>
      <c r="G65" s="54"/>
      <c r="H65" s="54"/>
      <c r="I65" s="54"/>
      <c r="J65" s="54"/>
      <c r="K65" s="54"/>
      <c r="L65" s="54"/>
      <c r="M65" s="54"/>
      <c r="N65" s="54"/>
      <c r="O65" s="54"/>
      <c r="P65" s="54"/>
      <c r="Q65" s="54"/>
      <c r="R65" s="236"/>
      <c r="S65" s="54"/>
      <c r="T65" s="54"/>
      <c r="U65" s="54"/>
      <c r="V65" s="54"/>
      <c r="W65" s="54"/>
      <c r="X65" s="54"/>
      <c r="Y65" s="54"/>
      <c r="Z65" s="54"/>
      <c r="AA65" s="54"/>
      <c r="AB65" s="54"/>
      <c r="AC65" s="54"/>
      <c r="AD65" s="54"/>
      <c r="AE65" s="54"/>
      <c r="AF65" s="54"/>
      <c r="AG65" s="54"/>
      <c r="AH65" s="54"/>
      <c r="AI65" s="54"/>
      <c r="AJ65" s="54"/>
      <c r="AK65" s="54"/>
      <c r="AL65" s="54"/>
      <c r="AM65" s="54"/>
    </row>
    <row r="66" ht="38.25" customHeight="1">
      <c r="A66" s="54"/>
      <c r="B66" s="54"/>
      <c r="C66" s="54"/>
      <c r="D66" s="236"/>
      <c r="E66" s="54"/>
      <c r="F66" s="54"/>
      <c r="G66" s="54"/>
      <c r="H66" s="54"/>
      <c r="I66" s="54"/>
      <c r="J66" s="54"/>
      <c r="K66" s="54"/>
      <c r="L66" s="54"/>
      <c r="M66" s="54"/>
      <c r="N66" s="54"/>
      <c r="O66" s="54"/>
      <c r="P66" s="54"/>
      <c r="Q66" s="54"/>
      <c r="R66" s="236"/>
      <c r="S66" s="54"/>
      <c r="T66" s="54"/>
      <c r="U66" s="54"/>
      <c r="V66" s="54"/>
      <c r="W66" s="54"/>
      <c r="X66" s="54"/>
      <c r="Y66" s="54"/>
      <c r="Z66" s="54"/>
      <c r="AA66" s="54"/>
      <c r="AB66" s="54"/>
      <c r="AC66" s="54"/>
      <c r="AD66" s="54"/>
      <c r="AE66" s="54"/>
      <c r="AF66" s="54"/>
      <c r="AG66" s="54"/>
      <c r="AH66" s="54"/>
      <c r="AI66" s="54"/>
      <c r="AJ66" s="54"/>
      <c r="AK66" s="54"/>
      <c r="AL66" s="54"/>
      <c r="AM66" s="54"/>
    </row>
    <row r="67" ht="38.25" customHeight="1">
      <c r="A67" s="54"/>
      <c r="B67" s="54"/>
      <c r="C67" s="54"/>
      <c r="D67" s="236"/>
      <c r="E67" s="54"/>
      <c r="F67" s="54"/>
      <c r="G67" s="54"/>
      <c r="H67" s="54"/>
      <c r="I67" s="54"/>
      <c r="J67" s="54"/>
      <c r="K67" s="54"/>
      <c r="L67" s="54"/>
      <c r="M67" s="54"/>
      <c r="N67" s="54"/>
      <c r="O67" s="54"/>
      <c r="P67" s="54"/>
      <c r="Q67" s="54"/>
      <c r="R67" s="236"/>
      <c r="S67" s="54"/>
      <c r="T67" s="54"/>
      <c r="U67" s="54"/>
      <c r="V67" s="54"/>
      <c r="W67" s="54"/>
      <c r="X67" s="54"/>
      <c r="Y67" s="54"/>
      <c r="Z67" s="54"/>
      <c r="AA67" s="54"/>
      <c r="AB67" s="54"/>
      <c r="AC67" s="54"/>
      <c r="AD67" s="54"/>
      <c r="AE67" s="54"/>
      <c r="AF67" s="54"/>
      <c r="AG67" s="54"/>
      <c r="AH67" s="54"/>
      <c r="AI67" s="54"/>
      <c r="AJ67" s="54"/>
      <c r="AK67" s="54"/>
      <c r="AL67" s="54"/>
      <c r="AM67" s="54"/>
    </row>
    <row r="68" ht="38.25" customHeight="1">
      <c r="A68" s="54"/>
      <c r="B68" s="54"/>
      <c r="C68" s="54"/>
      <c r="D68" s="236"/>
      <c r="E68" s="54"/>
      <c r="F68" s="54"/>
      <c r="G68" s="54"/>
      <c r="H68" s="54"/>
      <c r="I68" s="54"/>
      <c r="J68" s="54"/>
      <c r="K68" s="54"/>
      <c r="L68" s="54"/>
      <c r="M68" s="54"/>
      <c r="N68" s="54"/>
      <c r="O68" s="54"/>
      <c r="P68" s="54"/>
      <c r="Q68" s="54"/>
      <c r="R68" s="236"/>
      <c r="S68" s="54"/>
      <c r="T68" s="54"/>
      <c r="U68" s="54"/>
      <c r="V68" s="54"/>
      <c r="W68" s="54"/>
      <c r="X68" s="54"/>
      <c r="Y68" s="54"/>
      <c r="Z68" s="54"/>
      <c r="AA68" s="54"/>
      <c r="AB68" s="54"/>
      <c r="AC68" s="54"/>
      <c r="AD68" s="54"/>
      <c r="AE68" s="54"/>
      <c r="AF68" s="54"/>
      <c r="AG68" s="54"/>
      <c r="AH68" s="54"/>
      <c r="AI68" s="54"/>
      <c r="AJ68" s="54"/>
      <c r="AK68" s="54"/>
      <c r="AL68" s="54"/>
      <c r="AM68" s="54"/>
    </row>
    <row r="69" ht="38.25" customHeight="1">
      <c r="A69" s="54"/>
      <c r="B69" s="54"/>
      <c r="C69" s="54"/>
      <c r="D69" s="236"/>
      <c r="E69" s="54"/>
      <c r="F69" s="54"/>
      <c r="G69" s="54"/>
      <c r="H69" s="54"/>
      <c r="I69" s="54"/>
      <c r="J69" s="54"/>
      <c r="K69" s="54"/>
      <c r="L69" s="54"/>
      <c r="M69" s="54"/>
      <c r="N69" s="54"/>
      <c r="O69" s="54"/>
      <c r="P69" s="54"/>
      <c r="Q69" s="54"/>
      <c r="R69" s="236"/>
      <c r="S69" s="54"/>
      <c r="T69" s="54"/>
      <c r="U69" s="54"/>
      <c r="V69" s="54"/>
      <c r="W69" s="54"/>
      <c r="X69" s="54"/>
      <c r="Y69" s="54"/>
      <c r="Z69" s="54"/>
      <c r="AA69" s="54"/>
      <c r="AB69" s="54"/>
      <c r="AC69" s="54"/>
      <c r="AD69" s="54"/>
      <c r="AE69" s="54"/>
      <c r="AF69" s="54"/>
      <c r="AG69" s="54"/>
      <c r="AH69" s="54"/>
      <c r="AI69" s="54"/>
      <c r="AJ69" s="54"/>
      <c r="AK69" s="54"/>
      <c r="AL69" s="54"/>
      <c r="AM69" s="54"/>
    </row>
    <row r="70" ht="38.25" customHeight="1">
      <c r="A70" s="54"/>
      <c r="B70" s="54"/>
      <c r="C70" s="54"/>
      <c r="D70" s="236"/>
      <c r="E70" s="54"/>
      <c r="F70" s="54"/>
      <c r="G70" s="54"/>
      <c r="H70" s="54"/>
      <c r="I70" s="54"/>
      <c r="J70" s="54"/>
      <c r="K70" s="54"/>
      <c r="L70" s="54"/>
      <c r="M70" s="54"/>
      <c r="N70" s="54"/>
      <c r="O70" s="54"/>
      <c r="P70" s="54"/>
      <c r="Q70" s="54"/>
      <c r="R70" s="236"/>
      <c r="S70" s="54"/>
      <c r="T70" s="54"/>
      <c r="U70" s="54"/>
      <c r="V70" s="54"/>
      <c r="W70" s="54"/>
      <c r="X70" s="54"/>
      <c r="Y70" s="54"/>
      <c r="Z70" s="54"/>
      <c r="AA70" s="54"/>
      <c r="AB70" s="54"/>
      <c r="AC70" s="54"/>
      <c r="AD70" s="54"/>
      <c r="AE70" s="54"/>
      <c r="AF70" s="54"/>
      <c r="AG70" s="54"/>
      <c r="AH70" s="54"/>
      <c r="AI70" s="54"/>
      <c r="AJ70" s="54"/>
      <c r="AK70" s="54"/>
      <c r="AL70" s="54"/>
      <c r="AM70" s="54"/>
    </row>
    <row r="71" ht="38.25" customHeight="1">
      <c r="A71" s="54"/>
      <c r="B71" s="54"/>
      <c r="C71" s="54"/>
      <c r="D71" s="236"/>
      <c r="E71" s="54"/>
      <c r="F71" s="54"/>
      <c r="G71" s="54"/>
      <c r="H71" s="54"/>
      <c r="I71" s="54"/>
      <c r="J71" s="54"/>
      <c r="K71" s="54"/>
      <c r="L71" s="54"/>
      <c r="M71" s="54"/>
      <c r="N71" s="54"/>
      <c r="O71" s="54"/>
      <c r="P71" s="54"/>
      <c r="Q71" s="54"/>
      <c r="R71" s="236"/>
      <c r="S71" s="54"/>
      <c r="T71" s="54"/>
      <c r="U71" s="54"/>
      <c r="V71" s="54"/>
      <c r="W71" s="54"/>
      <c r="X71" s="54"/>
      <c r="Y71" s="54"/>
      <c r="Z71" s="54"/>
      <c r="AA71" s="54"/>
      <c r="AB71" s="54"/>
      <c r="AC71" s="54"/>
      <c r="AD71" s="54"/>
      <c r="AE71" s="54"/>
      <c r="AF71" s="54"/>
      <c r="AG71" s="54"/>
      <c r="AH71" s="54"/>
      <c r="AI71" s="54"/>
      <c r="AJ71" s="54"/>
      <c r="AK71" s="54"/>
      <c r="AL71" s="54"/>
      <c r="AM71" s="54"/>
    </row>
    <row r="72" ht="38.25" customHeight="1">
      <c r="A72" s="54"/>
      <c r="B72" s="54"/>
      <c r="C72" s="54"/>
      <c r="D72" s="236"/>
      <c r="E72" s="54"/>
      <c r="F72" s="54"/>
      <c r="G72" s="54"/>
      <c r="H72" s="54"/>
      <c r="I72" s="54"/>
      <c r="J72" s="54"/>
      <c r="K72" s="54"/>
      <c r="L72" s="54"/>
      <c r="M72" s="54"/>
      <c r="N72" s="54"/>
      <c r="O72" s="54"/>
      <c r="P72" s="54"/>
      <c r="Q72" s="54"/>
      <c r="R72" s="236"/>
      <c r="S72" s="54"/>
      <c r="T72" s="54"/>
      <c r="U72" s="54"/>
      <c r="V72" s="54"/>
      <c r="W72" s="54"/>
      <c r="X72" s="54"/>
      <c r="Y72" s="54"/>
      <c r="Z72" s="54"/>
      <c r="AA72" s="54"/>
      <c r="AB72" s="54"/>
      <c r="AC72" s="54"/>
      <c r="AD72" s="54"/>
      <c r="AE72" s="54"/>
      <c r="AF72" s="54"/>
      <c r="AG72" s="54"/>
      <c r="AH72" s="54"/>
      <c r="AI72" s="54"/>
      <c r="AJ72" s="54"/>
      <c r="AK72" s="54"/>
      <c r="AL72" s="54"/>
      <c r="AM72" s="54"/>
    </row>
    <row r="73" ht="38.25" customHeight="1">
      <c r="A73" s="54"/>
      <c r="B73" s="54"/>
      <c r="C73" s="54"/>
      <c r="D73" s="236"/>
      <c r="E73" s="54"/>
      <c r="F73" s="54"/>
      <c r="G73" s="54"/>
      <c r="H73" s="54"/>
      <c r="I73" s="54"/>
      <c r="J73" s="54"/>
      <c r="K73" s="54"/>
      <c r="L73" s="54"/>
      <c r="M73" s="54"/>
      <c r="N73" s="54"/>
      <c r="O73" s="54"/>
      <c r="P73" s="54"/>
      <c r="Q73" s="54"/>
      <c r="R73" s="236"/>
      <c r="S73" s="54"/>
      <c r="T73" s="54"/>
      <c r="U73" s="54"/>
      <c r="V73" s="54"/>
      <c r="W73" s="54"/>
      <c r="X73" s="54"/>
      <c r="Y73" s="54"/>
      <c r="Z73" s="54"/>
      <c r="AA73" s="54"/>
      <c r="AB73" s="54"/>
      <c r="AC73" s="54"/>
      <c r="AD73" s="54"/>
      <c r="AE73" s="54"/>
      <c r="AF73" s="54"/>
      <c r="AG73" s="54"/>
      <c r="AH73" s="54"/>
      <c r="AI73" s="54"/>
      <c r="AJ73" s="54"/>
      <c r="AK73" s="54"/>
      <c r="AL73" s="54"/>
      <c r="AM73" s="54"/>
    </row>
    <row r="74" ht="38.25" customHeight="1">
      <c r="A74" s="54"/>
      <c r="B74" s="54"/>
      <c r="C74" s="54"/>
      <c r="D74" s="236"/>
      <c r="E74" s="54"/>
      <c r="F74" s="54"/>
      <c r="G74" s="54"/>
      <c r="H74" s="54"/>
      <c r="I74" s="54"/>
      <c r="J74" s="54"/>
      <c r="K74" s="54"/>
      <c r="L74" s="54"/>
      <c r="M74" s="54"/>
      <c r="N74" s="54"/>
      <c r="O74" s="54"/>
      <c r="P74" s="54"/>
      <c r="Q74" s="54"/>
      <c r="R74" s="236"/>
      <c r="S74" s="54"/>
      <c r="T74" s="54"/>
      <c r="U74" s="54"/>
      <c r="V74" s="54"/>
      <c r="W74" s="54"/>
      <c r="X74" s="54"/>
      <c r="Y74" s="54"/>
      <c r="Z74" s="54"/>
      <c r="AA74" s="54"/>
      <c r="AB74" s="54"/>
      <c r="AC74" s="54"/>
      <c r="AD74" s="54"/>
      <c r="AE74" s="54"/>
      <c r="AF74" s="54"/>
      <c r="AG74" s="54"/>
      <c r="AH74" s="54"/>
      <c r="AI74" s="54"/>
      <c r="AJ74" s="54"/>
      <c r="AK74" s="54"/>
      <c r="AL74" s="54"/>
      <c r="AM74" s="54"/>
    </row>
    <row r="75" ht="38.25" customHeight="1">
      <c r="A75" s="54"/>
      <c r="B75" s="54"/>
      <c r="C75" s="54"/>
      <c r="D75" s="236"/>
      <c r="E75" s="54"/>
      <c r="F75" s="54"/>
      <c r="G75" s="54"/>
      <c r="H75" s="54"/>
      <c r="I75" s="54"/>
      <c r="J75" s="54"/>
      <c r="K75" s="54"/>
      <c r="L75" s="54"/>
      <c r="M75" s="54"/>
      <c r="N75" s="54"/>
      <c r="O75" s="54"/>
      <c r="P75" s="54"/>
      <c r="Q75" s="54"/>
      <c r="R75" s="236"/>
      <c r="S75" s="54"/>
      <c r="T75" s="54"/>
      <c r="U75" s="54"/>
      <c r="V75" s="54"/>
      <c r="W75" s="54"/>
      <c r="X75" s="54"/>
      <c r="Y75" s="54"/>
      <c r="Z75" s="54"/>
      <c r="AA75" s="54"/>
      <c r="AB75" s="54"/>
      <c r="AC75" s="54"/>
      <c r="AD75" s="54"/>
      <c r="AE75" s="54"/>
      <c r="AF75" s="54"/>
      <c r="AG75" s="54"/>
      <c r="AH75" s="54"/>
      <c r="AI75" s="54"/>
      <c r="AJ75" s="54"/>
      <c r="AK75" s="54"/>
      <c r="AL75" s="54"/>
      <c r="AM75" s="54"/>
    </row>
    <row r="76" ht="38.25" customHeight="1">
      <c r="A76" s="54"/>
      <c r="B76" s="54"/>
      <c r="C76" s="54"/>
      <c r="D76" s="236"/>
      <c r="E76" s="54"/>
      <c r="F76" s="54"/>
      <c r="G76" s="54"/>
      <c r="H76" s="54"/>
      <c r="I76" s="54"/>
      <c r="J76" s="54"/>
      <c r="K76" s="54"/>
      <c r="L76" s="54"/>
      <c r="M76" s="54"/>
      <c r="N76" s="54"/>
      <c r="O76" s="54"/>
      <c r="P76" s="54"/>
      <c r="Q76" s="54"/>
      <c r="R76" s="236"/>
      <c r="S76" s="54"/>
      <c r="T76" s="54"/>
      <c r="U76" s="54"/>
      <c r="V76" s="54"/>
      <c r="W76" s="54"/>
      <c r="X76" s="54"/>
      <c r="Y76" s="54"/>
      <c r="Z76" s="54"/>
      <c r="AA76" s="54"/>
      <c r="AB76" s="54"/>
      <c r="AC76" s="54"/>
      <c r="AD76" s="54"/>
      <c r="AE76" s="54"/>
      <c r="AF76" s="54"/>
      <c r="AG76" s="54"/>
      <c r="AH76" s="54"/>
      <c r="AI76" s="54"/>
      <c r="AJ76" s="54"/>
      <c r="AK76" s="54"/>
      <c r="AL76" s="54"/>
      <c r="AM76" s="54"/>
    </row>
    <row r="77" ht="38.25" customHeight="1">
      <c r="A77" s="54"/>
      <c r="B77" s="54"/>
      <c r="C77" s="54"/>
      <c r="D77" s="236"/>
      <c r="E77" s="54"/>
      <c r="F77" s="54"/>
      <c r="G77" s="54"/>
      <c r="H77" s="54"/>
      <c r="I77" s="54"/>
      <c r="J77" s="54"/>
      <c r="K77" s="54"/>
      <c r="L77" s="54"/>
      <c r="M77" s="54"/>
      <c r="N77" s="54"/>
      <c r="O77" s="54"/>
      <c r="P77" s="54"/>
      <c r="Q77" s="54"/>
      <c r="R77" s="236"/>
      <c r="S77" s="54"/>
      <c r="T77" s="54"/>
      <c r="U77" s="54"/>
      <c r="V77" s="54"/>
      <c r="W77" s="54"/>
      <c r="X77" s="54"/>
      <c r="Y77" s="54"/>
      <c r="Z77" s="54"/>
      <c r="AA77" s="54"/>
      <c r="AB77" s="54"/>
      <c r="AC77" s="54"/>
      <c r="AD77" s="54"/>
      <c r="AE77" s="54"/>
      <c r="AF77" s="54"/>
      <c r="AG77" s="54"/>
      <c r="AH77" s="54"/>
      <c r="AI77" s="54"/>
      <c r="AJ77" s="54"/>
      <c r="AK77" s="54"/>
      <c r="AL77" s="54"/>
      <c r="AM77" s="54"/>
    </row>
    <row r="78" ht="38.25" customHeight="1">
      <c r="A78" s="54"/>
      <c r="B78" s="54"/>
      <c r="C78" s="54"/>
      <c r="D78" s="236"/>
      <c r="E78" s="54"/>
      <c r="F78" s="54"/>
      <c r="G78" s="54"/>
      <c r="H78" s="54"/>
      <c r="I78" s="54"/>
      <c r="J78" s="54"/>
      <c r="K78" s="54"/>
      <c r="L78" s="54"/>
      <c r="M78" s="54"/>
      <c r="N78" s="54"/>
      <c r="O78" s="54"/>
      <c r="P78" s="54"/>
      <c r="Q78" s="54"/>
      <c r="R78" s="236"/>
      <c r="S78" s="54"/>
      <c r="T78" s="54"/>
      <c r="U78" s="54"/>
      <c r="V78" s="54"/>
      <c r="W78" s="54"/>
      <c r="X78" s="54"/>
      <c r="Y78" s="54"/>
      <c r="Z78" s="54"/>
      <c r="AA78" s="54"/>
      <c r="AB78" s="54"/>
      <c r="AC78" s="54"/>
      <c r="AD78" s="54"/>
      <c r="AE78" s="54"/>
      <c r="AF78" s="54"/>
      <c r="AG78" s="54"/>
      <c r="AH78" s="54"/>
      <c r="AI78" s="54"/>
      <c r="AJ78" s="54"/>
      <c r="AK78" s="54"/>
      <c r="AL78" s="54"/>
      <c r="AM78" s="54"/>
    </row>
    <row r="79" ht="38.25" customHeight="1">
      <c r="A79" s="54"/>
      <c r="B79" s="54"/>
      <c r="C79" s="54"/>
      <c r="D79" s="236"/>
      <c r="E79" s="54"/>
      <c r="F79" s="54"/>
      <c r="G79" s="54"/>
      <c r="H79" s="54"/>
      <c r="I79" s="54"/>
      <c r="J79" s="54"/>
      <c r="K79" s="54"/>
      <c r="L79" s="54"/>
      <c r="M79" s="54"/>
      <c r="N79" s="54"/>
      <c r="O79" s="54"/>
      <c r="P79" s="54"/>
      <c r="Q79" s="54"/>
      <c r="R79" s="236"/>
      <c r="S79" s="54"/>
      <c r="T79" s="54"/>
      <c r="U79" s="54"/>
      <c r="V79" s="54"/>
      <c r="W79" s="54"/>
      <c r="X79" s="54"/>
      <c r="Y79" s="54"/>
      <c r="Z79" s="54"/>
      <c r="AA79" s="54"/>
      <c r="AB79" s="54"/>
      <c r="AC79" s="54"/>
      <c r="AD79" s="54"/>
      <c r="AE79" s="54"/>
      <c r="AF79" s="54"/>
      <c r="AG79" s="54"/>
      <c r="AH79" s="54"/>
      <c r="AI79" s="54"/>
      <c r="AJ79" s="54"/>
      <c r="AK79" s="54"/>
      <c r="AL79" s="54"/>
      <c r="AM79" s="54"/>
    </row>
    <row r="80" ht="38.25" customHeight="1">
      <c r="A80" s="54"/>
      <c r="B80" s="54"/>
      <c r="C80" s="54"/>
      <c r="D80" s="236"/>
      <c r="E80" s="54"/>
      <c r="F80" s="54"/>
      <c r="G80" s="54"/>
      <c r="H80" s="54"/>
      <c r="I80" s="54"/>
      <c r="J80" s="54"/>
      <c r="K80" s="54"/>
      <c r="L80" s="54"/>
      <c r="M80" s="54"/>
      <c r="N80" s="54"/>
      <c r="O80" s="54"/>
      <c r="P80" s="54"/>
      <c r="Q80" s="54"/>
      <c r="R80" s="236"/>
      <c r="S80" s="54"/>
      <c r="T80" s="54"/>
      <c r="U80" s="54"/>
      <c r="V80" s="54"/>
      <c r="W80" s="54"/>
      <c r="X80" s="54"/>
      <c r="Y80" s="54"/>
      <c r="Z80" s="54"/>
      <c r="AA80" s="54"/>
      <c r="AB80" s="54"/>
      <c r="AC80" s="54"/>
      <c r="AD80" s="54"/>
      <c r="AE80" s="54"/>
      <c r="AF80" s="54"/>
      <c r="AG80" s="54"/>
      <c r="AH80" s="54"/>
      <c r="AI80" s="54"/>
      <c r="AJ80" s="54"/>
      <c r="AK80" s="54"/>
      <c r="AL80" s="54"/>
      <c r="AM80" s="54"/>
    </row>
    <row r="81" ht="38.25" customHeight="1">
      <c r="A81" s="54"/>
      <c r="B81" s="54"/>
      <c r="C81" s="54"/>
      <c r="D81" s="236"/>
      <c r="E81" s="54"/>
      <c r="F81" s="54"/>
      <c r="G81" s="54"/>
      <c r="H81" s="54"/>
      <c r="I81" s="54"/>
      <c r="J81" s="54"/>
      <c r="K81" s="54"/>
      <c r="L81" s="54"/>
      <c r="M81" s="54"/>
      <c r="N81" s="54"/>
      <c r="O81" s="54"/>
      <c r="P81" s="54"/>
      <c r="Q81" s="54"/>
      <c r="R81" s="236"/>
      <c r="S81" s="54"/>
      <c r="T81" s="54"/>
      <c r="U81" s="54"/>
      <c r="V81" s="54"/>
      <c r="W81" s="54"/>
      <c r="X81" s="54"/>
      <c r="Y81" s="54"/>
      <c r="Z81" s="54"/>
      <c r="AA81" s="54"/>
      <c r="AB81" s="54"/>
      <c r="AC81" s="54"/>
      <c r="AD81" s="54"/>
      <c r="AE81" s="54"/>
      <c r="AF81" s="54"/>
      <c r="AG81" s="54"/>
      <c r="AH81" s="54"/>
      <c r="AI81" s="54"/>
      <c r="AJ81" s="54"/>
      <c r="AK81" s="54"/>
      <c r="AL81" s="54"/>
      <c r="AM81" s="54"/>
    </row>
    <row r="82" ht="38.25" customHeight="1">
      <c r="A82" s="54"/>
      <c r="B82" s="54"/>
      <c r="C82" s="54"/>
      <c r="D82" s="236"/>
      <c r="E82" s="54"/>
      <c r="F82" s="54"/>
      <c r="G82" s="54"/>
      <c r="H82" s="54"/>
      <c r="I82" s="54"/>
      <c r="J82" s="54"/>
      <c r="K82" s="54"/>
      <c r="L82" s="54"/>
      <c r="M82" s="54"/>
      <c r="N82" s="54"/>
      <c r="O82" s="54"/>
      <c r="P82" s="54"/>
      <c r="Q82" s="54"/>
      <c r="R82" s="236"/>
      <c r="S82" s="54"/>
      <c r="T82" s="54"/>
      <c r="U82" s="54"/>
      <c r="V82" s="54"/>
      <c r="W82" s="54"/>
      <c r="X82" s="54"/>
      <c r="Y82" s="54"/>
      <c r="Z82" s="54"/>
      <c r="AA82" s="54"/>
      <c r="AB82" s="54"/>
      <c r="AC82" s="54"/>
      <c r="AD82" s="54"/>
      <c r="AE82" s="54"/>
      <c r="AF82" s="54"/>
      <c r="AG82" s="54"/>
      <c r="AH82" s="54"/>
      <c r="AI82" s="54"/>
      <c r="AJ82" s="54"/>
      <c r="AK82" s="54"/>
      <c r="AL82" s="54"/>
      <c r="AM82" s="54"/>
    </row>
    <row r="83" ht="38.25" customHeight="1">
      <c r="A83" s="54"/>
      <c r="B83" s="54"/>
      <c r="C83" s="54"/>
      <c r="D83" s="236"/>
      <c r="E83" s="54"/>
      <c r="F83" s="54"/>
      <c r="G83" s="54"/>
      <c r="H83" s="54"/>
      <c r="I83" s="54"/>
      <c r="J83" s="54"/>
      <c r="K83" s="54"/>
      <c r="L83" s="54"/>
      <c r="M83" s="54"/>
      <c r="N83" s="54"/>
      <c r="O83" s="54"/>
      <c r="P83" s="54"/>
      <c r="Q83" s="54"/>
      <c r="R83" s="236"/>
      <c r="S83" s="54"/>
      <c r="T83" s="54"/>
      <c r="U83" s="54"/>
      <c r="V83" s="54"/>
      <c r="W83" s="54"/>
      <c r="X83" s="54"/>
      <c r="Y83" s="54"/>
      <c r="Z83" s="54"/>
      <c r="AA83" s="54"/>
      <c r="AB83" s="54"/>
      <c r="AC83" s="54"/>
      <c r="AD83" s="54"/>
      <c r="AE83" s="54"/>
      <c r="AF83" s="54"/>
      <c r="AG83" s="54"/>
      <c r="AH83" s="54"/>
      <c r="AI83" s="54"/>
      <c r="AJ83" s="54"/>
      <c r="AK83" s="54"/>
      <c r="AL83" s="54"/>
      <c r="AM83" s="54"/>
    </row>
    <row r="84" ht="38.25" customHeight="1">
      <c r="A84" s="54"/>
      <c r="B84" s="54"/>
      <c r="C84" s="54"/>
      <c r="D84" s="236"/>
      <c r="E84" s="54"/>
      <c r="F84" s="54"/>
      <c r="G84" s="54"/>
      <c r="H84" s="54"/>
      <c r="I84" s="54"/>
      <c r="J84" s="54"/>
      <c r="K84" s="54"/>
      <c r="L84" s="54"/>
      <c r="M84" s="54"/>
      <c r="N84" s="54"/>
      <c r="O84" s="54"/>
      <c r="P84" s="54"/>
      <c r="Q84" s="54"/>
      <c r="R84" s="236"/>
      <c r="S84" s="54"/>
      <c r="T84" s="54"/>
      <c r="U84" s="54"/>
      <c r="V84" s="54"/>
      <c r="W84" s="54"/>
      <c r="X84" s="54"/>
      <c r="Y84" s="54"/>
      <c r="Z84" s="54"/>
      <c r="AA84" s="54"/>
      <c r="AB84" s="54"/>
      <c r="AC84" s="54"/>
      <c r="AD84" s="54"/>
      <c r="AE84" s="54"/>
      <c r="AF84" s="54"/>
      <c r="AG84" s="54"/>
      <c r="AH84" s="54"/>
      <c r="AI84" s="54"/>
      <c r="AJ84" s="54"/>
      <c r="AK84" s="54"/>
      <c r="AL84" s="54"/>
      <c r="AM84" s="54"/>
    </row>
    <row r="85" ht="38.25" customHeight="1">
      <c r="A85" s="54"/>
      <c r="B85" s="54"/>
      <c r="C85" s="54"/>
      <c r="D85" s="236"/>
      <c r="E85" s="54"/>
      <c r="F85" s="54"/>
      <c r="G85" s="54"/>
      <c r="H85" s="54"/>
      <c r="I85" s="54"/>
      <c r="J85" s="54"/>
      <c r="K85" s="54"/>
      <c r="L85" s="54"/>
      <c r="M85" s="54"/>
      <c r="N85" s="54"/>
      <c r="O85" s="54"/>
      <c r="P85" s="54"/>
      <c r="Q85" s="54"/>
      <c r="R85" s="236"/>
      <c r="S85" s="54"/>
      <c r="T85" s="54"/>
      <c r="U85" s="54"/>
      <c r="V85" s="54"/>
      <c r="W85" s="54"/>
      <c r="X85" s="54"/>
      <c r="Y85" s="54"/>
      <c r="Z85" s="54"/>
      <c r="AA85" s="54"/>
      <c r="AB85" s="54"/>
      <c r="AC85" s="54"/>
      <c r="AD85" s="54"/>
      <c r="AE85" s="54"/>
      <c r="AF85" s="54"/>
      <c r="AG85" s="54"/>
      <c r="AH85" s="54"/>
      <c r="AI85" s="54"/>
      <c r="AJ85" s="54"/>
      <c r="AK85" s="54"/>
      <c r="AL85" s="54"/>
      <c r="AM85" s="54"/>
    </row>
    <row r="86" ht="38.25" customHeight="1">
      <c r="A86" s="54"/>
      <c r="B86" s="54"/>
      <c r="C86" s="54"/>
      <c r="D86" s="236"/>
      <c r="E86" s="54"/>
      <c r="F86" s="54"/>
      <c r="G86" s="54"/>
      <c r="H86" s="54"/>
      <c r="I86" s="54"/>
      <c r="J86" s="54"/>
      <c r="K86" s="54"/>
      <c r="L86" s="54"/>
      <c r="M86" s="54"/>
      <c r="N86" s="54"/>
      <c r="O86" s="54"/>
      <c r="P86" s="54"/>
      <c r="Q86" s="54"/>
      <c r="R86" s="236"/>
      <c r="S86" s="54"/>
      <c r="T86" s="54"/>
      <c r="U86" s="54"/>
      <c r="V86" s="54"/>
      <c r="W86" s="54"/>
      <c r="X86" s="54"/>
      <c r="Y86" s="54"/>
      <c r="Z86" s="54"/>
      <c r="AA86" s="54"/>
      <c r="AB86" s="54"/>
      <c r="AC86" s="54"/>
      <c r="AD86" s="54"/>
      <c r="AE86" s="54"/>
      <c r="AF86" s="54"/>
      <c r="AG86" s="54"/>
      <c r="AH86" s="54"/>
      <c r="AI86" s="54"/>
      <c r="AJ86" s="54"/>
      <c r="AK86" s="54"/>
      <c r="AL86" s="54"/>
      <c r="AM86" s="54"/>
    </row>
    <row r="87" ht="38.25" customHeight="1">
      <c r="A87" s="54"/>
      <c r="B87" s="54"/>
      <c r="C87" s="54"/>
      <c r="D87" s="236"/>
      <c r="E87" s="54"/>
      <c r="F87" s="54"/>
      <c r="G87" s="54"/>
      <c r="H87" s="54"/>
      <c r="I87" s="54"/>
      <c r="J87" s="54"/>
      <c r="K87" s="54"/>
      <c r="L87" s="54"/>
      <c r="M87" s="54"/>
      <c r="N87" s="54"/>
      <c r="O87" s="54"/>
      <c r="P87" s="54"/>
      <c r="Q87" s="54"/>
      <c r="R87" s="236"/>
      <c r="S87" s="54"/>
      <c r="T87" s="54"/>
      <c r="U87" s="54"/>
      <c r="V87" s="54"/>
      <c r="W87" s="54"/>
      <c r="X87" s="54"/>
      <c r="Y87" s="54"/>
      <c r="Z87" s="54"/>
      <c r="AA87" s="54"/>
      <c r="AB87" s="54"/>
      <c r="AC87" s="54"/>
      <c r="AD87" s="54"/>
      <c r="AE87" s="54"/>
      <c r="AF87" s="54"/>
      <c r="AG87" s="54"/>
      <c r="AH87" s="54"/>
      <c r="AI87" s="54"/>
      <c r="AJ87" s="54"/>
      <c r="AK87" s="54"/>
      <c r="AL87" s="54"/>
      <c r="AM87" s="54"/>
    </row>
    <row r="88" ht="38.25" customHeight="1">
      <c r="A88" s="54"/>
      <c r="B88" s="54"/>
      <c r="C88" s="54"/>
      <c r="D88" s="236"/>
      <c r="E88" s="54"/>
      <c r="F88" s="54"/>
      <c r="G88" s="54"/>
      <c r="H88" s="54"/>
      <c r="I88" s="54"/>
      <c r="J88" s="54"/>
      <c r="K88" s="54"/>
      <c r="L88" s="54"/>
      <c r="M88" s="54"/>
      <c r="N88" s="54"/>
      <c r="O88" s="54"/>
      <c r="P88" s="54"/>
      <c r="Q88" s="54"/>
      <c r="R88" s="236"/>
      <c r="S88" s="54"/>
      <c r="T88" s="54"/>
      <c r="U88" s="54"/>
      <c r="V88" s="54"/>
      <c r="W88" s="54"/>
      <c r="X88" s="54"/>
      <c r="Y88" s="54"/>
      <c r="Z88" s="54"/>
      <c r="AA88" s="54"/>
      <c r="AB88" s="54"/>
      <c r="AC88" s="54"/>
      <c r="AD88" s="54"/>
      <c r="AE88" s="54"/>
      <c r="AF88" s="54"/>
      <c r="AG88" s="54"/>
      <c r="AH88" s="54"/>
      <c r="AI88" s="54"/>
      <c r="AJ88" s="54"/>
      <c r="AK88" s="54"/>
      <c r="AL88" s="54"/>
      <c r="AM88" s="54"/>
    </row>
    <row r="89" ht="38.25" customHeight="1">
      <c r="A89" s="54"/>
      <c r="B89" s="54"/>
      <c r="C89" s="54"/>
      <c r="D89" s="236"/>
      <c r="E89" s="54"/>
      <c r="F89" s="54"/>
      <c r="G89" s="54"/>
      <c r="H89" s="54"/>
      <c r="I89" s="54"/>
      <c r="J89" s="54"/>
      <c r="K89" s="54"/>
      <c r="L89" s="54"/>
      <c r="M89" s="54"/>
      <c r="N89" s="54"/>
      <c r="O89" s="54"/>
      <c r="P89" s="54"/>
      <c r="Q89" s="54"/>
      <c r="R89" s="236"/>
      <c r="S89" s="54"/>
      <c r="T89" s="54"/>
      <c r="U89" s="54"/>
      <c r="V89" s="54"/>
      <c r="W89" s="54"/>
      <c r="X89" s="54"/>
      <c r="Y89" s="54"/>
      <c r="Z89" s="54"/>
      <c r="AA89" s="54"/>
      <c r="AB89" s="54"/>
      <c r="AC89" s="54"/>
      <c r="AD89" s="54"/>
      <c r="AE89" s="54"/>
      <c r="AF89" s="54"/>
      <c r="AG89" s="54"/>
      <c r="AH89" s="54"/>
      <c r="AI89" s="54"/>
      <c r="AJ89" s="54"/>
      <c r="AK89" s="54"/>
      <c r="AL89" s="54"/>
      <c r="AM89" s="54"/>
    </row>
    <row r="90" ht="38.25" customHeight="1">
      <c r="A90" s="54"/>
      <c r="B90" s="54"/>
      <c r="C90" s="54"/>
      <c r="D90" s="236"/>
      <c r="E90" s="54"/>
      <c r="F90" s="54"/>
      <c r="G90" s="54"/>
      <c r="H90" s="54"/>
      <c r="I90" s="54"/>
      <c r="J90" s="54"/>
      <c r="K90" s="54"/>
      <c r="L90" s="54"/>
      <c r="M90" s="54"/>
      <c r="N90" s="54"/>
      <c r="O90" s="54"/>
      <c r="P90" s="54"/>
      <c r="Q90" s="54"/>
      <c r="R90" s="236"/>
      <c r="S90" s="54"/>
      <c r="T90" s="54"/>
      <c r="U90" s="54"/>
      <c r="V90" s="54"/>
      <c r="W90" s="54"/>
      <c r="X90" s="54"/>
      <c r="Y90" s="54"/>
      <c r="Z90" s="54"/>
      <c r="AA90" s="54"/>
      <c r="AB90" s="54"/>
      <c r="AC90" s="54"/>
      <c r="AD90" s="54"/>
      <c r="AE90" s="54"/>
      <c r="AF90" s="54"/>
      <c r="AG90" s="54"/>
      <c r="AH90" s="54"/>
      <c r="AI90" s="54"/>
      <c r="AJ90" s="54"/>
      <c r="AK90" s="54"/>
      <c r="AL90" s="54"/>
      <c r="AM90" s="54"/>
    </row>
    <row r="91" ht="38.25" customHeight="1">
      <c r="A91" s="54"/>
      <c r="B91" s="54"/>
      <c r="C91" s="54"/>
      <c r="D91" s="236"/>
      <c r="E91" s="54"/>
      <c r="F91" s="54"/>
      <c r="G91" s="54"/>
      <c r="H91" s="54"/>
      <c r="I91" s="54"/>
      <c r="J91" s="54"/>
      <c r="K91" s="54"/>
      <c r="L91" s="54"/>
      <c r="M91" s="54"/>
      <c r="N91" s="54"/>
      <c r="O91" s="54"/>
      <c r="P91" s="54"/>
      <c r="Q91" s="54"/>
      <c r="R91" s="236"/>
      <c r="S91" s="54"/>
      <c r="T91" s="54"/>
      <c r="U91" s="54"/>
      <c r="V91" s="54"/>
      <c r="W91" s="54"/>
      <c r="X91" s="54"/>
      <c r="Y91" s="54"/>
      <c r="Z91" s="54"/>
      <c r="AA91" s="54"/>
      <c r="AB91" s="54"/>
      <c r="AC91" s="54"/>
      <c r="AD91" s="54"/>
      <c r="AE91" s="54"/>
      <c r="AF91" s="54"/>
      <c r="AG91" s="54"/>
      <c r="AH91" s="54"/>
      <c r="AI91" s="54"/>
      <c r="AJ91" s="54"/>
      <c r="AK91" s="54"/>
      <c r="AL91" s="54"/>
      <c r="AM91" s="54"/>
    </row>
    <row r="92" ht="38.25" customHeight="1">
      <c r="A92" s="54"/>
      <c r="B92" s="54"/>
      <c r="C92" s="54"/>
      <c r="D92" s="236"/>
      <c r="E92" s="54"/>
      <c r="F92" s="54"/>
      <c r="G92" s="54"/>
      <c r="H92" s="54"/>
      <c r="I92" s="54"/>
      <c r="J92" s="54"/>
      <c r="K92" s="54"/>
      <c r="L92" s="54"/>
      <c r="M92" s="54"/>
      <c r="N92" s="54"/>
      <c r="O92" s="54"/>
      <c r="P92" s="54"/>
      <c r="Q92" s="54"/>
      <c r="R92" s="236"/>
      <c r="S92" s="54"/>
      <c r="T92" s="54"/>
      <c r="U92" s="54"/>
      <c r="V92" s="54"/>
      <c r="W92" s="54"/>
      <c r="X92" s="54"/>
      <c r="Y92" s="54"/>
      <c r="Z92" s="54"/>
      <c r="AA92" s="54"/>
      <c r="AB92" s="54"/>
      <c r="AC92" s="54"/>
      <c r="AD92" s="54"/>
      <c r="AE92" s="54"/>
      <c r="AF92" s="54"/>
      <c r="AG92" s="54"/>
      <c r="AH92" s="54"/>
      <c r="AI92" s="54"/>
      <c r="AJ92" s="54"/>
      <c r="AK92" s="54"/>
      <c r="AL92" s="54"/>
      <c r="AM92" s="54"/>
    </row>
    <row r="93" ht="38.25" customHeight="1">
      <c r="A93" s="54"/>
      <c r="B93" s="54"/>
      <c r="C93" s="54"/>
      <c r="D93" s="236"/>
      <c r="E93" s="54"/>
      <c r="F93" s="54"/>
      <c r="G93" s="54"/>
      <c r="H93" s="54"/>
      <c r="I93" s="54"/>
      <c r="J93" s="54"/>
      <c r="K93" s="54"/>
      <c r="L93" s="54"/>
      <c r="M93" s="54"/>
      <c r="N93" s="54"/>
      <c r="O93" s="54"/>
      <c r="P93" s="54"/>
      <c r="Q93" s="54"/>
      <c r="R93" s="236"/>
      <c r="S93" s="54"/>
      <c r="T93" s="54"/>
      <c r="U93" s="54"/>
      <c r="V93" s="54"/>
      <c r="W93" s="54"/>
      <c r="X93" s="54"/>
      <c r="Y93" s="54"/>
      <c r="Z93" s="54"/>
      <c r="AA93" s="54"/>
      <c r="AB93" s="54"/>
      <c r="AC93" s="54"/>
      <c r="AD93" s="54"/>
      <c r="AE93" s="54"/>
      <c r="AF93" s="54"/>
      <c r="AG93" s="54"/>
      <c r="AH93" s="54"/>
      <c r="AI93" s="54"/>
      <c r="AJ93" s="54"/>
      <c r="AK93" s="54"/>
      <c r="AL93" s="54"/>
      <c r="AM93" s="54"/>
    </row>
    <row r="94" ht="38.25" customHeight="1">
      <c r="A94" s="54"/>
      <c r="B94" s="54"/>
      <c r="C94" s="54"/>
      <c r="D94" s="236"/>
      <c r="E94" s="54"/>
      <c r="F94" s="54"/>
      <c r="G94" s="54"/>
      <c r="H94" s="54"/>
      <c r="I94" s="54"/>
      <c r="J94" s="54"/>
      <c r="K94" s="54"/>
      <c r="L94" s="54"/>
      <c r="M94" s="54"/>
      <c r="N94" s="54"/>
      <c r="O94" s="54"/>
      <c r="P94" s="54"/>
      <c r="Q94" s="54"/>
      <c r="R94" s="236"/>
      <c r="S94" s="54"/>
      <c r="T94" s="54"/>
      <c r="U94" s="54"/>
      <c r="V94" s="54"/>
      <c r="W94" s="54"/>
      <c r="X94" s="54"/>
      <c r="Y94" s="54"/>
      <c r="Z94" s="54"/>
      <c r="AA94" s="54"/>
      <c r="AB94" s="54"/>
      <c r="AC94" s="54"/>
      <c r="AD94" s="54"/>
      <c r="AE94" s="54"/>
      <c r="AF94" s="54"/>
      <c r="AG94" s="54"/>
      <c r="AH94" s="54"/>
      <c r="AI94" s="54"/>
      <c r="AJ94" s="54"/>
      <c r="AK94" s="54"/>
      <c r="AL94" s="54"/>
      <c r="AM94" s="54"/>
    </row>
    <row r="95" ht="38.25" customHeight="1">
      <c r="A95" s="54"/>
      <c r="B95" s="54"/>
      <c r="C95" s="54"/>
      <c r="D95" s="236"/>
      <c r="E95" s="54"/>
      <c r="F95" s="54"/>
      <c r="G95" s="54"/>
      <c r="H95" s="54"/>
      <c r="I95" s="54"/>
      <c r="J95" s="54"/>
      <c r="K95" s="54"/>
      <c r="L95" s="54"/>
      <c r="M95" s="54"/>
      <c r="N95" s="54"/>
      <c r="O95" s="54"/>
      <c r="P95" s="54"/>
      <c r="Q95" s="54"/>
      <c r="R95" s="236"/>
      <c r="S95" s="54"/>
      <c r="T95" s="54"/>
      <c r="U95" s="54"/>
      <c r="V95" s="54"/>
      <c r="W95" s="54"/>
      <c r="X95" s="54"/>
      <c r="Y95" s="54"/>
      <c r="Z95" s="54"/>
      <c r="AA95" s="54"/>
      <c r="AB95" s="54"/>
      <c r="AC95" s="54"/>
      <c r="AD95" s="54"/>
      <c r="AE95" s="54"/>
      <c r="AF95" s="54"/>
      <c r="AG95" s="54"/>
      <c r="AH95" s="54"/>
      <c r="AI95" s="54"/>
      <c r="AJ95" s="54"/>
      <c r="AK95" s="54"/>
      <c r="AL95" s="54"/>
      <c r="AM95" s="54"/>
    </row>
    <row r="96" ht="38.25" customHeight="1">
      <c r="A96" s="54"/>
      <c r="B96" s="54"/>
      <c r="C96" s="54"/>
      <c r="D96" s="236"/>
      <c r="E96" s="54"/>
      <c r="F96" s="54"/>
      <c r="G96" s="54"/>
      <c r="H96" s="54"/>
      <c r="I96" s="54"/>
      <c r="J96" s="54"/>
      <c r="K96" s="54"/>
      <c r="L96" s="54"/>
      <c r="M96" s="54"/>
      <c r="N96" s="54"/>
      <c r="O96" s="54"/>
      <c r="P96" s="54"/>
      <c r="Q96" s="54"/>
      <c r="R96" s="236"/>
      <c r="S96" s="54"/>
      <c r="T96" s="54"/>
      <c r="U96" s="54"/>
      <c r="V96" s="54"/>
      <c r="W96" s="54"/>
      <c r="X96" s="54"/>
      <c r="Y96" s="54"/>
      <c r="Z96" s="54"/>
      <c r="AA96" s="54"/>
      <c r="AB96" s="54"/>
      <c r="AC96" s="54"/>
      <c r="AD96" s="54"/>
      <c r="AE96" s="54"/>
      <c r="AF96" s="54"/>
      <c r="AG96" s="54"/>
      <c r="AH96" s="54"/>
      <c r="AI96" s="54"/>
      <c r="AJ96" s="54"/>
      <c r="AK96" s="54"/>
      <c r="AL96" s="54"/>
      <c r="AM96" s="54"/>
    </row>
    <row r="97" ht="38.25" customHeight="1">
      <c r="A97" s="54"/>
      <c r="B97" s="54"/>
      <c r="C97" s="54"/>
      <c r="D97" s="236"/>
      <c r="E97" s="54"/>
      <c r="F97" s="54"/>
      <c r="G97" s="54"/>
      <c r="H97" s="54"/>
      <c r="I97" s="54"/>
      <c r="J97" s="54"/>
      <c r="K97" s="54"/>
      <c r="L97" s="54"/>
      <c r="M97" s="54"/>
      <c r="N97" s="54"/>
      <c r="O97" s="54"/>
      <c r="P97" s="54"/>
      <c r="Q97" s="54"/>
      <c r="R97" s="236"/>
      <c r="S97" s="54"/>
      <c r="T97" s="54"/>
      <c r="U97" s="54"/>
      <c r="V97" s="54"/>
      <c r="W97" s="54"/>
      <c r="X97" s="54"/>
      <c r="Y97" s="54"/>
      <c r="Z97" s="54"/>
      <c r="AA97" s="54"/>
      <c r="AB97" s="54"/>
      <c r="AC97" s="54"/>
      <c r="AD97" s="54"/>
      <c r="AE97" s="54"/>
      <c r="AF97" s="54"/>
      <c r="AG97" s="54"/>
      <c r="AH97" s="54"/>
      <c r="AI97" s="54"/>
      <c r="AJ97" s="54"/>
      <c r="AK97" s="54"/>
      <c r="AL97" s="54"/>
      <c r="AM97" s="54"/>
    </row>
    <row r="98" ht="38.25" customHeight="1">
      <c r="A98" s="54"/>
      <c r="B98" s="54"/>
      <c r="C98" s="54"/>
      <c r="D98" s="236"/>
      <c r="E98" s="54"/>
      <c r="F98" s="54"/>
      <c r="G98" s="54"/>
      <c r="H98" s="54"/>
      <c r="I98" s="54"/>
      <c r="J98" s="54"/>
      <c r="K98" s="54"/>
      <c r="L98" s="54"/>
      <c r="M98" s="54"/>
      <c r="N98" s="54"/>
      <c r="O98" s="54"/>
      <c r="P98" s="54"/>
      <c r="Q98" s="54"/>
      <c r="R98" s="236"/>
      <c r="S98" s="54"/>
      <c r="T98" s="54"/>
      <c r="U98" s="54"/>
      <c r="V98" s="54"/>
      <c r="W98" s="54"/>
      <c r="X98" s="54"/>
      <c r="Y98" s="54"/>
      <c r="Z98" s="54"/>
      <c r="AA98" s="54"/>
      <c r="AB98" s="54"/>
      <c r="AC98" s="54"/>
      <c r="AD98" s="54"/>
      <c r="AE98" s="54"/>
      <c r="AF98" s="54"/>
      <c r="AG98" s="54"/>
      <c r="AH98" s="54"/>
      <c r="AI98" s="54"/>
      <c r="AJ98" s="54"/>
      <c r="AK98" s="54"/>
      <c r="AL98" s="54"/>
      <c r="AM98" s="54"/>
    </row>
    <row r="99" ht="38.25" customHeight="1">
      <c r="A99" s="54"/>
      <c r="B99" s="54"/>
      <c r="C99" s="54"/>
      <c r="D99" s="236"/>
      <c r="E99" s="54"/>
      <c r="F99" s="54"/>
      <c r="G99" s="54"/>
      <c r="H99" s="54"/>
      <c r="I99" s="54"/>
      <c r="J99" s="54"/>
      <c r="K99" s="54"/>
      <c r="L99" s="54"/>
      <c r="M99" s="54"/>
      <c r="N99" s="54"/>
      <c r="O99" s="54"/>
      <c r="P99" s="54"/>
      <c r="Q99" s="54"/>
      <c r="R99" s="236"/>
      <c r="S99" s="54"/>
      <c r="T99" s="54"/>
      <c r="U99" s="54"/>
      <c r="V99" s="54"/>
      <c r="W99" s="54"/>
      <c r="X99" s="54"/>
      <c r="Y99" s="54"/>
      <c r="Z99" s="54"/>
      <c r="AA99" s="54"/>
      <c r="AB99" s="54"/>
      <c r="AC99" s="54"/>
      <c r="AD99" s="54"/>
      <c r="AE99" s="54"/>
      <c r="AF99" s="54"/>
      <c r="AG99" s="54"/>
      <c r="AH99" s="54"/>
      <c r="AI99" s="54"/>
      <c r="AJ99" s="54"/>
      <c r="AK99" s="54"/>
      <c r="AL99" s="54"/>
      <c r="AM99" s="54"/>
    </row>
    <row r="100" ht="38.25" customHeight="1">
      <c r="A100" s="54"/>
      <c r="B100" s="54"/>
      <c r="C100" s="54"/>
      <c r="D100" s="236"/>
      <c r="E100" s="54"/>
      <c r="F100" s="54"/>
      <c r="G100" s="54"/>
      <c r="H100" s="54"/>
      <c r="I100" s="54"/>
      <c r="J100" s="54"/>
      <c r="K100" s="54"/>
      <c r="L100" s="54"/>
      <c r="M100" s="54"/>
      <c r="N100" s="54"/>
      <c r="O100" s="54"/>
      <c r="P100" s="54"/>
      <c r="Q100" s="54"/>
      <c r="R100" s="236"/>
      <c r="S100" s="54"/>
      <c r="T100" s="54"/>
      <c r="U100" s="54"/>
      <c r="V100" s="54"/>
      <c r="W100" s="54"/>
      <c r="X100" s="54"/>
      <c r="Y100" s="54"/>
      <c r="Z100" s="54"/>
      <c r="AA100" s="54"/>
      <c r="AB100" s="54"/>
      <c r="AC100" s="54"/>
      <c r="AD100" s="54"/>
      <c r="AE100" s="54"/>
      <c r="AF100" s="54"/>
      <c r="AG100" s="54"/>
      <c r="AH100" s="54"/>
      <c r="AI100" s="54"/>
      <c r="AJ100" s="54"/>
      <c r="AK100" s="54"/>
      <c r="AL100" s="54"/>
      <c r="AM100" s="54"/>
    </row>
    <row r="101" ht="38.25" customHeight="1">
      <c r="A101" s="54"/>
      <c r="B101" s="54"/>
      <c r="C101" s="54"/>
      <c r="D101" s="236"/>
      <c r="E101" s="54"/>
      <c r="F101" s="54"/>
      <c r="G101" s="54"/>
      <c r="H101" s="54"/>
      <c r="I101" s="54"/>
      <c r="J101" s="54"/>
      <c r="K101" s="54"/>
      <c r="L101" s="54"/>
      <c r="M101" s="54"/>
      <c r="N101" s="54"/>
      <c r="O101" s="54"/>
      <c r="P101" s="54"/>
      <c r="Q101" s="54"/>
      <c r="R101" s="236"/>
      <c r="S101" s="54"/>
      <c r="T101" s="54"/>
      <c r="U101" s="54"/>
      <c r="V101" s="54"/>
      <c r="W101" s="54"/>
      <c r="X101" s="54"/>
      <c r="Y101" s="54"/>
      <c r="Z101" s="54"/>
      <c r="AA101" s="54"/>
      <c r="AB101" s="54"/>
      <c r="AC101" s="54"/>
      <c r="AD101" s="54"/>
      <c r="AE101" s="54"/>
      <c r="AF101" s="54"/>
      <c r="AG101" s="54"/>
      <c r="AH101" s="54"/>
      <c r="AI101" s="54"/>
      <c r="AJ101" s="54"/>
      <c r="AK101" s="54"/>
      <c r="AL101" s="54"/>
      <c r="AM101" s="54"/>
    </row>
    <row r="102" ht="38.25" customHeight="1">
      <c r="A102" s="54"/>
      <c r="B102" s="54"/>
      <c r="C102" s="54"/>
      <c r="D102" s="236"/>
      <c r="E102" s="54"/>
      <c r="F102" s="54"/>
      <c r="G102" s="54"/>
      <c r="H102" s="54"/>
      <c r="I102" s="54"/>
      <c r="J102" s="54"/>
      <c r="K102" s="54"/>
      <c r="L102" s="54"/>
      <c r="M102" s="54"/>
      <c r="N102" s="54"/>
      <c r="O102" s="54"/>
      <c r="P102" s="54"/>
      <c r="Q102" s="54"/>
      <c r="R102" s="236"/>
      <c r="S102" s="54"/>
      <c r="T102" s="54"/>
      <c r="U102" s="54"/>
      <c r="V102" s="54"/>
      <c r="W102" s="54"/>
      <c r="X102" s="54"/>
      <c r="Y102" s="54"/>
      <c r="Z102" s="54"/>
      <c r="AA102" s="54"/>
      <c r="AB102" s="54"/>
      <c r="AC102" s="54"/>
      <c r="AD102" s="54"/>
      <c r="AE102" s="54"/>
      <c r="AF102" s="54"/>
      <c r="AG102" s="54"/>
      <c r="AH102" s="54"/>
      <c r="AI102" s="54"/>
      <c r="AJ102" s="54"/>
      <c r="AK102" s="54"/>
      <c r="AL102" s="54"/>
      <c r="AM102" s="54"/>
    </row>
    <row r="103" ht="38.25" customHeight="1">
      <c r="A103" s="54"/>
      <c r="B103" s="54"/>
      <c r="C103" s="54"/>
      <c r="D103" s="236"/>
      <c r="E103" s="54"/>
      <c r="F103" s="54"/>
      <c r="G103" s="54"/>
      <c r="H103" s="54"/>
      <c r="I103" s="54"/>
      <c r="J103" s="54"/>
      <c r="K103" s="54"/>
      <c r="L103" s="54"/>
      <c r="M103" s="54"/>
      <c r="N103" s="54"/>
      <c r="O103" s="54"/>
      <c r="P103" s="54"/>
      <c r="Q103" s="54"/>
      <c r="R103" s="236"/>
      <c r="S103" s="54"/>
      <c r="T103" s="54"/>
      <c r="U103" s="54"/>
      <c r="V103" s="54"/>
      <c r="W103" s="54"/>
      <c r="X103" s="54"/>
      <c r="Y103" s="54"/>
      <c r="Z103" s="54"/>
      <c r="AA103" s="54"/>
      <c r="AB103" s="54"/>
      <c r="AC103" s="54"/>
      <c r="AD103" s="54"/>
      <c r="AE103" s="54"/>
      <c r="AF103" s="54"/>
      <c r="AG103" s="54"/>
      <c r="AH103" s="54"/>
      <c r="AI103" s="54"/>
      <c r="AJ103" s="54"/>
      <c r="AK103" s="54"/>
      <c r="AL103" s="54"/>
      <c r="AM103" s="54"/>
    </row>
    <row r="104" ht="38.25" customHeight="1">
      <c r="A104" s="54"/>
      <c r="B104" s="54"/>
      <c r="C104" s="54"/>
      <c r="D104" s="236"/>
      <c r="E104" s="54"/>
      <c r="F104" s="54"/>
      <c r="G104" s="54"/>
      <c r="H104" s="54"/>
      <c r="I104" s="54"/>
      <c r="J104" s="54"/>
      <c r="K104" s="54"/>
      <c r="L104" s="54"/>
      <c r="M104" s="54"/>
      <c r="N104" s="54"/>
      <c r="O104" s="54"/>
      <c r="P104" s="54"/>
      <c r="Q104" s="54"/>
      <c r="R104" s="236"/>
      <c r="S104" s="54"/>
      <c r="T104" s="54"/>
      <c r="U104" s="54"/>
      <c r="V104" s="54"/>
      <c r="W104" s="54"/>
      <c r="X104" s="54"/>
      <c r="Y104" s="54"/>
      <c r="Z104" s="54"/>
      <c r="AA104" s="54"/>
      <c r="AB104" s="54"/>
      <c r="AC104" s="54"/>
      <c r="AD104" s="54"/>
      <c r="AE104" s="54"/>
      <c r="AF104" s="54"/>
      <c r="AG104" s="54"/>
      <c r="AH104" s="54"/>
      <c r="AI104" s="54"/>
      <c r="AJ104" s="54"/>
      <c r="AK104" s="54"/>
      <c r="AL104" s="54"/>
      <c r="AM104" s="54"/>
    </row>
    <row r="105" ht="38.25" customHeight="1">
      <c r="A105" s="54"/>
      <c r="B105" s="54"/>
      <c r="C105" s="54"/>
      <c r="D105" s="236"/>
      <c r="E105" s="54"/>
      <c r="F105" s="54"/>
      <c r="G105" s="54"/>
      <c r="H105" s="54"/>
      <c r="I105" s="54"/>
      <c r="J105" s="54"/>
      <c r="K105" s="54"/>
      <c r="L105" s="54"/>
      <c r="M105" s="54"/>
      <c r="N105" s="54"/>
      <c r="O105" s="54"/>
      <c r="P105" s="54"/>
      <c r="Q105" s="54"/>
      <c r="R105" s="236"/>
      <c r="S105" s="54"/>
      <c r="T105" s="54"/>
      <c r="U105" s="54"/>
      <c r="V105" s="54"/>
      <c r="W105" s="54"/>
      <c r="X105" s="54"/>
      <c r="Y105" s="54"/>
      <c r="Z105" s="54"/>
      <c r="AA105" s="54"/>
      <c r="AB105" s="54"/>
      <c r="AC105" s="54"/>
      <c r="AD105" s="54"/>
      <c r="AE105" s="54"/>
      <c r="AF105" s="54"/>
      <c r="AG105" s="54"/>
      <c r="AH105" s="54"/>
      <c r="AI105" s="54"/>
      <c r="AJ105" s="54"/>
      <c r="AK105" s="54"/>
      <c r="AL105" s="54"/>
      <c r="AM105" s="54"/>
    </row>
    <row r="106" ht="38.25" customHeight="1">
      <c r="A106" s="54"/>
      <c r="B106" s="54"/>
      <c r="C106" s="54"/>
      <c r="D106" s="236"/>
      <c r="E106" s="54"/>
      <c r="F106" s="54"/>
      <c r="G106" s="54"/>
      <c r="H106" s="54"/>
      <c r="I106" s="54"/>
      <c r="J106" s="54"/>
      <c r="K106" s="54"/>
      <c r="L106" s="54"/>
      <c r="M106" s="54"/>
      <c r="N106" s="54"/>
      <c r="O106" s="54"/>
      <c r="P106" s="54"/>
      <c r="Q106" s="54"/>
      <c r="R106" s="236"/>
      <c r="S106" s="54"/>
      <c r="T106" s="54"/>
      <c r="U106" s="54"/>
      <c r="V106" s="54"/>
      <c r="W106" s="54"/>
      <c r="X106" s="54"/>
      <c r="Y106" s="54"/>
      <c r="Z106" s="54"/>
      <c r="AA106" s="54"/>
      <c r="AB106" s="54"/>
      <c r="AC106" s="54"/>
      <c r="AD106" s="54"/>
      <c r="AE106" s="54"/>
      <c r="AF106" s="54"/>
      <c r="AG106" s="54"/>
      <c r="AH106" s="54"/>
      <c r="AI106" s="54"/>
      <c r="AJ106" s="54"/>
      <c r="AK106" s="54"/>
      <c r="AL106" s="54"/>
      <c r="AM106" s="54"/>
    </row>
    <row r="107" ht="38.25" customHeight="1">
      <c r="A107" s="54"/>
      <c r="B107" s="54"/>
      <c r="C107" s="54"/>
      <c r="D107" s="236"/>
      <c r="E107" s="54"/>
      <c r="F107" s="54"/>
      <c r="G107" s="54"/>
      <c r="H107" s="54"/>
      <c r="I107" s="54"/>
      <c r="J107" s="54"/>
      <c r="K107" s="54"/>
      <c r="L107" s="54"/>
      <c r="M107" s="54"/>
      <c r="N107" s="54"/>
      <c r="O107" s="54"/>
      <c r="P107" s="54"/>
      <c r="Q107" s="54"/>
      <c r="R107" s="236"/>
      <c r="S107" s="54"/>
      <c r="T107" s="54"/>
      <c r="U107" s="54"/>
      <c r="V107" s="54"/>
      <c r="W107" s="54"/>
      <c r="X107" s="54"/>
      <c r="Y107" s="54"/>
      <c r="Z107" s="54"/>
      <c r="AA107" s="54"/>
      <c r="AB107" s="54"/>
      <c r="AC107" s="54"/>
      <c r="AD107" s="54"/>
      <c r="AE107" s="54"/>
      <c r="AF107" s="54"/>
      <c r="AG107" s="54"/>
      <c r="AH107" s="54"/>
      <c r="AI107" s="54"/>
      <c r="AJ107" s="54"/>
      <c r="AK107" s="54"/>
      <c r="AL107" s="54"/>
      <c r="AM107" s="54"/>
    </row>
    <row r="108" ht="38.25" customHeight="1">
      <c r="A108" s="54"/>
      <c r="B108" s="54"/>
      <c r="C108" s="54"/>
      <c r="D108" s="236"/>
      <c r="E108" s="54"/>
      <c r="F108" s="54"/>
      <c r="G108" s="54"/>
      <c r="H108" s="54"/>
      <c r="I108" s="54"/>
      <c r="J108" s="54"/>
      <c r="K108" s="54"/>
      <c r="L108" s="54"/>
      <c r="M108" s="54"/>
      <c r="N108" s="54"/>
      <c r="O108" s="54"/>
      <c r="P108" s="54"/>
      <c r="Q108" s="54"/>
      <c r="R108" s="236"/>
      <c r="S108" s="54"/>
      <c r="T108" s="54"/>
      <c r="U108" s="54"/>
      <c r="V108" s="54"/>
      <c r="W108" s="54"/>
      <c r="X108" s="54"/>
      <c r="Y108" s="54"/>
      <c r="Z108" s="54"/>
      <c r="AA108" s="54"/>
      <c r="AB108" s="54"/>
      <c r="AC108" s="54"/>
      <c r="AD108" s="54"/>
      <c r="AE108" s="54"/>
      <c r="AF108" s="54"/>
      <c r="AG108" s="54"/>
      <c r="AH108" s="54"/>
      <c r="AI108" s="54"/>
      <c r="AJ108" s="54"/>
      <c r="AK108" s="54"/>
      <c r="AL108" s="54"/>
      <c r="AM108" s="54"/>
    </row>
    <row r="109" ht="38.25" customHeight="1">
      <c r="A109" s="54"/>
      <c r="B109" s="54"/>
      <c r="C109" s="54"/>
      <c r="D109" s="236"/>
      <c r="E109" s="54"/>
      <c r="F109" s="54"/>
      <c r="G109" s="54"/>
      <c r="H109" s="54"/>
      <c r="I109" s="54"/>
      <c r="J109" s="54"/>
      <c r="K109" s="54"/>
      <c r="L109" s="54"/>
      <c r="M109" s="54"/>
      <c r="N109" s="54"/>
      <c r="O109" s="54"/>
      <c r="P109" s="54"/>
      <c r="Q109" s="54"/>
      <c r="R109" s="236"/>
      <c r="S109" s="54"/>
      <c r="T109" s="54"/>
      <c r="U109" s="54"/>
      <c r="V109" s="54"/>
      <c r="W109" s="54"/>
      <c r="X109" s="54"/>
      <c r="Y109" s="54"/>
      <c r="Z109" s="54"/>
      <c r="AA109" s="54"/>
      <c r="AB109" s="54"/>
      <c r="AC109" s="54"/>
      <c r="AD109" s="54"/>
      <c r="AE109" s="54"/>
      <c r="AF109" s="54"/>
      <c r="AG109" s="54"/>
      <c r="AH109" s="54"/>
      <c r="AI109" s="54"/>
      <c r="AJ109" s="54"/>
      <c r="AK109" s="54"/>
      <c r="AL109" s="54"/>
      <c r="AM109" s="54"/>
    </row>
    <row r="110" ht="38.25" customHeight="1">
      <c r="A110" s="54"/>
      <c r="B110" s="54"/>
      <c r="C110" s="54"/>
      <c r="D110" s="236"/>
      <c r="E110" s="54"/>
      <c r="F110" s="54"/>
      <c r="G110" s="54"/>
      <c r="H110" s="54"/>
      <c r="I110" s="54"/>
      <c r="J110" s="54"/>
      <c r="K110" s="54"/>
      <c r="L110" s="54"/>
      <c r="M110" s="54"/>
      <c r="N110" s="54"/>
      <c r="O110" s="54"/>
      <c r="P110" s="54"/>
      <c r="Q110" s="54"/>
      <c r="R110" s="236"/>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38.25" customHeight="1">
      <c r="A111" s="54"/>
      <c r="B111" s="54"/>
      <c r="C111" s="54"/>
      <c r="D111" s="236"/>
      <c r="E111" s="54"/>
      <c r="F111" s="54"/>
      <c r="G111" s="54"/>
      <c r="H111" s="54"/>
      <c r="I111" s="54"/>
      <c r="J111" s="54"/>
      <c r="K111" s="54"/>
      <c r="L111" s="54"/>
      <c r="M111" s="54"/>
      <c r="N111" s="54"/>
      <c r="O111" s="54"/>
      <c r="P111" s="54"/>
      <c r="Q111" s="54"/>
      <c r="R111" s="236"/>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38.25" customHeight="1">
      <c r="A112" s="54"/>
      <c r="B112" s="54"/>
      <c r="C112" s="54"/>
      <c r="D112" s="236"/>
      <c r="E112" s="54"/>
      <c r="F112" s="54"/>
      <c r="G112" s="54"/>
      <c r="H112" s="54"/>
      <c r="I112" s="54"/>
      <c r="J112" s="54"/>
      <c r="K112" s="54"/>
      <c r="L112" s="54"/>
      <c r="M112" s="54"/>
      <c r="N112" s="54"/>
      <c r="O112" s="54"/>
      <c r="P112" s="54"/>
      <c r="Q112" s="54"/>
      <c r="R112" s="236"/>
      <c r="S112" s="54"/>
      <c r="T112" s="54"/>
      <c r="U112" s="54"/>
      <c r="V112" s="54"/>
      <c r="W112" s="54"/>
      <c r="X112" s="54"/>
      <c r="Y112" s="54"/>
      <c r="Z112" s="54"/>
      <c r="AA112" s="54"/>
      <c r="AB112" s="54"/>
      <c r="AC112" s="54"/>
      <c r="AD112" s="54"/>
      <c r="AE112" s="54"/>
      <c r="AF112" s="54"/>
      <c r="AG112" s="54"/>
      <c r="AH112" s="54"/>
      <c r="AI112" s="54"/>
      <c r="AJ112" s="54"/>
      <c r="AK112" s="54"/>
      <c r="AL112" s="54"/>
      <c r="AM112" s="54"/>
    </row>
    <row r="113" ht="38.25" customHeight="1">
      <c r="A113" s="54"/>
      <c r="B113" s="54"/>
      <c r="C113" s="54"/>
      <c r="D113" s="236"/>
      <c r="E113" s="54"/>
      <c r="F113" s="54"/>
      <c r="G113" s="54"/>
      <c r="H113" s="54"/>
      <c r="I113" s="54"/>
      <c r="J113" s="54"/>
      <c r="K113" s="54"/>
      <c r="L113" s="54"/>
      <c r="M113" s="54"/>
      <c r="N113" s="54"/>
      <c r="O113" s="54"/>
      <c r="P113" s="54"/>
      <c r="Q113" s="54"/>
      <c r="R113" s="236"/>
      <c r="S113" s="54"/>
      <c r="T113" s="54"/>
      <c r="U113" s="54"/>
      <c r="V113" s="54"/>
      <c r="W113" s="54"/>
      <c r="X113" s="54"/>
      <c r="Y113" s="54"/>
      <c r="Z113" s="54"/>
      <c r="AA113" s="54"/>
      <c r="AB113" s="54"/>
      <c r="AC113" s="54"/>
      <c r="AD113" s="54"/>
      <c r="AE113" s="54"/>
      <c r="AF113" s="54"/>
      <c r="AG113" s="54"/>
      <c r="AH113" s="54"/>
      <c r="AI113" s="54"/>
      <c r="AJ113" s="54"/>
      <c r="AK113" s="54"/>
      <c r="AL113" s="54"/>
      <c r="AM113" s="54"/>
    </row>
    <row r="114" ht="38.25" customHeight="1">
      <c r="A114" s="54"/>
      <c r="B114" s="54"/>
      <c r="C114" s="54"/>
      <c r="D114" s="236"/>
      <c r="E114" s="54"/>
      <c r="F114" s="54"/>
      <c r="G114" s="54"/>
      <c r="H114" s="54"/>
      <c r="I114" s="54"/>
      <c r="J114" s="54"/>
      <c r="K114" s="54"/>
      <c r="L114" s="54"/>
      <c r="M114" s="54"/>
      <c r="N114" s="54"/>
      <c r="O114" s="54"/>
      <c r="P114" s="54"/>
      <c r="Q114" s="54"/>
      <c r="R114" s="236"/>
      <c r="S114" s="54"/>
      <c r="T114" s="54"/>
      <c r="U114" s="54"/>
      <c r="V114" s="54"/>
      <c r="W114" s="54"/>
      <c r="X114" s="54"/>
      <c r="Y114" s="54"/>
      <c r="Z114" s="54"/>
      <c r="AA114" s="54"/>
      <c r="AB114" s="54"/>
      <c r="AC114" s="54"/>
      <c r="AD114" s="54"/>
      <c r="AE114" s="54"/>
      <c r="AF114" s="54"/>
      <c r="AG114" s="54"/>
      <c r="AH114" s="54"/>
      <c r="AI114" s="54"/>
      <c r="AJ114" s="54"/>
      <c r="AK114" s="54"/>
      <c r="AL114" s="54"/>
      <c r="AM114" s="54"/>
    </row>
    <row r="115" ht="38.25" customHeight="1">
      <c r="A115" s="54"/>
      <c r="B115" s="54"/>
      <c r="C115" s="54"/>
      <c r="D115" s="236"/>
      <c r="E115" s="54"/>
      <c r="F115" s="54"/>
      <c r="G115" s="54"/>
      <c r="H115" s="54"/>
      <c r="I115" s="54"/>
      <c r="J115" s="54"/>
      <c r="K115" s="54"/>
      <c r="L115" s="54"/>
      <c r="M115" s="54"/>
      <c r="N115" s="54"/>
      <c r="O115" s="54"/>
      <c r="P115" s="54"/>
      <c r="Q115" s="54"/>
      <c r="R115" s="236"/>
      <c r="S115" s="54"/>
      <c r="T115" s="54"/>
      <c r="U115" s="54"/>
      <c r="V115" s="54"/>
      <c r="W115" s="54"/>
      <c r="X115" s="54"/>
      <c r="Y115" s="54"/>
      <c r="Z115" s="54"/>
      <c r="AA115" s="54"/>
      <c r="AB115" s="54"/>
      <c r="AC115" s="54"/>
      <c r="AD115" s="54"/>
      <c r="AE115" s="54"/>
      <c r="AF115" s="54"/>
      <c r="AG115" s="54"/>
      <c r="AH115" s="54"/>
      <c r="AI115" s="54"/>
      <c r="AJ115" s="54"/>
      <c r="AK115" s="54"/>
      <c r="AL115" s="54"/>
      <c r="AM115" s="54"/>
    </row>
    <row r="116" ht="38.25" customHeight="1">
      <c r="A116" s="54"/>
      <c r="B116" s="54"/>
      <c r="C116" s="54"/>
      <c r="D116" s="236"/>
      <c r="E116" s="54"/>
      <c r="F116" s="54"/>
      <c r="G116" s="54"/>
      <c r="H116" s="54"/>
      <c r="I116" s="54"/>
      <c r="J116" s="54"/>
      <c r="K116" s="54"/>
      <c r="L116" s="54"/>
      <c r="M116" s="54"/>
      <c r="N116" s="54"/>
      <c r="O116" s="54"/>
      <c r="P116" s="54"/>
      <c r="Q116" s="54"/>
      <c r="R116" s="236"/>
      <c r="S116" s="54"/>
      <c r="T116" s="54"/>
      <c r="U116" s="54"/>
      <c r="V116" s="54"/>
      <c r="W116" s="54"/>
      <c r="X116" s="54"/>
      <c r="Y116" s="54"/>
      <c r="Z116" s="54"/>
      <c r="AA116" s="54"/>
      <c r="AB116" s="54"/>
      <c r="AC116" s="54"/>
      <c r="AD116" s="54"/>
      <c r="AE116" s="54"/>
      <c r="AF116" s="54"/>
      <c r="AG116" s="54"/>
      <c r="AH116" s="54"/>
      <c r="AI116" s="54"/>
      <c r="AJ116" s="54"/>
      <c r="AK116" s="54"/>
      <c r="AL116" s="54"/>
      <c r="AM116" s="54"/>
    </row>
    <row r="117" ht="38.25" customHeight="1">
      <c r="A117" s="54"/>
      <c r="B117" s="54"/>
      <c r="C117" s="54"/>
      <c r="D117" s="236"/>
      <c r="E117" s="54"/>
      <c r="F117" s="54"/>
      <c r="G117" s="54"/>
      <c r="H117" s="54"/>
      <c r="I117" s="54"/>
      <c r="J117" s="54"/>
      <c r="K117" s="54"/>
      <c r="L117" s="54"/>
      <c r="M117" s="54"/>
      <c r="N117" s="54"/>
      <c r="O117" s="54"/>
      <c r="P117" s="54"/>
      <c r="Q117" s="54"/>
      <c r="R117" s="236"/>
      <c r="S117" s="54"/>
      <c r="T117" s="54"/>
      <c r="U117" s="54"/>
      <c r="V117" s="54"/>
      <c r="W117" s="54"/>
      <c r="X117" s="54"/>
      <c r="Y117" s="54"/>
      <c r="Z117" s="54"/>
      <c r="AA117" s="54"/>
      <c r="AB117" s="54"/>
      <c r="AC117" s="54"/>
      <c r="AD117" s="54"/>
      <c r="AE117" s="54"/>
      <c r="AF117" s="54"/>
      <c r="AG117" s="54"/>
      <c r="AH117" s="54"/>
      <c r="AI117" s="54"/>
      <c r="AJ117" s="54"/>
      <c r="AK117" s="54"/>
      <c r="AL117" s="54"/>
      <c r="AM117" s="54"/>
    </row>
    <row r="118" ht="38.25" customHeight="1">
      <c r="A118" s="54"/>
      <c r="B118" s="54"/>
      <c r="C118" s="54"/>
      <c r="D118" s="236"/>
      <c r="E118" s="54"/>
      <c r="F118" s="54"/>
      <c r="G118" s="54"/>
      <c r="H118" s="54"/>
      <c r="I118" s="54"/>
      <c r="J118" s="54"/>
      <c r="K118" s="54"/>
      <c r="L118" s="54"/>
      <c r="M118" s="54"/>
      <c r="N118" s="54"/>
      <c r="O118" s="54"/>
      <c r="P118" s="54"/>
      <c r="Q118" s="54"/>
      <c r="R118" s="236"/>
      <c r="S118" s="54"/>
      <c r="T118" s="54"/>
      <c r="U118" s="54"/>
      <c r="V118" s="54"/>
      <c r="W118" s="54"/>
      <c r="X118" s="54"/>
      <c r="Y118" s="54"/>
      <c r="Z118" s="54"/>
      <c r="AA118" s="54"/>
      <c r="AB118" s="54"/>
      <c r="AC118" s="54"/>
      <c r="AD118" s="54"/>
      <c r="AE118" s="54"/>
      <c r="AF118" s="54"/>
      <c r="AG118" s="54"/>
      <c r="AH118" s="54"/>
      <c r="AI118" s="54"/>
      <c r="AJ118" s="54"/>
      <c r="AK118" s="54"/>
      <c r="AL118" s="54"/>
      <c r="AM118" s="54"/>
    </row>
    <row r="119" ht="38.25" customHeight="1">
      <c r="A119" s="54"/>
      <c r="B119" s="54"/>
      <c r="C119" s="54"/>
      <c r="D119" s="236"/>
      <c r="E119" s="54"/>
      <c r="F119" s="54"/>
      <c r="G119" s="54"/>
      <c r="H119" s="54"/>
      <c r="I119" s="54"/>
      <c r="J119" s="54"/>
      <c r="K119" s="54"/>
      <c r="L119" s="54"/>
      <c r="M119" s="54"/>
      <c r="N119" s="54"/>
      <c r="O119" s="54"/>
      <c r="P119" s="54"/>
      <c r="Q119" s="54"/>
      <c r="R119" s="236"/>
      <c r="S119" s="54"/>
      <c r="T119" s="54"/>
      <c r="U119" s="54"/>
      <c r="V119" s="54"/>
      <c r="W119" s="54"/>
      <c r="X119" s="54"/>
      <c r="Y119" s="54"/>
      <c r="Z119" s="54"/>
      <c r="AA119" s="54"/>
      <c r="AB119" s="54"/>
      <c r="AC119" s="54"/>
      <c r="AD119" s="54"/>
      <c r="AE119" s="54"/>
      <c r="AF119" s="54"/>
      <c r="AG119" s="54"/>
      <c r="AH119" s="54"/>
      <c r="AI119" s="54"/>
      <c r="AJ119" s="54"/>
      <c r="AK119" s="54"/>
      <c r="AL119" s="54"/>
      <c r="AM119" s="54"/>
    </row>
    <row r="120" ht="38.25" customHeight="1">
      <c r="A120" s="54"/>
      <c r="B120" s="54"/>
      <c r="C120" s="54"/>
      <c r="D120" s="236"/>
      <c r="E120" s="54"/>
      <c r="F120" s="54"/>
      <c r="G120" s="54"/>
      <c r="H120" s="54"/>
      <c r="I120" s="54"/>
      <c r="J120" s="54"/>
      <c r="K120" s="54"/>
      <c r="L120" s="54"/>
      <c r="M120" s="54"/>
      <c r="N120" s="54"/>
      <c r="O120" s="54"/>
      <c r="P120" s="54"/>
      <c r="Q120" s="54"/>
      <c r="R120" s="236"/>
      <c r="S120" s="54"/>
      <c r="T120" s="54"/>
      <c r="U120" s="54"/>
      <c r="V120" s="54"/>
      <c r="W120" s="54"/>
      <c r="X120" s="54"/>
      <c r="Y120" s="54"/>
      <c r="Z120" s="54"/>
      <c r="AA120" s="54"/>
      <c r="AB120" s="54"/>
      <c r="AC120" s="54"/>
      <c r="AD120" s="54"/>
      <c r="AE120" s="54"/>
      <c r="AF120" s="54"/>
      <c r="AG120" s="54"/>
      <c r="AH120" s="54"/>
      <c r="AI120" s="54"/>
      <c r="AJ120" s="54"/>
      <c r="AK120" s="54"/>
      <c r="AL120" s="54"/>
      <c r="AM120" s="54"/>
    </row>
    <row r="121" ht="38.25" customHeight="1">
      <c r="A121" s="54"/>
      <c r="B121" s="54"/>
      <c r="C121" s="54"/>
      <c r="D121" s="236"/>
      <c r="E121" s="54"/>
      <c r="F121" s="54"/>
      <c r="G121" s="54"/>
      <c r="H121" s="54"/>
      <c r="I121" s="54"/>
      <c r="J121" s="54"/>
      <c r="K121" s="54"/>
      <c r="L121" s="54"/>
      <c r="M121" s="54"/>
      <c r="N121" s="54"/>
      <c r="O121" s="54"/>
      <c r="P121" s="54"/>
      <c r="Q121" s="54"/>
      <c r="R121" s="236"/>
      <c r="S121" s="54"/>
      <c r="T121" s="54"/>
      <c r="U121" s="54"/>
      <c r="V121" s="54"/>
      <c r="W121" s="54"/>
      <c r="X121" s="54"/>
      <c r="Y121" s="54"/>
      <c r="Z121" s="54"/>
      <c r="AA121" s="54"/>
      <c r="AB121" s="54"/>
      <c r="AC121" s="54"/>
      <c r="AD121" s="54"/>
      <c r="AE121" s="54"/>
      <c r="AF121" s="54"/>
      <c r="AG121" s="54"/>
      <c r="AH121" s="54"/>
      <c r="AI121" s="54"/>
      <c r="AJ121" s="54"/>
      <c r="AK121" s="54"/>
      <c r="AL121" s="54"/>
      <c r="AM121" s="54"/>
    </row>
    <row r="122" ht="38.25" customHeight="1">
      <c r="A122" s="54"/>
      <c r="B122" s="54"/>
      <c r="C122" s="54"/>
      <c r="D122" s="236"/>
      <c r="E122" s="54"/>
      <c r="F122" s="54"/>
      <c r="G122" s="54"/>
      <c r="H122" s="54"/>
      <c r="I122" s="54"/>
      <c r="J122" s="54"/>
      <c r="K122" s="54"/>
      <c r="L122" s="54"/>
      <c r="M122" s="54"/>
      <c r="N122" s="54"/>
      <c r="O122" s="54"/>
      <c r="P122" s="54"/>
      <c r="Q122" s="54"/>
      <c r="R122" s="236"/>
      <c r="S122" s="54"/>
      <c r="T122" s="54"/>
      <c r="U122" s="54"/>
      <c r="V122" s="54"/>
      <c r="W122" s="54"/>
      <c r="X122" s="54"/>
      <c r="Y122" s="54"/>
      <c r="Z122" s="54"/>
      <c r="AA122" s="54"/>
      <c r="AB122" s="54"/>
      <c r="AC122" s="54"/>
      <c r="AD122" s="54"/>
      <c r="AE122" s="54"/>
      <c r="AF122" s="54"/>
      <c r="AG122" s="54"/>
      <c r="AH122" s="54"/>
      <c r="AI122" s="54"/>
      <c r="AJ122" s="54"/>
      <c r="AK122" s="54"/>
      <c r="AL122" s="54"/>
      <c r="AM122" s="54"/>
    </row>
    <row r="123" ht="38.25" customHeight="1">
      <c r="A123" s="54"/>
      <c r="B123" s="54"/>
      <c r="C123" s="54"/>
      <c r="D123" s="236"/>
      <c r="E123" s="54"/>
      <c r="F123" s="54"/>
      <c r="G123" s="54"/>
      <c r="H123" s="54"/>
      <c r="I123" s="54"/>
      <c r="J123" s="54"/>
      <c r="K123" s="54"/>
      <c r="L123" s="54"/>
      <c r="M123" s="54"/>
      <c r="N123" s="54"/>
      <c r="O123" s="54"/>
      <c r="P123" s="54"/>
      <c r="Q123" s="54"/>
      <c r="R123" s="236"/>
      <c r="S123" s="54"/>
      <c r="T123" s="54"/>
      <c r="U123" s="54"/>
      <c r="V123" s="54"/>
      <c r="W123" s="54"/>
      <c r="X123" s="54"/>
      <c r="Y123" s="54"/>
      <c r="Z123" s="54"/>
      <c r="AA123" s="54"/>
      <c r="AB123" s="54"/>
      <c r="AC123" s="54"/>
      <c r="AD123" s="54"/>
      <c r="AE123" s="54"/>
      <c r="AF123" s="54"/>
      <c r="AG123" s="54"/>
      <c r="AH123" s="54"/>
      <c r="AI123" s="54"/>
      <c r="AJ123" s="54"/>
      <c r="AK123" s="54"/>
      <c r="AL123" s="54"/>
      <c r="AM123" s="54"/>
    </row>
    <row r="124" ht="38.25" customHeight="1">
      <c r="A124" s="54"/>
      <c r="B124" s="54"/>
      <c r="C124" s="54"/>
      <c r="D124" s="236"/>
      <c r="E124" s="54"/>
      <c r="F124" s="54"/>
      <c r="G124" s="54"/>
      <c r="H124" s="54"/>
      <c r="I124" s="54"/>
      <c r="J124" s="54"/>
      <c r="K124" s="54"/>
      <c r="L124" s="54"/>
      <c r="M124" s="54"/>
      <c r="N124" s="54"/>
      <c r="O124" s="54"/>
      <c r="P124" s="54"/>
      <c r="Q124" s="54"/>
      <c r="R124" s="236"/>
      <c r="S124" s="54"/>
      <c r="T124" s="54"/>
      <c r="U124" s="54"/>
      <c r="V124" s="54"/>
      <c r="W124" s="54"/>
      <c r="X124" s="54"/>
      <c r="Y124" s="54"/>
      <c r="Z124" s="54"/>
      <c r="AA124" s="54"/>
      <c r="AB124" s="54"/>
      <c r="AC124" s="54"/>
      <c r="AD124" s="54"/>
      <c r="AE124" s="54"/>
      <c r="AF124" s="54"/>
      <c r="AG124" s="54"/>
      <c r="AH124" s="54"/>
      <c r="AI124" s="54"/>
      <c r="AJ124" s="54"/>
      <c r="AK124" s="54"/>
      <c r="AL124" s="54"/>
      <c r="AM124" s="54"/>
    </row>
    <row r="125" ht="38.25" customHeight="1">
      <c r="A125" s="54"/>
      <c r="B125" s="54"/>
      <c r="C125" s="54"/>
      <c r="D125" s="236"/>
      <c r="E125" s="54"/>
      <c r="F125" s="54"/>
      <c r="G125" s="54"/>
      <c r="H125" s="54"/>
      <c r="I125" s="54"/>
      <c r="J125" s="54"/>
      <c r="K125" s="54"/>
      <c r="L125" s="54"/>
      <c r="M125" s="54"/>
      <c r="N125" s="54"/>
      <c r="O125" s="54"/>
      <c r="P125" s="54"/>
      <c r="Q125" s="54"/>
      <c r="R125" s="236"/>
      <c r="S125" s="54"/>
      <c r="T125" s="54"/>
      <c r="U125" s="54"/>
      <c r="V125" s="54"/>
      <c r="W125" s="54"/>
      <c r="X125" s="54"/>
      <c r="Y125" s="54"/>
      <c r="Z125" s="54"/>
      <c r="AA125" s="54"/>
      <c r="AB125" s="54"/>
      <c r="AC125" s="54"/>
      <c r="AD125" s="54"/>
      <c r="AE125" s="54"/>
      <c r="AF125" s="54"/>
      <c r="AG125" s="54"/>
      <c r="AH125" s="54"/>
      <c r="AI125" s="54"/>
      <c r="AJ125" s="54"/>
      <c r="AK125" s="54"/>
      <c r="AL125" s="54"/>
      <c r="AM125" s="54"/>
    </row>
    <row r="126" ht="38.25" customHeight="1">
      <c r="A126" s="54"/>
      <c r="B126" s="54"/>
      <c r="C126" s="54"/>
      <c r="D126" s="236"/>
      <c r="E126" s="54"/>
      <c r="F126" s="54"/>
      <c r="G126" s="54"/>
      <c r="H126" s="54"/>
      <c r="I126" s="54"/>
      <c r="J126" s="54"/>
      <c r="K126" s="54"/>
      <c r="L126" s="54"/>
      <c r="M126" s="54"/>
      <c r="N126" s="54"/>
      <c r="O126" s="54"/>
      <c r="P126" s="54"/>
      <c r="Q126" s="54"/>
      <c r="R126" s="236"/>
      <c r="S126" s="54"/>
      <c r="T126" s="54"/>
      <c r="U126" s="54"/>
      <c r="V126" s="54"/>
      <c r="W126" s="54"/>
      <c r="X126" s="54"/>
      <c r="Y126" s="54"/>
      <c r="Z126" s="54"/>
      <c r="AA126" s="54"/>
      <c r="AB126" s="54"/>
      <c r="AC126" s="54"/>
      <c r="AD126" s="54"/>
      <c r="AE126" s="54"/>
      <c r="AF126" s="54"/>
      <c r="AG126" s="54"/>
      <c r="AH126" s="54"/>
      <c r="AI126" s="54"/>
      <c r="AJ126" s="54"/>
      <c r="AK126" s="54"/>
      <c r="AL126" s="54"/>
      <c r="AM126" s="54"/>
    </row>
    <row r="127" ht="38.25" customHeight="1">
      <c r="A127" s="54"/>
      <c r="B127" s="54"/>
      <c r="C127" s="54"/>
      <c r="D127" s="236"/>
      <c r="E127" s="54"/>
      <c r="F127" s="54"/>
      <c r="G127" s="54"/>
      <c r="H127" s="54"/>
      <c r="I127" s="54"/>
      <c r="J127" s="54"/>
      <c r="K127" s="54"/>
      <c r="L127" s="54"/>
      <c r="M127" s="54"/>
      <c r="N127" s="54"/>
      <c r="O127" s="54"/>
      <c r="P127" s="54"/>
      <c r="Q127" s="54"/>
      <c r="R127" s="236"/>
      <c r="S127" s="54"/>
      <c r="T127" s="54"/>
      <c r="U127" s="54"/>
      <c r="V127" s="54"/>
      <c r="W127" s="54"/>
      <c r="X127" s="54"/>
      <c r="Y127" s="54"/>
      <c r="Z127" s="54"/>
      <c r="AA127" s="54"/>
      <c r="AB127" s="54"/>
      <c r="AC127" s="54"/>
      <c r="AD127" s="54"/>
      <c r="AE127" s="54"/>
      <c r="AF127" s="54"/>
      <c r="AG127" s="54"/>
      <c r="AH127" s="54"/>
      <c r="AI127" s="54"/>
      <c r="AJ127" s="54"/>
      <c r="AK127" s="54"/>
      <c r="AL127" s="54"/>
      <c r="AM127" s="54"/>
    </row>
    <row r="128" ht="38.25" customHeight="1">
      <c r="A128" s="54"/>
      <c r="B128" s="54"/>
      <c r="C128" s="54"/>
      <c r="D128" s="236"/>
      <c r="E128" s="54"/>
      <c r="F128" s="54"/>
      <c r="G128" s="54"/>
      <c r="H128" s="54"/>
      <c r="I128" s="54"/>
      <c r="J128" s="54"/>
      <c r="K128" s="54"/>
      <c r="L128" s="54"/>
      <c r="M128" s="54"/>
      <c r="N128" s="54"/>
      <c r="O128" s="54"/>
      <c r="P128" s="54"/>
      <c r="Q128" s="54"/>
      <c r="R128" s="236"/>
      <c r="S128" s="54"/>
      <c r="T128" s="54"/>
      <c r="U128" s="54"/>
      <c r="V128" s="54"/>
      <c r="W128" s="54"/>
      <c r="X128" s="54"/>
      <c r="Y128" s="54"/>
      <c r="Z128" s="54"/>
      <c r="AA128" s="54"/>
      <c r="AB128" s="54"/>
      <c r="AC128" s="54"/>
      <c r="AD128" s="54"/>
      <c r="AE128" s="54"/>
      <c r="AF128" s="54"/>
      <c r="AG128" s="54"/>
      <c r="AH128" s="54"/>
      <c r="AI128" s="54"/>
      <c r="AJ128" s="54"/>
      <c r="AK128" s="54"/>
      <c r="AL128" s="54"/>
      <c r="AM128" s="54"/>
    </row>
    <row r="129" ht="38.25" customHeight="1">
      <c r="A129" s="54"/>
      <c r="B129" s="54"/>
      <c r="C129" s="54"/>
      <c r="D129" s="236"/>
      <c r="E129" s="54"/>
      <c r="F129" s="54"/>
      <c r="G129" s="54"/>
      <c r="H129" s="54"/>
      <c r="I129" s="54"/>
      <c r="J129" s="54"/>
      <c r="K129" s="54"/>
      <c r="L129" s="54"/>
      <c r="M129" s="54"/>
      <c r="N129" s="54"/>
      <c r="O129" s="54"/>
      <c r="P129" s="54"/>
      <c r="Q129" s="54"/>
      <c r="R129" s="236"/>
      <c r="S129" s="54"/>
      <c r="T129" s="54"/>
      <c r="U129" s="54"/>
      <c r="V129" s="54"/>
      <c r="W129" s="54"/>
      <c r="X129" s="54"/>
      <c r="Y129" s="54"/>
      <c r="Z129" s="54"/>
      <c r="AA129" s="54"/>
      <c r="AB129" s="54"/>
      <c r="AC129" s="54"/>
      <c r="AD129" s="54"/>
      <c r="AE129" s="54"/>
      <c r="AF129" s="54"/>
      <c r="AG129" s="54"/>
      <c r="AH129" s="54"/>
      <c r="AI129" s="54"/>
      <c r="AJ129" s="54"/>
      <c r="AK129" s="54"/>
      <c r="AL129" s="54"/>
      <c r="AM129" s="54"/>
    </row>
    <row r="130" ht="38.25" customHeight="1">
      <c r="A130" s="54"/>
      <c r="B130" s="54"/>
      <c r="C130" s="54"/>
      <c r="D130" s="236"/>
      <c r="E130" s="54"/>
      <c r="F130" s="54"/>
      <c r="G130" s="54"/>
      <c r="H130" s="54"/>
      <c r="I130" s="54"/>
      <c r="J130" s="54"/>
      <c r="K130" s="54"/>
      <c r="L130" s="54"/>
      <c r="M130" s="54"/>
      <c r="N130" s="54"/>
      <c r="O130" s="54"/>
      <c r="P130" s="54"/>
      <c r="Q130" s="54"/>
      <c r="R130" s="236"/>
      <c r="S130" s="54"/>
      <c r="T130" s="54"/>
      <c r="U130" s="54"/>
      <c r="V130" s="54"/>
      <c r="W130" s="54"/>
      <c r="X130" s="54"/>
      <c r="Y130" s="54"/>
      <c r="Z130" s="54"/>
      <c r="AA130" s="54"/>
      <c r="AB130" s="54"/>
      <c r="AC130" s="54"/>
      <c r="AD130" s="54"/>
      <c r="AE130" s="54"/>
      <c r="AF130" s="54"/>
      <c r="AG130" s="54"/>
      <c r="AH130" s="54"/>
      <c r="AI130" s="54"/>
      <c r="AJ130" s="54"/>
      <c r="AK130" s="54"/>
      <c r="AL130" s="54"/>
      <c r="AM130" s="54"/>
    </row>
    <row r="131" ht="38.25" customHeight="1">
      <c r="A131" s="54"/>
      <c r="B131" s="54"/>
      <c r="C131" s="54"/>
      <c r="D131" s="236"/>
      <c r="E131" s="54"/>
      <c r="F131" s="54"/>
      <c r="G131" s="54"/>
      <c r="H131" s="54"/>
      <c r="I131" s="54"/>
      <c r="J131" s="54"/>
      <c r="K131" s="54"/>
      <c r="L131" s="54"/>
      <c r="M131" s="54"/>
      <c r="N131" s="54"/>
      <c r="O131" s="54"/>
      <c r="P131" s="54"/>
      <c r="Q131" s="54"/>
      <c r="R131" s="236"/>
      <c r="S131" s="54"/>
      <c r="T131" s="54"/>
      <c r="U131" s="54"/>
      <c r="V131" s="54"/>
      <c r="W131" s="54"/>
      <c r="X131" s="54"/>
      <c r="Y131" s="54"/>
      <c r="Z131" s="54"/>
      <c r="AA131" s="54"/>
      <c r="AB131" s="54"/>
      <c r="AC131" s="54"/>
      <c r="AD131" s="54"/>
      <c r="AE131" s="54"/>
      <c r="AF131" s="54"/>
      <c r="AG131" s="54"/>
      <c r="AH131" s="54"/>
      <c r="AI131" s="54"/>
      <c r="AJ131" s="54"/>
      <c r="AK131" s="54"/>
      <c r="AL131" s="54"/>
      <c r="AM131" s="54"/>
    </row>
    <row r="132" ht="38.25" customHeight="1">
      <c r="A132" s="54"/>
      <c r="B132" s="54"/>
      <c r="C132" s="54"/>
      <c r="D132" s="236"/>
      <c r="E132" s="54"/>
      <c r="F132" s="54"/>
      <c r="G132" s="54"/>
      <c r="H132" s="54"/>
      <c r="I132" s="54"/>
      <c r="J132" s="54"/>
      <c r="K132" s="54"/>
      <c r="L132" s="54"/>
      <c r="M132" s="54"/>
      <c r="N132" s="54"/>
      <c r="O132" s="54"/>
      <c r="P132" s="54"/>
      <c r="Q132" s="54"/>
      <c r="R132" s="236"/>
      <c r="S132" s="54"/>
      <c r="T132" s="54"/>
      <c r="U132" s="54"/>
      <c r="V132" s="54"/>
      <c r="W132" s="54"/>
      <c r="X132" s="54"/>
      <c r="Y132" s="54"/>
      <c r="Z132" s="54"/>
      <c r="AA132" s="54"/>
      <c r="AB132" s="54"/>
      <c r="AC132" s="54"/>
      <c r="AD132" s="54"/>
      <c r="AE132" s="54"/>
      <c r="AF132" s="54"/>
      <c r="AG132" s="54"/>
      <c r="AH132" s="54"/>
      <c r="AI132" s="54"/>
      <c r="AJ132" s="54"/>
      <c r="AK132" s="54"/>
      <c r="AL132" s="54"/>
      <c r="AM132" s="54"/>
    </row>
    <row r="133" ht="38.25" customHeight="1">
      <c r="A133" s="54"/>
      <c r="B133" s="54"/>
      <c r="C133" s="54"/>
      <c r="D133" s="236"/>
      <c r="E133" s="54"/>
      <c r="F133" s="54"/>
      <c r="G133" s="54"/>
      <c r="H133" s="54"/>
      <c r="I133" s="54"/>
      <c r="J133" s="54"/>
      <c r="K133" s="54"/>
      <c r="L133" s="54"/>
      <c r="M133" s="54"/>
      <c r="N133" s="54"/>
      <c r="O133" s="54"/>
      <c r="P133" s="54"/>
      <c r="Q133" s="54"/>
      <c r="R133" s="236"/>
      <c r="S133" s="54"/>
      <c r="T133" s="54"/>
      <c r="U133" s="54"/>
      <c r="V133" s="54"/>
      <c r="W133" s="54"/>
      <c r="X133" s="54"/>
      <c r="Y133" s="54"/>
      <c r="Z133" s="54"/>
      <c r="AA133" s="54"/>
      <c r="AB133" s="54"/>
      <c r="AC133" s="54"/>
      <c r="AD133" s="54"/>
      <c r="AE133" s="54"/>
      <c r="AF133" s="54"/>
      <c r="AG133" s="54"/>
      <c r="AH133" s="54"/>
      <c r="AI133" s="54"/>
      <c r="AJ133" s="54"/>
      <c r="AK133" s="54"/>
      <c r="AL133" s="54"/>
      <c r="AM133" s="54"/>
    </row>
    <row r="134" ht="38.25" customHeight="1">
      <c r="A134" s="54"/>
      <c r="B134" s="54"/>
      <c r="C134" s="54"/>
      <c r="D134" s="236"/>
      <c r="E134" s="54"/>
      <c r="F134" s="54"/>
      <c r="G134" s="54"/>
      <c r="H134" s="54"/>
      <c r="I134" s="54"/>
      <c r="J134" s="54"/>
      <c r="K134" s="54"/>
      <c r="L134" s="54"/>
      <c r="M134" s="54"/>
      <c r="N134" s="54"/>
      <c r="O134" s="54"/>
      <c r="P134" s="54"/>
      <c r="Q134" s="54"/>
      <c r="R134" s="236"/>
      <c r="S134" s="54"/>
      <c r="T134" s="54"/>
      <c r="U134" s="54"/>
      <c r="V134" s="54"/>
      <c r="W134" s="54"/>
      <c r="X134" s="54"/>
      <c r="Y134" s="54"/>
      <c r="Z134" s="54"/>
      <c r="AA134" s="54"/>
      <c r="AB134" s="54"/>
      <c r="AC134" s="54"/>
      <c r="AD134" s="54"/>
      <c r="AE134" s="54"/>
      <c r="AF134" s="54"/>
      <c r="AG134" s="54"/>
      <c r="AH134" s="54"/>
      <c r="AI134" s="54"/>
      <c r="AJ134" s="54"/>
      <c r="AK134" s="54"/>
      <c r="AL134" s="54"/>
      <c r="AM134" s="54"/>
    </row>
    <row r="135" ht="38.25" customHeight="1">
      <c r="A135" s="54"/>
      <c r="B135" s="54"/>
      <c r="C135" s="54"/>
      <c r="D135" s="236"/>
      <c r="E135" s="54"/>
      <c r="F135" s="54"/>
      <c r="G135" s="54"/>
      <c r="H135" s="54"/>
      <c r="I135" s="54"/>
      <c r="J135" s="54"/>
      <c r="K135" s="54"/>
      <c r="L135" s="54"/>
      <c r="M135" s="54"/>
      <c r="N135" s="54"/>
      <c r="O135" s="54"/>
      <c r="P135" s="54"/>
      <c r="Q135" s="54"/>
      <c r="R135" s="236"/>
      <c r="S135" s="54"/>
      <c r="T135" s="54"/>
      <c r="U135" s="54"/>
      <c r="V135" s="54"/>
      <c r="W135" s="54"/>
      <c r="X135" s="54"/>
      <c r="Y135" s="54"/>
      <c r="Z135" s="54"/>
      <c r="AA135" s="54"/>
      <c r="AB135" s="54"/>
      <c r="AC135" s="54"/>
      <c r="AD135" s="54"/>
      <c r="AE135" s="54"/>
      <c r="AF135" s="54"/>
      <c r="AG135" s="54"/>
      <c r="AH135" s="54"/>
      <c r="AI135" s="54"/>
      <c r="AJ135" s="54"/>
      <c r="AK135" s="54"/>
      <c r="AL135" s="54"/>
      <c r="AM135" s="54"/>
    </row>
    <row r="136" ht="38.25" customHeight="1">
      <c r="A136" s="54"/>
      <c r="B136" s="54"/>
      <c r="C136" s="54"/>
      <c r="D136" s="236"/>
      <c r="E136" s="54"/>
      <c r="F136" s="54"/>
      <c r="G136" s="54"/>
      <c r="H136" s="54"/>
      <c r="I136" s="54"/>
      <c r="J136" s="54"/>
      <c r="K136" s="54"/>
      <c r="L136" s="54"/>
      <c r="M136" s="54"/>
      <c r="N136" s="54"/>
      <c r="O136" s="54"/>
      <c r="P136" s="54"/>
      <c r="Q136" s="54"/>
      <c r="R136" s="236"/>
      <c r="S136" s="54"/>
      <c r="T136" s="54"/>
      <c r="U136" s="54"/>
      <c r="V136" s="54"/>
      <c r="W136" s="54"/>
      <c r="X136" s="54"/>
      <c r="Y136" s="54"/>
      <c r="Z136" s="54"/>
      <c r="AA136" s="54"/>
      <c r="AB136" s="54"/>
      <c r="AC136" s="54"/>
      <c r="AD136" s="54"/>
      <c r="AE136" s="54"/>
      <c r="AF136" s="54"/>
      <c r="AG136" s="54"/>
      <c r="AH136" s="54"/>
      <c r="AI136" s="54"/>
      <c r="AJ136" s="54"/>
      <c r="AK136" s="54"/>
      <c r="AL136" s="54"/>
      <c r="AM136" s="54"/>
    </row>
    <row r="137" ht="38.25" customHeight="1">
      <c r="A137" s="54"/>
      <c r="B137" s="54"/>
      <c r="C137" s="54"/>
      <c r="D137" s="236"/>
      <c r="E137" s="54"/>
      <c r="F137" s="54"/>
      <c r="G137" s="54"/>
      <c r="H137" s="54"/>
      <c r="I137" s="54"/>
      <c r="J137" s="54"/>
      <c r="K137" s="54"/>
      <c r="L137" s="54"/>
      <c r="M137" s="54"/>
      <c r="N137" s="54"/>
      <c r="O137" s="54"/>
      <c r="P137" s="54"/>
      <c r="Q137" s="54"/>
      <c r="R137" s="236"/>
      <c r="S137" s="54"/>
      <c r="T137" s="54"/>
      <c r="U137" s="54"/>
      <c r="V137" s="54"/>
      <c r="W137" s="54"/>
      <c r="X137" s="54"/>
      <c r="Y137" s="54"/>
      <c r="Z137" s="54"/>
      <c r="AA137" s="54"/>
      <c r="AB137" s="54"/>
      <c r="AC137" s="54"/>
      <c r="AD137" s="54"/>
      <c r="AE137" s="54"/>
      <c r="AF137" s="54"/>
      <c r="AG137" s="54"/>
      <c r="AH137" s="54"/>
      <c r="AI137" s="54"/>
      <c r="AJ137" s="54"/>
      <c r="AK137" s="54"/>
      <c r="AL137" s="54"/>
      <c r="AM137" s="54"/>
    </row>
    <row r="138" ht="38.25" customHeight="1">
      <c r="A138" s="54"/>
      <c r="B138" s="54"/>
      <c r="C138" s="54"/>
      <c r="D138" s="236"/>
      <c r="E138" s="54"/>
      <c r="F138" s="54"/>
      <c r="G138" s="54"/>
      <c r="H138" s="54"/>
      <c r="I138" s="54"/>
      <c r="J138" s="54"/>
      <c r="K138" s="54"/>
      <c r="L138" s="54"/>
      <c r="M138" s="54"/>
      <c r="N138" s="54"/>
      <c r="O138" s="54"/>
      <c r="P138" s="54"/>
      <c r="Q138" s="54"/>
      <c r="R138" s="236"/>
      <c r="S138" s="54"/>
      <c r="T138" s="54"/>
      <c r="U138" s="54"/>
      <c r="V138" s="54"/>
      <c r="W138" s="54"/>
      <c r="X138" s="54"/>
      <c r="Y138" s="54"/>
      <c r="Z138" s="54"/>
      <c r="AA138" s="54"/>
      <c r="AB138" s="54"/>
      <c r="AC138" s="54"/>
      <c r="AD138" s="54"/>
      <c r="AE138" s="54"/>
      <c r="AF138" s="54"/>
      <c r="AG138" s="54"/>
      <c r="AH138" s="54"/>
      <c r="AI138" s="54"/>
      <c r="AJ138" s="54"/>
      <c r="AK138" s="54"/>
      <c r="AL138" s="54"/>
      <c r="AM138" s="54"/>
    </row>
    <row r="139" ht="38.25" customHeight="1">
      <c r="A139" s="54"/>
      <c r="B139" s="54"/>
      <c r="C139" s="54"/>
      <c r="D139" s="236"/>
      <c r="E139" s="54"/>
      <c r="F139" s="54"/>
      <c r="G139" s="54"/>
      <c r="H139" s="54"/>
      <c r="I139" s="54"/>
      <c r="J139" s="54"/>
      <c r="K139" s="54"/>
      <c r="L139" s="54"/>
      <c r="M139" s="54"/>
      <c r="N139" s="54"/>
      <c r="O139" s="54"/>
      <c r="P139" s="54"/>
      <c r="Q139" s="54"/>
      <c r="R139" s="236"/>
      <c r="S139" s="54"/>
      <c r="T139" s="54"/>
      <c r="U139" s="54"/>
      <c r="V139" s="54"/>
      <c r="W139" s="54"/>
      <c r="X139" s="54"/>
      <c r="Y139" s="54"/>
      <c r="Z139" s="54"/>
      <c r="AA139" s="54"/>
      <c r="AB139" s="54"/>
      <c r="AC139" s="54"/>
      <c r="AD139" s="54"/>
      <c r="AE139" s="54"/>
      <c r="AF139" s="54"/>
      <c r="AG139" s="54"/>
      <c r="AH139" s="54"/>
      <c r="AI139" s="54"/>
      <c r="AJ139" s="54"/>
      <c r="AK139" s="54"/>
      <c r="AL139" s="54"/>
      <c r="AM139" s="54"/>
    </row>
    <row r="140" ht="38.25" customHeight="1">
      <c r="A140" s="54"/>
      <c r="B140" s="54"/>
      <c r="C140" s="54"/>
      <c r="D140" s="236"/>
      <c r="E140" s="54"/>
      <c r="F140" s="54"/>
      <c r="G140" s="54"/>
      <c r="H140" s="54"/>
      <c r="I140" s="54"/>
      <c r="J140" s="54"/>
      <c r="K140" s="54"/>
      <c r="L140" s="54"/>
      <c r="M140" s="54"/>
      <c r="N140" s="54"/>
      <c r="O140" s="54"/>
      <c r="P140" s="54"/>
      <c r="Q140" s="54"/>
      <c r="R140" s="236"/>
      <c r="S140" s="54"/>
      <c r="T140" s="54"/>
      <c r="U140" s="54"/>
      <c r="V140" s="54"/>
      <c r="W140" s="54"/>
      <c r="X140" s="54"/>
      <c r="Y140" s="54"/>
      <c r="Z140" s="54"/>
      <c r="AA140" s="54"/>
      <c r="AB140" s="54"/>
      <c r="AC140" s="54"/>
      <c r="AD140" s="54"/>
      <c r="AE140" s="54"/>
      <c r="AF140" s="54"/>
      <c r="AG140" s="54"/>
      <c r="AH140" s="54"/>
      <c r="AI140" s="54"/>
      <c r="AJ140" s="54"/>
      <c r="AK140" s="54"/>
      <c r="AL140" s="54"/>
      <c r="AM140" s="54"/>
    </row>
    <row r="141" ht="38.25" customHeight="1">
      <c r="A141" s="54"/>
      <c r="B141" s="54"/>
      <c r="C141" s="54"/>
      <c r="D141" s="236"/>
      <c r="E141" s="54"/>
      <c r="F141" s="54"/>
      <c r="G141" s="54"/>
      <c r="H141" s="54"/>
      <c r="I141" s="54"/>
      <c r="J141" s="54"/>
      <c r="K141" s="54"/>
      <c r="L141" s="54"/>
      <c r="M141" s="54"/>
      <c r="N141" s="54"/>
      <c r="O141" s="54"/>
      <c r="P141" s="54"/>
      <c r="Q141" s="54"/>
      <c r="R141" s="236"/>
      <c r="S141" s="54"/>
      <c r="T141" s="54"/>
      <c r="U141" s="54"/>
      <c r="V141" s="54"/>
      <c r="W141" s="54"/>
      <c r="X141" s="54"/>
      <c r="Y141" s="54"/>
      <c r="Z141" s="54"/>
      <c r="AA141" s="54"/>
      <c r="AB141" s="54"/>
      <c r="AC141" s="54"/>
      <c r="AD141" s="54"/>
      <c r="AE141" s="54"/>
      <c r="AF141" s="54"/>
      <c r="AG141" s="54"/>
      <c r="AH141" s="54"/>
      <c r="AI141" s="54"/>
      <c r="AJ141" s="54"/>
      <c r="AK141" s="54"/>
      <c r="AL141" s="54"/>
      <c r="AM141" s="54"/>
    </row>
    <row r="142" ht="38.25" customHeight="1">
      <c r="A142" s="54"/>
      <c r="B142" s="54"/>
      <c r="C142" s="54"/>
      <c r="D142" s="236"/>
      <c r="E142" s="54"/>
      <c r="F142" s="54"/>
      <c r="G142" s="54"/>
      <c r="H142" s="54"/>
      <c r="I142" s="54"/>
      <c r="J142" s="54"/>
      <c r="K142" s="54"/>
      <c r="L142" s="54"/>
      <c r="M142" s="54"/>
      <c r="N142" s="54"/>
      <c r="O142" s="54"/>
      <c r="P142" s="54"/>
      <c r="Q142" s="54"/>
      <c r="R142" s="236"/>
      <c r="S142" s="54"/>
      <c r="T142" s="54"/>
      <c r="U142" s="54"/>
      <c r="V142" s="54"/>
      <c r="W142" s="54"/>
      <c r="X142" s="54"/>
      <c r="Y142" s="54"/>
      <c r="Z142" s="54"/>
      <c r="AA142" s="54"/>
      <c r="AB142" s="54"/>
      <c r="AC142" s="54"/>
      <c r="AD142" s="54"/>
      <c r="AE142" s="54"/>
      <c r="AF142" s="54"/>
      <c r="AG142" s="54"/>
      <c r="AH142" s="54"/>
      <c r="AI142" s="54"/>
      <c r="AJ142" s="54"/>
      <c r="AK142" s="54"/>
      <c r="AL142" s="54"/>
      <c r="AM142" s="54"/>
    </row>
    <row r="143" ht="38.25" customHeight="1">
      <c r="A143" s="54"/>
      <c r="B143" s="54"/>
      <c r="C143" s="54"/>
      <c r="D143" s="236"/>
      <c r="E143" s="54"/>
      <c r="F143" s="54"/>
      <c r="G143" s="54"/>
      <c r="H143" s="54"/>
      <c r="I143" s="54"/>
      <c r="J143" s="54"/>
      <c r="K143" s="54"/>
      <c r="L143" s="54"/>
      <c r="M143" s="54"/>
      <c r="N143" s="54"/>
      <c r="O143" s="54"/>
      <c r="P143" s="54"/>
      <c r="Q143" s="54"/>
      <c r="R143" s="236"/>
      <c r="S143" s="54"/>
      <c r="T143" s="54"/>
      <c r="U143" s="54"/>
      <c r="V143" s="54"/>
      <c r="W143" s="54"/>
      <c r="X143" s="54"/>
      <c r="Y143" s="54"/>
      <c r="Z143" s="54"/>
      <c r="AA143" s="54"/>
      <c r="AB143" s="54"/>
      <c r="AC143" s="54"/>
      <c r="AD143" s="54"/>
      <c r="AE143" s="54"/>
      <c r="AF143" s="54"/>
      <c r="AG143" s="54"/>
      <c r="AH143" s="54"/>
      <c r="AI143" s="54"/>
      <c r="AJ143" s="54"/>
      <c r="AK143" s="54"/>
      <c r="AL143" s="54"/>
      <c r="AM143" s="54"/>
    </row>
    <row r="144" ht="38.25" customHeight="1">
      <c r="A144" s="54"/>
      <c r="B144" s="54"/>
      <c r="C144" s="54"/>
      <c r="D144" s="236"/>
      <c r="E144" s="54"/>
      <c r="F144" s="54"/>
      <c r="G144" s="54"/>
      <c r="H144" s="54"/>
      <c r="I144" s="54"/>
      <c r="J144" s="54"/>
      <c r="K144" s="54"/>
      <c r="L144" s="54"/>
      <c r="M144" s="54"/>
      <c r="N144" s="54"/>
      <c r="O144" s="54"/>
      <c r="P144" s="54"/>
      <c r="Q144" s="54"/>
      <c r="R144" s="236"/>
      <c r="S144" s="54"/>
      <c r="T144" s="54"/>
      <c r="U144" s="54"/>
      <c r="V144" s="54"/>
      <c r="W144" s="54"/>
      <c r="X144" s="54"/>
      <c r="Y144" s="54"/>
      <c r="Z144" s="54"/>
      <c r="AA144" s="54"/>
      <c r="AB144" s="54"/>
      <c r="AC144" s="54"/>
      <c r="AD144" s="54"/>
      <c r="AE144" s="54"/>
      <c r="AF144" s="54"/>
      <c r="AG144" s="54"/>
      <c r="AH144" s="54"/>
      <c r="AI144" s="54"/>
      <c r="AJ144" s="54"/>
      <c r="AK144" s="54"/>
      <c r="AL144" s="54"/>
      <c r="AM144" s="54"/>
    </row>
    <row r="145" ht="38.25" customHeight="1">
      <c r="A145" s="54"/>
      <c r="B145" s="54"/>
      <c r="C145" s="54"/>
      <c r="D145" s="236"/>
      <c r="E145" s="54"/>
      <c r="F145" s="54"/>
      <c r="G145" s="54"/>
      <c r="H145" s="54"/>
      <c r="I145" s="54"/>
      <c r="J145" s="54"/>
      <c r="K145" s="54"/>
      <c r="L145" s="54"/>
      <c r="M145" s="54"/>
      <c r="N145" s="54"/>
      <c r="O145" s="54"/>
      <c r="P145" s="54"/>
      <c r="Q145" s="54"/>
      <c r="R145" s="236"/>
      <c r="S145" s="54"/>
      <c r="T145" s="54"/>
      <c r="U145" s="54"/>
      <c r="V145" s="54"/>
      <c r="W145" s="54"/>
      <c r="X145" s="54"/>
      <c r="Y145" s="54"/>
      <c r="Z145" s="54"/>
      <c r="AA145" s="54"/>
      <c r="AB145" s="54"/>
      <c r="AC145" s="54"/>
      <c r="AD145" s="54"/>
      <c r="AE145" s="54"/>
      <c r="AF145" s="54"/>
      <c r="AG145" s="54"/>
      <c r="AH145" s="54"/>
      <c r="AI145" s="54"/>
      <c r="AJ145" s="54"/>
      <c r="AK145" s="54"/>
      <c r="AL145" s="54"/>
      <c r="AM145" s="54"/>
    </row>
    <row r="146" ht="38.25" customHeight="1">
      <c r="A146" s="54"/>
      <c r="B146" s="54"/>
      <c r="C146" s="54"/>
      <c r="D146" s="236"/>
      <c r="E146" s="54"/>
      <c r="F146" s="54"/>
      <c r="G146" s="54"/>
      <c r="H146" s="54"/>
      <c r="I146" s="54"/>
      <c r="J146" s="54"/>
      <c r="K146" s="54"/>
      <c r="L146" s="54"/>
      <c r="M146" s="54"/>
      <c r="N146" s="54"/>
      <c r="O146" s="54"/>
      <c r="P146" s="54"/>
      <c r="Q146" s="54"/>
      <c r="R146" s="236"/>
      <c r="S146" s="54"/>
      <c r="T146" s="54"/>
      <c r="U146" s="54"/>
      <c r="V146" s="54"/>
      <c r="W146" s="54"/>
      <c r="X146" s="54"/>
      <c r="Y146" s="54"/>
      <c r="Z146" s="54"/>
      <c r="AA146" s="54"/>
      <c r="AB146" s="54"/>
      <c r="AC146" s="54"/>
      <c r="AD146" s="54"/>
      <c r="AE146" s="54"/>
      <c r="AF146" s="54"/>
      <c r="AG146" s="54"/>
      <c r="AH146" s="54"/>
      <c r="AI146" s="54"/>
      <c r="AJ146" s="54"/>
      <c r="AK146" s="54"/>
      <c r="AL146" s="54"/>
      <c r="AM146" s="54"/>
    </row>
    <row r="147" ht="38.25" customHeight="1">
      <c r="A147" s="54"/>
      <c r="B147" s="54"/>
      <c r="C147" s="54"/>
      <c r="D147" s="236"/>
      <c r="E147" s="54"/>
      <c r="F147" s="54"/>
      <c r="G147" s="54"/>
      <c r="H147" s="54"/>
      <c r="I147" s="54"/>
      <c r="J147" s="54"/>
      <c r="K147" s="54"/>
      <c r="L147" s="54"/>
      <c r="M147" s="54"/>
      <c r="N147" s="54"/>
      <c r="O147" s="54"/>
      <c r="P147" s="54"/>
      <c r="Q147" s="54"/>
      <c r="R147" s="236"/>
      <c r="S147" s="54"/>
      <c r="T147" s="54"/>
      <c r="U147" s="54"/>
      <c r="V147" s="54"/>
      <c r="W147" s="54"/>
      <c r="X147" s="54"/>
      <c r="Y147" s="54"/>
      <c r="Z147" s="54"/>
      <c r="AA147" s="54"/>
      <c r="AB147" s="54"/>
      <c r="AC147" s="54"/>
      <c r="AD147" s="54"/>
      <c r="AE147" s="54"/>
      <c r="AF147" s="54"/>
      <c r="AG147" s="54"/>
      <c r="AH147" s="54"/>
      <c r="AI147" s="54"/>
      <c r="AJ147" s="54"/>
      <c r="AK147" s="54"/>
      <c r="AL147" s="54"/>
      <c r="AM147" s="54"/>
    </row>
    <row r="148" ht="38.25" customHeight="1">
      <c r="A148" s="54"/>
      <c r="B148" s="54"/>
      <c r="C148" s="54"/>
      <c r="D148" s="236"/>
      <c r="E148" s="54"/>
      <c r="F148" s="54"/>
      <c r="G148" s="54"/>
      <c r="H148" s="54"/>
      <c r="I148" s="54"/>
      <c r="J148" s="54"/>
      <c r="K148" s="54"/>
      <c r="L148" s="54"/>
      <c r="M148" s="54"/>
      <c r="N148" s="54"/>
      <c r="O148" s="54"/>
      <c r="P148" s="54"/>
      <c r="Q148" s="54"/>
      <c r="R148" s="236"/>
      <c r="S148" s="54"/>
      <c r="T148" s="54"/>
      <c r="U148" s="54"/>
      <c r="V148" s="54"/>
      <c r="W148" s="54"/>
      <c r="X148" s="54"/>
      <c r="Y148" s="54"/>
      <c r="Z148" s="54"/>
      <c r="AA148" s="54"/>
      <c r="AB148" s="54"/>
      <c r="AC148" s="54"/>
      <c r="AD148" s="54"/>
      <c r="AE148" s="54"/>
      <c r="AF148" s="54"/>
      <c r="AG148" s="54"/>
      <c r="AH148" s="54"/>
      <c r="AI148" s="54"/>
      <c r="AJ148" s="54"/>
      <c r="AK148" s="54"/>
      <c r="AL148" s="54"/>
      <c r="AM148" s="54"/>
    </row>
    <row r="149" ht="38.25" customHeight="1">
      <c r="A149" s="54"/>
      <c r="B149" s="54"/>
      <c r="C149" s="54"/>
      <c r="D149" s="236"/>
      <c r="E149" s="54"/>
      <c r="F149" s="54"/>
      <c r="G149" s="54"/>
      <c r="H149" s="54"/>
      <c r="I149" s="54"/>
      <c r="J149" s="54"/>
      <c r="K149" s="54"/>
      <c r="L149" s="54"/>
      <c r="M149" s="54"/>
      <c r="N149" s="54"/>
      <c r="O149" s="54"/>
      <c r="P149" s="54"/>
      <c r="Q149" s="54"/>
      <c r="R149" s="236"/>
      <c r="S149" s="54"/>
      <c r="T149" s="54"/>
      <c r="U149" s="54"/>
      <c r="V149" s="54"/>
      <c r="W149" s="54"/>
      <c r="X149" s="54"/>
      <c r="Y149" s="54"/>
      <c r="Z149" s="54"/>
      <c r="AA149" s="54"/>
      <c r="AB149" s="54"/>
      <c r="AC149" s="54"/>
      <c r="AD149" s="54"/>
      <c r="AE149" s="54"/>
      <c r="AF149" s="54"/>
      <c r="AG149" s="54"/>
      <c r="AH149" s="54"/>
      <c r="AI149" s="54"/>
      <c r="AJ149" s="54"/>
      <c r="AK149" s="54"/>
      <c r="AL149" s="54"/>
      <c r="AM149" s="54"/>
    </row>
    <row r="150" ht="38.25" customHeight="1">
      <c r="A150" s="54"/>
      <c r="B150" s="54"/>
      <c r="C150" s="54"/>
      <c r="D150" s="236"/>
      <c r="E150" s="54"/>
      <c r="F150" s="54"/>
      <c r="G150" s="54"/>
      <c r="H150" s="54"/>
      <c r="I150" s="54"/>
      <c r="J150" s="54"/>
      <c r="K150" s="54"/>
      <c r="L150" s="54"/>
      <c r="M150" s="54"/>
      <c r="N150" s="54"/>
      <c r="O150" s="54"/>
      <c r="P150" s="54"/>
      <c r="Q150" s="54"/>
      <c r="R150" s="236"/>
      <c r="S150" s="54"/>
      <c r="T150" s="54"/>
      <c r="U150" s="54"/>
      <c r="V150" s="54"/>
      <c r="W150" s="54"/>
      <c r="X150" s="54"/>
      <c r="Y150" s="54"/>
      <c r="Z150" s="54"/>
      <c r="AA150" s="54"/>
      <c r="AB150" s="54"/>
      <c r="AC150" s="54"/>
      <c r="AD150" s="54"/>
      <c r="AE150" s="54"/>
      <c r="AF150" s="54"/>
      <c r="AG150" s="54"/>
      <c r="AH150" s="54"/>
      <c r="AI150" s="54"/>
      <c r="AJ150" s="54"/>
      <c r="AK150" s="54"/>
      <c r="AL150" s="54"/>
      <c r="AM150" s="54"/>
    </row>
    <row r="151" ht="38.25" customHeight="1">
      <c r="A151" s="54"/>
      <c r="B151" s="54"/>
      <c r="C151" s="54"/>
      <c r="D151" s="236"/>
      <c r="E151" s="54"/>
      <c r="F151" s="54"/>
      <c r="G151" s="54"/>
      <c r="H151" s="54"/>
      <c r="I151" s="54"/>
      <c r="J151" s="54"/>
      <c r="K151" s="54"/>
      <c r="L151" s="54"/>
      <c r="M151" s="54"/>
      <c r="N151" s="54"/>
      <c r="O151" s="54"/>
      <c r="P151" s="54"/>
      <c r="Q151" s="54"/>
      <c r="R151" s="236"/>
      <c r="S151" s="54"/>
      <c r="T151" s="54"/>
      <c r="U151" s="54"/>
      <c r="V151" s="54"/>
      <c r="W151" s="54"/>
      <c r="X151" s="54"/>
      <c r="Y151" s="54"/>
      <c r="Z151" s="54"/>
      <c r="AA151" s="54"/>
      <c r="AB151" s="54"/>
      <c r="AC151" s="54"/>
      <c r="AD151" s="54"/>
      <c r="AE151" s="54"/>
      <c r="AF151" s="54"/>
      <c r="AG151" s="54"/>
      <c r="AH151" s="54"/>
      <c r="AI151" s="54"/>
      <c r="AJ151" s="54"/>
      <c r="AK151" s="54"/>
      <c r="AL151" s="54"/>
      <c r="AM151" s="54"/>
    </row>
    <row r="152" ht="38.25" customHeight="1">
      <c r="A152" s="54"/>
      <c r="B152" s="54"/>
      <c r="C152" s="54"/>
      <c r="D152" s="236"/>
      <c r="E152" s="54"/>
      <c r="F152" s="54"/>
      <c r="G152" s="54"/>
      <c r="H152" s="54"/>
      <c r="I152" s="54"/>
      <c r="J152" s="54"/>
      <c r="K152" s="54"/>
      <c r="L152" s="54"/>
      <c r="M152" s="54"/>
      <c r="N152" s="54"/>
      <c r="O152" s="54"/>
      <c r="P152" s="54"/>
      <c r="Q152" s="54"/>
      <c r="R152" s="236"/>
      <c r="S152" s="54"/>
      <c r="T152" s="54"/>
      <c r="U152" s="54"/>
      <c r="V152" s="54"/>
      <c r="W152" s="54"/>
      <c r="X152" s="54"/>
      <c r="Y152" s="54"/>
      <c r="Z152" s="54"/>
      <c r="AA152" s="54"/>
      <c r="AB152" s="54"/>
      <c r="AC152" s="54"/>
      <c r="AD152" s="54"/>
      <c r="AE152" s="54"/>
      <c r="AF152" s="54"/>
      <c r="AG152" s="54"/>
      <c r="AH152" s="54"/>
      <c r="AI152" s="54"/>
      <c r="AJ152" s="54"/>
      <c r="AK152" s="54"/>
      <c r="AL152" s="54"/>
      <c r="AM152" s="54"/>
    </row>
    <row r="153" ht="38.25" customHeight="1">
      <c r="A153" s="54"/>
      <c r="B153" s="54"/>
      <c r="C153" s="54"/>
      <c r="D153" s="236"/>
      <c r="E153" s="54"/>
      <c r="F153" s="54"/>
      <c r="G153" s="54"/>
      <c r="H153" s="54"/>
      <c r="I153" s="54"/>
      <c r="J153" s="54"/>
      <c r="K153" s="54"/>
      <c r="L153" s="54"/>
      <c r="M153" s="54"/>
      <c r="N153" s="54"/>
      <c r="O153" s="54"/>
      <c r="P153" s="54"/>
      <c r="Q153" s="54"/>
      <c r="R153" s="236"/>
      <c r="S153" s="54"/>
      <c r="T153" s="54"/>
      <c r="U153" s="54"/>
      <c r="V153" s="54"/>
      <c r="W153" s="54"/>
      <c r="X153" s="54"/>
      <c r="Y153" s="54"/>
      <c r="Z153" s="54"/>
      <c r="AA153" s="54"/>
      <c r="AB153" s="54"/>
      <c r="AC153" s="54"/>
      <c r="AD153" s="54"/>
      <c r="AE153" s="54"/>
      <c r="AF153" s="54"/>
      <c r="AG153" s="54"/>
      <c r="AH153" s="54"/>
      <c r="AI153" s="54"/>
      <c r="AJ153" s="54"/>
      <c r="AK153" s="54"/>
      <c r="AL153" s="54"/>
      <c r="AM153" s="54"/>
    </row>
    <row r="154" ht="38.25" customHeight="1">
      <c r="A154" s="54"/>
      <c r="B154" s="54"/>
      <c r="C154" s="54"/>
      <c r="D154" s="236"/>
      <c r="E154" s="54"/>
      <c r="F154" s="54"/>
      <c r="G154" s="54"/>
      <c r="H154" s="54"/>
      <c r="I154" s="54"/>
      <c r="J154" s="54"/>
      <c r="K154" s="54"/>
      <c r="L154" s="54"/>
      <c r="M154" s="54"/>
      <c r="N154" s="54"/>
      <c r="O154" s="54"/>
      <c r="P154" s="54"/>
      <c r="Q154" s="54"/>
      <c r="R154" s="236"/>
      <c r="S154" s="54"/>
      <c r="T154" s="54"/>
      <c r="U154" s="54"/>
      <c r="V154" s="54"/>
      <c r="W154" s="54"/>
      <c r="X154" s="54"/>
      <c r="Y154" s="54"/>
      <c r="Z154" s="54"/>
      <c r="AA154" s="54"/>
      <c r="AB154" s="54"/>
      <c r="AC154" s="54"/>
      <c r="AD154" s="54"/>
      <c r="AE154" s="54"/>
      <c r="AF154" s="54"/>
      <c r="AG154" s="54"/>
      <c r="AH154" s="54"/>
      <c r="AI154" s="54"/>
      <c r="AJ154" s="54"/>
      <c r="AK154" s="54"/>
      <c r="AL154" s="54"/>
      <c r="AM154" s="54"/>
    </row>
    <row r="155" ht="38.25" customHeight="1">
      <c r="A155" s="54"/>
      <c r="B155" s="54"/>
      <c r="C155" s="54"/>
      <c r="D155" s="236"/>
      <c r="E155" s="54"/>
      <c r="F155" s="54"/>
      <c r="G155" s="54"/>
      <c r="H155" s="54"/>
      <c r="I155" s="54"/>
      <c r="J155" s="54"/>
      <c r="K155" s="54"/>
      <c r="L155" s="54"/>
      <c r="M155" s="54"/>
      <c r="N155" s="54"/>
      <c r="O155" s="54"/>
      <c r="P155" s="54"/>
      <c r="Q155" s="54"/>
      <c r="R155" s="236"/>
      <c r="S155" s="54"/>
      <c r="T155" s="54"/>
      <c r="U155" s="54"/>
      <c r="V155" s="54"/>
      <c r="W155" s="54"/>
      <c r="X155" s="54"/>
      <c r="Y155" s="54"/>
      <c r="Z155" s="54"/>
      <c r="AA155" s="54"/>
      <c r="AB155" s="54"/>
      <c r="AC155" s="54"/>
      <c r="AD155" s="54"/>
      <c r="AE155" s="54"/>
      <c r="AF155" s="54"/>
      <c r="AG155" s="54"/>
      <c r="AH155" s="54"/>
      <c r="AI155" s="54"/>
      <c r="AJ155" s="54"/>
      <c r="AK155" s="54"/>
      <c r="AL155" s="54"/>
      <c r="AM155" s="54"/>
    </row>
    <row r="156" ht="38.25" customHeight="1">
      <c r="A156" s="54"/>
      <c r="B156" s="54"/>
      <c r="C156" s="54"/>
      <c r="D156" s="236"/>
      <c r="E156" s="54"/>
      <c r="F156" s="54"/>
      <c r="G156" s="54"/>
      <c r="H156" s="54"/>
      <c r="I156" s="54"/>
      <c r="J156" s="54"/>
      <c r="K156" s="54"/>
      <c r="L156" s="54"/>
      <c r="M156" s="54"/>
      <c r="N156" s="54"/>
      <c r="O156" s="54"/>
      <c r="P156" s="54"/>
      <c r="Q156" s="54"/>
      <c r="R156" s="236"/>
      <c r="S156" s="54"/>
      <c r="T156" s="54"/>
      <c r="U156" s="54"/>
      <c r="V156" s="54"/>
      <c r="W156" s="54"/>
      <c r="X156" s="54"/>
      <c r="Y156" s="54"/>
      <c r="Z156" s="54"/>
      <c r="AA156" s="54"/>
      <c r="AB156" s="54"/>
      <c r="AC156" s="54"/>
      <c r="AD156" s="54"/>
      <c r="AE156" s="54"/>
      <c r="AF156" s="54"/>
      <c r="AG156" s="54"/>
      <c r="AH156" s="54"/>
      <c r="AI156" s="54"/>
      <c r="AJ156" s="54"/>
      <c r="AK156" s="54"/>
      <c r="AL156" s="54"/>
      <c r="AM156" s="54"/>
    </row>
    <row r="157" ht="38.25" customHeight="1">
      <c r="A157" s="54"/>
      <c r="B157" s="54"/>
      <c r="C157" s="54"/>
      <c r="D157" s="236"/>
      <c r="E157" s="54"/>
      <c r="F157" s="54"/>
      <c r="G157" s="54"/>
      <c r="H157" s="54"/>
      <c r="I157" s="54"/>
      <c r="J157" s="54"/>
      <c r="K157" s="54"/>
      <c r="L157" s="54"/>
      <c r="M157" s="54"/>
      <c r="N157" s="54"/>
      <c r="O157" s="54"/>
      <c r="P157" s="54"/>
      <c r="Q157" s="54"/>
      <c r="R157" s="236"/>
      <c r="S157" s="54"/>
      <c r="T157" s="54"/>
      <c r="U157" s="54"/>
      <c r="V157" s="54"/>
      <c r="W157" s="54"/>
      <c r="X157" s="54"/>
      <c r="Y157" s="54"/>
      <c r="Z157" s="54"/>
      <c r="AA157" s="54"/>
      <c r="AB157" s="54"/>
      <c r="AC157" s="54"/>
      <c r="AD157" s="54"/>
      <c r="AE157" s="54"/>
      <c r="AF157" s="54"/>
      <c r="AG157" s="54"/>
      <c r="AH157" s="54"/>
      <c r="AI157" s="54"/>
      <c r="AJ157" s="54"/>
      <c r="AK157" s="54"/>
      <c r="AL157" s="54"/>
      <c r="AM157" s="54"/>
    </row>
    <row r="158" ht="38.25" customHeight="1">
      <c r="A158" s="54"/>
      <c r="B158" s="54"/>
      <c r="C158" s="54"/>
      <c r="D158" s="236"/>
      <c r="E158" s="54"/>
      <c r="F158" s="54"/>
      <c r="G158" s="54"/>
      <c r="H158" s="54"/>
      <c r="I158" s="54"/>
      <c r="J158" s="54"/>
      <c r="K158" s="54"/>
      <c r="L158" s="54"/>
      <c r="M158" s="54"/>
      <c r="N158" s="54"/>
      <c r="O158" s="54"/>
      <c r="P158" s="54"/>
      <c r="Q158" s="54"/>
      <c r="R158" s="236"/>
      <c r="S158" s="54"/>
      <c r="T158" s="54"/>
      <c r="U158" s="54"/>
      <c r="V158" s="54"/>
      <c r="W158" s="54"/>
      <c r="X158" s="54"/>
      <c r="Y158" s="54"/>
      <c r="Z158" s="54"/>
      <c r="AA158" s="54"/>
      <c r="AB158" s="54"/>
      <c r="AC158" s="54"/>
      <c r="AD158" s="54"/>
      <c r="AE158" s="54"/>
      <c r="AF158" s="54"/>
      <c r="AG158" s="54"/>
      <c r="AH158" s="54"/>
      <c r="AI158" s="54"/>
      <c r="AJ158" s="54"/>
      <c r="AK158" s="54"/>
      <c r="AL158" s="54"/>
      <c r="AM158" s="54"/>
    </row>
    <row r="159" ht="38.25" customHeight="1">
      <c r="A159" s="54"/>
      <c r="B159" s="54"/>
      <c r="C159" s="54"/>
      <c r="D159" s="236"/>
      <c r="E159" s="54"/>
      <c r="F159" s="54"/>
      <c r="G159" s="54"/>
      <c r="H159" s="54"/>
      <c r="I159" s="54"/>
      <c r="J159" s="54"/>
      <c r="K159" s="54"/>
      <c r="L159" s="54"/>
      <c r="M159" s="54"/>
      <c r="N159" s="54"/>
      <c r="O159" s="54"/>
      <c r="P159" s="54"/>
      <c r="Q159" s="54"/>
      <c r="R159" s="236"/>
      <c r="S159" s="54"/>
      <c r="T159" s="54"/>
      <c r="U159" s="54"/>
      <c r="V159" s="54"/>
      <c r="W159" s="54"/>
      <c r="X159" s="54"/>
      <c r="Y159" s="54"/>
      <c r="Z159" s="54"/>
      <c r="AA159" s="54"/>
      <c r="AB159" s="54"/>
      <c r="AC159" s="54"/>
      <c r="AD159" s="54"/>
      <c r="AE159" s="54"/>
      <c r="AF159" s="54"/>
      <c r="AG159" s="54"/>
      <c r="AH159" s="54"/>
      <c r="AI159" s="54"/>
      <c r="AJ159" s="54"/>
      <c r="AK159" s="54"/>
      <c r="AL159" s="54"/>
      <c r="AM159" s="54"/>
    </row>
    <row r="160" ht="38.25" customHeight="1">
      <c r="A160" s="54"/>
      <c r="B160" s="54"/>
      <c r="C160" s="54"/>
      <c r="D160" s="236"/>
      <c r="E160" s="54"/>
      <c r="F160" s="54"/>
      <c r="G160" s="54"/>
      <c r="H160" s="54"/>
      <c r="I160" s="54"/>
      <c r="J160" s="54"/>
      <c r="K160" s="54"/>
      <c r="L160" s="54"/>
      <c r="M160" s="54"/>
      <c r="N160" s="54"/>
      <c r="O160" s="54"/>
      <c r="P160" s="54"/>
      <c r="Q160" s="54"/>
      <c r="R160" s="236"/>
      <c r="S160" s="54"/>
      <c r="T160" s="54"/>
      <c r="U160" s="54"/>
      <c r="V160" s="54"/>
      <c r="W160" s="54"/>
      <c r="X160" s="54"/>
      <c r="Y160" s="54"/>
      <c r="Z160" s="54"/>
      <c r="AA160" s="54"/>
      <c r="AB160" s="54"/>
      <c r="AC160" s="54"/>
      <c r="AD160" s="54"/>
      <c r="AE160" s="54"/>
      <c r="AF160" s="54"/>
      <c r="AG160" s="54"/>
      <c r="AH160" s="54"/>
      <c r="AI160" s="54"/>
      <c r="AJ160" s="54"/>
      <c r="AK160" s="54"/>
      <c r="AL160" s="54"/>
      <c r="AM160" s="54"/>
    </row>
    <row r="161" ht="38.25" customHeight="1">
      <c r="A161" s="54"/>
      <c r="B161" s="54"/>
      <c r="C161" s="54"/>
      <c r="D161" s="236"/>
      <c r="E161" s="54"/>
      <c r="F161" s="54"/>
      <c r="G161" s="54"/>
      <c r="H161" s="54"/>
      <c r="I161" s="54"/>
      <c r="J161" s="54"/>
      <c r="K161" s="54"/>
      <c r="L161" s="54"/>
      <c r="M161" s="54"/>
      <c r="N161" s="54"/>
      <c r="O161" s="54"/>
      <c r="P161" s="54"/>
      <c r="Q161" s="54"/>
      <c r="R161" s="236"/>
      <c r="S161" s="54"/>
      <c r="T161" s="54"/>
      <c r="U161" s="54"/>
      <c r="V161" s="54"/>
      <c r="W161" s="54"/>
      <c r="X161" s="54"/>
      <c r="Y161" s="54"/>
      <c r="Z161" s="54"/>
      <c r="AA161" s="54"/>
      <c r="AB161" s="54"/>
      <c r="AC161" s="54"/>
      <c r="AD161" s="54"/>
      <c r="AE161" s="54"/>
      <c r="AF161" s="54"/>
      <c r="AG161" s="54"/>
      <c r="AH161" s="54"/>
      <c r="AI161" s="54"/>
      <c r="AJ161" s="54"/>
      <c r="AK161" s="54"/>
      <c r="AL161" s="54"/>
      <c r="AM161" s="54"/>
    </row>
    <row r="162" ht="38.25" customHeight="1">
      <c r="A162" s="54"/>
      <c r="B162" s="54"/>
      <c r="C162" s="54"/>
      <c r="D162" s="236"/>
      <c r="E162" s="54"/>
      <c r="F162" s="54"/>
      <c r="G162" s="54"/>
      <c r="H162" s="54"/>
      <c r="I162" s="54"/>
      <c r="J162" s="54"/>
      <c r="K162" s="54"/>
      <c r="L162" s="54"/>
      <c r="M162" s="54"/>
      <c r="N162" s="54"/>
      <c r="O162" s="54"/>
      <c r="P162" s="54"/>
      <c r="Q162" s="54"/>
      <c r="R162" s="236"/>
      <c r="S162" s="54"/>
      <c r="T162" s="54"/>
      <c r="U162" s="54"/>
      <c r="V162" s="54"/>
      <c r="W162" s="54"/>
      <c r="X162" s="54"/>
      <c r="Y162" s="54"/>
      <c r="Z162" s="54"/>
      <c r="AA162" s="54"/>
      <c r="AB162" s="54"/>
      <c r="AC162" s="54"/>
      <c r="AD162" s="54"/>
      <c r="AE162" s="54"/>
      <c r="AF162" s="54"/>
      <c r="AG162" s="54"/>
      <c r="AH162" s="54"/>
      <c r="AI162" s="54"/>
      <c r="AJ162" s="54"/>
      <c r="AK162" s="54"/>
      <c r="AL162" s="54"/>
      <c r="AM162" s="54"/>
    </row>
    <row r="163" ht="38.25" customHeight="1">
      <c r="A163" s="54"/>
      <c r="B163" s="54"/>
      <c r="C163" s="54"/>
      <c r="D163" s="236"/>
      <c r="E163" s="54"/>
      <c r="F163" s="54"/>
      <c r="G163" s="54"/>
      <c r="H163" s="54"/>
      <c r="I163" s="54"/>
      <c r="J163" s="54"/>
      <c r="K163" s="54"/>
      <c r="L163" s="54"/>
      <c r="M163" s="54"/>
      <c r="N163" s="54"/>
      <c r="O163" s="54"/>
      <c r="P163" s="54"/>
      <c r="Q163" s="54"/>
      <c r="R163" s="236"/>
      <c r="S163" s="54"/>
      <c r="T163" s="54"/>
      <c r="U163" s="54"/>
      <c r="V163" s="54"/>
      <c r="W163" s="54"/>
      <c r="X163" s="54"/>
      <c r="Y163" s="54"/>
      <c r="Z163" s="54"/>
      <c r="AA163" s="54"/>
      <c r="AB163" s="54"/>
      <c r="AC163" s="54"/>
      <c r="AD163" s="54"/>
      <c r="AE163" s="54"/>
      <c r="AF163" s="54"/>
      <c r="AG163" s="54"/>
      <c r="AH163" s="54"/>
      <c r="AI163" s="54"/>
      <c r="AJ163" s="54"/>
      <c r="AK163" s="54"/>
      <c r="AL163" s="54"/>
      <c r="AM163" s="54"/>
    </row>
    <row r="164" ht="38.25" customHeight="1">
      <c r="A164" s="54"/>
      <c r="B164" s="54"/>
      <c r="C164" s="54"/>
      <c r="D164" s="236"/>
      <c r="E164" s="54"/>
      <c r="F164" s="54"/>
      <c r="G164" s="54"/>
      <c r="H164" s="54"/>
      <c r="I164" s="54"/>
      <c r="J164" s="54"/>
      <c r="K164" s="54"/>
      <c r="L164" s="54"/>
      <c r="M164" s="54"/>
      <c r="N164" s="54"/>
      <c r="O164" s="54"/>
      <c r="P164" s="54"/>
      <c r="Q164" s="54"/>
      <c r="R164" s="236"/>
      <c r="S164" s="54"/>
      <c r="T164" s="54"/>
      <c r="U164" s="54"/>
      <c r="V164" s="54"/>
      <c r="W164" s="54"/>
      <c r="X164" s="54"/>
      <c r="Y164" s="54"/>
      <c r="Z164" s="54"/>
      <c r="AA164" s="54"/>
      <c r="AB164" s="54"/>
      <c r="AC164" s="54"/>
      <c r="AD164" s="54"/>
      <c r="AE164" s="54"/>
      <c r="AF164" s="54"/>
      <c r="AG164" s="54"/>
      <c r="AH164" s="54"/>
      <c r="AI164" s="54"/>
      <c r="AJ164" s="54"/>
      <c r="AK164" s="54"/>
      <c r="AL164" s="54"/>
      <c r="AM164" s="54"/>
    </row>
    <row r="165" ht="38.25" customHeight="1">
      <c r="A165" s="54"/>
      <c r="B165" s="54"/>
      <c r="C165" s="54"/>
      <c r="D165" s="236"/>
      <c r="E165" s="54"/>
      <c r="F165" s="54"/>
      <c r="G165" s="54"/>
      <c r="H165" s="54"/>
      <c r="I165" s="54"/>
      <c r="J165" s="54"/>
      <c r="K165" s="54"/>
      <c r="L165" s="54"/>
      <c r="M165" s="54"/>
      <c r="N165" s="54"/>
      <c r="O165" s="54"/>
      <c r="P165" s="54"/>
      <c r="Q165" s="54"/>
      <c r="R165" s="236"/>
      <c r="S165" s="54"/>
      <c r="T165" s="54"/>
      <c r="U165" s="54"/>
      <c r="V165" s="54"/>
      <c r="W165" s="54"/>
      <c r="X165" s="54"/>
      <c r="Y165" s="54"/>
      <c r="Z165" s="54"/>
      <c r="AA165" s="54"/>
      <c r="AB165" s="54"/>
      <c r="AC165" s="54"/>
      <c r="AD165" s="54"/>
      <c r="AE165" s="54"/>
      <c r="AF165" s="54"/>
      <c r="AG165" s="54"/>
      <c r="AH165" s="54"/>
      <c r="AI165" s="54"/>
      <c r="AJ165" s="54"/>
      <c r="AK165" s="54"/>
      <c r="AL165" s="54"/>
      <c r="AM165" s="54"/>
    </row>
    <row r="166" ht="38.25" customHeight="1">
      <c r="A166" s="54"/>
      <c r="B166" s="54"/>
      <c r="C166" s="54"/>
      <c r="D166" s="236"/>
      <c r="E166" s="54"/>
      <c r="F166" s="54"/>
      <c r="G166" s="54"/>
      <c r="H166" s="54"/>
      <c r="I166" s="54"/>
      <c r="J166" s="54"/>
      <c r="K166" s="54"/>
      <c r="L166" s="54"/>
      <c r="M166" s="54"/>
      <c r="N166" s="54"/>
      <c r="O166" s="54"/>
      <c r="P166" s="54"/>
      <c r="Q166" s="54"/>
      <c r="R166" s="236"/>
      <c r="S166" s="54"/>
      <c r="T166" s="54"/>
      <c r="U166" s="54"/>
      <c r="V166" s="54"/>
      <c r="W166" s="54"/>
      <c r="X166" s="54"/>
      <c r="Y166" s="54"/>
      <c r="Z166" s="54"/>
      <c r="AA166" s="54"/>
      <c r="AB166" s="54"/>
      <c r="AC166" s="54"/>
      <c r="AD166" s="54"/>
      <c r="AE166" s="54"/>
      <c r="AF166" s="54"/>
      <c r="AG166" s="54"/>
      <c r="AH166" s="54"/>
      <c r="AI166" s="54"/>
      <c r="AJ166" s="54"/>
      <c r="AK166" s="54"/>
      <c r="AL166" s="54"/>
      <c r="AM166" s="54"/>
    </row>
    <row r="167" ht="38.25" customHeight="1">
      <c r="A167" s="54"/>
      <c r="B167" s="54"/>
      <c r="C167" s="54"/>
      <c r="D167" s="236"/>
      <c r="E167" s="54"/>
      <c r="F167" s="54"/>
      <c r="G167" s="54"/>
      <c r="H167" s="54"/>
      <c r="I167" s="54"/>
      <c r="J167" s="54"/>
      <c r="K167" s="54"/>
      <c r="L167" s="54"/>
      <c r="M167" s="54"/>
      <c r="N167" s="54"/>
      <c r="O167" s="54"/>
      <c r="P167" s="54"/>
      <c r="Q167" s="54"/>
      <c r="R167" s="236"/>
      <c r="S167" s="54"/>
      <c r="T167" s="54"/>
      <c r="U167" s="54"/>
      <c r="V167" s="54"/>
      <c r="W167" s="54"/>
      <c r="X167" s="54"/>
      <c r="Y167" s="54"/>
      <c r="Z167" s="54"/>
      <c r="AA167" s="54"/>
      <c r="AB167" s="54"/>
      <c r="AC167" s="54"/>
      <c r="AD167" s="54"/>
      <c r="AE167" s="54"/>
      <c r="AF167" s="54"/>
      <c r="AG167" s="54"/>
      <c r="AH167" s="54"/>
      <c r="AI167" s="54"/>
      <c r="AJ167" s="54"/>
      <c r="AK167" s="54"/>
      <c r="AL167" s="54"/>
      <c r="AM167" s="54"/>
    </row>
    <row r="168" ht="38.25" customHeight="1">
      <c r="A168" s="54"/>
      <c r="B168" s="54"/>
      <c r="C168" s="54"/>
      <c r="D168" s="236"/>
      <c r="E168" s="54"/>
      <c r="F168" s="54"/>
      <c r="G168" s="54"/>
      <c r="H168" s="54"/>
      <c r="I168" s="54"/>
      <c r="J168" s="54"/>
      <c r="K168" s="54"/>
      <c r="L168" s="54"/>
      <c r="M168" s="54"/>
      <c r="N168" s="54"/>
      <c r="O168" s="54"/>
      <c r="P168" s="54"/>
      <c r="Q168" s="54"/>
      <c r="R168" s="236"/>
      <c r="S168" s="54"/>
      <c r="T168" s="54"/>
      <c r="U168" s="54"/>
      <c r="V168" s="54"/>
      <c r="W168" s="54"/>
      <c r="X168" s="54"/>
      <c r="Y168" s="54"/>
      <c r="Z168" s="54"/>
      <c r="AA168" s="54"/>
      <c r="AB168" s="54"/>
      <c r="AC168" s="54"/>
      <c r="AD168" s="54"/>
      <c r="AE168" s="54"/>
      <c r="AF168" s="54"/>
      <c r="AG168" s="54"/>
      <c r="AH168" s="54"/>
      <c r="AI168" s="54"/>
      <c r="AJ168" s="54"/>
      <c r="AK168" s="54"/>
      <c r="AL168" s="54"/>
      <c r="AM168" s="54"/>
    </row>
    <row r="169" ht="38.25" customHeight="1">
      <c r="A169" s="54"/>
      <c r="B169" s="54"/>
      <c r="C169" s="54"/>
      <c r="D169" s="236"/>
      <c r="E169" s="54"/>
      <c r="F169" s="54"/>
      <c r="G169" s="54"/>
      <c r="H169" s="54"/>
      <c r="I169" s="54"/>
      <c r="J169" s="54"/>
      <c r="K169" s="54"/>
      <c r="L169" s="54"/>
      <c r="M169" s="54"/>
      <c r="N169" s="54"/>
      <c r="O169" s="54"/>
      <c r="P169" s="54"/>
      <c r="Q169" s="54"/>
      <c r="R169" s="236"/>
      <c r="S169" s="54"/>
      <c r="T169" s="54"/>
      <c r="U169" s="54"/>
      <c r="V169" s="54"/>
      <c r="W169" s="54"/>
      <c r="X169" s="54"/>
      <c r="Y169" s="54"/>
      <c r="Z169" s="54"/>
      <c r="AA169" s="54"/>
      <c r="AB169" s="54"/>
      <c r="AC169" s="54"/>
      <c r="AD169" s="54"/>
      <c r="AE169" s="54"/>
      <c r="AF169" s="54"/>
      <c r="AG169" s="54"/>
      <c r="AH169" s="54"/>
      <c r="AI169" s="54"/>
      <c r="AJ169" s="54"/>
      <c r="AK169" s="54"/>
      <c r="AL169" s="54"/>
      <c r="AM169" s="54"/>
    </row>
    <row r="170" ht="38.25" customHeight="1">
      <c r="A170" s="54"/>
      <c r="B170" s="54"/>
      <c r="C170" s="54"/>
      <c r="D170" s="236"/>
      <c r="E170" s="54"/>
      <c r="F170" s="54"/>
      <c r="G170" s="54"/>
      <c r="H170" s="54"/>
      <c r="I170" s="54"/>
      <c r="J170" s="54"/>
      <c r="K170" s="54"/>
      <c r="L170" s="54"/>
      <c r="M170" s="54"/>
      <c r="N170" s="54"/>
      <c r="O170" s="54"/>
      <c r="P170" s="54"/>
      <c r="Q170" s="54"/>
      <c r="R170" s="236"/>
      <c r="S170" s="54"/>
      <c r="T170" s="54"/>
      <c r="U170" s="54"/>
      <c r="V170" s="54"/>
      <c r="W170" s="54"/>
      <c r="X170" s="54"/>
      <c r="Y170" s="54"/>
      <c r="Z170" s="54"/>
      <c r="AA170" s="54"/>
      <c r="AB170" s="54"/>
      <c r="AC170" s="54"/>
      <c r="AD170" s="54"/>
      <c r="AE170" s="54"/>
      <c r="AF170" s="54"/>
      <c r="AG170" s="54"/>
      <c r="AH170" s="54"/>
      <c r="AI170" s="54"/>
      <c r="AJ170" s="54"/>
      <c r="AK170" s="54"/>
      <c r="AL170" s="54"/>
      <c r="AM170" s="54"/>
    </row>
    <row r="171" ht="38.25" customHeight="1">
      <c r="A171" s="54"/>
      <c r="B171" s="54"/>
      <c r="C171" s="54"/>
      <c r="D171" s="236"/>
      <c r="E171" s="54"/>
      <c r="F171" s="54"/>
      <c r="G171" s="54"/>
      <c r="H171" s="54"/>
      <c r="I171" s="54"/>
      <c r="J171" s="54"/>
      <c r="K171" s="54"/>
      <c r="L171" s="54"/>
      <c r="M171" s="54"/>
      <c r="N171" s="54"/>
      <c r="O171" s="54"/>
      <c r="P171" s="54"/>
      <c r="Q171" s="54"/>
      <c r="R171" s="236"/>
      <c r="S171" s="54"/>
      <c r="T171" s="54"/>
      <c r="U171" s="54"/>
      <c r="V171" s="54"/>
      <c r="W171" s="54"/>
      <c r="X171" s="54"/>
      <c r="Y171" s="54"/>
      <c r="Z171" s="54"/>
      <c r="AA171" s="54"/>
      <c r="AB171" s="54"/>
      <c r="AC171" s="54"/>
      <c r="AD171" s="54"/>
      <c r="AE171" s="54"/>
      <c r="AF171" s="54"/>
      <c r="AG171" s="54"/>
      <c r="AH171" s="54"/>
      <c r="AI171" s="54"/>
      <c r="AJ171" s="54"/>
      <c r="AK171" s="54"/>
      <c r="AL171" s="54"/>
      <c r="AM171" s="54"/>
    </row>
    <row r="172" ht="38.25" customHeight="1">
      <c r="A172" s="54"/>
      <c r="B172" s="54"/>
      <c r="C172" s="54"/>
      <c r="D172" s="236"/>
      <c r="E172" s="54"/>
      <c r="F172" s="54"/>
      <c r="G172" s="54"/>
      <c r="H172" s="54"/>
      <c r="I172" s="54"/>
      <c r="J172" s="54"/>
      <c r="K172" s="54"/>
      <c r="L172" s="54"/>
      <c r="M172" s="54"/>
      <c r="N172" s="54"/>
      <c r="O172" s="54"/>
      <c r="P172" s="54"/>
      <c r="Q172" s="54"/>
      <c r="R172" s="236"/>
      <c r="S172" s="54"/>
      <c r="T172" s="54"/>
      <c r="U172" s="54"/>
      <c r="V172" s="54"/>
      <c r="W172" s="54"/>
      <c r="X172" s="54"/>
      <c r="Y172" s="54"/>
      <c r="Z172" s="54"/>
      <c r="AA172" s="54"/>
      <c r="AB172" s="54"/>
      <c r="AC172" s="54"/>
      <c r="AD172" s="54"/>
      <c r="AE172" s="54"/>
      <c r="AF172" s="54"/>
      <c r="AG172" s="54"/>
      <c r="AH172" s="54"/>
      <c r="AI172" s="54"/>
      <c r="AJ172" s="54"/>
      <c r="AK172" s="54"/>
      <c r="AL172" s="54"/>
      <c r="AM172" s="54"/>
    </row>
    <row r="173" ht="38.25" customHeight="1">
      <c r="A173" s="54"/>
      <c r="B173" s="54"/>
      <c r="C173" s="54"/>
      <c r="D173" s="236"/>
      <c r="E173" s="54"/>
      <c r="F173" s="54"/>
      <c r="G173" s="54"/>
      <c r="H173" s="54"/>
      <c r="I173" s="54"/>
      <c r="J173" s="54"/>
      <c r="K173" s="54"/>
      <c r="L173" s="54"/>
      <c r="M173" s="54"/>
      <c r="N173" s="54"/>
      <c r="O173" s="54"/>
      <c r="P173" s="54"/>
      <c r="Q173" s="54"/>
      <c r="R173" s="236"/>
      <c r="S173" s="54"/>
      <c r="T173" s="54"/>
      <c r="U173" s="54"/>
      <c r="V173" s="54"/>
      <c r="W173" s="54"/>
      <c r="X173" s="54"/>
      <c r="Y173" s="54"/>
      <c r="Z173" s="54"/>
      <c r="AA173" s="54"/>
      <c r="AB173" s="54"/>
      <c r="AC173" s="54"/>
      <c r="AD173" s="54"/>
      <c r="AE173" s="54"/>
      <c r="AF173" s="54"/>
      <c r="AG173" s="54"/>
      <c r="AH173" s="54"/>
      <c r="AI173" s="54"/>
      <c r="AJ173" s="54"/>
      <c r="AK173" s="54"/>
      <c r="AL173" s="54"/>
      <c r="AM173" s="54"/>
    </row>
    <row r="174" ht="38.25" customHeight="1">
      <c r="A174" s="54"/>
      <c r="B174" s="54"/>
      <c r="C174" s="54"/>
      <c r="D174" s="236"/>
      <c r="E174" s="54"/>
      <c r="F174" s="54"/>
      <c r="G174" s="54"/>
      <c r="H174" s="54"/>
      <c r="I174" s="54"/>
      <c r="J174" s="54"/>
      <c r="K174" s="54"/>
      <c r="L174" s="54"/>
      <c r="M174" s="54"/>
      <c r="N174" s="54"/>
      <c r="O174" s="54"/>
      <c r="P174" s="54"/>
      <c r="Q174" s="54"/>
      <c r="R174" s="236"/>
      <c r="S174" s="54"/>
      <c r="T174" s="54"/>
      <c r="U174" s="54"/>
      <c r="V174" s="54"/>
      <c r="W174" s="54"/>
      <c r="X174" s="54"/>
      <c r="Y174" s="54"/>
      <c r="Z174" s="54"/>
      <c r="AA174" s="54"/>
      <c r="AB174" s="54"/>
      <c r="AC174" s="54"/>
      <c r="AD174" s="54"/>
      <c r="AE174" s="54"/>
      <c r="AF174" s="54"/>
      <c r="AG174" s="54"/>
      <c r="AH174" s="54"/>
      <c r="AI174" s="54"/>
      <c r="AJ174" s="54"/>
      <c r="AK174" s="54"/>
      <c r="AL174" s="54"/>
      <c r="AM174" s="54"/>
    </row>
    <row r="175" ht="38.25" customHeight="1">
      <c r="A175" s="54"/>
      <c r="B175" s="54"/>
      <c r="C175" s="54"/>
      <c r="D175" s="236"/>
      <c r="E175" s="54"/>
      <c r="F175" s="54"/>
      <c r="G175" s="54"/>
      <c r="H175" s="54"/>
      <c r="I175" s="54"/>
      <c r="J175" s="54"/>
      <c r="K175" s="54"/>
      <c r="L175" s="54"/>
      <c r="M175" s="54"/>
      <c r="N175" s="54"/>
      <c r="O175" s="54"/>
      <c r="P175" s="54"/>
      <c r="Q175" s="54"/>
      <c r="R175" s="236"/>
      <c r="S175" s="54"/>
      <c r="T175" s="54"/>
      <c r="U175" s="54"/>
      <c r="V175" s="54"/>
      <c r="W175" s="54"/>
      <c r="X175" s="54"/>
      <c r="Y175" s="54"/>
      <c r="Z175" s="54"/>
      <c r="AA175" s="54"/>
      <c r="AB175" s="54"/>
      <c r="AC175" s="54"/>
      <c r="AD175" s="54"/>
      <c r="AE175" s="54"/>
      <c r="AF175" s="54"/>
      <c r="AG175" s="54"/>
      <c r="AH175" s="54"/>
      <c r="AI175" s="54"/>
      <c r="AJ175" s="54"/>
      <c r="AK175" s="54"/>
      <c r="AL175" s="54"/>
      <c r="AM175" s="54"/>
    </row>
    <row r="176" ht="38.25" customHeight="1">
      <c r="A176" s="54"/>
      <c r="B176" s="54"/>
      <c r="C176" s="54"/>
      <c r="D176" s="236"/>
      <c r="E176" s="54"/>
      <c r="F176" s="54"/>
      <c r="G176" s="54"/>
      <c r="H176" s="54"/>
      <c r="I176" s="54"/>
      <c r="J176" s="54"/>
      <c r="K176" s="54"/>
      <c r="L176" s="54"/>
      <c r="M176" s="54"/>
      <c r="N176" s="54"/>
      <c r="O176" s="54"/>
      <c r="P176" s="54"/>
      <c r="Q176" s="54"/>
      <c r="R176" s="236"/>
      <c r="S176" s="54"/>
      <c r="T176" s="54"/>
      <c r="U176" s="54"/>
      <c r="V176" s="54"/>
      <c r="W176" s="54"/>
      <c r="X176" s="54"/>
      <c r="Y176" s="54"/>
      <c r="Z176" s="54"/>
      <c r="AA176" s="54"/>
      <c r="AB176" s="54"/>
      <c r="AC176" s="54"/>
      <c r="AD176" s="54"/>
      <c r="AE176" s="54"/>
      <c r="AF176" s="54"/>
      <c r="AG176" s="54"/>
      <c r="AH176" s="54"/>
      <c r="AI176" s="54"/>
      <c r="AJ176" s="54"/>
      <c r="AK176" s="54"/>
      <c r="AL176" s="54"/>
      <c r="AM176" s="54"/>
    </row>
    <row r="177" ht="38.25" customHeight="1">
      <c r="A177" s="54"/>
      <c r="B177" s="54"/>
      <c r="C177" s="54"/>
      <c r="D177" s="236"/>
      <c r="E177" s="54"/>
      <c r="F177" s="54"/>
      <c r="G177" s="54"/>
      <c r="H177" s="54"/>
      <c r="I177" s="54"/>
      <c r="J177" s="54"/>
      <c r="K177" s="54"/>
      <c r="L177" s="54"/>
      <c r="M177" s="54"/>
      <c r="N177" s="54"/>
      <c r="O177" s="54"/>
      <c r="P177" s="54"/>
      <c r="Q177" s="54"/>
      <c r="R177" s="236"/>
      <c r="S177" s="54"/>
      <c r="T177" s="54"/>
      <c r="U177" s="54"/>
      <c r="V177" s="54"/>
      <c r="W177" s="54"/>
      <c r="X177" s="54"/>
      <c r="Y177" s="54"/>
      <c r="Z177" s="54"/>
      <c r="AA177" s="54"/>
      <c r="AB177" s="54"/>
      <c r="AC177" s="54"/>
      <c r="AD177" s="54"/>
      <c r="AE177" s="54"/>
      <c r="AF177" s="54"/>
      <c r="AG177" s="54"/>
      <c r="AH177" s="54"/>
      <c r="AI177" s="54"/>
      <c r="AJ177" s="54"/>
      <c r="AK177" s="54"/>
      <c r="AL177" s="54"/>
      <c r="AM177" s="54"/>
    </row>
    <row r="178" ht="38.25" customHeight="1">
      <c r="A178" s="54"/>
      <c r="B178" s="54"/>
      <c r="C178" s="54"/>
      <c r="D178" s="236"/>
      <c r="E178" s="54"/>
      <c r="F178" s="54"/>
      <c r="G178" s="54"/>
      <c r="H178" s="54"/>
      <c r="I178" s="54"/>
      <c r="J178" s="54"/>
      <c r="K178" s="54"/>
      <c r="L178" s="54"/>
      <c r="M178" s="54"/>
      <c r="N178" s="54"/>
      <c r="O178" s="54"/>
      <c r="P178" s="54"/>
      <c r="Q178" s="54"/>
      <c r="R178" s="236"/>
      <c r="S178" s="54"/>
      <c r="T178" s="54"/>
      <c r="U178" s="54"/>
      <c r="V178" s="54"/>
      <c r="W178" s="54"/>
      <c r="X178" s="54"/>
      <c r="Y178" s="54"/>
      <c r="Z178" s="54"/>
      <c r="AA178" s="54"/>
      <c r="AB178" s="54"/>
      <c r="AC178" s="54"/>
      <c r="AD178" s="54"/>
      <c r="AE178" s="54"/>
      <c r="AF178" s="54"/>
      <c r="AG178" s="54"/>
      <c r="AH178" s="54"/>
      <c r="AI178" s="54"/>
      <c r="AJ178" s="54"/>
      <c r="AK178" s="54"/>
      <c r="AL178" s="54"/>
      <c r="AM178" s="54"/>
    </row>
    <row r="179" ht="38.25" customHeight="1">
      <c r="A179" s="54"/>
      <c r="B179" s="54"/>
      <c r="C179" s="54"/>
      <c r="D179" s="236"/>
      <c r="E179" s="54"/>
      <c r="F179" s="54"/>
      <c r="G179" s="54"/>
      <c r="H179" s="54"/>
      <c r="I179" s="54"/>
      <c r="J179" s="54"/>
      <c r="K179" s="54"/>
      <c r="L179" s="54"/>
      <c r="M179" s="54"/>
      <c r="N179" s="54"/>
      <c r="O179" s="54"/>
      <c r="P179" s="54"/>
      <c r="Q179" s="54"/>
      <c r="R179" s="236"/>
      <c r="S179" s="54"/>
      <c r="T179" s="54"/>
      <c r="U179" s="54"/>
      <c r="V179" s="54"/>
      <c r="W179" s="54"/>
      <c r="X179" s="54"/>
      <c r="Y179" s="54"/>
      <c r="Z179" s="54"/>
      <c r="AA179" s="54"/>
      <c r="AB179" s="54"/>
      <c r="AC179" s="54"/>
      <c r="AD179" s="54"/>
      <c r="AE179" s="54"/>
      <c r="AF179" s="54"/>
      <c r="AG179" s="54"/>
      <c r="AH179" s="54"/>
      <c r="AI179" s="54"/>
      <c r="AJ179" s="54"/>
      <c r="AK179" s="54"/>
      <c r="AL179" s="54"/>
      <c r="AM179" s="54"/>
    </row>
    <row r="180" ht="38.25" customHeight="1">
      <c r="A180" s="54"/>
      <c r="B180" s="54"/>
      <c r="C180" s="54"/>
      <c r="D180" s="236"/>
      <c r="E180" s="54"/>
      <c r="F180" s="54"/>
      <c r="G180" s="54"/>
      <c r="H180" s="54"/>
      <c r="I180" s="54"/>
      <c r="J180" s="54"/>
      <c r="K180" s="54"/>
      <c r="L180" s="54"/>
      <c r="M180" s="54"/>
      <c r="N180" s="54"/>
      <c r="O180" s="54"/>
      <c r="P180" s="54"/>
      <c r="Q180" s="54"/>
      <c r="R180" s="236"/>
      <c r="S180" s="54"/>
      <c r="T180" s="54"/>
      <c r="U180" s="54"/>
      <c r="V180" s="54"/>
      <c r="W180" s="54"/>
      <c r="X180" s="54"/>
      <c r="Y180" s="54"/>
      <c r="Z180" s="54"/>
      <c r="AA180" s="54"/>
      <c r="AB180" s="54"/>
      <c r="AC180" s="54"/>
      <c r="AD180" s="54"/>
      <c r="AE180" s="54"/>
      <c r="AF180" s="54"/>
      <c r="AG180" s="54"/>
      <c r="AH180" s="54"/>
      <c r="AI180" s="54"/>
      <c r="AJ180" s="54"/>
      <c r="AK180" s="54"/>
      <c r="AL180" s="54"/>
      <c r="AM180" s="54"/>
    </row>
    <row r="181" ht="38.25" customHeight="1">
      <c r="A181" s="54"/>
      <c r="B181" s="54"/>
      <c r="C181" s="54"/>
      <c r="D181" s="236"/>
      <c r="E181" s="54"/>
      <c r="F181" s="54"/>
      <c r="G181" s="54"/>
      <c r="H181" s="54"/>
      <c r="I181" s="54"/>
      <c r="J181" s="54"/>
      <c r="K181" s="54"/>
      <c r="L181" s="54"/>
      <c r="M181" s="54"/>
      <c r="N181" s="54"/>
      <c r="O181" s="54"/>
      <c r="P181" s="54"/>
      <c r="Q181" s="54"/>
      <c r="R181" s="236"/>
      <c r="S181" s="54"/>
      <c r="T181" s="54"/>
      <c r="U181" s="54"/>
      <c r="V181" s="54"/>
      <c r="W181" s="54"/>
      <c r="X181" s="54"/>
      <c r="Y181" s="54"/>
      <c r="Z181" s="54"/>
      <c r="AA181" s="54"/>
      <c r="AB181" s="54"/>
      <c r="AC181" s="54"/>
      <c r="AD181" s="54"/>
      <c r="AE181" s="54"/>
      <c r="AF181" s="54"/>
      <c r="AG181" s="54"/>
      <c r="AH181" s="54"/>
      <c r="AI181" s="54"/>
      <c r="AJ181" s="54"/>
      <c r="AK181" s="54"/>
      <c r="AL181" s="54"/>
      <c r="AM181" s="54"/>
    </row>
    <row r="182" ht="38.25" customHeight="1">
      <c r="A182" s="54"/>
      <c r="B182" s="54"/>
      <c r="C182" s="54"/>
      <c r="D182" s="236"/>
      <c r="E182" s="54"/>
      <c r="F182" s="54"/>
      <c r="G182" s="54"/>
      <c r="H182" s="54"/>
      <c r="I182" s="54"/>
      <c r="J182" s="54"/>
      <c r="K182" s="54"/>
      <c r="L182" s="54"/>
      <c r="M182" s="54"/>
      <c r="N182" s="54"/>
      <c r="O182" s="54"/>
      <c r="P182" s="54"/>
      <c r="Q182" s="54"/>
      <c r="R182" s="236"/>
      <c r="S182" s="54"/>
      <c r="T182" s="54"/>
      <c r="U182" s="54"/>
      <c r="V182" s="54"/>
      <c r="W182" s="54"/>
      <c r="X182" s="54"/>
      <c r="Y182" s="54"/>
      <c r="Z182" s="54"/>
      <c r="AA182" s="54"/>
      <c r="AB182" s="54"/>
      <c r="AC182" s="54"/>
      <c r="AD182" s="54"/>
      <c r="AE182" s="54"/>
      <c r="AF182" s="54"/>
      <c r="AG182" s="54"/>
      <c r="AH182" s="54"/>
      <c r="AI182" s="54"/>
      <c r="AJ182" s="54"/>
      <c r="AK182" s="54"/>
      <c r="AL182" s="54"/>
      <c r="AM182" s="54"/>
    </row>
    <row r="183" ht="38.25" customHeight="1">
      <c r="A183" s="54"/>
      <c r="B183" s="54"/>
      <c r="C183" s="54"/>
      <c r="D183" s="236"/>
      <c r="E183" s="54"/>
      <c r="F183" s="54"/>
      <c r="G183" s="54"/>
      <c r="H183" s="54"/>
      <c r="I183" s="54"/>
      <c r="J183" s="54"/>
      <c r="K183" s="54"/>
      <c r="L183" s="54"/>
      <c r="M183" s="54"/>
      <c r="N183" s="54"/>
      <c r="O183" s="54"/>
      <c r="P183" s="54"/>
      <c r="Q183" s="54"/>
      <c r="R183" s="236"/>
      <c r="S183" s="54"/>
      <c r="T183" s="54"/>
      <c r="U183" s="54"/>
      <c r="V183" s="54"/>
      <c r="W183" s="54"/>
      <c r="X183" s="54"/>
      <c r="Y183" s="54"/>
      <c r="Z183" s="54"/>
      <c r="AA183" s="54"/>
      <c r="AB183" s="54"/>
      <c r="AC183" s="54"/>
      <c r="AD183" s="54"/>
      <c r="AE183" s="54"/>
      <c r="AF183" s="54"/>
      <c r="AG183" s="54"/>
      <c r="AH183" s="54"/>
      <c r="AI183" s="54"/>
      <c r="AJ183" s="54"/>
      <c r="AK183" s="54"/>
      <c r="AL183" s="54"/>
      <c r="AM183" s="54"/>
    </row>
    <row r="184" ht="38.25" customHeight="1">
      <c r="A184" s="54"/>
      <c r="B184" s="54"/>
      <c r="C184" s="54"/>
      <c r="D184" s="236"/>
      <c r="E184" s="54"/>
      <c r="F184" s="54"/>
      <c r="G184" s="54"/>
      <c r="H184" s="54"/>
      <c r="I184" s="54"/>
      <c r="J184" s="54"/>
      <c r="K184" s="54"/>
      <c r="L184" s="54"/>
      <c r="M184" s="54"/>
      <c r="N184" s="54"/>
      <c r="O184" s="54"/>
      <c r="P184" s="54"/>
      <c r="Q184" s="54"/>
      <c r="R184" s="236"/>
      <c r="S184" s="54"/>
      <c r="T184" s="54"/>
      <c r="U184" s="54"/>
      <c r="V184" s="54"/>
      <c r="W184" s="54"/>
      <c r="X184" s="54"/>
      <c r="Y184" s="54"/>
      <c r="Z184" s="54"/>
      <c r="AA184" s="54"/>
      <c r="AB184" s="54"/>
      <c r="AC184" s="54"/>
      <c r="AD184" s="54"/>
      <c r="AE184" s="54"/>
      <c r="AF184" s="54"/>
      <c r="AG184" s="54"/>
      <c r="AH184" s="54"/>
      <c r="AI184" s="54"/>
      <c r="AJ184" s="54"/>
      <c r="AK184" s="54"/>
      <c r="AL184" s="54"/>
      <c r="AM184" s="54"/>
    </row>
    <row r="185" ht="38.25" customHeight="1">
      <c r="A185" s="54"/>
      <c r="B185" s="54"/>
      <c r="C185" s="54"/>
      <c r="D185" s="236"/>
      <c r="E185" s="54"/>
      <c r="F185" s="54"/>
      <c r="G185" s="54"/>
      <c r="H185" s="54"/>
      <c r="I185" s="54"/>
      <c r="J185" s="54"/>
      <c r="K185" s="54"/>
      <c r="L185" s="54"/>
      <c r="M185" s="54"/>
      <c r="N185" s="54"/>
      <c r="O185" s="54"/>
      <c r="P185" s="54"/>
      <c r="Q185" s="54"/>
      <c r="R185" s="236"/>
      <c r="S185" s="54"/>
      <c r="T185" s="54"/>
      <c r="U185" s="54"/>
      <c r="V185" s="54"/>
      <c r="W185" s="54"/>
      <c r="X185" s="54"/>
      <c r="Y185" s="54"/>
      <c r="Z185" s="54"/>
      <c r="AA185" s="54"/>
      <c r="AB185" s="54"/>
      <c r="AC185" s="54"/>
      <c r="AD185" s="54"/>
      <c r="AE185" s="54"/>
      <c r="AF185" s="54"/>
      <c r="AG185" s="54"/>
      <c r="AH185" s="54"/>
      <c r="AI185" s="54"/>
      <c r="AJ185" s="54"/>
      <c r="AK185" s="54"/>
      <c r="AL185" s="54"/>
      <c r="AM185" s="54"/>
    </row>
    <row r="186" ht="38.25" customHeight="1">
      <c r="A186" s="54"/>
      <c r="B186" s="54"/>
      <c r="C186" s="54"/>
      <c r="D186" s="236"/>
      <c r="E186" s="54"/>
      <c r="F186" s="54"/>
      <c r="G186" s="54"/>
      <c r="H186" s="54"/>
      <c r="I186" s="54"/>
      <c r="J186" s="54"/>
      <c r="K186" s="54"/>
      <c r="L186" s="54"/>
      <c r="M186" s="54"/>
      <c r="N186" s="54"/>
      <c r="O186" s="54"/>
      <c r="P186" s="54"/>
      <c r="Q186" s="54"/>
      <c r="R186" s="236"/>
      <c r="S186" s="54"/>
      <c r="T186" s="54"/>
      <c r="U186" s="54"/>
      <c r="V186" s="54"/>
      <c r="W186" s="54"/>
      <c r="X186" s="54"/>
      <c r="Y186" s="54"/>
      <c r="Z186" s="54"/>
      <c r="AA186" s="54"/>
      <c r="AB186" s="54"/>
      <c r="AC186" s="54"/>
      <c r="AD186" s="54"/>
      <c r="AE186" s="54"/>
      <c r="AF186" s="54"/>
      <c r="AG186" s="54"/>
      <c r="AH186" s="54"/>
      <c r="AI186" s="54"/>
      <c r="AJ186" s="54"/>
      <c r="AK186" s="54"/>
      <c r="AL186" s="54"/>
      <c r="AM186" s="54"/>
    </row>
    <row r="187" ht="38.25" customHeight="1">
      <c r="A187" s="54"/>
      <c r="B187" s="54"/>
      <c r="C187" s="54"/>
      <c r="D187" s="236"/>
      <c r="E187" s="54"/>
      <c r="F187" s="54"/>
      <c r="G187" s="54"/>
      <c r="H187" s="54"/>
      <c r="I187" s="54"/>
      <c r="J187" s="54"/>
      <c r="K187" s="54"/>
      <c r="L187" s="54"/>
      <c r="M187" s="54"/>
      <c r="N187" s="54"/>
      <c r="O187" s="54"/>
      <c r="P187" s="54"/>
      <c r="Q187" s="54"/>
      <c r="R187" s="236"/>
      <c r="S187" s="54"/>
      <c r="T187" s="54"/>
      <c r="U187" s="54"/>
      <c r="V187" s="54"/>
      <c r="W187" s="54"/>
      <c r="X187" s="54"/>
      <c r="Y187" s="54"/>
      <c r="Z187" s="54"/>
      <c r="AA187" s="54"/>
      <c r="AB187" s="54"/>
      <c r="AC187" s="54"/>
      <c r="AD187" s="54"/>
      <c r="AE187" s="54"/>
      <c r="AF187" s="54"/>
      <c r="AG187" s="54"/>
      <c r="AH187" s="54"/>
      <c r="AI187" s="54"/>
      <c r="AJ187" s="54"/>
      <c r="AK187" s="54"/>
      <c r="AL187" s="54"/>
      <c r="AM187" s="54"/>
    </row>
    <row r="188" ht="38.25" customHeight="1">
      <c r="A188" s="54"/>
      <c r="B188" s="54"/>
      <c r="C188" s="54"/>
      <c r="D188" s="236"/>
      <c r="E188" s="54"/>
      <c r="F188" s="54"/>
      <c r="G188" s="54"/>
      <c r="H188" s="54"/>
      <c r="I188" s="54"/>
      <c r="J188" s="54"/>
      <c r="K188" s="54"/>
      <c r="L188" s="54"/>
      <c r="M188" s="54"/>
      <c r="N188" s="54"/>
      <c r="O188" s="54"/>
      <c r="P188" s="54"/>
      <c r="Q188" s="54"/>
      <c r="R188" s="236"/>
      <c r="S188" s="54"/>
      <c r="T188" s="54"/>
      <c r="U188" s="54"/>
      <c r="V188" s="54"/>
      <c r="W188" s="54"/>
      <c r="X188" s="54"/>
      <c r="Y188" s="54"/>
      <c r="Z188" s="54"/>
      <c r="AA188" s="54"/>
      <c r="AB188" s="54"/>
      <c r="AC188" s="54"/>
      <c r="AD188" s="54"/>
      <c r="AE188" s="54"/>
      <c r="AF188" s="54"/>
      <c r="AG188" s="54"/>
      <c r="AH188" s="54"/>
      <c r="AI188" s="54"/>
      <c r="AJ188" s="54"/>
      <c r="AK188" s="54"/>
      <c r="AL188" s="54"/>
      <c r="AM188" s="54"/>
    </row>
    <row r="189" ht="38.25" customHeight="1">
      <c r="A189" s="54"/>
      <c r="B189" s="54"/>
      <c r="C189" s="54"/>
      <c r="D189" s="236"/>
      <c r="E189" s="54"/>
      <c r="F189" s="54"/>
      <c r="G189" s="54"/>
      <c r="H189" s="54"/>
      <c r="I189" s="54"/>
      <c r="J189" s="54"/>
      <c r="K189" s="54"/>
      <c r="L189" s="54"/>
      <c r="M189" s="54"/>
      <c r="N189" s="54"/>
      <c r="O189" s="54"/>
      <c r="P189" s="54"/>
      <c r="Q189" s="54"/>
      <c r="R189" s="236"/>
      <c r="S189" s="54"/>
      <c r="T189" s="54"/>
      <c r="U189" s="54"/>
      <c r="V189" s="54"/>
      <c r="W189" s="54"/>
      <c r="X189" s="54"/>
      <c r="Y189" s="54"/>
      <c r="Z189" s="54"/>
      <c r="AA189" s="54"/>
      <c r="AB189" s="54"/>
      <c r="AC189" s="54"/>
      <c r="AD189" s="54"/>
      <c r="AE189" s="54"/>
      <c r="AF189" s="54"/>
      <c r="AG189" s="54"/>
      <c r="AH189" s="54"/>
      <c r="AI189" s="54"/>
      <c r="AJ189" s="54"/>
      <c r="AK189" s="54"/>
      <c r="AL189" s="54"/>
      <c r="AM189" s="54"/>
    </row>
    <row r="190" ht="38.25" customHeight="1">
      <c r="A190" s="54"/>
      <c r="B190" s="54"/>
      <c r="C190" s="54"/>
      <c r="D190" s="236"/>
      <c r="E190" s="54"/>
      <c r="F190" s="54"/>
      <c r="G190" s="54"/>
      <c r="H190" s="54"/>
      <c r="I190" s="54"/>
      <c r="J190" s="54"/>
      <c r="K190" s="54"/>
      <c r="L190" s="54"/>
      <c r="M190" s="54"/>
      <c r="N190" s="54"/>
      <c r="O190" s="54"/>
      <c r="P190" s="54"/>
      <c r="Q190" s="54"/>
      <c r="R190" s="236"/>
      <c r="S190" s="54"/>
      <c r="T190" s="54"/>
      <c r="U190" s="54"/>
      <c r="V190" s="54"/>
      <c r="W190" s="54"/>
      <c r="X190" s="54"/>
      <c r="Y190" s="54"/>
      <c r="Z190" s="54"/>
      <c r="AA190" s="54"/>
      <c r="AB190" s="54"/>
      <c r="AC190" s="54"/>
      <c r="AD190" s="54"/>
      <c r="AE190" s="54"/>
      <c r="AF190" s="54"/>
      <c r="AG190" s="54"/>
      <c r="AH190" s="54"/>
      <c r="AI190" s="54"/>
      <c r="AJ190" s="54"/>
      <c r="AK190" s="54"/>
      <c r="AL190" s="54"/>
      <c r="AM190" s="54"/>
    </row>
    <row r="191" ht="38.25" customHeight="1">
      <c r="A191" s="54"/>
      <c r="B191" s="54"/>
      <c r="C191" s="54"/>
      <c r="D191" s="236"/>
      <c r="E191" s="54"/>
      <c r="F191" s="54"/>
      <c r="G191" s="54"/>
      <c r="H191" s="54"/>
      <c r="I191" s="54"/>
      <c r="J191" s="54"/>
      <c r="K191" s="54"/>
      <c r="L191" s="54"/>
      <c r="M191" s="54"/>
      <c r="N191" s="54"/>
      <c r="O191" s="54"/>
      <c r="P191" s="54"/>
      <c r="Q191" s="54"/>
      <c r="R191" s="236"/>
      <c r="S191" s="54"/>
      <c r="T191" s="54"/>
      <c r="U191" s="54"/>
      <c r="V191" s="54"/>
      <c r="W191" s="54"/>
      <c r="X191" s="54"/>
      <c r="Y191" s="54"/>
      <c r="Z191" s="54"/>
      <c r="AA191" s="54"/>
      <c r="AB191" s="54"/>
      <c r="AC191" s="54"/>
      <c r="AD191" s="54"/>
      <c r="AE191" s="54"/>
      <c r="AF191" s="54"/>
      <c r="AG191" s="54"/>
      <c r="AH191" s="54"/>
      <c r="AI191" s="54"/>
      <c r="AJ191" s="54"/>
      <c r="AK191" s="54"/>
      <c r="AL191" s="54"/>
      <c r="AM191" s="54"/>
    </row>
    <row r="192" ht="38.25" customHeight="1">
      <c r="A192" s="54"/>
      <c r="B192" s="54"/>
      <c r="C192" s="54"/>
      <c r="D192" s="236"/>
      <c r="E192" s="54"/>
      <c r="F192" s="54"/>
      <c r="G192" s="54"/>
      <c r="H192" s="54"/>
      <c r="I192" s="54"/>
      <c r="J192" s="54"/>
      <c r="K192" s="54"/>
      <c r="L192" s="54"/>
      <c r="M192" s="54"/>
      <c r="N192" s="54"/>
      <c r="O192" s="54"/>
      <c r="P192" s="54"/>
      <c r="Q192" s="54"/>
      <c r="R192" s="236"/>
      <c r="S192" s="54"/>
      <c r="T192" s="54"/>
      <c r="U192" s="54"/>
      <c r="V192" s="54"/>
      <c r="W192" s="54"/>
      <c r="X192" s="54"/>
      <c r="Y192" s="54"/>
      <c r="Z192" s="54"/>
      <c r="AA192" s="54"/>
      <c r="AB192" s="54"/>
      <c r="AC192" s="54"/>
      <c r="AD192" s="54"/>
      <c r="AE192" s="54"/>
      <c r="AF192" s="54"/>
      <c r="AG192" s="54"/>
      <c r="AH192" s="54"/>
      <c r="AI192" s="54"/>
      <c r="AJ192" s="54"/>
      <c r="AK192" s="54"/>
      <c r="AL192" s="54"/>
      <c r="AM192" s="54"/>
    </row>
    <row r="193" ht="38.25" customHeight="1">
      <c r="A193" s="54"/>
      <c r="B193" s="54"/>
      <c r="C193" s="54"/>
      <c r="D193" s="236"/>
      <c r="E193" s="54"/>
      <c r="F193" s="54"/>
      <c r="G193" s="54"/>
      <c r="H193" s="54"/>
      <c r="I193" s="54"/>
      <c r="J193" s="54"/>
      <c r="K193" s="54"/>
      <c r="L193" s="54"/>
      <c r="M193" s="54"/>
      <c r="N193" s="54"/>
      <c r="O193" s="54"/>
      <c r="P193" s="54"/>
      <c r="Q193" s="54"/>
      <c r="R193" s="236"/>
      <c r="S193" s="54"/>
      <c r="T193" s="54"/>
      <c r="U193" s="54"/>
      <c r="V193" s="54"/>
      <c r="W193" s="54"/>
      <c r="X193" s="54"/>
      <c r="Y193" s="54"/>
      <c r="Z193" s="54"/>
      <c r="AA193" s="54"/>
      <c r="AB193" s="54"/>
      <c r="AC193" s="54"/>
      <c r="AD193" s="54"/>
      <c r="AE193" s="54"/>
      <c r="AF193" s="54"/>
      <c r="AG193" s="54"/>
      <c r="AH193" s="54"/>
      <c r="AI193" s="54"/>
      <c r="AJ193" s="54"/>
      <c r="AK193" s="54"/>
      <c r="AL193" s="54"/>
      <c r="AM193" s="54"/>
    </row>
    <row r="194" ht="38.25" customHeight="1">
      <c r="A194" s="54"/>
      <c r="B194" s="54"/>
      <c r="C194" s="54"/>
      <c r="D194" s="236"/>
      <c r="E194" s="54"/>
      <c r="F194" s="54"/>
      <c r="G194" s="54"/>
      <c r="H194" s="54"/>
      <c r="I194" s="54"/>
      <c r="J194" s="54"/>
      <c r="K194" s="54"/>
      <c r="L194" s="54"/>
      <c r="M194" s="54"/>
      <c r="N194" s="54"/>
      <c r="O194" s="54"/>
      <c r="P194" s="54"/>
      <c r="Q194" s="54"/>
      <c r="R194" s="236"/>
      <c r="S194" s="54"/>
      <c r="T194" s="54"/>
      <c r="U194" s="54"/>
      <c r="V194" s="54"/>
      <c r="W194" s="54"/>
      <c r="X194" s="54"/>
      <c r="Y194" s="54"/>
      <c r="Z194" s="54"/>
      <c r="AA194" s="54"/>
      <c r="AB194" s="54"/>
      <c r="AC194" s="54"/>
      <c r="AD194" s="54"/>
      <c r="AE194" s="54"/>
      <c r="AF194" s="54"/>
      <c r="AG194" s="54"/>
      <c r="AH194" s="54"/>
      <c r="AI194" s="54"/>
      <c r="AJ194" s="54"/>
      <c r="AK194" s="54"/>
      <c r="AL194" s="54"/>
      <c r="AM194" s="54"/>
    </row>
    <row r="195" ht="38.25" customHeight="1">
      <c r="A195" s="54"/>
      <c r="B195" s="54"/>
      <c r="C195" s="54"/>
      <c r="D195" s="236"/>
      <c r="E195" s="54"/>
      <c r="F195" s="54"/>
      <c r="G195" s="54"/>
      <c r="H195" s="54"/>
      <c r="I195" s="54"/>
      <c r="J195" s="54"/>
      <c r="K195" s="54"/>
      <c r="L195" s="54"/>
      <c r="M195" s="54"/>
      <c r="N195" s="54"/>
      <c r="O195" s="54"/>
      <c r="P195" s="54"/>
      <c r="Q195" s="54"/>
      <c r="R195" s="236"/>
      <c r="S195" s="54"/>
      <c r="T195" s="54"/>
      <c r="U195" s="54"/>
      <c r="V195" s="54"/>
      <c r="W195" s="54"/>
      <c r="X195" s="54"/>
      <c r="Y195" s="54"/>
      <c r="Z195" s="54"/>
      <c r="AA195" s="54"/>
      <c r="AB195" s="54"/>
      <c r="AC195" s="54"/>
      <c r="AD195" s="54"/>
      <c r="AE195" s="54"/>
      <c r="AF195" s="54"/>
      <c r="AG195" s="54"/>
      <c r="AH195" s="54"/>
      <c r="AI195" s="54"/>
      <c r="AJ195" s="54"/>
      <c r="AK195" s="54"/>
      <c r="AL195" s="54"/>
      <c r="AM195" s="54"/>
    </row>
    <row r="196" ht="38.25" customHeight="1">
      <c r="A196" s="54"/>
      <c r="B196" s="54"/>
      <c r="C196" s="54"/>
      <c r="D196" s="236"/>
      <c r="E196" s="54"/>
      <c r="F196" s="54"/>
      <c r="G196" s="54"/>
      <c r="H196" s="54"/>
      <c r="I196" s="54"/>
      <c r="J196" s="54"/>
      <c r="K196" s="54"/>
      <c r="L196" s="54"/>
      <c r="M196" s="54"/>
      <c r="N196" s="54"/>
      <c r="O196" s="54"/>
      <c r="P196" s="54"/>
      <c r="Q196" s="54"/>
      <c r="R196" s="236"/>
      <c r="S196" s="54"/>
      <c r="T196" s="54"/>
      <c r="U196" s="54"/>
      <c r="V196" s="54"/>
      <c r="W196" s="54"/>
      <c r="X196" s="54"/>
      <c r="Y196" s="54"/>
      <c r="Z196" s="54"/>
      <c r="AA196" s="54"/>
      <c r="AB196" s="54"/>
      <c r="AC196" s="54"/>
      <c r="AD196" s="54"/>
      <c r="AE196" s="54"/>
      <c r="AF196" s="54"/>
      <c r="AG196" s="54"/>
      <c r="AH196" s="54"/>
      <c r="AI196" s="54"/>
      <c r="AJ196" s="54"/>
      <c r="AK196" s="54"/>
      <c r="AL196" s="54"/>
      <c r="AM196" s="54"/>
    </row>
    <row r="197" ht="38.25" customHeight="1">
      <c r="A197" s="54"/>
      <c r="B197" s="54"/>
      <c r="C197" s="54"/>
      <c r="D197" s="236"/>
      <c r="E197" s="54"/>
      <c r="F197" s="54"/>
      <c r="G197" s="54"/>
      <c r="H197" s="54"/>
      <c r="I197" s="54"/>
      <c r="J197" s="54"/>
      <c r="K197" s="54"/>
      <c r="L197" s="54"/>
      <c r="M197" s="54"/>
      <c r="N197" s="54"/>
      <c r="O197" s="54"/>
      <c r="P197" s="54"/>
      <c r="Q197" s="54"/>
      <c r="R197" s="236"/>
      <c r="S197" s="54"/>
      <c r="T197" s="54"/>
      <c r="U197" s="54"/>
      <c r="V197" s="54"/>
      <c r="W197" s="54"/>
      <c r="X197" s="54"/>
      <c r="Y197" s="54"/>
      <c r="Z197" s="54"/>
      <c r="AA197" s="54"/>
      <c r="AB197" s="54"/>
      <c r="AC197" s="54"/>
      <c r="AD197" s="54"/>
      <c r="AE197" s="54"/>
      <c r="AF197" s="54"/>
      <c r="AG197" s="54"/>
      <c r="AH197" s="54"/>
      <c r="AI197" s="54"/>
      <c r="AJ197" s="54"/>
      <c r="AK197" s="54"/>
      <c r="AL197" s="54"/>
      <c r="AM197" s="54"/>
    </row>
    <row r="198" ht="38.25" customHeight="1">
      <c r="A198" s="54"/>
      <c r="B198" s="54"/>
      <c r="C198" s="54"/>
      <c r="D198" s="236"/>
      <c r="E198" s="54"/>
      <c r="F198" s="54"/>
      <c r="G198" s="54"/>
      <c r="H198" s="54"/>
      <c r="I198" s="54"/>
      <c r="J198" s="54"/>
      <c r="K198" s="54"/>
      <c r="L198" s="54"/>
      <c r="M198" s="54"/>
      <c r="N198" s="54"/>
      <c r="O198" s="54"/>
      <c r="P198" s="54"/>
      <c r="Q198" s="54"/>
      <c r="R198" s="236"/>
      <c r="S198" s="54"/>
      <c r="T198" s="54"/>
      <c r="U198" s="54"/>
      <c r="V198" s="54"/>
      <c r="W198" s="54"/>
      <c r="X198" s="54"/>
      <c r="Y198" s="54"/>
      <c r="Z198" s="54"/>
      <c r="AA198" s="54"/>
      <c r="AB198" s="54"/>
      <c r="AC198" s="54"/>
      <c r="AD198" s="54"/>
      <c r="AE198" s="54"/>
      <c r="AF198" s="54"/>
      <c r="AG198" s="54"/>
      <c r="AH198" s="54"/>
      <c r="AI198" s="54"/>
      <c r="AJ198" s="54"/>
      <c r="AK198" s="54"/>
      <c r="AL198" s="54"/>
      <c r="AM198" s="54"/>
    </row>
    <row r="199" ht="38.25" customHeight="1">
      <c r="A199" s="54"/>
      <c r="B199" s="54"/>
      <c r="C199" s="54"/>
      <c r="D199" s="236"/>
      <c r="E199" s="54"/>
      <c r="F199" s="54"/>
      <c r="G199" s="54"/>
      <c r="H199" s="54"/>
      <c r="I199" s="54"/>
      <c r="J199" s="54"/>
      <c r="K199" s="54"/>
      <c r="L199" s="54"/>
      <c r="M199" s="54"/>
      <c r="N199" s="54"/>
      <c r="O199" s="54"/>
      <c r="P199" s="54"/>
      <c r="Q199" s="54"/>
      <c r="R199" s="236"/>
      <c r="S199" s="54"/>
      <c r="T199" s="54"/>
      <c r="U199" s="54"/>
      <c r="V199" s="54"/>
      <c r="W199" s="54"/>
      <c r="X199" s="54"/>
      <c r="Y199" s="54"/>
      <c r="Z199" s="54"/>
      <c r="AA199" s="54"/>
      <c r="AB199" s="54"/>
      <c r="AC199" s="54"/>
      <c r="AD199" s="54"/>
      <c r="AE199" s="54"/>
      <c r="AF199" s="54"/>
      <c r="AG199" s="54"/>
      <c r="AH199" s="54"/>
      <c r="AI199" s="54"/>
      <c r="AJ199" s="54"/>
      <c r="AK199" s="54"/>
      <c r="AL199" s="54"/>
      <c r="AM199" s="54"/>
    </row>
    <row r="200" ht="38.25" customHeight="1">
      <c r="A200" s="54"/>
      <c r="B200" s="54"/>
      <c r="C200" s="54"/>
      <c r="D200" s="236"/>
      <c r="E200" s="54"/>
      <c r="F200" s="54"/>
      <c r="G200" s="54"/>
      <c r="H200" s="54"/>
      <c r="I200" s="54"/>
      <c r="J200" s="54"/>
      <c r="K200" s="54"/>
      <c r="L200" s="54"/>
      <c r="M200" s="54"/>
      <c r="N200" s="54"/>
      <c r="O200" s="54"/>
      <c r="P200" s="54"/>
      <c r="Q200" s="54"/>
      <c r="R200" s="236"/>
      <c r="S200" s="54"/>
      <c r="T200" s="54"/>
      <c r="U200" s="54"/>
      <c r="V200" s="54"/>
      <c r="W200" s="54"/>
      <c r="X200" s="54"/>
      <c r="Y200" s="54"/>
      <c r="Z200" s="54"/>
      <c r="AA200" s="54"/>
      <c r="AB200" s="54"/>
      <c r="AC200" s="54"/>
      <c r="AD200" s="54"/>
      <c r="AE200" s="54"/>
      <c r="AF200" s="54"/>
      <c r="AG200" s="54"/>
      <c r="AH200" s="54"/>
      <c r="AI200" s="54"/>
      <c r="AJ200" s="54"/>
      <c r="AK200" s="54"/>
      <c r="AL200" s="54"/>
      <c r="AM200" s="54"/>
    </row>
    <row r="201" ht="38.25" customHeight="1">
      <c r="A201" s="54"/>
      <c r="B201" s="54"/>
      <c r="C201" s="54"/>
      <c r="D201" s="236"/>
      <c r="E201" s="54"/>
      <c r="F201" s="54"/>
      <c r="G201" s="54"/>
      <c r="H201" s="54"/>
      <c r="I201" s="54"/>
      <c r="J201" s="54"/>
      <c r="K201" s="54"/>
      <c r="L201" s="54"/>
      <c r="M201" s="54"/>
      <c r="N201" s="54"/>
      <c r="O201" s="54"/>
      <c r="P201" s="54"/>
      <c r="Q201" s="54"/>
      <c r="R201" s="236"/>
      <c r="S201" s="54"/>
      <c r="T201" s="54"/>
      <c r="U201" s="54"/>
      <c r="V201" s="54"/>
      <c r="W201" s="54"/>
      <c r="X201" s="54"/>
      <c r="Y201" s="54"/>
      <c r="Z201" s="54"/>
      <c r="AA201" s="54"/>
      <c r="AB201" s="54"/>
      <c r="AC201" s="54"/>
      <c r="AD201" s="54"/>
      <c r="AE201" s="54"/>
      <c r="AF201" s="54"/>
      <c r="AG201" s="54"/>
      <c r="AH201" s="54"/>
      <c r="AI201" s="54"/>
      <c r="AJ201" s="54"/>
      <c r="AK201" s="54"/>
      <c r="AL201" s="54"/>
      <c r="AM201" s="54"/>
    </row>
    <row r="202" ht="38.25" customHeight="1">
      <c r="A202" s="54"/>
      <c r="B202" s="54"/>
      <c r="C202" s="54"/>
      <c r="D202" s="236"/>
      <c r="E202" s="54"/>
      <c r="F202" s="54"/>
      <c r="G202" s="54"/>
      <c r="H202" s="54"/>
      <c r="I202" s="54"/>
      <c r="J202" s="54"/>
      <c r="K202" s="54"/>
      <c r="L202" s="54"/>
      <c r="M202" s="54"/>
      <c r="N202" s="54"/>
      <c r="O202" s="54"/>
      <c r="P202" s="54"/>
      <c r="Q202" s="54"/>
      <c r="R202" s="236"/>
      <c r="S202" s="54"/>
      <c r="T202" s="54"/>
      <c r="U202" s="54"/>
      <c r="V202" s="54"/>
      <c r="W202" s="54"/>
      <c r="X202" s="54"/>
      <c r="Y202" s="54"/>
      <c r="Z202" s="54"/>
      <c r="AA202" s="54"/>
      <c r="AB202" s="54"/>
      <c r="AC202" s="54"/>
      <c r="AD202" s="54"/>
      <c r="AE202" s="54"/>
      <c r="AF202" s="54"/>
      <c r="AG202" s="54"/>
      <c r="AH202" s="54"/>
      <c r="AI202" s="54"/>
      <c r="AJ202" s="54"/>
      <c r="AK202" s="54"/>
      <c r="AL202" s="54"/>
      <c r="AM202" s="54"/>
    </row>
    <row r="203" ht="38.25" customHeight="1">
      <c r="A203" s="54"/>
      <c r="B203" s="54"/>
      <c r="C203" s="54"/>
      <c r="D203" s="236"/>
      <c r="E203" s="54"/>
      <c r="F203" s="54"/>
      <c r="G203" s="54"/>
      <c r="H203" s="54"/>
      <c r="I203" s="54"/>
      <c r="J203" s="54"/>
      <c r="K203" s="54"/>
      <c r="L203" s="54"/>
      <c r="M203" s="54"/>
      <c r="N203" s="54"/>
      <c r="O203" s="54"/>
      <c r="P203" s="54"/>
      <c r="Q203" s="54"/>
      <c r="R203" s="236"/>
      <c r="S203" s="54"/>
      <c r="T203" s="54"/>
      <c r="U203" s="54"/>
      <c r="V203" s="54"/>
      <c r="W203" s="54"/>
      <c r="X203" s="54"/>
      <c r="Y203" s="54"/>
      <c r="Z203" s="54"/>
      <c r="AA203" s="54"/>
      <c r="AB203" s="54"/>
      <c r="AC203" s="54"/>
      <c r="AD203" s="54"/>
      <c r="AE203" s="54"/>
      <c r="AF203" s="54"/>
      <c r="AG203" s="54"/>
      <c r="AH203" s="54"/>
      <c r="AI203" s="54"/>
      <c r="AJ203" s="54"/>
      <c r="AK203" s="54"/>
      <c r="AL203" s="54"/>
      <c r="AM203" s="54"/>
    </row>
    <row r="204" ht="38.25" customHeight="1">
      <c r="A204" s="54"/>
      <c r="B204" s="54"/>
      <c r="C204" s="54"/>
      <c r="D204" s="236"/>
      <c r="E204" s="54"/>
      <c r="F204" s="54"/>
      <c r="G204" s="54"/>
      <c r="H204" s="54"/>
      <c r="I204" s="54"/>
      <c r="J204" s="54"/>
      <c r="K204" s="54"/>
      <c r="L204" s="54"/>
      <c r="M204" s="54"/>
      <c r="N204" s="54"/>
      <c r="O204" s="54"/>
      <c r="P204" s="54"/>
      <c r="Q204" s="54"/>
      <c r="R204" s="236"/>
      <c r="S204" s="54"/>
      <c r="T204" s="54"/>
      <c r="U204" s="54"/>
      <c r="V204" s="54"/>
      <c r="W204" s="54"/>
      <c r="X204" s="54"/>
      <c r="Y204" s="54"/>
      <c r="Z204" s="54"/>
      <c r="AA204" s="54"/>
      <c r="AB204" s="54"/>
      <c r="AC204" s="54"/>
      <c r="AD204" s="54"/>
      <c r="AE204" s="54"/>
      <c r="AF204" s="54"/>
      <c r="AG204" s="54"/>
      <c r="AH204" s="54"/>
      <c r="AI204" s="54"/>
      <c r="AJ204" s="54"/>
      <c r="AK204" s="54"/>
      <c r="AL204" s="54"/>
      <c r="AM204" s="54"/>
    </row>
    <row r="205" ht="38.25" customHeight="1">
      <c r="A205" s="54"/>
      <c r="B205" s="54"/>
      <c r="C205" s="54"/>
      <c r="D205" s="236"/>
      <c r="E205" s="54"/>
      <c r="F205" s="54"/>
      <c r="G205" s="54"/>
      <c r="H205" s="54"/>
      <c r="I205" s="54"/>
      <c r="J205" s="54"/>
      <c r="K205" s="54"/>
      <c r="L205" s="54"/>
      <c r="M205" s="54"/>
      <c r="N205" s="54"/>
      <c r="O205" s="54"/>
      <c r="P205" s="54"/>
      <c r="Q205" s="54"/>
      <c r="R205" s="236"/>
      <c r="S205" s="54"/>
      <c r="T205" s="54"/>
      <c r="U205" s="54"/>
      <c r="V205" s="54"/>
      <c r="W205" s="54"/>
      <c r="X205" s="54"/>
      <c r="Y205" s="54"/>
      <c r="Z205" s="54"/>
      <c r="AA205" s="54"/>
      <c r="AB205" s="54"/>
      <c r="AC205" s="54"/>
      <c r="AD205" s="54"/>
      <c r="AE205" s="54"/>
      <c r="AF205" s="54"/>
      <c r="AG205" s="54"/>
      <c r="AH205" s="54"/>
      <c r="AI205" s="54"/>
      <c r="AJ205" s="54"/>
      <c r="AK205" s="54"/>
      <c r="AL205" s="54"/>
      <c r="AM205" s="54"/>
    </row>
    <row r="206" ht="38.25" customHeight="1">
      <c r="A206" s="54"/>
      <c r="B206" s="54"/>
      <c r="C206" s="54"/>
      <c r="D206" s="236"/>
      <c r="E206" s="54"/>
      <c r="F206" s="54"/>
      <c r="G206" s="54"/>
      <c r="H206" s="54"/>
      <c r="I206" s="54"/>
      <c r="J206" s="54"/>
      <c r="K206" s="54"/>
      <c r="L206" s="54"/>
      <c r="M206" s="54"/>
      <c r="N206" s="54"/>
      <c r="O206" s="54"/>
      <c r="P206" s="54"/>
      <c r="Q206" s="54"/>
      <c r="R206" s="236"/>
      <c r="S206" s="54"/>
      <c r="T206" s="54"/>
      <c r="U206" s="54"/>
      <c r="V206" s="54"/>
      <c r="W206" s="54"/>
      <c r="X206" s="54"/>
      <c r="Y206" s="54"/>
      <c r="Z206" s="54"/>
      <c r="AA206" s="54"/>
      <c r="AB206" s="54"/>
      <c r="AC206" s="54"/>
      <c r="AD206" s="54"/>
      <c r="AE206" s="54"/>
      <c r="AF206" s="54"/>
      <c r="AG206" s="54"/>
      <c r="AH206" s="54"/>
      <c r="AI206" s="54"/>
      <c r="AJ206" s="54"/>
      <c r="AK206" s="54"/>
      <c r="AL206" s="54"/>
      <c r="AM206" s="54"/>
    </row>
    <row r="207" ht="38.25" customHeight="1">
      <c r="A207" s="54"/>
      <c r="B207" s="54"/>
      <c r="C207" s="54"/>
      <c r="D207" s="236"/>
      <c r="E207" s="54"/>
      <c r="F207" s="54"/>
      <c r="G207" s="54"/>
      <c r="H207" s="54"/>
      <c r="I207" s="54"/>
      <c r="J207" s="54"/>
      <c r="K207" s="54"/>
      <c r="L207" s="54"/>
      <c r="M207" s="54"/>
      <c r="N207" s="54"/>
      <c r="O207" s="54"/>
      <c r="P207" s="54"/>
      <c r="Q207" s="54"/>
      <c r="R207" s="236"/>
      <c r="S207" s="54"/>
      <c r="T207" s="54"/>
      <c r="U207" s="54"/>
      <c r="V207" s="54"/>
      <c r="W207" s="54"/>
      <c r="X207" s="54"/>
      <c r="Y207" s="54"/>
      <c r="Z207" s="54"/>
      <c r="AA207" s="54"/>
      <c r="AB207" s="54"/>
      <c r="AC207" s="54"/>
      <c r="AD207" s="54"/>
      <c r="AE207" s="54"/>
      <c r="AF207" s="54"/>
      <c r="AG207" s="54"/>
      <c r="AH207" s="54"/>
      <c r="AI207" s="54"/>
      <c r="AJ207" s="54"/>
      <c r="AK207" s="54"/>
      <c r="AL207" s="54"/>
      <c r="AM207" s="54"/>
    </row>
    <row r="208" ht="38.25" customHeight="1">
      <c r="A208" s="54"/>
      <c r="B208" s="54"/>
      <c r="C208" s="54"/>
      <c r="D208" s="236"/>
      <c r="E208" s="54"/>
      <c r="F208" s="54"/>
      <c r="G208" s="54"/>
      <c r="H208" s="54"/>
      <c r="I208" s="54"/>
      <c r="J208" s="54"/>
      <c r="K208" s="54"/>
      <c r="L208" s="54"/>
      <c r="M208" s="54"/>
      <c r="N208" s="54"/>
      <c r="O208" s="54"/>
      <c r="P208" s="54"/>
      <c r="Q208" s="54"/>
      <c r="R208" s="236"/>
      <c r="S208" s="54"/>
      <c r="T208" s="54"/>
      <c r="U208" s="54"/>
      <c r="V208" s="54"/>
      <c r="W208" s="54"/>
      <c r="X208" s="54"/>
      <c r="Y208" s="54"/>
      <c r="Z208" s="54"/>
      <c r="AA208" s="54"/>
      <c r="AB208" s="54"/>
      <c r="AC208" s="54"/>
      <c r="AD208" s="54"/>
      <c r="AE208" s="54"/>
      <c r="AF208" s="54"/>
      <c r="AG208" s="54"/>
      <c r="AH208" s="54"/>
      <c r="AI208" s="54"/>
      <c r="AJ208" s="54"/>
      <c r="AK208" s="54"/>
      <c r="AL208" s="54"/>
      <c r="AM208" s="54"/>
    </row>
    <row r="209" ht="38.25" customHeight="1">
      <c r="A209" s="54"/>
      <c r="B209" s="54"/>
      <c r="C209" s="54"/>
      <c r="D209" s="236"/>
      <c r="E209" s="54"/>
      <c r="F209" s="54"/>
      <c r="G209" s="54"/>
      <c r="H209" s="54"/>
      <c r="I209" s="54"/>
      <c r="J209" s="54"/>
      <c r="K209" s="54"/>
      <c r="L209" s="54"/>
      <c r="M209" s="54"/>
      <c r="N209" s="54"/>
      <c r="O209" s="54"/>
      <c r="P209" s="54"/>
      <c r="Q209" s="54"/>
      <c r="R209" s="236"/>
      <c r="S209" s="54"/>
      <c r="T209" s="54"/>
      <c r="U209" s="54"/>
      <c r="V209" s="54"/>
      <c r="W209" s="54"/>
      <c r="X209" s="54"/>
      <c r="Y209" s="54"/>
      <c r="Z209" s="54"/>
      <c r="AA209" s="54"/>
      <c r="AB209" s="54"/>
      <c r="AC209" s="54"/>
      <c r="AD209" s="54"/>
      <c r="AE209" s="54"/>
      <c r="AF209" s="54"/>
      <c r="AG209" s="54"/>
      <c r="AH209" s="54"/>
      <c r="AI209" s="54"/>
      <c r="AJ209" s="54"/>
      <c r="AK209" s="54"/>
      <c r="AL209" s="54"/>
      <c r="AM209" s="54"/>
    </row>
    <row r="210" ht="38.25" customHeight="1">
      <c r="A210" s="54"/>
      <c r="B210" s="54"/>
      <c r="C210" s="54"/>
      <c r="D210" s="236"/>
      <c r="E210" s="54"/>
      <c r="F210" s="54"/>
      <c r="G210" s="54"/>
      <c r="H210" s="54"/>
      <c r="I210" s="54"/>
      <c r="J210" s="54"/>
      <c r="K210" s="54"/>
      <c r="L210" s="54"/>
      <c r="M210" s="54"/>
      <c r="N210" s="54"/>
      <c r="O210" s="54"/>
      <c r="P210" s="54"/>
      <c r="Q210" s="54"/>
      <c r="R210" s="236"/>
      <c r="S210" s="54"/>
      <c r="T210" s="54"/>
      <c r="U210" s="54"/>
      <c r="V210" s="54"/>
      <c r="W210" s="54"/>
      <c r="X210" s="54"/>
      <c r="Y210" s="54"/>
      <c r="Z210" s="54"/>
      <c r="AA210" s="54"/>
      <c r="AB210" s="54"/>
      <c r="AC210" s="54"/>
      <c r="AD210" s="54"/>
      <c r="AE210" s="54"/>
      <c r="AF210" s="54"/>
      <c r="AG210" s="54"/>
      <c r="AH210" s="54"/>
      <c r="AI210" s="54"/>
      <c r="AJ210" s="54"/>
      <c r="AK210" s="54"/>
      <c r="AL210" s="54"/>
      <c r="AM210" s="54"/>
    </row>
    <row r="211" ht="38.25" customHeight="1">
      <c r="A211" s="54"/>
      <c r="B211" s="54"/>
      <c r="C211" s="54"/>
      <c r="D211" s="236"/>
      <c r="E211" s="54"/>
      <c r="F211" s="54"/>
      <c r="G211" s="54"/>
      <c r="H211" s="54"/>
      <c r="I211" s="54"/>
      <c r="J211" s="54"/>
      <c r="K211" s="54"/>
      <c r="L211" s="54"/>
      <c r="M211" s="54"/>
      <c r="N211" s="54"/>
      <c r="O211" s="54"/>
      <c r="P211" s="54"/>
      <c r="Q211" s="54"/>
      <c r="R211" s="236"/>
      <c r="S211" s="54"/>
      <c r="T211" s="54"/>
      <c r="U211" s="54"/>
      <c r="V211" s="54"/>
      <c r="W211" s="54"/>
      <c r="X211" s="54"/>
      <c r="Y211" s="54"/>
      <c r="Z211" s="54"/>
      <c r="AA211" s="54"/>
      <c r="AB211" s="54"/>
      <c r="AC211" s="54"/>
      <c r="AD211" s="54"/>
      <c r="AE211" s="54"/>
      <c r="AF211" s="54"/>
      <c r="AG211" s="54"/>
      <c r="AH211" s="54"/>
      <c r="AI211" s="54"/>
      <c r="AJ211" s="54"/>
      <c r="AK211" s="54"/>
      <c r="AL211" s="54"/>
      <c r="AM211" s="54"/>
    </row>
    <row r="212" ht="38.25" customHeight="1">
      <c r="A212" s="54"/>
      <c r="B212" s="54"/>
      <c r="C212" s="54"/>
      <c r="D212" s="236"/>
      <c r="E212" s="54"/>
      <c r="F212" s="54"/>
      <c r="G212" s="54"/>
      <c r="H212" s="54"/>
      <c r="I212" s="54"/>
      <c r="J212" s="54"/>
      <c r="K212" s="54"/>
      <c r="L212" s="54"/>
      <c r="M212" s="54"/>
      <c r="N212" s="54"/>
      <c r="O212" s="54"/>
      <c r="P212" s="54"/>
      <c r="Q212" s="54"/>
      <c r="R212" s="236"/>
      <c r="S212" s="54"/>
      <c r="T212" s="54"/>
      <c r="U212" s="54"/>
      <c r="V212" s="54"/>
      <c r="W212" s="54"/>
      <c r="X212" s="54"/>
      <c r="Y212" s="54"/>
      <c r="Z212" s="54"/>
      <c r="AA212" s="54"/>
      <c r="AB212" s="54"/>
      <c r="AC212" s="54"/>
      <c r="AD212" s="54"/>
      <c r="AE212" s="54"/>
      <c r="AF212" s="54"/>
      <c r="AG212" s="54"/>
      <c r="AH212" s="54"/>
      <c r="AI212" s="54"/>
      <c r="AJ212" s="54"/>
      <c r="AK212" s="54"/>
      <c r="AL212" s="54"/>
      <c r="AM212" s="54"/>
    </row>
    <row r="213" ht="38.25" customHeight="1">
      <c r="A213" s="54"/>
      <c r="B213" s="54"/>
      <c r="C213" s="54"/>
      <c r="D213" s="236"/>
      <c r="E213" s="54"/>
      <c r="F213" s="54"/>
      <c r="G213" s="54"/>
      <c r="H213" s="54"/>
      <c r="I213" s="54"/>
      <c r="J213" s="54"/>
      <c r="K213" s="54"/>
      <c r="L213" s="54"/>
      <c r="M213" s="54"/>
      <c r="N213" s="54"/>
      <c r="O213" s="54"/>
      <c r="P213" s="54"/>
      <c r="Q213" s="54"/>
      <c r="R213" s="236"/>
      <c r="S213" s="54"/>
      <c r="T213" s="54"/>
      <c r="U213" s="54"/>
      <c r="V213" s="54"/>
      <c r="W213" s="54"/>
      <c r="X213" s="54"/>
      <c r="Y213" s="54"/>
      <c r="Z213" s="54"/>
      <c r="AA213" s="54"/>
      <c r="AB213" s="54"/>
      <c r="AC213" s="54"/>
      <c r="AD213" s="54"/>
      <c r="AE213" s="54"/>
      <c r="AF213" s="54"/>
      <c r="AG213" s="54"/>
      <c r="AH213" s="54"/>
      <c r="AI213" s="54"/>
      <c r="AJ213" s="54"/>
      <c r="AK213" s="54"/>
      <c r="AL213" s="54"/>
      <c r="AM213" s="54"/>
    </row>
    <row r="214" ht="38.25" customHeight="1">
      <c r="A214" s="54"/>
      <c r="B214" s="54"/>
      <c r="C214" s="54"/>
      <c r="D214" s="236"/>
      <c r="E214" s="54"/>
      <c r="F214" s="54"/>
      <c r="G214" s="54"/>
      <c r="H214" s="54"/>
      <c r="I214" s="54"/>
      <c r="J214" s="54"/>
      <c r="K214" s="54"/>
      <c r="L214" s="54"/>
      <c r="M214" s="54"/>
      <c r="N214" s="54"/>
      <c r="O214" s="54"/>
      <c r="P214" s="54"/>
      <c r="Q214" s="54"/>
      <c r="R214" s="236"/>
      <c r="S214" s="54"/>
      <c r="T214" s="54"/>
      <c r="U214" s="54"/>
      <c r="V214" s="54"/>
      <c r="W214" s="54"/>
      <c r="X214" s="54"/>
      <c r="Y214" s="54"/>
      <c r="Z214" s="54"/>
      <c r="AA214" s="54"/>
      <c r="AB214" s="54"/>
      <c r="AC214" s="54"/>
      <c r="AD214" s="54"/>
      <c r="AE214" s="54"/>
      <c r="AF214" s="54"/>
      <c r="AG214" s="54"/>
      <c r="AH214" s="54"/>
      <c r="AI214" s="54"/>
      <c r="AJ214" s="54"/>
      <c r="AK214" s="54"/>
      <c r="AL214" s="54"/>
      <c r="AM214" s="54"/>
    </row>
    <row r="215" ht="38.25" customHeight="1">
      <c r="A215" s="54"/>
      <c r="B215" s="54"/>
      <c r="C215" s="54"/>
      <c r="D215" s="236"/>
      <c r="E215" s="54"/>
      <c r="F215" s="54"/>
      <c r="G215" s="54"/>
      <c r="H215" s="54"/>
      <c r="I215" s="54"/>
      <c r="J215" s="54"/>
      <c r="K215" s="54"/>
      <c r="L215" s="54"/>
      <c r="M215" s="54"/>
      <c r="N215" s="54"/>
      <c r="O215" s="54"/>
      <c r="P215" s="54"/>
      <c r="Q215" s="54"/>
      <c r="R215" s="236"/>
      <c r="S215" s="54"/>
      <c r="T215" s="54"/>
      <c r="U215" s="54"/>
      <c r="V215" s="54"/>
      <c r="W215" s="54"/>
      <c r="X215" s="54"/>
      <c r="Y215" s="54"/>
      <c r="Z215" s="54"/>
      <c r="AA215" s="54"/>
      <c r="AB215" s="54"/>
      <c r="AC215" s="54"/>
      <c r="AD215" s="54"/>
      <c r="AE215" s="54"/>
      <c r="AF215" s="54"/>
      <c r="AG215" s="54"/>
      <c r="AH215" s="54"/>
      <c r="AI215" s="54"/>
      <c r="AJ215" s="54"/>
      <c r="AK215" s="54"/>
      <c r="AL215" s="54"/>
      <c r="AM215" s="54"/>
    </row>
    <row r="216" ht="38.25" customHeight="1">
      <c r="A216" s="54"/>
      <c r="B216" s="54"/>
      <c r="C216" s="54"/>
      <c r="D216" s="236"/>
      <c r="E216" s="54"/>
      <c r="F216" s="54"/>
      <c r="G216" s="54"/>
      <c r="H216" s="54"/>
      <c r="I216" s="54"/>
      <c r="J216" s="54"/>
      <c r="K216" s="54"/>
      <c r="L216" s="54"/>
      <c r="M216" s="54"/>
      <c r="N216" s="54"/>
      <c r="O216" s="54"/>
      <c r="P216" s="54"/>
      <c r="Q216" s="54"/>
      <c r="R216" s="236"/>
      <c r="S216" s="54"/>
      <c r="T216" s="54"/>
      <c r="U216" s="54"/>
      <c r="V216" s="54"/>
      <c r="W216" s="54"/>
      <c r="X216" s="54"/>
      <c r="Y216" s="54"/>
      <c r="Z216" s="54"/>
      <c r="AA216" s="54"/>
      <c r="AB216" s="54"/>
      <c r="AC216" s="54"/>
      <c r="AD216" s="54"/>
      <c r="AE216" s="54"/>
      <c r="AF216" s="54"/>
      <c r="AG216" s="54"/>
      <c r="AH216" s="54"/>
      <c r="AI216" s="54"/>
      <c r="AJ216" s="54"/>
      <c r="AK216" s="54"/>
      <c r="AL216" s="54"/>
      <c r="AM216" s="54"/>
    </row>
    <row r="217" ht="38.25" customHeight="1">
      <c r="A217" s="54"/>
      <c r="B217" s="54"/>
      <c r="C217" s="54"/>
      <c r="D217" s="236"/>
      <c r="E217" s="54"/>
      <c r="F217" s="54"/>
      <c r="G217" s="54"/>
      <c r="H217" s="54"/>
      <c r="I217" s="54"/>
      <c r="J217" s="54"/>
      <c r="K217" s="54"/>
      <c r="L217" s="54"/>
      <c r="M217" s="54"/>
      <c r="N217" s="54"/>
      <c r="O217" s="54"/>
      <c r="P217" s="54"/>
      <c r="Q217" s="54"/>
      <c r="R217" s="236"/>
      <c r="S217" s="54"/>
      <c r="T217" s="54"/>
      <c r="U217" s="54"/>
      <c r="V217" s="54"/>
      <c r="W217" s="54"/>
      <c r="X217" s="54"/>
      <c r="Y217" s="54"/>
      <c r="Z217" s="54"/>
      <c r="AA217" s="54"/>
      <c r="AB217" s="54"/>
      <c r="AC217" s="54"/>
      <c r="AD217" s="54"/>
      <c r="AE217" s="54"/>
      <c r="AF217" s="54"/>
      <c r="AG217" s="54"/>
      <c r="AH217" s="54"/>
      <c r="AI217" s="54"/>
      <c r="AJ217" s="54"/>
      <c r="AK217" s="54"/>
      <c r="AL217" s="54"/>
      <c r="AM217" s="54"/>
    </row>
    <row r="218" ht="38.25" customHeight="1">
      <c r="A218" s="54"/>
      <c r="B218" s="54"/>
      <c r="C218" s="54"/>
      <c r="D218" s="236"/>
      <c r="E218" s="54"/>
      <c r="F218" s="54"/>
      <c r="G218" s="54"/>
      <c r="H218" s="54"/>
      <c r="I218" s="54"/>
      <c r="J218" s="54"/>
      <c r="K218" s="54"/>
      <c r="L218" s="54"/>
      <c r="M218" s="54"/>
      <c r="N218" s="54"/>
      <c r="O218" s="54"/>
      <c r="P218" s="54"/>
      <c r="Q218" s="54"/>
      <c r="R218" s="236"/>
      <c r="S218" s="54"/>
      <c r="T218" s="54"/>
      <c r="U218" s="54"/>
      <c r="V218" s="54"/>
      <c r="W218" s="54"/>
      <c r="X218" s="54"/>
      <c r="Y218" s="54"/>
      <c r="Z218" s="54"/>
      <c r="AA218" s="54"/>
      <c r="AB218" s="54"/>
      <c r="AC218" s="54"/>
      <c r="AD218" s="54"/>
      <c r="AE218" s="54"/>
      <c r="AF218" s="54"/>
      <c r="AG218" s="54"/>
      <c r="AH218" s="54"/>
      <c r="AI218" s="54"/>
      <c r="AJ218" s="54"/>
      <c r="AK218" s="54"/>
      <c r="AL218" s="54"/>
      <c r="AM218" s="54"/>
    </row>
    <row r="219" ht="38.25" customHeight="1">
      <c r="A219" s="54"/>
      <c r="B219" s="54"/>
      <c r="C219" s="54"/>
      <c r="D219" s="236"/>
      <c r="E219" s="54"/>
      <c r="F219" s="54"/>
      <c r="G219" s="54"/>
      <c r="H219" s="54"/>
      <c r="I219" s="54"/>
      <c r="J219" s="54"/>
      <c r="K219" s="54"/>
      <c r="L219" s="54"/>
      <c r="M219" s="54"/>
      <c r="N219" s="54"/>
      <c r="O219" s="54"/>
      <c r="P219" s="54"/>
      <c r="Q219" s="54"/>
      <c r="R219" s="236"/>
      <c r="S219" s="54"/>
      <c r="T219" s="54"/>
      <c r="U219" s="54"/>
      <c r="V219" s="54"/>
      <c r="W219" s="54"/>
      <c r="X219" s="54"/>
      <c r="Y219" s="54"/>
      <c r="Z219" s="54"/>
      <c r="AA219" s="54"/>
      <c r="AB219" s="54"/>
      <c r="AC219" s="54"/>
      <c r="AD219" s="54"/>
      <c r="AE219" s="54"/>
      <c r="AF219" s="54"/>
      <c r="AG219" s="54"/>
      <c r="AH219" s="54"/>
      <c r="AI219" s="54"/>
      <c r="AJ219" s="54"/>
      <c r="AK219" s="54"/>
      <c r="AL219" s="54"/>
      <c r="AM219" s="54"/>
    </row>
    <row r="220" ht="38.25" customHeight="1">
      <c r="A220" s="54"/>
      <c r="B220" s="54"/>
      <c r="C220" s="54"/>
      <c r="D220" s="236"/>
      <c r="E220" s="54"/>
      <c r="F220" s="54"/>
      <c r="G220" s="54"/>
      <c r="H220" s="54"/>
      <c r="I220" s="54"/>
      <c r="J220" s="54"/>
      <c r="K220" s="54"/>
      <c r="L220" s="54"/>
      <c r="M220" s="54"/>
      <c r="N220" s="54"/>
      <c r="O220" s="54"/>
      <c r="P220" s="54"/>
      <c r="Q220" s="54"/>
      <c r="R220" s="236"/>
      <c r="S220" s="54"/>
      <c r="T220" s="54"/>
      <c r="U220" s="54"/>
      <c r="V220" s="54"/>
      <c r="W220" s="54"/>
      <c r="X220" s="54"/>
      <c r="Y220" s="54"/>
      <c r="Z220" s="54"/>
      <c r="AA220" s="54"/>
      <c r="AB220" s="54"/>
      <c r="AC220" s="54"/>
      <c r="AD220" s="54"/>
      <c r="AE220" s="54"/>
      <c r="AF220" s="54"/>
      <c r="AG220" s="54"/>
      <c r="AH220" s="54"/>
      <c r="AI220" s="54"/>
      <c r="AJ220" s="54"/>
      <c r="AK220" s="54"/>
      <c r="AL220" s="54"/>
      <c r="AM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C$1:$W$1"/>
  <conditionalFormatting sqref="L1">
    <cfRule type="expression" dxfId="7" priority="1">
      <formula>$L2="Closed"</formula>
    </cfRule>
  </conditionalFormatting>
  <conditionalFormatting sqref="A11:AK12">
    <cfRule type="expression" dxfId="0" priority="2">
      <formula>$L11="Closed"</formula>
    </cfRule>
  </conditionalFormatting>
  <conditionalFormatting sqref="K1 K11:K12">
    <cfRule type="expression" dxfId="10" priority="3">
      <formula>AND(ISNUMBER(K1),TRUNC(K1)&gt;TODAY())</formula>
    </cfRule>
  </conditionalFormatting>
  <conditionalFormatting sqref="K1 K11:K12">
    <cfRule type="timePeriod" dxfId="9" priority="4" timePeriod="today"/>
  </conditionalFormatting>
  <conditionalFormatting sqref="K1 K11:K12">
    <cfRule type="expression" dxfId="8" priority="5">
      <formula>AND(ISNUMBER(K1),TRUNC(K1)&lt;TODAY())</formula>
    </cfRule>
  </conditionalFormatting>
  <conditionalFormatting sqref="L1 L11:L12">
    <cfRule type="cellIs" dxfId="6" priority="6" operator="equal">
      <formula>"Submitted"</formula>
    </cfRule>
  </conditionalFormatting>
  <conditionalFormatting sqref="AH8:AH9">
    <cfRule type="expression" dxfId="0" priority="7">
      <formula>$L9="Closed"</formula>
    </cfRule>
  </conditionalFormatting>
  <conditionalFormatting sqref="A8:AG10 AH10 AI8:AK10">
    <cfRule type="expression" dxfId="0" priority="8">
      <formula>$L8="Closed"</formula>
    </cfRule>
  </conditionalFormatting>
  <conditionalFormatting sqref="K8:K10">
    <cfRule type="expression" dxfId="10" priority="9">
      <formula>AND(ISNUMBER(K8),TRUNC(K8)&gt;TODAY())</formula>
    </cfRule>
  </conditionalFormatting>
  <conditionalFormatting sqref="K8:K10">
    <cfRule type="timePeriod" dxfId="9" priority="10" timePeriod="today"/>
  </conditionalFormatting>
  <conditionalFormatting sqref="K8:K10">
    <cfRule type="expression" dxfId="8" priority="11">
      <formula>AND(ISNUMBER(K8),TRUNC(K8)&lt;TODAY())</formula>
    </cfRule>
  </conditionalFormatting>
  <conditionalFormatting sqref="L8:L10">
    <cfRule type="cellIs" dxfId="6" priority="12" operator="equal">
      <formula>"Submitted"</formula>
    </cfRule>
  </conditionalFormatting>
  <conditionalFormatting sqref="A7:AK7">
    <cfRule type="expression" dxfId="0" priority="13">
      <formula>$L7="Closed"</formula>
    </cfRule>
  </conditionalFormatting>
  <conditionalFormatting sqref="K7">
    <cfRule type="expression" dxfId="10" priority="14">
      <formula>AND(ISNUMBER(K7),TRUNC(K7)&gt;TODAY())</formula>
    </cfRule>
  </conditionalFormatting>
  <conditionalFormatting sqref="K7">
    <cfRule type="timePeriod" dxfId="9" priority="15" timePeriod="today"/>
  </conditionalFormatting>
  <conditionalFormatting sqref="K7">
    <cfRule type="expression" dxfId="8" priority="16">
      <formula>AND(ISNUMBER(K7),TRUNC(K7)&lt;TODAY())</formula>
    </cfRule>
  </conditionalFormatting>
  <conditionalFormatting sqref="L7">
    <cfRule type="cellIs" dxfId="6" priority="17" operator="equal">
      <formula>"Submitted"</formula>
    </cfRule>
  </conditionalFormatting>
  <conditionalFormatting sqref="A6:AK6">
    <cfRule type="expression" dxfId="0" priority="18">
      <formula>$L6="Closed"</formula>
    </cfRule>
  </conditionalFormatting>
  <conditionalFormatting sqref="K6">
    <cfRule type="expression" dxfId="10" priority="19">
      <formula>AND(ISNUMBER(K6),TRUNC(K6)&gt;TODAY())</formula>
    </cfRule>
  </conditionalFormatting>
  <conditionalFormatting sqref="K6">
    <cfRule type="timePeriod" dxfId="9" priority="20" timePeriod="today"/>
  </conditionalFormatting>
  <conditionalFormatting sqref="K6">
    <cfRule type="expression" dxfId="8" priority="21">
      <formula>AND(ISNUMBER(K6),TRUNC(K6)&lt;TODAY())</formula>
    </cfRule>
  </conditionalFormatting>
  <conditionalFormatting sqref="L6">
    <cfRule type="cellIs" dxfId="6" priority="22" operator="equal">
      <formula>"Submitted"</formula>
    </cfRule>
  </conditionalFormatting>
  <conditionalFormatting sqref="A5:AK5">
    <cfRule type="expression" dxfId="0" priority="23">
      <formula>$L5="Closed"</formula>
    </cfRule>
  </conditionalFormatting>
  <conditionalFormatting sqref="K5">
    <cfRule type="expression" dxfId="10" priority="24">
      <formula>AND(ISNUMBER(K5),TRUNC(K5)&gt;TODAY())</formula>
    </cfRule>
  </conditionalFormatting>
  <conditionalFormatting sqref="K5">
    <cfRule type="timePeriod" dxfId="9" priority="25" timePeriod="today"/>
  </conditionalFormatting>
  <conditionalFormatting sqref="K5">
    <cfRule type="expression" dxfId="8" priority="26">
      <formula>AND(ISNUMBER(K5),TRUNC(K5)&lt;TODAY())</formula>
    </cfRule>
  </conditionalFormatting>
  <conditionalFormatting sqref="L5">
    <cfRule type="cellIs" dxfId="6" priority="27" operator="equal">
      <formula>"Submitted"</formula>
    </cfRule>
  </conditionalFormatting>
  <conditionalFormatting sqref="A4:AK4">
    <cfRule type="expression" dxfId="0" priority="28">
      <formula>$L4="Closed"</formula>
    </cfRule>
  </conditionalFormatting>
  <conditionalFormatting sqref="K4">
    <cfRule type="expression" dxfId="10" priority="29">
      <formula>AND(ISNUMBER(K4),TRUNC(K4)&gt;TODAY())</formula>
    </cfRule>
  </conditionalFormatting>
  <conditionalFormatting sqref="K4">
    <cfRule type="timePeriod" dxfId="9" priority="30" timePeriod="today"/>
  </conditionalFormatting>
  <conditionalFormatting sqref="K4">
    <cfRule type="expression" dxfId="8" priority="31">
      <formula>AND(ISNUMBER(K4),TRUNC(K4)&lt;TODAY())</formula>
    </cfRule>
  </conditionalFormatting>
  <conditionalFormatting sqref="L4">
    <cfRule type="cellIs" dxfId="6" priority="32" operator="equal">
      <formula>"Submitted"</formula>
    </cfRule>
  </conditionalFormatting>
  <conditionalFormatting sqref="A3:AK3">
    <cfRule type="expression" dxfId="0" priority="33">
      <formula>$L3="Closed"</formula>
    </cfRule>
  </conditionalFormatting>
  <conditionalFormatting sqref="K3">
    <cfRule type="expression" dxfId="10" priority="34">
      <formula>AND(ISNUMBER(K3),TRUNC(K3)&gt;TODAY())</formula>
    </cfRule>
  </conditionalFormatting>
  <conditionalFormatting sqref="K3">
    <cfRule type="timePeriod" dxfId="9" priority="35" timePeriod="today"/>
  </conditionalFormatting>
  <conditionalFormatting sqref="K3">
    <cfRule type="expression" dxfId="8" priority="36">
      <formula>AND(ISNUMBER(K3),TRUNC(K3)&lt;TODAY())</formula>
    </cfRule>
  </conditionalFormatting>
  <conditionalFormatting sqref="L3">
    <cfRule type="cellIs" dxfId="6" priority="37" operator="equal">
      <formula>"Submitted"</formula>
    </cfRule>
  </conditionalFormatting>
  <conditionalFormatting sqref="A2:AK2">
    <cfRule type="expression" dxfId="0" priority="38">
      <formula>$L2="Closed"</formula>
    </cfRule>
  </conditionalFormatting>
  <conditionalFormatting sqref="K2">
    <cfRule type="expression" dxfId="10" priority="39">
      <formula>AND(ISNUMBER(K2),TRUNC(K2)&gt;TODAY())</formula>
    </cfRule>
  </conditionalFormatting>
  <conditionalFormatting sqref="K2">
    <cfRule type="timePeriod" dxfId="9" priority="40" timePeriod="today"/>
  </conditionalFormatting>
  <conditionalFormatting sqref="K2">
    <cfRule type="expression" dxfId="8" priority="41">
      <formula>AND(ISNUMBER(K2),TRUNC(K2)&lt;TODAY())</formula>
    </cfRule>
  </conditionalFormatting>
  <conditionalFormatting sqref="L2">
    <cfRule type="cellIs" dxfId="6" priority="42" operator="equal">
      <formula>"Submitted"</formula>
    </cfRule>
  </conditionalFormatting>
  <dataValidations>
    <dataValidation type="list" allowBlank="1" sqref="G2:G12">
      <formula1>CategoryDropDownList!$A$2:$A$11</formula1>
    </dataValidation>
    <dataValidation type="list" allowBlank="1" sqref="P2:P12">
      <formula1>"Yes,No"</formula1>
    </dataValidation>
  </dataValidations>
  <hyperlinks>
    <hyperlink r:id="rId1" ref="A2"/>
    <hyperlink r:id="rId2" ref="AG9"/>
    <hyperlink r:id="rId3" ref="AG11"/>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8" max="18" width="17.71"/>
  </cols>
  <sheetData>
    <row r="1" ht="38.25" customHeight="1">
      <c r="A1" s="2" t="s">
        <v>1657</v>
      </c>
      <c r="B1" s="2" t="s">
        <v>1658</v>
      </c>
      <c r="C1" s="2" t="s">
        <v>20</v>
      </c>
      <c r="D1" s="2" t="s">
        <v>1659</v>
      </c>
      <c r="E1" s="2" t="s">
        <v>1660</v>
      </c>
      <c r="F1" s="2" t="s">
        <v>6</v>
      </c>
      <c r="G1" s="2" t="s">
        <v>1661</v>
      </c>
      <c r="H1" s="2" t="s">
        <v>4</v>
      </c>
      <c r="I1" s="2" t="s">
        <v>1662</v>
      </c>
      <c r="J1" s="237" t="s">
        <v>1663</v>
      </c>
      <c r="K1" s="2" t="s">
        <v>1664</v>
      </c>
      <c r="L1" s="238" t="s">
        <v>1665</v>
      </c>
      <c r="M1" s="239" t="s">
        <v>1666</v>
      </c>
      <c r="N1" s="239" t="s">
        <v>1667</v>
      </c>
      <c r="O1" s="239" t="s">
        <v>14</v>
      </c>
      <c r="P1" s="240" t="s">
        <v>1668</v>
      </c>
      <c r="Q1" s="240" t="s">
        <v>1669</v>
      </c>
      <c r="R1" s="239" t="s">
        <v>1670</v>
      </c>
      <c r="S1" s="2" t="s">
        <v>10</v>
      </c>
      <c r="T1" s="2" t="s">
        <v>1671</v>
      </c>
      <c r="U1" s="2" t="s">
        <v>1672</v>
      </c>
      <c r="V1" s="2" t="s">
        <v>1673</v>
      </c>
      <c r="W1" s="2" t="s">
        <v>1674</v>
      </c>
      <c r="X1" s="54"/>
      <c r="Y1" s="54"/>
      <c r="Z1" s="54"/>
      <c r="AA1" s="54"/>
      <c r="AB1" s="54"/>
      <c r="AC1" s="54"/>
      <c r="AD1" s="54"/>
      <c r="AE1" s="54"/>
      <c r="AF1" s="54"/>
      <c r="AG1" s="54"/>
      <c r="AH1" s="54"/>
      <c r="AI1" s="54"/>
      <c r="AJ1" s="54"/>
      <c r="AK1" s="54"/>
      <c r="AL1" s="54"/>
      <c r="AM1" s="54"/>
    </row>
    <row r="2" ht="38.25" customHeight="1">
      <c r="A2" s="241" t="s">
        <v>37</v>
      </c>
      <c r="B2" s="241" t="s">
        <v>226</v>
      </c>
      <c r="C2" s="242" t="s">
        <v>1675</v>
      </c>
      <c r="D2" s="241" t="s">
        <v>1676</v>
      </c>
      <c r="E2" s="242" t="s">
        <v>656</v>
      </c>
      <c r="F2" s="241" t="s">
        <v>249</v>
      </c>
      <c r="G2" s="242" t="s">
        <v>1677</v>
      </c>
      <c r="H2" s="242" t="s">
        <v>1678</v>
      </c>
      <c r="I2" s="242" t="s">
        <v>1679</v>
      </c>
      <c r="J2" s="242"/>
      <c r="K2" s="242" t="s">
        <v>1680</v>
      </c>
      <c r="L2" s="243"/>
      <c r="M2" s="244" t="s">
        <v>1681</v>
      </c>
      <c r="N2" s="245" t="s">
        <v>1681</v>
      </c>
      <c r="O2" s="246"/>
      <c r="P2" s="246"/>
      <c r="Q2" s="246"/>
      <c r="R2" s="246">
        <v>43637.0</v>
      </c>
      <c r="S2" s="242" t="s">
        <v>1682</v>
      </c>
      <c r="T2" s="242" t="s">
        <v>1683</v>
      </c>
      <c r="U2" s="242"/>
      <c r="V2" s="242"/>
      <c r="W2" s="247">
        <v>2011.0</v>
      </c>
      <c r="X2" s="54"/>
      <c r="Y2" s="54"/>
      <c r="Z2" s="54"/>
      <c r="AA2" s="54"/>
      <c r="AB2" s="54"/>
      <c r="AC2" s="54"/>
      <c r="AD2" s="54"/>
      <c r="AE2" s="54"/>
      <c r="AF2" s="54"/>
      <c r="AG2" s="54"/>
      <c r="AH2" s="54"/>
      <c r="AI2" s="54"/>
      <c r="AJ2" s="54"/>
      <c r="AK2" s="54"/>
      <c r="AL2" s="54"/>
      <c r="AM2" s="54"/>
    </row>
    <row r="3" ht="38.25" customHeight="1">
      <c r="A3" s="241" t="s">
        <v>37</v>
      </c>
      <c r="B3" s="241" t="s">
        <v>1684</v>
      </c>
      <c r="C3" s="242" t="s">
        <v>1675</v>
      </c>
      <c r="D3" s="241" t="s">
        <v>1676</v>
      </c>
      <c r="E3" s="242" t="s">
        <v>656</v>
      </c>
      <c r="F3" s="241" t="s">
        <v>249</v>
      </c>
      <c r="G3" s="242" t="s">
        <v>1685</v>
      </c>
      <c r="H3" s="242"/>
      <c r="I3" s="242" t="s">
        <v>1686</v>
      </c>
      <c r="J3" s="242"/>
      <c r="K3" s="242" t="s">
        <v>1680</v>
      </c>
      <c r="L3" s="243"/>
      <c r="M3" s="244" t="s">
        <v>1681</v>
      </c>
      <c r="N3" s="245" t="s">
        <v>1681</v>
      </c>
      <c r="O3" s="246"/>
      <c r="P3" s="246"/>
      <c r="Q3" s="246"/>
      <c r="R3" s="246">
        <v>43637.0</v>
      </c>
      <c r="S3" s="242" t="s">
        <v>1682</v>
      </c>
      <c r="T3" s="242" t="s">
        <v>1687</v>
      </c>
      <c r="U3" s="242"/>
      <c r="V3" s="242"/>
      <c r="W3" s="247">
        <v>2011.0</v>
      </c>
      <c r="X3" s="54"/>
      <c r="Y3" s="54"/>
      <c r="Z3" s="54"/>
      <c r="AA3" s="54"/>
      <c r="AB3" s="54"/>
      <c r="AC3" s="54"/>
      <c r="AD3" s="54"/>
      <c r="AE3" s="54"/>
      <c r="AF3" s="54"/>
      <c r="AG3" s="54"/>
      <c r="AH3" s="54"/>
      <c r="AI3" s="54"/>
      <c r="AJ3" s="54"/>
      <c r="AK3" s="54"/>
      <c r="AL3" s="54"/>
      <c r="AM3" s="54"/>
    </row>
    <row r="4" ht="38.25" customHeight="1">
      <c r="A4" s="241" t="s">
        <v>37</v>
      </c>
      <c r="B4" s="241" t="s">
        <v>1688</v>
      </c>
      <c r="C4" s="242" t="s">
        <v>1675</v>
      </c>
      <c r="D4" s="241" t="s">
        <v>1676</v>
      </c>
      <c r="E4" s="242" t="s">
        <v>656</v>
      </c>
      <c r="F4" s="241" t="s">
        <v>249</v>
      </c>
      <c r="G4" s="242" t="s">
        <v>1689</v>
      </c>
      <c r="H4" s="242"/>
      <c r="I4" s="242"/>
      <c r="J4" s="242"/>
      <c r="K4" s="242" t="s">
        <v>1680</v>
      </c>
      <c r="L4" s="243"/>
      <c r="M4" s="244" t="s">
        <v>1681</v>
      </c>
      <c r="N4" s="245" t="s">
        <v>1681</v>
      </c>
      <c r="O4" s="246"/>
      <c r="P4" s="246"/>
      <c r="Q4" s="246"/>
      <c r="R4" s="246">
        <v>43657.0</v>
      </c>
      <c r="S4" s="242" t="s">
        <v>1682</v>
      </c>
      <c r="T4" s="242" t="s">
        <v>1687</v>
      </c>
      <c r="U4" s="242"/>
      <c r="V4" s="242"/>
      <c r="W4" s="247">
        <v>2011.0</v>
      </c>
      <c r="X4" s="54"/>
      <c r="Y4" s="54"/>
      <c r="Z4" s="54"/>
      <c r="AA4" s="54"/>
      <c r="AB4" s="54"/>
      <c r="AC4" s="54"/>
      <c r="AD4" s="54"/>
      <c r="AE4" s="54"/>
      <c r="AF4" s="54"/>
      <c r="AG4" s="54"/>
      <c r="AH4" s="54"/>
      <c r="AI4" s="54"/>
      <c r="AJ4" s="54"/>
      <c r="AK4" s="54"/>
      <c r="AL4" s="54"/>
      <c r="AM4" s="54"/>
    </row>
    <row r="5" ht="38.25" customHeight="1">
      <c r="A5" s="241" t="s">
        <v>37</v>
      </c>
      <c r="B5" s="241" t="s">
        <v>1690</v>
      </c>
      <c r="C5" s="242" t="s">
        <v>1675</v>
      </c>
      <c r="D5" s="241" t="s">
        <v>1676</v>
      </c>
      <c r="E5" s="242" t="s">
        <v>656</v>
      </c>
      <c r="F5" s="241" t="s">
        <v>249</v>
      </c>
      <c r="G5" s="242" t="s">
        <v>1691</v>
      </c>
      <c r="H5" s="242"/>
      <c r="I5" s="242"/>
      <c r="J5" s="242"/>
      <c r="K5" s="242" t="s">
        <v>1680</v>
      </c>
      <c r="L5" s="243"/>
      <c r="M5" s="244" t="s">
        <v>1681</v>
      </c>
      <c r="N5" s="245" t="s">
        <v>1681</v>
      </c>
      <c r="O5" s="246"/>
      <c r="P5" s="246"/>
      <c r="Q5" s="246"/>
      <c r="R5" s="246">
        <v>43637.0</v>
      </c>
      <c r="S5" s="242" t="s">
        <v>1682</v>
      </c>
      <c r="T5" s="242" t="s">
        <v>1692</v>
      </c>
      <c r="U5" s="242"/>
      <c r="V5" s="242"/>
      <c r="W5" s="247">
        <v>2011.0</v>
      </c>
      <c r="X5" s="54"/>
      <c r="Y5" s="54"/>
      <c r="Z5" s="54"/>
      <c r="AA5" s="54"/>
      <c r="AB5" s="54"/>
      <c r="AC5" s="54"/>
      <c r="AD5" s="54"/>
      <c r="AE5" s="54"/>
      <c r="AF5" s="54"/>
      <c r="AG5" s="54"/>
      <c r="AH5" s="54"/>
      <c r="AI5" s="54"/>
      <c r="AJ5" s="54"/>
      <c r="AK5" s="54"/>
      <c r="AL5" s="54"/>
      <c r="AM5" s="54"/>
    </row>
    <row r="6" ht="38.25" customHeight="1">
      <c r="A6" s="248" t="s">
        <v>37</v>
      </c>
      <c r="B6" s="248" t="s">
        <v>1693</v>
      </c>
      <c r="C6" s="242" t="s">
        <v>1694</v>
      </c>
      <c r="D6" s="241" t="s">
        <v>1676</v>
      </c>
      <c r="E6" s="249" t="s">
        <v>656</v>
      </c>
      <c r="F6" s="248" t="s">
        <v>249</v>
      </c>
      <c r="G6" s="249" t="s">
        <v>1695</v>
      </c>
      <c r="H6" s="249"/>
      <c r="I6" s="249"/>
      <c r="J6" s="249"/>
      <c r="K6" s="249" t="s">
        <v>1680</v>
      </c>
      <c r="L6" s="248" t="s">
        <v>1696</v>
      </c>
      <c r="M6" s="250">
        <v>43920.0</v>
      </c>
      <c r="N6" s="250">
        <v>43920.0</v>
      </c>
      <c r="O6" s="250"/>
      <c r="P6" s="251"/>
      <c r="Q6" s="250"/>
      <c r="R6" s="250">
        <v>43920.0</v>
      </c>
      <c r="S6" s="249" t="s">
        <v>1682</v>
      </c>
      <c r="T6" s="249" t="s">
        <v>1692</v>
      </c>
      <c r="U6" s="249"/>
      <c r="V6" s="249"/>
      <c r="W6" s="248">
        <v>2011.0</v>
      </c>
      <c r="X6" s="54"/>
      <c r="Y6" s="54"/>
      <c r="Z6" s="54"/>
      <c r="AA6" s="54"/>
      <c r="AB6" s="54"/>
      <c r="AC6" s="54"/>
      <c r="AD6" s="54"/>
      <c r="AE6" s="54"/>
      <c r="AF6" s="54"/>
      <c r="AG6" s="54"/>
      <c r="AH6" s="54"/>
      <c r="AI6" s="54"/>
      <c r="AJ6" s="54"/>
      <c r="AK6" s="54"/>
      <c r="AL6" s="54"/>
      <c r="AM6" s="54"/>
    </row>
    <row r="7" ht="38.25" customHeight="1">
      <c r="A7" s="241" t="s">
        <v>1697</v>
      </c>
      <c r="B7" s="241" t="s">
        <v>226</v>
      </c>
      <c r="C7" s="242" t="s">
        <v>1698</v>
      </c>
      <c r="D7" s="241" t="s">
        <v>1699</v>
      </c>
      <c r="E7" s="242"/>
      <c r="F7" s="241" t="s">
        <v>249</v>
      </c>
      <c r="G7" s="242" t="s">
        <v>1700</v>
      </c>
      <c r="H7" s="242" t="s">
        <v>1701</v>
      </c>
      <c r="I7" s="242"/>
      <c r="J7" s="249"/>
      <c r="K7" s="242" t="s">
        <v>1702</v>
      </c>
      <c r="L7" s="241" t="s">
        <v>1696</v>
      </c>
      <c r="M7" s="250">
        <v>43921.0</v>
      </c>
      <c r="N7" s="250">
        <v>43929.0</v>
      </c>
      <c r="O7" s="250"/>
      <c r="P7" s="251"/>
      <c r="Q7" s="250"/>
      <c r="R7" s="250">
        <v>43941.0</v>
      </c>
      <c r="S7" s="242" t="s">
        <v>1703</v>
      </c>
      <c r="T7" s="242" t="s">
        <v>1704</v>
      </c>
      <c r="U7" s="242"/>
      <c r="V7" s="242"/>
      <c r="W7" s="241">
        <v>2017.0</v>
      </c>
      <c r="X7" s="54"/>
      <c r="Y7" s="54"/>
      <c r="Z7" s="54"/>
      <c r="AA7" s="54"/>
      <c r="AB7" s="54"/>
      <c r="AC7" s="54"/>
      <c r="AD7" s="54"/>
      <c r="AE7" s="54"/>
      <c r="AF7" s="54"/>
      <c r="AG7" s="54"/>
      <c r="AH7" s="54"/>
      <c r="AI7" s="54"/>
      <c r="AJ7" s="54"/>
      <c r="AK7" s="54"/>
      <c r="AL7" s="54"/>
      <c r="AM7" s="54"/>
    </row>
    <row r="8" ht="38.25" customHeight="1">
      <c r="A8" s="248" t="s">
        <v>37</v>
      </c>
      <c r="B8" s="248" t="s">
        <v>1705</v>
      </c>
      <c r="C8" s="242" t="s">
        <v>1694</v>
      </c>
      <c r="D8" s="241" t="s">
        <v>1676</v>
      </c>
      <c r="E8" s="249" t="s">
        <v>656</v>
      </c>
      <c r="F8" s="248" t="s">
        <v>249</v>
      </c>
      <c r="G8" s="249" t="s">
        <v>1706</v>
      </c>
      <c r="H8" s="249" t="s">
        <v>1707</v>
      </c>
      <c r="I8" s="249"/>
      <c r="J8" s="249"/>
      <c r="K8" s="249" t="s">
        <v>1680</v>
      </c>
      <c r="L8" s="248" t="s">
        <v>1696</v>
      </c>
      <c r="M8" s="250">
        <v>43920.0</v>
      </c>
      <c r="N8" s="250">
        <v>43920.0</v>
      </c>
      <c r="O8" s="250"/>
      <c r="P8" s="251"/>
      <c r="Q8" s="250"/>
      <c r="R8" s="250">
        <v>43920.0</v>
      </c>
      <c r="S8" s="249" t="s">
        <v>1682</v>
      </c>
      <c r="T8" s="249" t="s">
        <v>1692</v>
      </c>
      <c r="U8" s="249"/>
      <c r="V8" s="249"/>
      <c r="W8" s="248">
        <v>2011.0</v>
      </c>
      <c r="X8" s="54"/>
      <c r="Y8" s="54"/>
      <c r="Z8" s="54"/>
      <c r="AA8" s="54"/>
      <c r="AB8" s="54"/>
      <c r="AC8" s="54"/>
      <c r="AD8" s="54"/>
      <c r="AE8" s="54"/>
      <c r="AF8" s="54"/>
      <c r="AG8" s="54"/>
      <c r="AH8" s="54"/>
      <c r="AI8" s="54"/>
      <c r="AJ8" s="54"/>
      <c r="AK8" s="54"/>
      <c r="AL8" s="54"/>
      <c r="AM8" s="54"/>
    </row>
    <row r="9" ht="38.25" customHeight="1">
      <c r="A9" s="241" t="s">
        <v>1708</v>
      </c>
      <c r="B9" s="241" t="s">
        <v>1709</v>
      </c>
      <c r="C9" s="242" t="s">
        <v>1710</v>
      </c>
      <c r="D9" s="241" t="s">
        <v>1676</v>
      </c>
      <c r="E9" s="242" t="s">
        <v>240</v>
      </c>
      <c r="F9" s="241" t="s">
        <v>249</v>
      </c>
      <c r="G9" s="242" t="s">
        <v>1711</v>
      </c>
      <c r="H9" s="242"/>
      <c r="I9" s="242"/>
      <c r="J9" s="242"/>
      <c r="K9" s="242" t="s">
        <v>1712</v>
      </c>
      <c r="L9" s="243"/>
      <c r="M9" s="244">
        <v>43559.0</v>
      </c>
      <c r="N9" s="245" t="s">
        <v>1713</v>
      </c>
      <c r="O9" s="246"/>
      <c r="P9" s="246"/>
      <c r="Q9" s="246"/>
      <c r="R9" s="246">
        <v>43579.0</v>
      </c>
      <c r="S9" s="242" t="s">
        <v>1714</v>
      </c>
      <c r="T9" s="242" t="s">
        <v>1687</v>
      </c>
      <c r="U9" s="242"/>
      <c r="V9" s="242"/>
      <c r="W9" s="247">
        <v>2011.0</v>
      </c>
      <c r="X9" s="54"/>
      <c r="Y9" s="54"/>
      <c r="Z9" s="54"/>
      <c r="AA9" s="54"/>
      <c r="AB9" s="54"/>
      <c r="AC9" s="54"/>
      <c r="AD9" s="54"/>
      <c r="AE9" s="54"/>
      <c r="AF9" s="54"/>
      <c r="AG9" s="54"/>
      <c r="AH9" s="54"/>
      <c r="AI9" s="54"/>
      <c r="AJ9" s="54"/>
      <c r="AK9" s="54"/>
      <c r="AL9" s="54"/>
      <c r="AM9" s="54"/>
    </row>
    <row r="10" ht="38.25" customHeight="1">
      <c r="A10" s="241" t="s">
        <v>1708</v>
      </c>
      <c r="B10" s="241" t="s">
        <v>1715</v>
      </c>
      <c r="C10" s="242" t="s">
        <v>1710</v>
      </c>
      <c r="D10" s="241" t="s">
        <v>1676</v>
      </c>
      <c r="E10" s="242" t="s">
        <v>240</v>
      </c>
      <c r="F10" s="241" t="s">
        <v>249</v>
      </c>
      <c r="G10" s="242" t="s">
        <v>1716</v>
      </c>
      <c r="H10" s="242"/>
      <c r="I10" s="242"/>
      <c r="J10" s="242"/>
      <c r="K10" s="242" t="s">
        <v>1712</v>
      </c>
      <c r="L10" s="243"/>
      <c r="M10" s="244">
        <v>43559.0</v>
      </c>
      <c r="N10" s="245" t="s">
        <v>1713</v>
      </c>
      <c r="O10" s="246"/>
      <c r="P10" s="246"/>
      <c r="Q10" s="246"/>
      <c r="R10" s="246">
        <v>43579.0</v>
      </c>
      <c r="S10" s="242" t="s">
        <v>1714</v>
      </c>
      <c r="T10" s="242" t="s">
        <v>1687</v>
      </c>
      <c r="U10" s="242"/>
      <c r="V10" s="242"/>
      <c r="W10" s="247">
        <v>2011.0</v>
      </c>
      <c r="X10" s="54"/>
      <c r="Y10" s="54"/>
      <c r="Z10" s="54"/>
      <c r="AA10" s="54"/>
      <c r="AB10" s="54"/>
      <c r="AC10" s="54"/>
      <c r="AD10" s="54"/>
      <c r="AE10" s="54"/>
      <c r="AF10" s="54"/>
      <c r="AG10" s="54"/>
      <c r="AH10" s="54"/>
      <c r="AI10" s="54"/>
      <c r="AJ10" s="54"/>
      <c r="AK10" s="54"/>
      <c r="AL10" s="54"/>
      <c r="AM10" s="54"/>
    </row>
    <row r="11" ht="38.25" customHeight="1">
      <c r="A11" s="241" t="s">
        <v>1717</v>
      </c>
      <c r="B11" s="241" t="s">
        <v>1718</v>
      </c>
      <c r="C11" s="242" t="s">
        <v>1694</v>
      </c>
      <c r="D11" s="241" t="s">
        <v>1676</v>
      </c>
      <c r="E11" s="242" t="s">
        <v>656</v>
      </c>
      <c r="F11" s="241" t="s">
        <v>249</v>
      </c>
      <c r="G11" s="242" t="s">
        <v>1719</v>
      </c>
      <c r="H11" s="242" t="s">
        <v>1720</v>
      </c>
      <c r="I11" s="242"/>
      <c r="J11" s="242"/>
      <c r="K11" s="242" t="s">
        <v>1721</v>
      </c>
      <c r="L11" s="243"/>
      <c r="M11" s="244">
        <v>43615.0</v>
      </c>
      <c r="N11" s="245" t="s">
        <v>1713</v>
      </c>
      <c r="O11" s="246"/>
      <c r="P11" s="246"/>
      <c r="Q11" s="246"/>
      <c r="R11" s="246">
        <v>43626.0</v>
      </c>
      <c r="S11" s="242" t="s">
        <v>1682</v>
      </c>
      <c r="T11" s="242" t="s">
        <v>1687</v>
      </c>
      <c r="U11" s="242"/>
      <c r="V11" s="242"/>
      <c r="W11" s="247">
        <v>2011.0</v>
      </c>
      <c r="X11" s="54"/>
      <c r="Y11" s="54"/>
      <c r="Z11" s="54"/>
      <c r="AA11" s="54"/>
      <c r="AB11" s="54"/>
      <c r="AC11" s="54"/>
      <c r="AD11" s="54"/>
      <c r="AE11" s="54"/>
      <c r="AF11" s="54"/>
      <c r="AG11" s="54"/>
      <c r="AH11" s="54"/>
      <c r="AI11" s="54"/>
      <c r="AJ11" s="54"/>
      <c r="AK11" s="54"/>
      <c r="AL11" s="54"/>
      <c r="AM11" s="54"/>
    </row>
    <row r="12" ht="38.25" customHeight="1">
      <c r="A12" s="241" t="s">
        <v>1717</v>
      </c>
      <c r="B12" s="241" t="s">
        <v>1722</v>
      </c>
      <c r="C12" s="242" t="s">
        <v>1694</v>
      </c>
      <c r="D12" s="241" t="s">
        <v>1676</v>
      </c>
      <c r="E12" s="242" t="s">
        <v>656</v>
      </c>
      <c r="F12" s="241" t="s">
        <v>249</v>
      </c>
      <c r="G12" s="242" t="s">
        <v>1723</v>
      </c>
      <c r="H12" s="242" t="s">
        <v>1724</v>
      </c>
      <c r="I12" s="242"/>
      <c r="J12" s="242"/>
      <c r="K12" s="242" t="s">
        <v>1721</v>
      </c>
      <c r="L12" s="243"/>
      <c r="M12" s="244">
        <v>43615.0</v>
      </c>
      <c r="N12" s="245" t="s">
        <v>1713</v>
      </c>
      <c r="O12" s="246"/>
      <c r="P12" s="246"/>
      <c r="Q12" s="246"/>
      <c r="R12" s="246">
        <v>43626.0</v>
      </c>
      <c r="S12" s="242" t="s">
        <v>1682</v>
      </c>
      <c r="T12" s="242" t="s">
        <v>1725</v>
      </c>
      <c r="U12" s="242"/>
      <c r="V12" s="242"/>
      <c r="W12" s="247">
        <v>2011.0</v>
      </c>
      <c r="X12" s="54"/>
      <c r="Y12" s="54"/>
      <c r="Z12" s="54"/>
      <c r="AA12" s="54"/>
      <c r="AB12" s="54"/>
      <c r="AC12" s="54"/>
      <c r="AD12" s="54"/>
      <c r="AE12" s="54"/>
      <c r="AF12" s="54"/>
      <c r="AG12" s="54"/>
      <c r="AH12" s="54"/>
      <c r="AI12" s="54"/>
      <c r="AJ12" s="54"/>
      <c r="AK12" s="54"/>
      <c r="AL12" s="54"/>
      <c r="AM12" s="54"/>
    </row>
    <row r="13" ht="38.25" customHeight="1">
      <c r="A13" s="241" t="s">
        <v>90</v>
      </c>
      <c r="B13" s="241" t="s">
        <v>1726</v>
      </c>
      <c r="C13" s="242" t="s">
        <v>1710</v>
      </c>
      <c r="D13" s="241" t="s">
        <v>1676</v>
      </c>
      <c r="E13" s="242" t="s">
        <v>1727</v>
      </c>
      <c r="F13" s="241" t="s">
        <v>249</v>
      </c>
      <c r="G13" s="242" t="s">
        <v>1728</v>
      </c>
      <c r="H13" s="242" t="s">
        <v>1729</v>
      </c>
      <c r="I13" s="242"/>
      <c r="J13" s="242"/>
      <c r="K13" s="242" t="s">
        <v>91</v>
      </c>
      <c r="L13" s="243"/>
      <c r="M13" s="244">
        <v>43707.0</v>
      </c>
      <c r="N13" s="252" t="s">
        <v>1730</v>
      </c>
      <c r="O13" s="246"/>
      <c r="P13" s="246"/>
      <c r="Q13" s="246"/>
      <c r="R13" s="246">
        <v>43738.0</v>
      </c>
      <c r="S13" s="242" t="s">
        <v>1703</v>
      </c>
      <c r="T13" s="242" t="s">
        <v>1692</v>
      </c>
      <c r="U13" s="242"/>
      <c r="V13" s="242"/>
      <c r="W13" s="247">
        <v>2012.0</v>
      </c>
      <c r="X13" s="54"/>
      <c r="Y13" s="54"/>
      <c r="Z13" s="54"/>
      <c r="AA13" s="54"/>
      <c r="AB13" s="54"/>
      <c r="AC13" s="54"/>
      <c r="AD13" s="54"/>
      <c r="AE13" s="54"/>
      <c r="AF13" s="54"/>
      <c r="AG13" s="54"/>
      <c r="AH13" s="54"/>
      <c r="AI13" s="54"/>
      <c r="AJ13" s="54"/>
      <c r="AK13" s="54"/>
      <c r="AL13" s="54"/>
      <c r="AM13" s="54"/>
    </row>
    <row r="14" ht="38.25" customHeight="1">
      <c r="A14" s="241" t="s">
        <v>90</v>
      </c>
      <c r="B14" s="241" t="s">
        <v>1731</v>
      </c>
      <c r="C14" s="242" t="s">
        <v>1710</v>
      </c>
      <c r="D14" s="241" t="s">
        <v>1676</v>
      </c>
      <c r="E14" s="242" t="s">
        <v>1727</v>
      </c>
      <c r="F14" s="241" t="s">
        <v>249</v>
      </c>
      <c r="G14" s="242" t="s">
        <v>1732</v>
      </c>
      <c r="H14" s="242" t="s">
        <v>1729</v>
      </c>
      <c r="I14" s="242"/>
      <c r="J14" s="242"/>
      <c r="K14" s="242" t="s">
        <v>91</v>
      </c>
      <c r="L14" s="243"/>
      <c r="M14" s="244">
        <v>43707.0</v>
      </c>
      <c r="N14" s="252" t="s">
        <v>1730</v>
      </c>
      <c r="O14" s="246"/>
      <c r="P14" s="246"/>
      <c r="Q14" s="246"/>
      <c r="R14" s="246">
        <v>43738.0</v>
      </c>
      <c r="S14" s="242" t="s">
        <v>1703</v>
      </c>
      <c r="T14" s="242" t="s">
        <v>1692</v>
      </c>
      <c r="U14" s="242"/>
      <c r="V14" s="242"/>
      <c r="W14" s="247">
        <v>2012.0</v>
      </c>
      <c r="X14" s="54"/>
      <c r="Y14" s="54"/>
      <c r="Z14" s="54"/>
      <c r="AA14" s="54"/>
      <c r="AB14" s="54"/>
      <c r="AC14" s="54"/>
      <c r="AD14" s="54"/>
      <c r="AE14" s="54"/>
      <c r="AF14" s="54"/>
      <c r="AG14" s="54"/>
      <c r="AH14" s="54"/>
      <c r="AI14" s="54"/>
      <c r="AJ14" s="54"/>
      <c r="AK14" s="54"/>
      <c r="AL14" s="54"/>
      <c r="AM14" s="54"/>
    </row>
    <row r="15" ht="38.25" customHeight="1">
      <c r="A15" s="241" t="s">
        <v>90</v>
      </c>
      <c r="B15" s="241">
        <v>35.0</v>
      </c>
      <c r="C15" s="242" t="s">
        <v>1710</v>
      </c>
      <c r="D15" s="241" t="s">
        <v>1676</v>
      </c>
      <c r="E15" s="242" t="s">
        <v>240</v>
      </c>
      <c r="F15" s="241" t="s">
        <v>249</v>
      </c>
      <c r="G15" s="242" t="s">
        <v>1733</v>
      </c>
      <c r="H15" s="242"/>
      <c r="I15" s="242"/>
      <c r="J15" s="242" t="s">
        <v>1734</v>
      </c>
      <c r="K15" s="242" t="s">
        <v>91</v>
      </c>
      <c r="L15" s="241" t="s">
        <v>1735</v>
      </c>
      <c r="M15" s="250">
        <v>44042.0</v>
      </c>
      <c r="N15" s="250">
        <v>44047.0</v>
      </c>
      <c r="O15" s="250">
        <v>44050.0</v>
      </c>
      <c r="P15" s="249" t="s">
        <v>1736</v>
      </c>
      <c r="Q15" s="250">
        <v>44057.0</v>
      </c>
      <c r="R15" s="250">
        <v>44060.0</v>
      </c>
      <c r="S15" s="242" t="s">
        <v>1703</v>
      </c>
      <c r="T15" s="242" t="s">
        <v>1692</v>
      </c>
      <c r="U15" s="249"/>
      <c r="V15" s="249"/>
      <c r="W15" s="241">
        <v>2012.0</v>
      </c>
      <c r="X15" s="54"/>
      <c r="Y15" s="54"/>
      <c r="Z15" s="54"/>
      <c r="AA15" s="54"/>
      <c r="AB15" s="54"/>
      <c r="AC15" s="54"/>
      <c r="AD15" s="54"/>
      <c r="AE15" s="54"/>
      <c r="AF15" s="54"/>
      <c r="AG15" s="54"/>
      <c r="AH15" s="54"/>
      <c r="AI15" s="54"/>
      <c r="AJ15" s="54"/>
      <c r="AK15" s="54"/>
      <c r="AL15" s="54"/>
      <c r="AM15" s="54"/>
    </row>
    <row r="16" ht="38.25" customHeight="1">
      <c r="A16" s="241" t="s">
        <v>90</v>
      </c>
      <c r="B16" s="241" t="s">
        <v>1737</v>
      </c>
      <c r="C16" s="242" t="s">
        <v>1738</v>
      </c>
      <c r="D16" s="241" t="s">
        <v>1676</v>
      </c>
      <c r="E16" s="242" t="s">
        <v>1727</v>
      </c>
      <c r="F16" s="241" t="s">
        <v>249</v>
      </c>
      <c r="G16" s="242" t="s">
        <v>1739</v>
      </c>
      <c r="H16" s="242"/>
      <c r="I16" s="242"/>
      <c r="J16" s="242"/>
      <c r="K16" s="242" t="s">
        <v>91</v>
      </c>
      <c r="L16" s="243"/>
      <c r="M16" s="244">
        <v>43707.0</v>
      </c>
      <c r="N16" s="245" t="s">
        <v>1730</v>
      </c>
      <c r="O16" s="246"/>
      <c r="P16" s="246"/>
      <c r="Q16" s="246"/>
      <c r="R16" s="246">
        <v>43738.0</v>
      </c>
      <c r="S16" s="242" t="s">
        <v>1703</v>
      </c>
      <c r="T16" s="242" t="s">
        <v>1692</v>
      </c>
      <c r="U16" s="242"/>
      <c r="V16" s="242"/>
      <c r="W16" s="247">
        <v>2012.0</v>
      </c>
      <c r="X16" s="54"/>
      <c r="Y16" s="54"/>
      <c r="Z16" s="54"/>
      <c r="AA16" s="54"/>
      <c r="AB16" s="54"/>
      <c r="AC16" s="54"/>
      <c r="AD16" s="54"/>
      <c r="AE16" s="54"/>
      <c r="AF16" s="54"/>
      <c r="AG16" s="54"/>
      <c r="AH16" s="54"/>
      <c r="AI16" s="54"/>
      <c r="AJ16" s="54"/>
      <c r="AK16" s="54"/>
      <c r="AL16" s="54"/>
      <c r="AM16" s="54"/>
    </row>
    <row r="17" ht="38.25" customHeight="1">
      <c r="A17" s="241" t="s">
        <v>90</v>
      </c>
      <c r="B17" s="241" t="s">
        <v>1740</v>
      </c>
      <c r="C17" s="242" t="s">
        <v>1710</v>
      </c>
      <c r="D17" s="241" t="s">
        <v>1676</v>
      </c>
      <c r="E17" s="242" t="s">
        <v>1727</v>
      </c>
      <c r="F17" s="241" t="s">
        <v>249</v>
      </c>
      <c r="G17" s="242" t="s">
        <v>1741</v>
      </c>
      <c r="H17" s="242"/>
      <c r="I17" s="242"/>
      <c r="J17" s="242"/>
      <c r="K17" s="242" t="s">
        <v>91</v>
      </c>
      <c r="L17" s="243"/>
      <c r="M17" s="244">
        <v>43707.0</v>
      </c>
      <c r="N17" s="245" t="s">
        <v>1730</v>
      </c>
      <c r="O17" s="246"/>
      <c r="P17" s="246"/>
      <c r="Q17" s="246"/>
      <c r="R17" s="246">
        <v>43738.0</v>
      </c>
      <c r="S17" s="242" t="s">
        <v>1703</v>
      </c>
      <c r="T17" s="242" t="s">
        <v>1692</v>
      </c>
      <c r="U17" s="242"/>
      <c r="V17" s="242"/>
      <c r="W17" s="247">
        <v>2012.0</v>
      </c>
      <c r="X17" s="54"/>
      <c r="Y17" s="54"/>
      <c r="Z17" s="54"/>
      <c r="AA17" s="54"/>
      <c r="AB17" s="54"/>
      <c r="AC17" s="54"/>
      <c r="AD17" s="54"/>
      <c r="AE17" s="54"/>
      <c r="AF17" s="54"/>
      <c r="AG17" s="54"/>
      <c r="AH17" s="54"/>
      <c r="AI17" s="54"/>
      <c r="AJ17" s="54"/>
      <c r="AK17" s="54"/>
      <c r="AL17" s="54"/>
      <c r="AM17" s="54"/>
    </row>
    <row r="18" ht="38.25" customHeight="1">
      <c r="A18" s="241" t="s">
        <v>115</v>
      </c>
      <c r="B18" s="241" t="s">
        <v>1688</v>
      </c>
      <c r="C18" s="242" t="s">
        <v>1694</v>
      </c>
      <c r="D18" s="241" t="s">
        <v>1676</v>
      </c>
      <c r="E18" s="242" t="s">
        <v>656</v>
      </c>
      <c r="F18" s="241" t="s">
        <v>249</v>
      </c>
      <c r="G18" s="242" t="s">
        <v>1742</v>
      </c>
      <c r="H18" s="242"/>
      <c r="I18" s="242"/>
      <c r="J18" s="249"/>
      <c r="K18" s="242" t="s">
        <v>116</v>
      </c>
      <c r="L18" s="241" t="s">
        <v>1743</v>
      </c>
      <c r="M18" s="250">
        <v>43868.0</v>
      </c>
      <c r="N18" s="250">
        <v>43873.0</v>
      </c>
      <c r="O18" s="250"/>
      <c r="P18" s="251"/>
      <c r="Q18" s="250"/>
      <c r="R18" s="250">
        <v>43873.0</v>
      </c>
      <c r="S18" s="242" t="s">
        <v>1744</v>
      </c>
      <c r="T18" s="242" t="s">
        <v>1745</v>
      </c>
      <c r="U18" s="249"/>
      <c r="V18" s="249"/>
      <c r="W18" s="241">
        <v>2012.0</v>
      </c>
      <c r="X18" s="54"/>
      <c r="Y18" s="54"/>
      <c r="Z18" s="54"/>
      <c r="AA18" s="54"/>
      <c r="AB18" s="54"/>
      <c r="AC18" s="54"/>
      <c r="AD18" s="54"/>
      <c r="AE18" s="54"/>
      <c r="AF18" s="54"/>
      <c r="AG18" s="54"/>
      <c r="AH18" s="54"/>
      <c r="AI18" s="54"/>
      <c r="AJ18" s="54"/>
      <c r="AK18" s="54"/>
      <c r="AL18" s="54"/>
      <c r="AM18" s="54"/>
    </row>
    <row r="19" ht="38.25" customHeight="1">
      <c r="A19" s="241" t="s">
        <v>115</v>
      </c>
      <c r="B19" s="241" t="s">
        <v>1746</v>
      </c>
      <c r="C19" s="242" t="s">
        <v>1694</v>
      </c>
      <c r="D19" s="241" t="s">
        <v>1676</v>
      </c>
      <c r="E19" s="242" t="s">
        <v>656</v>
      </c>
      <c r="F19" s="241" t="s">
        <v>249</v>
      </c>
      <c r="G19" s="242" t="s">
        <v>1742</v>
      </c>
      <c r="H19" s="242"/>
      <c r="I19" s="242"/>
      <c r="J19" s="249"/>
      <c r="K19" s="242" t="s">
        <v>116</v>
      </c>
      <c r="L19" s="241" t="s">
        <v>1743</v>
      </c>
      <c r="M19" s="250">
        <v>43868.0</v>
      </c>
      <c r="N19" s="250">
        <v>43873.0</v>
      </c>
      <c r="O19" s="250"/>
      <c r="P19" s="251"/>
      <c r="Q19" s="250"/>
      <c r="R19" s="250">
        <v>43873.0</v>
      </c>
      <c r="S19" s="242" t="s">
        <v>1744</v>
      </c>
      <c r="T19" s="242" t="s">
        <v>1745</v>
      </c>
      <c r="U19" s="249"/>
      <c r="V19" s="249"/>
      <c r="W19" s="241">
        <v>2012.0</v>
      </c>
      <c r="X19" s="54"/>
      <c r="Y19" s="54"/>
      <c r="Z19" s="54"/>
      <c r="AA19" s="54"/>
      <c r="AB19" s="54"/>
      <c r="AC19" s="54"/>
      <c r="AD19" s="54"/>
      <c r="AE19" s="54"/>
      <c r="AF19" s="54"/>
      <c r="AG19" s="54"/>
      <c r="AH19" s="54"/>
      <c r="AI19" s="54"/>
      <c r="AJ19" s="54"/>
      <c r="AK19" s="54"/>
      <c r="AL19" s="54"/>
      <c r="AM19" s="54"/>
    </row>
    <row r="20" ht="38.25" customHeight="1">
      <c r="A20" s="241" t="s">
        <v>162</v>
      </c>
      <c r="B20" s="241" t="s">
        <v>83</v>
      </c>
      <c r="C20" s="242" t="s">
        <v>1694</v>
      </c>
      <c r="D20" s="241" t="s">
        <v>1676</v>
      </c>
      <c r="E20" s="242" t="s">
        <v>1747</v>
      </c>
      <c r="F20" s="241" t="s">
        <v>249</v>
      </c>
      <c r="G20" s="242" t="s">
        <v>1748</v>
      </c>
      <c r="H20" s="242" t="s">
        <v>1749</v>
      </c>
      <c r="I20" s="242"/>
      <c r="J20" s="242"/>
      <c r="K20" s="242" t="s">
        <v>1750</v>
      </c>
      <c r="L20" s="243"/>
      <c r="M20" s="244" t="s">
        <v>1713</v>
      </c>
      <c r="N20" s="245" t="s">
        <v>1713</v>
      </c>
      <c r="O20" s="246"/>
      <c r="P20" s="246"/>
      <c r="Q20" s="246"/>
      <c r="R20" s="246">
        <v>43627.0</v>
      </c>
      <c r="S20" s="242" t="s">
        <v>1682</v>
      </c>
      <c r="T20" s="242" t="s">
        <v>1751</v>
      </c>
      <c r="U20" s="242"/>
      <c r="V20" s="242"/>
      <c r="W20" s="247">
        <v>2014.0</v>
      </c>
      <c r="X20" s="54"/>
      <c r="Y20" s="54"/>
      <c r="Z20" s="54"/>
      <c r="AA20" s="54"/>
      <c r="AB20" s="54"/>
      <c r="AC20" s="54"/>
      <c r="AD20" s="54"/>
      <c r="AE20" s="54"/>
      <c r="AF20" s="54"/>
      <c r="AG20" s="54"/>
      <c r="AH20" s="54"/>
      <c r="AI20" s="54"/>
      <c r="AJ20" s="54"/>
      <c r="AK20" s="54"/>
      <c r="AL20" s="54"/>
      <c r="AM20" s="54"/>
    </row>
    <row r="21" ht="38.25" customHeight="1">
      <c r="A21" s="241" t="s">
        <v>162</v>
      </c>
      <c r="B21" s="241" t="s">
        <v>147</v>
      </c>
      <c r="C21" s="242" t="s">
        <v>1694</v>
      </c>
      <c r="D21" s="241" t="s">
        <v>1676</v>
      </c>
      <c r="E21" s="242" t="s">
        <v>1752</v>
      </c>
      <c r="F21" s="241" t="s">
        <v>249</v>
      </c>
      <c r="G21" s="242" t="s">
        <v>1753</v>
      </c>
      <c r="H21" s="242" t="s">
        <v>1754</v>
      </c>
      <c r="I21" s="242"/>
      <c r="J21" s="242"/>
      <c r="K21" s="242" t="s">
        <v>1750</v>
      </c>
      <c r="L21" s="242"/>
      <c r="M21" s="244" t="s">
        <v>1713</v>
      </c>
      <c r="N21" s="245" t="s">
        <v>1713</v>
      </c>
      <c r="O21" s="246"/>
      <c r="P21" s="246"/>
      <c r="Q21" s="246"/>
      <c r="R21" s="246">
        <v>43626.0</v>
      </c>
      <c r="S21" s="242" t="s">
        <v>1682</v>
      </c>
      <c r="T21" s="242" t="s">
        <v>1751</v>
      </c>
      <c r="U21" s="242"/>
      <c r="V21" s="242"/>
      <c r="W21" s="247">
        <v>2014.0</v>
      </c>
      <c r="X21" s="54"/>
      <c r="Y21" s="54"/>
      <c r="Z21" s="54"/>
      <c r="AA21" s="54"/>
      <c r="AB21" s="54"/>
      <c r="AC21" s="54"/>
      <c r="AD21" s="54"/>
      <c r="AE21" s="54"/>
      <c r="AF21" s="54"/>
      <c r="AG21" s="54"/>
      <c r="AH21" s="54"/>
      <c r="AI21" s="54"/>
      <c r="AJ21" s="54"/>
      <c r="AK21" s="54"/>
      <c r="AL21" s="54"/>
      <c r="AM21" s="54"/>
    </row>
    <row r="22" ht="38.25" customHeight="1">
      <c r="A22" s="241" t="s">
        <v>162</v>
      </c>
      <c r="B22" s="241" t="s">
        <v>1755</v>
      </c>
      <c r="C22" s="242" t="s">
        <v>1710</v>
      </c>
      <c r="D22" s="241" t="s">
        <v>1676</v>
      </c>
      <c r="E22" s="242" t="s">
        <v>240</v>
      </c>
      <c r="F22" s="241" t="s">
        <v>249</v>
      </c>
      <c r="G22" s="242" t="s">
        <v>1756</v>
      </c>
      <c r="H22" s="242" t="s">
        <v>166</v>
      </c>
      <c r="I22" s="249"/>
      <c r="J22" s="249"/>
      <c r="K22" s="242" t="s">
        <v>1750</v>
      </c>
      <c r="L22" s="241" t="s">
        <v>1757</v>
      </c>
      <c r="M22" s="250">
        <v>43865.0</v>
      </c>
      <c r="N22" s="250">
        <v>43871.0</v>
      </c>
      <c r="O22" s="250"/>
      <c r="P22" s="251"/>
      <c r="Q22" s="250"/>
      <c r="R22" s="250">
        <v>43879.0</v>
      </c>
      <c r="S22" s="242" t="s">
        <v>1703</v>
      </c>
      <c r="T22" s="242" t="s">
        <v>1725</v>
      </c>
      <c r="U22" s="249"/>
      <c r="V22" s="249"/>
      <c r="W22" s="241">
        <v>2014.0</v>
      </c>
      <c r="X22" s="54"/>
      <c r="Y22" s="54"/>
      <c r="Z22" s="54"/>
      <c r="AA22" s="54"/>
      <c r="AB22" s="54"/>
      <c r="AC22" s="54"/>
      <c r="AD22" s="54"/>
      <c r="AE22" s="54"/>
      <c r="AF22" s="54"/>
      <c r="AG22" s="54"/>
      <c r="AH22" s="54"/>
      <c r="AI22" s="54"/>
      <c r="AJ22" s="54"/>
      <c r="AK22" s="54"/>
      <c r="AL22" s="54"/>
      <c r="AM22" s="54"/>
    </row>
    <row r="23" ht="38.25" customHeight="1">
      <c r="A23" s="241" t="s">
        <v>162</v>
      </c>
      <c r="B23" s="241" t="s">
        <v>1758</v>
      </c>
      <c r="C23" s="242" t="s">
        <v>1694</v>
      </c>
      <c r="D23" s="241" t="s">
        <v>1676</v>
      </c>
      <c r="E23" s="242" t="s">
        <v>656</v>
      </c>
      <c r="F23" s="241" t="s">
        <v>249</v>
      </c>
      <c r="G23" s="242" t="s">
        <v>1759</v>
      </c>
      <c r="H23" s="242" t="s">
        <v>166</v>
      </c>
      <c r="I23" s="253"/>
      <c r="J23" s="249"/>
      <c r="K23" s="242" t="s">
        <v>164</v>
      </c>
      <c r="L23" s="241" t="s">
        <v>1757</v>
      </c>
      <c r="M23" s="250">
        <v>43920.0</v>
      </c>
      <c r="N23" s="250">
        <v>43921.0</v>
      </c>
      <c r="O23" s="250"/>
      <c r="P23" s="251"/>
      <c r="Q23" s="250"/>
      <c r="R23" s="250">
        <v>43922.0</v>
      </c>
      <c r="S23" s="242" t="s">
        <v>1703</v>
      </c>
      <c r="T23" s="242" t="s">
        <v>1751</v>
      </c>
      <c r="U23" s="249"/>
      <c r="V23" s="249"/>
      <c r="W23" s="241">
        <v>2014.0</v>
      </c>
      <c r="X23" s="54"/>
      <c r="Y23" s="54"/>
      <c r="Z23" s="54"/>
      <c r="AA23" s="54"/>
      <c r="AB23" s="54"/>
      <c r="AC23" s="54"/>
      <c r="AD23" s="54"/>
      <c r="AE23" s="54"/>
      <c r="AF23" s="54"/>
      <c r="AG23" s="54"/>
      <c r="AH23" s="54"/>
      <c r="AI23" s="54"/>
      <c r="AJ23" s="54"/>
      <c r="AK23" s="54"/>
      <c r="AL23" s="54"/>
      <c r="AM23" s="54"/>
    </row>
    <row r="24" ht="38.25" customHeight="1">
      <c r="A24" s="241" t="s">
        <v>162</v>
      </c>
      <c r="B24" s="241" t="s">
        <v>1760</v>
      </c>
      <c r="C24" s="242" t="s">
        <v>1694</v>
      </c>
      <c r="D24" s="241" t="s">
        <v>1676</v>
      </c>
      <c r="E24" s="242" t="s">
        <v>656</v>
      </c>
      <c r="F24" s="241" t="s">
        <v>249</v>
      </c>
      <c r="G24" s="242" t="s">
        <v>1761</v>
      </c>
      <c r="H24" s="242" t="s">
        <v>166</v>
      </c>
      <c r="I24" s="253"/>
      <c r="J24" s="249"/>
      <c r="K24" s="242" t="s">
        <v>1750</v>
      </c>
      <c r="L24" s="241" t="s">
        <v>1743</v>
      </c>
      <c r="M24" s="250">
        <v>43865.0</v>
      </c>
      <c r="N24" s="250">
        <v>43871.0</v>
      </c>
      <c r="O24" s="250"/>
      <c r="P24" s="251"/>
      <c r="Q24" s="250"/>
      <c r="R24" s="250">
        <v>43879.0</v>
      </c>
      <c r="S24" s="242" t="s">
        <v>1703</v>
      </c>
      <c r="T24" s="242" t="s">
        <v>1751</v>
      </c>
      <c r="U24" s="249"/>
      <c r="V24" s="249"/>
      <c r="W24" s="241">
        <v>2014.0</v>
      </c>
      <c r="X24" s="54"/>
      <c r="Y24" s="54"/>
      <c r="Z24" s="54"/>
      <c r="AA24" s="54"/>
      <c r="AB24" s="54"/>
      <c r="AC24" s="54"/>
      <c r="AD24" s="54"/>
      <c r="AE24" s="54"/>
      <c r="AF24" s="54"/>
      <c r="AG24" s="54"/>
      <c r="AH24" s="54"/>
      <c r="AI24" s="54"/>
      <c r="AJ24" s="54"/>
      <c r="AK24" s="54"/>
      <c r="AL24" s="54"/>
      <c r="AM24" s="54"/>
    </row>
    <row r="25" ht="38.25" customHeight="1">
      <c r="A25" s="241" t="s">
        <v>162</v>
      </c>
      <c r="B25" s="241" t="s">
        <v>1762</v>
      </c>
      <c r="C25" s="242" t="s">
        <v>1694</v>
      </c>
      <c r="D25" s="241" t="s">
        <v>1676</v>
      </c>
      <c r="E25" s="242" t="s">
        <v>1763</v>
      </c>
      <c r="F25" s="241" t="s">
        <v>249</v>
      </c>
      <c r="G25" s="242" t="s">
        <v>1764</v>
      </c>
      <c r="H25" s="242" t="s">
        <v>1765</v>
      </c>
      <c r="I25" s="242"/>
      <c r="J25" s="242"/>
      <c r="K25" s="242" t="s">
        <v>1750</v>
      </c>
      <c r="L25" s="242"/>
      <c r="M25" s="244" t="s">
        <v>1681</v>
      </c>
      <c r="N25" s="245" t="s">
        <v>1681</v>
      </c>
      <c r="O25" s="246"/>
      <c r="P25" s="246"/>
      <c r="Q25" s="246"/>
      <c r="R25" s="246">
        <v>43670.0</v>
      </c>
      <c r="S25" s="242" t="s">
        <v>1703</v>
      </c>
      <c r="T25" s="242" t="s">
        <v>1751</v>
      </c>
      <c r="U25" s="242"/>
      <c r="V25" s="242"/>
      <c r="W25" s="247">
        <v>2014.0</v>
      </c>
      <c r="X25" s="54"/>
      <c r="Y25" s="54"/>
      <c r="Z25" s="54"/>
      <c r="AA25" s="54"/>
      <c r="AB25" s="54"/>
      <c r="AC25" s="54"/>
      <c r="AD25" s="54"/>
      <c r="AE25" s="54"/>
      <c r="AF25" s="54"/>
      <c r="AG25" s="54"/>
      <c r="AH25" s="54"/>
      <c r="AI25" s="54"/>
      <c r="AJ25" s="54"/>
      <c r="AK25" s="54"/>
      <c r="AL25" s="54"/>
      <c r="AM25" s="54"/>
    </row>
    <row r="26" ht="38.25" customHeight="1">
      <c r="A26" s="241" t="s">
        <v>162</v>
      </c>
      <c r="B26" s="241" t="s">
        <v>1766</v>
      </c>
      <c r="C26" s="242" t="s">
        <v>1710</v>
      </c>
      <c r="D26" s="241" t="s">
        <v>1676</v>
      </c>
      <c r="E26" s="242" t="s">
        <v>240</v>
      </c>
      <c r="F26" s="241" t="s">
        <v>249</v>
      </c>
      <c r="G26" s="242" t="s">
        <v>1767</v>
      </c>
      <c r="H26" s="242" t="s">
        <v>1765</v>
      </c>
      <c r="I26" s="242"/>
      <c r="J26" s="242"/>
      <c r="K26" s="242" t="s">
        <v>1750</v>
      </c>
      <c r="L26" s="242"/>
      <c r="M26" s="244">
        <v>43644.0</v>
      </c>
      <c r="N26" s="245" t="s">
        <v>1681</v>
      </c>
      <c r="O26" s="246"/>
      <c r="P26" s="246"/>
      <c r="Q26" s="246"/>
      <c r="R26" s="246">
        <v>43656.0</v>
      </c>
      <c r="S26" s="242" t="s">
        <v>1703</v>
      </c>
      <c r="T26" s="242" t="s">
        <v>1751</v>
      </c>
      <c r="U26" s="242"/>
      <c r="V26" s="242"/>
      <c r="W26" s="247">
        <v>2014.0</v>
      </c>
      <c r="X26" s="54"/>
      <c r="Y26" s="54"/>
      <c r="Z26" s="54"/>
      <c r="AA26" s="54"/>
      <c r="AB26" s="54"/>
      <c r="AC26" s="54"/>
      <c r="AD26" s="54"/>
      <c r="AE26" s="54"/>
      <c r="AF26" s="54"/>
      <c r="AG26" s="54"/>
      <c r="AH26" s="54"/>
      <c r="AI26" s="54"/>
      <c r="AJ26" s="54"/>
      <c r="AK26" s="54"/>
      <c r="AL26" s="54"/>
      <c r="AM26" s="54"/>
    </row>
    <row r="27" ht="38.25" customHeight="1">
      <c r="A27" s="241" t="s">
        <v>1768</v>
      </c>
      <c r="B27" s="241" t="s">
        <v>126</v>
      </c>
      <c r="C27" s="242" t="s">
        <v>1694</v>
      </c>
      <c r="D27" s="241" t="s">
        <v>1699</v>
      </c>
      <c r="E27" s="242" t="s">
        <v>1769</v>
      </c>
      <c r="F27" s="241" t="s">
        <v>249</v>
      </c>
      <c r="G27" s="242" t="s">
        <v>1770</v>
      </c>
      <c r="H27" s="242"/>
      <c r="I27" s="242"/>
      <c r="J27" s="242"/>
      <c r="K27" s="242" t="s">
        <v>1771</v>
      </c>
      <c r="L27" s="242"/>
      <c r="M27" s="244">
        <v>43644.0</v>
      </c>
      <c r="N27" s="245" t="s">
        <v>1681</v>
      </c>
      <c r="O27" s="246"/>
      <c r="P27" s="246"/>
      <c r="Q27" s="246"/>
      <c r="R27" s="246">
        <v>43677.0</v>
      </c>
      <c r="S27" s="242" t="s">
        <v>1703</v>
      </c>
      <c r="T27" s="242" t="s">
        <v>1687</v>
      </c>
      <c r="U27" s="242"/>
      <c r="V27" s="242"/>
      <c r="W27" s="247">
        <v>2015.0</v>
      </c>
      <c r="X27" s="54"/>
      <c r="Y27" s="54"/>
      <c r="Z27" s="54"/>
      <c r="AA27" s="54"/>
      <c r="AB27" s="54"/>
      <c r="AC27" s="54"/>
      <c r="AD27" s="54"/>
      <c r="AE27" s="54"/>
      <c r="AF27" s="54"/>
      <c r="AG27" s="54"/>
      <c r="AH27" s="54"/>
      <c r="AI27" s="54"/>
      <c r="AJ27" s="54"/>
      <c r="AK27" s="54"/>
      <c r="AL27" s="54"/>
      <c r="AM27" s="54"/>
    </row>
    <row r="28" ht="38.25" customHeight="1">
      <c r="A28" s="241" t="s">
        <v>179</v>
      </c>
      <c r="B28" s="241" t="s">
        <v>481</v>
      </c>
      <c r="C28" s="242" t="s">
        <v>1710</v>
      </c>
      <c r="D28" s="241" t="s">
        <v>1676</v>
      </c>
      <c r="E28" s="242" t="s">
        <v>1772</v>
      </c>
      <c r="F28" s="241" t="s">
        <v>249</v>
      </c>
      <c r="G28" s="242" t="s">
        <v>1773</v>
      </c>
      <c r="H28" s="242" t="s">
        <v>1774</v>
      </c>
      <c r="I28" s="242"/>
      <c r="J28" s="242" t="s">
        <v>1775</v>
      </c>
      <c r="K28" s="242" t="s">
        <v>180</v>
      </c>
      <c r="L28" s="241" t="s">
        <v>1757</v>
      </c>
      <c r="M28" s="250">
        <v>44011.0</v>
      </c>
      <c r="N28" s="250">
        <v>44014.0</v>
      </c>
      <c r="O28" s="250"/>
      <c r="P28" s="251"/>
      <c r="Q28" s="250"/>
      <c r="R28" s="250">
        <v>44014.0</v>
      </c>
      <c r="S28" s="242" t="s">
        <v>1682</v>
      </c>
      <c r="T28" s="242" t="s">
        <v>1776</v>
      </c>
      <c r="U28" s="249"/>
      <c r="V28" s="249"/>
      <c r="W28" s="241">
        <v>2015.0</v>
      </c>
      <c r="X28" s="54"/>
      <c r="Y28" s="54"/>
      <c r="Z28" s="54"/>
      <c r="AA28" s="54"/>
      <c r="AB28" s="54"/>
      <c r="AC28" s="54"/>
      <c r="AD28" s="54"/>
      <c r="AE28" s="54"/>
      <c r="AF28" s="54"/>
      <c r="AG28" s="54"/>
      <c r="AH28" s="54"/>
      <c r="AI28" s="54"/>
      <c r="AJ28" s="54"/>
      <c r="AK28" s="54"/>
      <c r="AL28" s="54"/>
      <c r="AM28" s="54"/>
    </row>
    <row r="29" ht="38.25" customHeight="1">
      <c r="A29" s="241" t="s">
        <v>179</v>
      </c>
      <c r="B29" s="241" t="s">
        <v>51</v>
      </c>
      <c r="C29" s="242" t="s">
        <v>1710</v>
      </c>
      <c r="D29" s="241" t="s">
        <v>1676</v>
      </c>
      <c r="E29" s="242" t="s">
        <v>1772</v>
      </c>
      <c r="F29" s="241" t="s">
        <v>249</v>
      </c>
      <c r="G29" s="242" t="s">
        <v>1777</v>
      </c>
      <c r="H29" s="242" t="s">
        <v>1778</v>
      </c>
      <c r="I29" s="242"/>
      <c r="J29" s="242" t="s">
        <v>1779</v>
      </c>
      <c r="K29" s="242" t="s">
        <v>180</v>
      </c>
      <c r="L29" s="241" t="s">
        <v>1757</v>
      </c>
      <c r="M29" s="250">
        <v>44011.0</v>
      </c>
      <c r="N29" s="250">
        <v>44014.0</v>
      </c>
      <c r="O29" s="250"/>
      <c r="P29" s="251"/>
      <c r="Q29" s="250"/>
      <c r="R29" s="250">
        <v>44014.0</v>
      </c>
      <c r="S29" s="242" t="s">
        <v>1682</v>
      </c>
      <c r="T29" s="242" t="s">
        <v>1776</v>
      </c>
      <c r="U29" s="249"/>
      <c r="V29" s="249"/>
      <c r="W29" s="241">
        <v>2015.0</v>
      </c>
      <c r="X29" s="54"/>
      <c r="Y29" s="54"/>
      <c r="Z29" s="54"/>
      <c r="AA29" s="54"/>
      <c r="AB29" s="54"/>
      <c r="AC29" s="54"/>
      <c r="AD29" s="54"/>
      <c r="AE29" s="54"/>
      <c r="AF29" s="54"/>
      <c r="AG29" s="54"/>
      <c r="AH29" s="54"/>
      <c r="AI29" s="54"/>
      <c r="AJ29" s="54"/>
      <c r="AK29" s="54"/>
      <c r="AL29" s="54"/>
      <c r="AM29" s="54"/>
    </row>
    <row r="30" ht="38.25" customHeight="1">
      <c r="A30" s="241" t="s">
        <v>225</v>
      </c>
      <c r="B30" s="241">
        <v>3.0</v>
      </c>
      <c r="C30" s="242" t="s">
        <v>1710</v>
      </c>
      <c r="D30" s="241" t="s">
        <v>1676</v>
      </c>
      <c r="E30" s="242"/>
      <c r="F30" s="241" t="s">
        <v>249</v>
      </c>
      <c r="G30" s="242" t="s">
        <v>1780</v>
      </c>
      <c r="H30" s="242" t="s">
        <v>1781</v>
      </c>
      <c r="I30" s="242"/>
      <c r="J30" s="242" t="s">
        <v>1782</v>
      </c>
      <c r="K30" s="242" t="s">
        <v>227</v>
      </c>
      <c r="L30" s="241" t="s">
        <v>1696</v>
      </c>
      <c r="M30" s="250">
        <v>44027.0</v>
      </c>
      <c r="N30" s="250"/>
      <c r="O30" s="250">
        <v>44049.0</v>
      </c>
      <c r="P30" s="249" t="s">
        <v>1783</v>
      </c>
      <c r="Q30" s="250">
        <v>44078.0</v>
      </c>
      <c r="R30" s="250">
        <v>44089.0</v>
      </c>
      <c r="S30" s="242" t="s">
        <v>1703</v>
      </c>
      <c r="T30" s="242" t="s">
        <v>1784</v>
      </c>
      <c r="U30" s="242" t="s">
        <v>1785</v>
      </c>
      <c r="V30" s="249" t="s">
        <v>1018</v>
      </c>
      <c r="W30" s="241">
        <v>2015.0</v>
      </c>
      <c r="X30" s="54"/>
      <c r="Y30" s="54"/>
      <c r="Z30" s="54"/>
      <c r="AA30" s="54"/>
      <c r="AB30" s="54"/>
      <c r="AC30" s="54"/>
      <c r="AD30" s="54"/>
      <c r="AE30" s="54"/>
      <c r="AF30" s="54"/>
      <c r="AG30" s="54"/>
      <c r="AH30" s="54"/>
      <c r="AI30" s="54"/>
      <c r="AJ30" s="54"/>
      <c r="AK30" s="54"/>
      <c r="AL30" s="54"/>
      <c r="AM30" s="54"/>
    </row>
    <row r="31" ht="38.25" customHeight="1">
      <c r="A31" s="241" t="s">
        <v>245</v>
      </c>
      <c r="B31" s="241">
        <v>24.0</v>
      </c>
      <c r="C31" s="242" t="s">
        <v>1694</v>
      </c>
      <c r="D31" s="241" t="s">
        <v>1699</v>
      </c>
      <c r="E31" s="242"/>
      <c r="F31" s="241" t="s">
        <v>249</v>
      </c>
      <c r="G31" s="242" t="s">
        <v>1786</v>
      </c>
      <c r="H31" s="249" t="s">
        <v>1787</v>
      </c>
      <c r="I31" s="249" t="s">
        <v>1788</v>
      </c>
      <c r="J31" s="249" t="s">
        <v>1789</v>
      </c>
      <c r="K31" s="242" t="s">
        <v>246</v>
      </c>
      <c r="L31" s="241" t="s">
        <v>1743</v>
      </c>
      <c r="M31" s="250">
        <v>44040.0</v>
      </c>
      <c r="N31" s="250">
        <v>44040.0</v>
      </c>
      <c r="O31" s="250"/>
      <c r="P31" s="251"/>
      <c r="Q31" s="250"/>
      <c r="R31" s="250">
        <v>44041.0</v>
      </c>
      <c r="S31" s="242" t="s">
        <v>1703</v>
      </c>
      <c r="T31" s="242" t="s">
        <v>1790</v>
      </c>
      <c r="U31" s="249"/>
      <c r="V31" s="249"/>
      <c r="W31" s="241">
        <v>2016.0</v>
      </c>
      <c r="X31" s="54"/>
      <c r="Y31" s="54"/>
      <c r="Z31" s="54"/>
      <c r="AA31" s="54"/>
      <c r="AB31" s="54"/>
      <c r="AC31" s="54"/>
      <c r="AD31" s="54"/>
      <c r="AE31" s="54"/>
      <c r="AF31" s="54"/>
      <c r="AG31" s="54"/>
      <c r="AH31" s="54"/>
      <c r="AI31" s="54"/>
      <c r="AJ31" s="54"/>
      <c r="AK31" s="54"/>
      <c r="AL31" s="54"/>
      <c r="AM31" s="54"/>
    </row>
    <row r="32" ht="38.25" customHeight="1">
      <c r="A32" s="241" t="s">
        <v>245</v>
      </c>
      <c r="B32" s="241" t="s">
        <v>1791</v>
      </c>
      <c r="C32" s="242" t="s">
        <v>1694</v>
      </c>
      <c r="D32" s="241" t="s">
        <v>1699</v>
      </c>
      <c r="E32" s="242"/>
      <c r="F32" s="241" t="s">
        <v>249</v>
      </c>
      <c r="G32" s="242" t="s">
        <v>1792</v>
      </c>
      <c r="H32" s="242"/>
      <c r="I32" s="242"/>
      <c r="J32" s="242"/>
      <c r="K32" s="242" t="s">
        <v>246</v>
      </c>
      <c r="L32" s="243"/>
      <c r="M32" s="244" t="s">
        <v>1681</v>
      </c>
      <c r="N32" s="245" t="s">
        <v>1793</v>
      </c>
      <c r="O32" s="246"/>
      <c r="P32" s="246"/>
      <c r="Q32" s="246"/>
      <c r="R32" s="246">
        <v>43677.0</v>
      </c>
      <c r="S32" s="242" t="s">
        <v>1703</v>
      </c>
      <c r="T32" s="242" t="s">
        <v>1790</v>
      </c>
      <c r="U32" s="242"/>
      <c r="V32" s="242"/>
      <c r="W32" s="247">
        <v>2016.0</v>
      </c>
      <c r="X32" s="54"/>
      <c r="Y32" s="54"/>
      <c r="Z32" s="54"/>
      <c r="AA32" s="54"/>
      <c r="AB32" s="54"/>
      <c r="AC32" s="54"/>
      <c r="AD32" s="54"/>
      <c r="AE32" s="54"/>
      <c r="AF32" s="54"/>
      <c r="AG32" s="54"/>
      <c r="AH32" s="54"/>
      <c r="AI32" s="54"/>
      <c r="AJ32" s="54"/>
      <c r="AK32" s="54"/>
      <c r="AL32" s="54"/>
      <c r="AM32" s="54"/>
    </row>
    <row r="33" ht="38.25" customHeight="1">
      <c r="A33" s="241" t="s">
        <v>245</v>
      </c>
      <c r="B33" s="241">
        <v>26.0</v>
      </c>
      <c r="C33" s="242" t="s">
        <v>1710</v>
      </c>
      <c r="D33" s="241" t="s">
        <v>1699</v>
      </c>
      <c r="E33" s="242"/>
      <c r="F33" s="241" t="s">
        <v>249</v>
      </c>
      <c r="G33" s="242" t="s">
        <v>1794</v>
      </c>
      <c r="H33" s="242" t="s">
        <v>1795</v>
      </c>
      <c r="I33" s="242" t="s">
        <v>1788</v>
      </c>
      <c r="J33" s="242" t="s">
        <v>1796</v>
      </c>
      <c r="K33" s="242" t="s">
        <v>246</v>
      </c>
      <c r="L33" s="241" t="s">
        <v>1797</v>
      </c>
      <c r="M33" s="250">
        <v>43707.0</v>
      </c>
      <c r="N33" s="250">
        <v>43707.0</v>
      </c>
      <c r="O33" s="250">
        <v>43711.0</v>
      </c>
      <c r="P33" s="249" t="s">
        <v>1798</v>
      </c>
      <c r="Q33" s="250">
        <v>44034.0</v>
      </c>
      <c r="R33" s="250">
        <v>44036.0</v>
      </c>
      <c r="S33" s="242" t="s">
        <v>1703</v>
      </c>
      <c r="T33" s="242" t="s">
        <v>1790</v>
      </c>
      <c r="U33" s="249"/>
      <c r="V33" s="249"/>
      <c r="W33" s="241">
        <v>2016.0</v>
      </c>
      <c r="X33" s="54"/>
      <c r="Y33" s="54"/>
      <c r="Z33" s="54"/>
      <c r="AA33" s="54"/>
      <c r="AB33" s="54"/>
      <c r="AC33" s="54"/>
      <c r="AD33" s="54"/>
      <c r="AE33" s="54"/>
      <c r="AF33" s="54"/>
      <c r="AG33" s="54"/>
      <c r="AH33" s="54"/>
      <c r="AI33" s="54"/>
      <c r="AJ33" s="54"/>
      <c r="AK33" s="54"/>
      <c r="AL33" s="54"/>
      <c r="AM33" s="54"/>
    </row>
    <row r="34" ht="38.25" customHeight="1">
      <c r="A34" s="241" t="s">
        <v>245</v>
      </c>
      <c r="B34" s="241" t="s">
        <v>1799</v>
      </c>
      <c r="C34" s="242" t="s">
        <v>1694</v>
      </c>
      <c r="D34" s="241" t="s">
        <v>1699</v>
      </c>
      <c r="E34" s="242"/>
      <c r="F34" s="241" t="s">
        <v>249</v>
      </c>
      <c r="G34" s="242" t="s">
        <v>1800</v>
      </c>
      <c r="H34" s="249" t="s">
        <v>1801</v>
      </c>
      <c r="I34" s="249"/>
      <c r="J34" s="249" t="s">
        <v>1802</v>
      </c>
      <c r="K34" s="242" t="s">
        <v>246</v>
      </c>
      <c r="L34" s="241" t="s">
        <v>1797</v>
      </c>
      <c r="M34" s="250">
        <v>44047.0</v>
      </c>
      <c r="N34" s="250">
        <v>44049.0</v>
      </c>
      <c r="O34" s="250"/>
      <c r="P34" s="251"/>
      <c r="Q34" s="250"/>
      <c r="R34" s="250">
        <v>44050.0</v>
      </c>
      <c r="S34" s="242" t="s">
        <v>1703</v>
      </c>
      <c r="T34" s="242" t="s">
        <v>1790</v>
      </c>
      <c r="U34" s="249"/>
      <c r="V34" s="249"/>
      <c r="W34" s="241">
        <v>2016.0</v>
      </c>
      <c r="X34" s="54"/>
      <c r="Y34" s="54"/>
      <c r="Z34" s="54"/>
      <c r="AA34" s="54"/>
      <c r="AB34" s="54"/>
      <c r="AC34" s="54"/>
      <c r="AD34" s="54"/>
      <c r="AE34" s="54"/>
      <c r="AF34" s="54"/>
      <c r="AG34" s="54"/>
      <c r="AH34" s="54"/>
      <c r="AI34" s="54"/>
      <c r="AJ34" s="54"/>
      <c r="AK34" s="54"/>
      <c r="AL34" s="54"/>
      <c r="AM34" s="54"/>
    </row>
    <row r="35" ht="38.25" customHeight="1">
      <c r="A35" s="241" t="s">
        <v>245</v>
      </c>
      <c r="B35" s="241" t="s">
        <v>1803</v>
      </c>
      <c r="C35" s="242" t="s">
        <v>1694</v>
      </c>
      <c r="D35" s="241" t="s">
        <v>1699</v>
      </c>
      <c r="E35" s="242"/>
      <c r="F35" s="241" t="s">
        <v>249</v>
      </c>
      <c r="G35" s="242" t="s">
        <v>1804</v>
      </c>
      <c r="H35" s="249"/>
      <c r="I35" s="249" t="s">
        <v>1805</v>
      </c>
      <c r="J35" s="249" t="s">
        <v>1806</v>
      </c>
      <c r="K35" s="242" t="s">
        <v>246</v>
      </c>
      <c r="L35" s="241" t="s">
        <v>1797</v>
      </c>
      <c r="M35" s="250">
        <v>44047.0</v>
      </c>
      <c r="N35" s="250">
        <v>44048.0</v>
      </c>
      <c r="O35" s="250"/>
      <c r="P35" s="251"/>
      <c r="Q35" s="250"/>
      <c r="R35" s="250">
        <v>44050.0</v>
      </c>
      <c r="S35" s="242" t="s">
        <v>1703</v>
      </c>
      <c r="T35" s="242" t="s">
        <v>1790</v>
      </c>
      <c r="U35" s="249"/>
      <c r="V35" s="249"/>
      <c r="W35" s="241">
        <v>2016.0</v>
      </c>
      <c r="X35" s="54"/>
      <c r="Y35" s="54"/>
      <c r="Z35" s="54"/>
      <c r="AA35" s="54"/>
      <c r="AB35" s="54"/>
      <c r="AC35" s="54"/>
      <c r="AD35" s="54"/>
      <c r="AE35" s="54"/>
      <c r="AF35" s="54"/>
      <c r="AG35" s="54"/>
      <c r="AH35" s="54"/>
      <c r="AI35" s="54"/>
      <c r="AJ35" s="54"/>
      <c r="AK35" s="54"/>
      <c r="AL35" s="54"/>
      <c r="AM35" s="54"/>
    </row>
    <row r="36" ht="38.25" customHeight="1">
      <c r="A36" s="241" t="s">
        <v>308</v>
      </c>
      <c r="B36" s="241">
        <v>8.0</v>
      </c>
      <c r="C36" s="242" t="s">
        <v>1710</v>
      </c>
      <c r="D36" s="241" t="s">
        <v>1699</v>
      </c>
      <c r="E36" s="242" t="s">
        <v>1807</v>
      </c>
      <c r="F36" s="241" t="s">
        <v>249</v>
      </c>
      <c r="G36" s="242" t="s">
        <v>1808</v>
      </c>
      <c r="H36" s="242"/>
      <c r="I36" s="249" t="s">
        <v>1809</v>
      </c>
      <c r="J36" s="242" t="s">
        <v>1810</v>
      </c>
      <c r="K36" s="242" t="s">
        <v>309</v>
      </c>
      <c r="L36" s="241" t="s">
        <v>1757</v>
      </c>
      <c r="M36" s="250">
        <v>43718.0</v>
      </c>
      <c r="N36" s="250">
        <v>43718.0</v>
      </c>
      <c r="O36" s="250">
        <v>43718.0</v>
      </c>
      <c r="P36" s="249" t="s">
        <v>1811</v>
      </c>
      <c r="Q36" s="250">
        <v>43990.0</v>
      </c>
      <c r="R36" s="250">
        <v>43998.0</v>
      </c>
      <c r="S36" s="242" t="s">
        <v>1703</v>
      </c>
      <c r="T36" s="242" t="s">
        <v>1687</v>
      </c>
      <c r="U36" s="249"/>
      <c r="V36" s="249"/>
      <c r="W36" s="241">
        <v>2016.0</v>
      </c>
      <c r="X36" s="54"/>
      <c r="Y36" s="54"/>
      <c r="Z36" s="54"/>
      <c r="AA36" s="54"/>
      <c r="AB36" s="54"/>
      <c r="AC36" s="54"/>
      <c r="AD36" s="54"/>
      <c r="AE36" s="54"/>
      <c r="AF36" s="54"/>
      <c r="AG36" s="54"/>
      <c r="AH36" s="54"/>
      <c r="AI36" s="54"/>
      <c r="AJ36" s="54"/>
      <c r="AK36" s="54"/>
      <c r="AL36" s="54"/>
      <c r="AM36" s="54"/>
    </row>
    <row r="37" ht="38.25" customHeight="1">
      <c r="A37" s="241" t="s">
        <v>308</v>
      </c>
      <c r="B37" s="241" t="s">
        <v>462</v>
      </c>
      <c r="C37" s="242" t="s">
        <v>1812</v>
      </c>
      <c r="D37" s="241" t="s">
        <v>1699</v>
      </c>
      <c r="E37" s="242"/>
      <c r="F37" s="241" t="s">
        <v>249</v>
      </c>
      <c r="G37" s="242" t="s">
        <v>1813</v>
      </c>
      <c r="H37" s="242"/>
      <c r="I37" s="242"/>
      <c r="J37" s="242"/>
      <c r="K37" s="242" t="s">
        <v>309</v>
      </c>
      <c r="L37" s="242"/>
      <c r="M37" s="244" t="s">
        <v>1814</v>
      </c>
      <c r="N37" s="245" t="s">
        <v>1793</v>
      </c>
      <c r="O37" s="246"/>
      <c r="P37" s="246"/>
      <c r="Q37" s="246"/>
      <c r="R37" s="246">
        <v>43718.0</v>
      </c>
      <c r="S37" s="242" t="s">
        <v>1703</v>
      </c>
      <c r="T37" s="242" t="s">
        <v>1687</v>
      </c>
      <c r="U37" s="242"/>
      <c r="V37" s="242"/>
      <c r="W37" s="247">
        <v>2016.0</v>
      </c>
      <c r="X37" s="54"/>
      <c r="Y37" s="54"/>
      <c r="Z37" s="54"/>
      <c r="AA37" s="54"/>
      <c r="AB37" s="54"/>
      <c r="AC37" s="54"/>
      <c r="AD37" s="54"/>
      <c r="AE37" s="54"/>
      <c r="AF37" s="54"/>
      <c r="AG37" s="54"/>
      <c r="AH37" s="54"/>
      <c r="AI37" s="54"/>
      <c r="AJ37" s="54"/>
      <c r="AK37" s="54"/>
      <c r="AL37" s="54"/>
      <c r="AM37" s="54"/>
    </row>
    <row r="38" ht="38.25" customHeight="1">
      <c r="A38" s="241" t="s">
        <v>329</v>
      </c>
      <c r="B38" s="241" t="s">
        <v>173</v>
      </c>
      <c r="C38" s="242" t="s">
        <v>1694</v>
      </c>
      <c r="D38" s="241" t="s">
        <v>1699</v>
      </c>
      <c r="E38" s="242" t="s">
        <v>656</v>
      </c>
      <c r="F38" s="241" t="s">
        <v>249</v>
      </c>
      <c r="G38" s="242" t="s">
        <v>1815</v>
      </c>
      <c r="H38" s="242" t="s">
        <v>1816</v>
      </c>
      <c r="I38" s="242"/>
      <c r="J38" s="249"/>
      <c r="K38" s="242" t="s">
        <v>330</v>
      </c>
      <c r="L38" s="241" t="s">
        <v>1743</v>
      </c>
      <c r="M38" s="250">
        <v>43921.0</v>
      </c>
      <c r="N38" s="250">
        <v>43924.0</v>
      </c>
      <c r="O38" s="250"/>
      <c r="P38" s="251"/>
      <c r="Q38" s="250"/>
      <c r="R38" s="250">
        <v>43927.0</v>
      </c>
      <c r="S38" s="242" t="s">
        <v>1682</v>
      </c>
      <c r="T38" s="242" t="s">
        <v>1817</v>
      </c>
      <c r="U38" s="249"/>
      <c r="V38" s="249"/>
      <c r="W38" s="241">
        <v>2016.0</v>
      </c>
      <c r="X38" s="54"/>
      <c r="Y38" s="54"/>
      <c r="Z38" s="54"/>
      <c r="AA38" s="54"/>
      <c r="AB38" s="54"/>
      <c r="AC38" s="54"/>
      <c r="AD38" s="54"/>
      <c r="AE38" s="54"/>
      <c r="AF38" s="54"/>
      <c r="AG38" s="54"/>
      <c r="AH38" s="54"/>
      <c r="AI38" s="54"/>
      <c r="AJ38" s="54"/>
      <c r="AK38" s="54"/>
      <c r="AL38" s="54"/>
      <c r="AM38" s="54"/>
    </row>
    <row r="39" ht="38.25" customHeight="1">
      <c r="A39" s="241" t="s">
        <v>329</v>
      </c>
      <c r="B39" s="241" t="s">
        <v>492</v>
      </c>
      <c r="C39" s="242" t="s">
        <v>1710</v>
      </c>
      <c r="D39" s="241" t="s">
        <v>1699</v>
      </c>
      <c r="E39" s="242" t="s">
        <v>1818</v>
      </c>
      <c r="F39" s="241" t="s">
        <v>249</v>
      </c>
      <c r="G39" s="242" t="s">
        <v>1819</v>
      </c>
      <c r="H39" s="242" t="s">
        <v>1820</v>
      </c>
      <c r="I39" s="242"/>
      <c r="J39" s="242"/>
      <c r="K39" s="242" t="s">
        <v>330</v>
      </c>
      <c r="L39" s="242"/>
      <c r="M39" s="244" t="s">
        <v>1713</v>
      </c>
      <c r="N39" s="245" t="s">
        <v>1713</v>
      </c>
      <c r="O39" s="246"/>
      <c r="P39" s="246"/>
      <c r="Q39" s="246"/>
      <c r="R39" s="246">
        <v>43627.0</v>
      </c>
      <c r="S39" s="242" t="s">
        <v>1703</v>
      </c>
      <c r="T39" s="242" t="s">
        <v>1817</v>
      </c>
      <c r="U39" s="242"/>
      <c r="V39" s="242"/>
      <c r="W39" s="247">
        <v>2016.0</v>
      </c>
      <c r="X39" s="54"/>
      <c r="Y39" s="54"/>
      <c r="Z39" s="54"/>
      <c r="AA39" s="54"/>
      <c r="AB39" s="54"/>
      <c r="AC39" s="54"/>
      <c r="AD39" s="54"/>
      <c r="AE39" s="54"/>
      <c r="AF39" s="54"/>
      <c r="AG39" s="54"/>
      <c r="AH39" s="54"/>
      <c r="AI39" s="54"/>
      <c r="AJ39" s="54"/>
      <c r="AK39" s="54"/>
      <c r="AL39" s="54"/>
      <c r="AM39" s="54"/>
    </row>
    <row r="40" ht="38.25" customHeight="1">
      <c r="A40" s="241" t="s">
        <v>329</v>
      </c>
      <c r="B40" s="241" t="s">
        <v>1821</v>
      </c>
      <c r="C40" s="242" t="s">
        <v>1694</v>
      </c>
      <c r="D40" s="241" t="s">
        <v>1699</v>
      </c>
      <c r="E40" s="242" t="s">
        <v>1822</v>
      </c>
      <c r="F40" s="241" t="s">
        <v>249</v>
      </c>
      <c r="G40" s="242" t="s">
        <v>1823</v>
      </c>
      <c r="H40" s="242" t="s">
        <v>1824</v>
      </c>
      <c r="I40" s="242" t="s">
        <v>1825</v>
      </c>
      <c r="J40" s="242" t="s">
        <v>1826</v>
      </c>
      <c r="K40" s="242" t="s">
        <v>330</v>
      </c>
      <c r="L40" s="241" t="s">
        <v>1827</v>
      </c>
      <c r="M40" s="250">
        <v>44083.0</v>
      </c>
      <c r="N40" s="250">
        <v>44083.0</v>
      </c>
      <c r="O40" s="250">
        <v>44088.0</v>
      </c>
      <c r="P40" s="254" t="s">
        <v>1828</v>
      </c>
      <c r="Q40" s="250">
        <v>44088.0</v>
      </c>
      <c r="R40" s="250">
        <v>44089.0</v>
      </c>
      <c r="S40" s="242" t="s">
        <v>1703</v>
      </c>
      <c r="T40" s="242" t="s">
        <v>1817</v>
      </c>
      <c r="U40" s="249"/>
      <c r="V40" s="249"/>
      <c r="W40" s="241">
        <v>2016.0</v>
      </c>
      <c r="X40" s="54"/>
      <c r="Y40" s="54"/>
      <c r="Z40" s="54"/>
      <c r="AA40" s="54"/>
      <c r="AB40" s="54"/>
      <c r="AC40" s="54"/>
      <c r="AD40" s="54"/>
      <c r="AE40" s="54"/>
      <c r="AF40" s="54"/>
      <c r="AG40" s="54"/>
      <c r="AH40" s="54"/>
      <c r="AI40" s="54"/>
      <c r="AJ40" s="54"/>
      <c r="AK40" s="54"/>
      <c r="AL40" s="54"/>
      <c r="AM40" s="54"/>
    </row>
    <row r="41" ht="38.25" customHeight="1">
      <c r="A41" s="241" t="s">
        <v>329</v>
      </c>
      <c r="B41" s="241" t="s">
        <v>147</v>
      </c>
      <c r="C41" s="242" t="s">
        <v>1675</v>
      </c>
      <c r="D41" s="241" t="s">
        <v>1699</v>
      </c>
      <c r="E41" s="242" t="s">
        <v>1763</v>
      </c>
      <c r="F41" s="241" t="s">
        <v>249</v>
      </c>
      <c r="G41" s="242" t="s">
        <v>1829</v>
      </c>
      <c r="H41" s="242" t="s">
        <v>1830</v>
      </c>
      <c r="I41" s="242"/>
      <c r="J41" s="242"/>
      <c r="K41" s="242" t="s">
        <v>330</v>
      </c>
      <c r="L41" s="242"/>
      <c r="M41" s="244" t="s">
        <v>1681</v>
      </c>
      <c r="N41" s="245" t="s">
        <v>1681</v>
      </c>
      <c r="O41" s="246"/>
      <c r="P41" s="246"/>
      <c r="Q41" s="246"/>
      <c r="R41" s="246">
        <v>43643.0</v>
      </c>
      <c r="S41" s="242" t="s">
        <v>1703</v>
      </c>
      <c r="T41" s="242" t="s">
        <v>1817</v>
      </c>
      <c r="U41" s="242"/>
      <c r="V41" s="242"/>
      <c r="W41" s="247">
        <v>2016.0</v>
      </c>
      <c r="X41" s="54"/>
      <c r="Y41" s="54"/>
      <c r="Z41" s="54"/>
      <c r="AA41" s="54"/>
      <c r="AB41" s="54"/>
      <c r="AC41" s="54"/>
      <c r="AD41" s="54"/>
      <c r="AE41" s="54"/>
      <c r="AF41" s="54"/>
      <c r="AG41" s="54"/>
      <c r="AH41" s="54"/>
      <c r="AI41" s="54"/>
      <c r="AJ41" s="54"/>
      <c r="AK41" s="54"/>
      <c r="AL41" s="54"/>
      <c r="AM41" s="54"/>
    </row>
    <row r="42" ht="38.25" customHeight="1">
      <c r="A42" s="241" t="s">
        <v>329</v>
      </c>
      <c r="B42" s="241" t="s">
        <v>63</v>
      </c>
      <c r="C42" s="242" t="s">
        <v>1675</v>
      </c>
      <c r="D42" s="241" t="s">
        <v>1699</v>
      </c>
      <c r="E42" s="242" t="s">
        <v>1763</v>
      </c>
      <c r="F42" s="241" t="s">
        <v>249</v>
      </c>
      <c r="G42" s="242" t="s">
        <v>1831</v>
      </c>
      <c r="H42" s="242"/>
      <c r="I42" s="242"/>
      <c r="J42" s="242"/>
      <c r="K42" s="242" t="s">
        <v>330</v>
      </c>
      <c r="L42" s="242"/>
      <c r="M42" s="244" t="s">
        <v>1681</v>
      </c>
      <c r="N42" s="245" t="s">
        <v>1681</v>
      </c>
      <c r="O42" s="246"/>
      <c r="P42" s="246"/>
      <c r="Q42" s="246"/>
      <c r="R42" s="246">
        <v>43636.0</v>
      </c>
      <c r="S42" s="242" t="s">
        <v>1703</v>
      </c>
      <c r="T42" s="242" t="s">
        <v>1817</v>
      </c>
      <c r="U42" s="242"/>
      <c r="V42" s="242"/>
      <c r="W42" s="247">
        <v>2016.0</v>
      </c>
      <c r="X42" s="54"/>
      <c r="Y42" s="54"/>
      <c r="Z42" s="54"/>
      <c r="AA42" s="54"/>
      <c r="AB42" s="54"/>
      <c r="AC42" s="54"/>
      <c r="AD42" s="54"/>
      <c r="AE42" s="54"/>
      <c r="AF42" s="54"/>
      <c r="AG42" s="54"/>
      <c r="AH42" s="54"/>
      <c r="AI42" s="54"/>
      <c r="AJ42" s="54"/>
      <c r="AK42" s="54"/>
      <c r="AL42" s="54"/>
      <c r="AM42" s="54"/>
    </row>
    <row r="43" ht="38.25" customHeight="1">
      <c r="A43" s="241" t="s">
        <v>1697</v>
      </c>
      <c r="B43" s="241">
        <v>2.0</v>
      </c>
      <c r="C43" s="242" t="s">
        <v>1698</v>
      </c>
      <c r="D43" s="241" t="s">
        <v>1699</v>
      </c>
      <c r="E43" s="242" t="s">
        <v>1832</v>
      </c>
      <c r="F43" s="241" t="s">
        <v>249</v>
      </c>
      <c r="G43" s="242" t="s">
        <v>1833</v>
      </c>
      <c r="H43" s="242" t="s">
        <v>1834</v>
      </c>
      <c r="I43" s="242"/>
      <c r="J43" s="242"/>
      <c r="K43" s="242" t="s">
        <v>1702</v>
      </c>
      <c r="L43" s="241" t="s">
        <v>1696</v>
      </c>
      <c r="M43" s="250">
        <v>43718.0</v>
      </c>
      <c r="N43" s="250">
        <v>43719.0</v>
      </c>
      <c r="O43" s="250">
        <v>43720.0</v>
      </c>
      <c r="P43" s="249" t="s">
        <v>1835</v>
      </c>
      <c r="Q43" s="250">
        <v>44011.0</v>
      </c>
      <c r="R43" s="250">
        <v>44011.0</v>
      </c>
      <c r="S43" s="242" t="s">
        <v>1703</v>
      </c>
      <c r="T43" s="242" t="s">
        <v>1704</v>
      </c>
      <c r="U43" s="242" t="s">
        <v>1836</v>
      </c>
      <c r="V43" s="242" t="s">
        <v>1837</v>
      </c>
      <c r="W43" s="241">
        <v>2017.0</v>
      </c>
      <c r="X43" s="54"/>
      <c r="Y43" s="54"/>
      <c r="Z43" s="54"/>
      <c r="AA43" s="54"/>
      <c r="AB43" s="54"/>
      <c r="AC43" s="54"/>
      <c r="AD43" s="54"/>
      <c r="AE43" s="54"/>
      <c r="AF43" s="54"/>
      <c r="AG43" s="54"/>
      <c r="AH43" s="54"/>
      <c r="AI43" s="54"/>
      <c r="AJ43" s="54"/>
      <c r="AK43" s="54"/>
      <c r="AL43" s="54"/>
      <c r="AM43" s="54"/>
    </row>
    <row r="44" ht="38.25" customHeight="1">
      <c r="A44" s="241" t="s">
        <v>1697</v>
      </c>
      <c r="B44" s="241" t="s">
        <v>147</v>
      </c>
      <c r="C44" s="242" t="s">
        <v>1698</v>
      </c>
      <c r="D44" s="241" t="s">
        <v>1699</v>
      </c>
      <c r="E44" s="242" t="s">
        <v>1838</v>
      </c>
      <c r="F44" s="241" t="s">
        <v>249</v>
      </c>
      <c r="G44" s="242" t="s">
        <v>1839</v>
      </c>
      <c r="H44" s="242" t="s">
        <v>1840</v>
      </c>
      <c r="I44" s="242"/>
      <c r="J44" s="249"/>
      <c r="K44" s="242" t="s">
        <v>1702</v>
      </c>
      <c r="L44" s="241" t="s">
        <v>1696</v>
      </c>
      <c r="M44" s="250">
        <v>43921.0</v>
      </c>
      <c r="N44" s="250">
        <v>43924.0</v>
      </c>
      <c r="O44" s="250"/>
      <c r="P44" s="251"/>
      <c r="Q44" s="250"/>
      <c r="R44" s="250">
        <v>43927.0</v>
      </c>
      <c r="S44" s="242" t="s">
        <v>1703</v>
      </c>
      <c r="T44" s="242" t="s">
        <v>1704</v>
      </c>
      <c r="U44" s="242" t="s">
        <v>1836</v>
      </c>
      <c r="V44" s="242" t="s">
        <v>1837</v>
      </c>
      <c r="W44" s="241">
        <v>2017.0</v>
      </c>
      <c r="X44" s="54"/>
      <c r="Y44" s="54"/>
      <c r="Z44" s="54"/>
      <c r="AA44" s="54"/>
      <c r="AB44" s="54"/>
      <c r="AC44" s="54"/>
      <c r="AD44" s="54"/>
      <c r="AE44" s="54"/>
      <c r="AF44" s="54"/>
      <c r="AG44" s="54"/>
      <c r="AH44" s="54"/>
      <c r="AI44" s="54"/>
      <c r="AJ44" s="54"/>
      <c r="AK44" s="54"/>
      <c r="AL44" s="54"/>
      <c r="AM44" s="54"/>
    </row>
    <row r="45" ht="38.25" customHeight="1">
      <c r="A45" s="241" t="s">
        <v>1697</v>
      </c>
      <c r="B45" s="241" t="s">
        <v>63</v>
      </c>
      <c r="C45" s="242" t="s">
        <v>1698</v>
      </c>
      <c r="D45" s="241" t="s">
        <v>1699</v>
      </c>
      <c r="E45" s="242" t="s">
        <v>1838</v>
      </c>
      <c r="F45" s="241" t="s">
        <v>249</v>
      </c>
      <c r="G45" s="242" t="s">
        <v>1841</v>
      </c>
      <c r="H45" s="242" t="s">
        <v>1842</v>
      </c>
      <c r="I45" s="242"/>
      <c r="J45" s="249"/>
      <c r="K45" s="242" t="s">
        <v>1702</v>
      </c>
      <c r="L45" s="241" t="s">
        <v>1757</v>
      </c>
      <c r="M45" s="250">
        <v>43880.0</v>
      </c>
      <c r="N45" s="250">
        <v>43882.0</v>
      </c>
      <c r="O45" s="250"/>
      <c r="P45" s="251"/>
      <c r="Q45" s="250"/>
      <c r="R45" s="250">
        <v>43882.0</v>
      </c>
      <c r="S45" s="242" t="s">
        <v>1843</v>
      </c>
      <c r="T45" s="242" t="s">
        <v>1704</v>
      </c>
      <c r="U45" s="242"/>
      <c r="V45" s="242"/>
      <c r="W45" s="241">
        <v>2017.0</v>
      </c>
      <c r="X45" s="54"/>
      <c r="Y45" s="54"/>
      <c r="Z45" s="54"/>
      <c r="AA45" s="54"/>
      <c r="AB45" s="54"/>
      <c r="AC45" s="54"/>
      <c r="AD45" s="54"/>
      <c r="AE45" s="54"/>
      <c r="AF45" s="54"/>
      <c r="AG45" s="54"/>
      <c r="AH45" s="54"/>
      <c r="AI45" s="54"/>
      <c r="AJ45" s="54"/>
      <c r="AK45" s="54"/>
      <c r="AL45" s="54"/>
      <c r="AM45" s="54"/>
    </row>
    <row r="46" ht="38.25" customHeight="1">
      <c r="A46" s="241" t="s">
        <v>1697</v>
      </c>
      <c r="B46" s="241" t="s">
        <v>153</v>
      </c>
      <c r="C46" s="242" t="s">
        <v>1694</v>
      </c>
      <c r="D46" s="241" t="s">
        <v>1699</v>
      </c>
      <c r="E46" s="242" t="s">
        <v>656</v>
      </c>
      <c r="F46" s="241" t="s">
        <v>249</v>
      </c>
      <c r="G46" s="242" t="s">
        <v>1844</v>
      </c>
      <c r="H46" s="242" t="s">
        <v>1845</v>
      </c>
      <c r="I46" s="242"/>
      <c r="J46" s="242"/>
      <c r="K46" s="242" t="s">
        <v>1702</v>
      </c>
      <c r="L46" s="241" t="s">
        <v>1743</v>
      </c>
      <c r="M46" s="250">
        <v>43921.0</v>
      </c>
      <c r="N46" s="250">
        <v>43924.0</v>
      </c>
      <c r="O46" s="250"/>
      <c r="P46" s="251"/>
      <c r="Q46" s="250"/>
      <c r="R46" s="250">
        <v>43938.0</v>
      </c>
      <c r="S46" s="242" t="s">
        <v>1744</v>
      </c>
      <c r="T46" s="242" t="s">
        <v>1704</v>
      </c>
      <c r="U46" s="242" t="s">
        <v>1836</v>
      </c>
      <c r="V46" s="242" t="s">
        <v>1837</v>
      </c>
      <c r="W46" s="241">
        <v>2017.0</v>
      </c>
      <c r="X46" s="54"/>
      <c r="Y46" s="54"/>
      <c r="Z46" s="54"/>
      <c r="AA46" s="54"/>
      <c r="AB46" s="54"/>
      <c r="AC46" s="54"/>
      <c r="AD46" s="54"/>
      <c r="AE46" s="54"/>
      <c r="AF46" s="54"/>
      <c r="AG46" s="54"/>
      <c r="AH46" s="54"/>
      <c r="AI46" s="54"/>
      <c r="AJ46" s="54"/>
      <c r="AK46" s="54"/>
      <c r="AL46" s="54"/>
      <c r="AM46" s="54"/>
    </row>
    <row r="47" ht="38.25" customHeight="1">
      <c r="A47" s="241" t="s">
        <v>1697</v>
      </c>
      <c r="B47" s="241" t="s">
        <v>206</v>
      </c>
      <c r="C47" s="242" t="s">
        <v>1694</v>
      </c>
      <c r="D47" s="241" t="s">
        <v>1699</v>
      </c>
      <c r="E47" s="242" t="s">
        <v>656</v>
      </c>
      <c r="F47" s="241" t="s">
        <v>249</v>
      </c>
      <c r="G47" s="242" t="s">
        <v>1846</v>
      </c>
      <c r="H47" s="242" t="s">
        <v>1847</v>
      </c>
      <c r="I47" s="242"/>
      <c r="J47" s="242"/>
      <c r="K47" s="242" t="s">
        <v>1702</v>
      </c>
      <c r="L47" s="241" t="s">
        <v>1743</v>
      </c>
      <c r="M47" s="250">
        <v>43921.0</v>
      </c>
      <c r="N47" s="250">
        <v>43924.0</v>
      </c>
      <c r="O47" s="250"/>
      <c r="P47" s="251"/>
      <c r="Q47" s="250"/>
      <c r="R47" s="250">
        <v>43938.0</v>
      </c>
      <c r="S47" s="242" t="s">
        <v>1744</v>
      </c>
      <c r="T47" s="242" t="s">
        <v>1704</v>
      </c>
      <c r="U47" s="242" t="s">
        <v>1836</v>
      </c>
      <c r="V47" s="242" t="s">
        <v>1837</v>
      </c>
      <c r="W47" s="241">
        <v>2017.0</v>
      </c>
      <c r="X47" s="54"/>
      <c r="Y47" s="54"/>
      <c r="Z47" s="54"/>
      <c r="AA47" s="54"/>
      <c r="AB47" s="54"/>
      <c r="AC47" s="54"/>
      <c r="AD47" s="54"/>
      <c r="AE47" s="54"/>
      <c r="AF47" s="54"/>
      <c r="AG47" s="54"/>
      <c r="AH47" s="54"/>
      <c r="AI47" s="54"/>
      <c r="AJ47" s="54"/>
      <c r="AK47" s="54"/>
      <c r="AL47" s="54"/>
      <c r="AM47" s="54"/>
    </row>
    <row r="48" ht="38.25" customHeight="1">
      <c r="A48" s="241" t="s">
        <v>1697</v>
      </c>
      <c r="B48" s="241" t="s">
        <v>303</v>
      </c>
      <c r="C48" s="242" t="s">
        <v>1694</v>
      </c>
      <c r="D48" s="241" t="s">
        <v>1699</v>
      </c>
      <c r="E48" s="242" t="s">
        <v>656</v>
      </c>
      <c r="F48" s="241" t="s">
        <v>249</v>
      </c>
      <c r="G48" s="242" t="s">
        <v>1848</v>
      </c>
      <c r="H48" s="242" t="s">
        <v>1849</v>
      </c>
      <c r="I48" s="242"/>
      <c r="J48" s="242"/>
      <c r="K48" s="242" t="s">
        <v>1702</v>
      </c>
      <c r="L48" s="241" t="s">
        <v>1743</v>
      </c>
      <c r="M48" s="250">
        <v>43882.0</v>
      </c>
      <c r="N48" s="250">
        <v>43882.0</v>
      </c>
      <c r="O48" s="250"/>
      <c r="P48" s="251"/>
      <c r="Q48" s="250"/>
      <c r="R48" s="250">
        <v>43882.0</v>
      </c>
      <c r="S48" s="242" t="s">
        <v>1703</v>
      </c>
      <c r="T48" s="242" t="s">
        <v>1704</v>
      </c>
      <c r="U48" s="242"/>
      <c r="V48" s="242"/>
      <c r="W48" s="241">
        <v>2017.0</v>
      </c>
      <c r="X48" s="54"/>
      <c r="Y48" s="54"/>
      <c r="Z48" s="54"/>
      <c r="AA48" s="54"/>
      <c r="AB48" s="54"/>
      <c r="AC48" s="54"/>
      <c r="AD48" s="54"/>
      <c r="AE48" s="54"/>
      <c r="AF48" s="54"/>
      <c r="AG48" s="54"/>
      <c r="AH48" s="54"/>
      <c r="AI48" s="54"/>
      <c r="AJ48" s="54"/>
      <c r="AK48" s="54"/>
      <c r="AL48" s="54"/>
      <c r="AM48" s="54"/>
    </row>
    <row r="49" ht="38.25" customHeight="1">
      <c r="A49" s="241" t="s">
        <v>1697</v>
      </c>
      <c r="B49" s="241" t="s">
        <v>158</v>
      </c>
      <c r="C49" s="242" t="s">
        <v>1694</v>
      </c>
      <c r="D49" s="241" t="s">
        <v>1699</v>
      </c>
      <c r="E49" s="242" t="s">
        <v>656</v>
      </c>
      <c r="F49" s="241" t="s">
        <v>249</v>
      </c>
      <c r="G49" s="242" t="s">
        <v>1850</v>
      </c>
      <c r="H49" s="242" t="s">
        <v>1851</v>
      </c>
      <c r="I49" s="242"/>
      <c r="J49" s="242"/>
      <c r="K49" s="242" t="s">
        <v>1702</v>
      </c>
      <c r="L49" s="241" t="s">
        <v>1743</v>
      </c>
      <c r="M49" s="250">
        <v>43921.0</v>
      </c>
      <c r="N49" s="250">
        <v>43924.0</v>
      </c>
      <c r="O49" s="250"/>
      <c r="P49" s="251"/>
      <c r="Q49" s="250"/>
      <c r="R49" s="250">
        <v>43938.0</v>
      </c>
      <c r="S49" s="242" t="s">
        <v>1744</v>
      </c>
      <c r="T49" s="242" t="s">
        <v>1704</v>
      </c>
      <c r="U49" s="242" t="s">
        <v>1836</v>
      </c>
      <c r="V49" s="242" t="s">
        <v>1837</v>
      </c>
      <c r="W49" s="241">
        <v>2017.0</v>
      </c>
      <c r="X49" s="54"/>
      <c r="Y49" s="54"/>
      <c r="Z49" s="54"/>
      <c r="AA49" s="54"/>
      <c r="AB49" s="54"/>
      <c r="AC49" s="54"/>
      <c r="AD49" s="54"/>
      <c r="AE49" s="54"/>
      <c r="AF49" s="54"/>
      <c r="AG49" s="54"/>
      <c r="AH49" s="54"/>
      <c r="AI49" s="54"/>
      <c r="AJ49" s="54"/>
      <c r="AK49" s="54"/>
      <c r="AL49" s="54"/>
      <c r="AM49" s="54"/>
    </row>
    <row r="50" ht="38.25" customHeight="1">
      <c r="A50" s="241" t="s">
        <v>391</v>
      </c>
      <c r="B50" s="241" t="s">
        <v>153</v>
      </c>
      <c r="C50" s="242" t="s">
        <v>1852</v>
      </c>
      <c r="D50" s="241" t="s">
        <v>1699</v>
      </c>
      <c r="E50" s="242" t="s">
        <v>1853</v>
      </c>
      <c r="F50" s="241" t="s">
        <v>249</v>
      </c>
      <c r="G50" s="242" t="s">
        <v>1854</v>
      </c>
      <c r="H50" s="242" t="s">
        <v>1855</v>
      </c>
      <c r="I50" s="242"/>
      <c r="J50" s="249" t="s">
        <v>1856</v>
      </c>
      <c r="K50" s="242" t="s">
        <v>392</v>
      </c>
      <c r="L50" s="241" t="s">
        <v>1757</v>
      </c>
      <c r="M50" s="250">
        <v>44012.0</v>
      </c>
      <c r="N50" s="250">
        <v>44050.0</v>
      </c>
      <c r="O50" s="250"/>
      <c r="P50" s="251"/>
      <c r="Q50" s="250"/>
      <c r="R50" s="250">
        <v>44092.0</v>
      </c>
      <c r="S50" s="242" t="s">
        <v>1703</v>
      </c>
      <c r="T50" s="242" t="s">
        <v>1857</v>
      </c>
      <c r="U50" s="249" t="s">
        <v>1858</v>
      </c>
      <c r="V50" s="249" t="s">
        <v>1857</v>
      </c>
      <c r="W50" s="241">
        <v>2017.0</v>
      </c>
      <c r="X50" s="54"/>
      <c r="Y50" s="54"/>
      <c r="Z50" s="54"/>
      <c r="AA50" s="54"/>
      <c r="AB50" s="54"/>
      <c r="AC50" s="54"/>
      <c r="AD50" s="54"/>
      <c r="AE50" s="54"/>
      <c r="AF50" s="54"/>
      <c r="AG50" s="54"/>
      <c r="AH50" s="54"/>
      <c r="AI50" s="54"/>
      <c r="AJ50" s="54"/>
      <c r="AK50" s="54"/>
      <c r="AL50" s="54"/>
      <c r="AM50" s="54"/>
    </row>
    <row r="51" ht="38.25" customHeight="1">
      <c r="A51" s="241" t="s">
        <v>447</v>
      </c>
      <c r="B51" s="241" t="s">
        <v>147</v>
      </c>
      <c r="C51" s="242" t="s">
        <v>1698</v>
      </c>
      <c r="D51" s="241" t="s">
        <v>1676</v>
      </c>
      <c r="E51" s="242" t="s">
        <v>1832</v>
      </c>
      <c r="F51" s="241" t="s">
        <v>249</v>
      </c>
      <c r="G51" s="242" t="s">
        <v>1859</v>
      </c>
      <c r="H51" s="242" t="s">
        <v>1860</v>
      </c>
      <c r="I51" s="242"/>
      <c r="J51" s="242" t="s">
        <v>1861</v>
      </c>
      <c r="K51" s="249" t="s">
        <v>448</v>
      </c>
      <c r="L51" s="241" t="s">
        <v>1862</v>
      </c>
      <c r="M51" s="255">
        <v>44061.0</v>
      </c>
      <c r="N51" s="246">
        <v>44062.0</v>
      </c>
      <c r="O51" s="250"/>
      <c r="P51" s="251"/>
      <c r="Q51" s="250"/>
      <c r="R51" s="250">
        <v>44069.0</v>
      </c>
      <c r="S51" s="242" t="s">
        <v>1703</v>
      </c>
      <c r="T51" s="242" t="s">
        <v>1863</v>
      </c>
      <c r="U51" s="242" t="s">
        <v>1836</v>
      </c>
      <c r="V51" s="249" t="s">
        <v>1837</v>
      </c>
      <c r="W51" s="241">
        <v>2018.0</v>
      </c>
      <c r="X51" s="54"/>
      <c r="Y51" s="54"/>
      <c r="Z51" s="54"/>
      <c r="AA51" s="54"/>
      <c r="AB51" s="54"/>
      <c r="AC51" s="54"/>
      <c r="AD51" s="54"/>
      <c r="AE51" s="54"/>
      <c r="AF51" s="54"/>
      <c r="AG51" s="54"/>
      <c r="AH51" s="54"/>
      <c r="AI51" s="54"/>
      <c r="AJ51" s="54"/>
      <c r="AK51" s="54"/>
      <c r="AL51" s="54"/>
      <c r="AM51" s="54"/>
    </row>
    <row r="52" ht="38.25" customHeight="1">
      <c r="A52" s="241" t="s">
        <v>447</v>
      </c>
      <c r="B52" s="241" t="s">
        <v>1762</v>
      </c>
      <c r="C52" s="242" t="s">
        <v>1698</v>
      </c>
      <c r="D52" s="241" t="s">
        <v>1676</v>
      </c>
      <c r="E52" s="242" t="s">
        <v>1832</v>
      </c>
      <c r="F52" s="241" t="s">
        <v>249</v>
      </c>
      <c r="G52" s="242" t="s">
        <v>1864</v>
      </c>
      <c r="H52" s="242" t="s">
        <v>1865</v>
      </c>
      <c r="I52" s="242"/>
      <c r="J52" s="242" t="s">
        <v>1866</v>
      </c>
      <c r="K52" s="249" t="s">
        <v>448</v>
      </c>
      <c r="L52" s="241" t="s">
        <v>1862</v>
      </c>
      <c r="M52" s="255">
        <v>44061.0</v>
      </c>
      <c r="N52" s="246">
        <v>44062.0</v>
      </c>
      <c r="O52" s="250"/>
      <c r="P52" s="251"/>
      <c r="Q52" s="250"/>
      <c r="R52" s="250">
        <v>44069.0</v>
      </c>
      <c r="S52" s="242" t="s">
        <v>1703</v>
      </c>
      <c r="T52" s="242" t="s">
        <v>1863</v>
      </c>
      <c r="U52" s="242" t="s">
        <v>1836</v>
      </c>
      <c r="V52" s="249" t="s">
        <v>1837</v>
      </c>
      <c r="W52" s="241">
        <v>2018.0</v>
      </c>
      <c r="X52" s="54"/>
      <c r="Y52" s="54"/>
      <c r="Z52" s="54"/>
      <c r="AA52" s="54"/>
      <c r="AB52" s="54"/>
      <c r="AC52" s="54"/>
      <c r="AD52" s="54"/>
      <c r="AE52" s="54"/>
      <c r="AF52" s="54"/>
      <c r="AG52" s="54"/>
      <c r="AH52" s="54"/>
      <c r="AI52" s="54"/>
      <c r="AJ52" s="54"/>
      <c r="AK52" s="54"/>
      <c r="AL52" s="54"/>
      <c r="AM52" s="54"/>
    </row>
    <row r="53" ht="38.25" customHeight="1">
      <c r="A53" s="241" t="s">
        <v>447</v>
      </c>
      <c r="B53" s="241" t="s">
        <v>1766</v>
      </c>
      <c r="C53" s="242" t="s">
        <v>1698</v>
      </c>
      <c r="D53" s="241" t="s">
        <v>1676</v>
      </c>
      <c r="E53" s="242" t="s">
        <v>1832</v>
      </c>
      <c r="F53" s="241" t="s">
        <v>249</v>
      </c>
      <c r="G53" s="242" t="s">
        <v>1867</v>
      </c>
      <c r="H53" s="242" t="s">
        <v>1868</v>
      </c>
      <c r="I53" s="242"/>
      <c r="J53" s="242" t="s">
        <v>1869</v>
      </c>
      <c r="K53" s="249" t="s">
        <v>448</v>
      </c>
      <c r="L53" s="241" t="s">
        <v>1797</v>
      </c>
      <c r="M53" s="250">
        <v>44063.0</v>
      </c>
      <c r="N53" s="250">
        <v>44064.0</v>
      </c>
      <c r="O53" s="250"/>
      <c r="P53" s="251"/>
      <c r="Q53" s="250"/>
      <c r="R53" s="250">
        <v>44069.0</v>
      </c>
      <c r="S53" s="242" t="s">
        <v>1703</v>
      </c>
      <c r="T53" s="242" t="s">
        <v>1863</v>
      </c>
      <c r="U53" s="249" t="s">
        <v>1836</v>
      </c>
      <c r="V53" s="249" t="s">
        <v>1837</v>
      </c>
      <c r="W53" s="241">
        <v>2018.0</v>
      </c>
      <c r="X53" s="54"/>
      <c r="Y53" s="54"/>
      <c r="Z53" s="54"/>
      <c r="AA53" s="54"/>
      <c r="AB53" s="54"/>
      <c r="AC53" s="54"/>
      <c r="AD53" s="54"/>
      <c r="AE53" s="54"/>
      <c r="AF53" s="54"/>
      <c r="AG53" s="54"/>
      <c r="AH53" s="54"/>
      <c r="AI53" s="54"/>
      <c r="AJ53" s="54"/>
      <c r="AK53" s="54"/>
      <c r="AL53" s="54"/>
      <c r="AM53" s="54"/>
    </row>
    <row r="54" ht="38.25" customHeight="1">
      <c r="A54" s="241" t="s">
        <v>447</v>
      </c>
      <c r="B54" s="241" t="s">
        <v>1870</v>
      </c>
      <c r="C54" s="242" t="s">
        <v>1698</v>
      </c>
      <c r="D54" s="241" t="s">
        <v>1676</v>
      </c>
      <c r="E54" s="242" t="s">
        <v>1832</v>
      </c>
      <c r="F54" s="241" t="s">
        <v>249</v>
      </c>
      <c r="G54" s="242" t="s">
        <v>1871</v>
      </c>
      <c r="H54" s="242" t="s">
        <v>1872</v>
      </c>
      <c r="I54" s="242"/>
      <c r="J54" s="242"/>
      <c r="K54" s="249" t="s">
        <v>448</v>
      </c>
      <c r="L54" s="241" t="s">
        <v>1696</v>
      </c>
      <c r="M54" s="250">
        <v>44061.0</v>
      </c>
      <c r="N54" s="250">
        <v>44064.0</v>
      </c>
      <c r="O54" s="250"/>
      <c r="P54" s="251"/>
      <c r="Q54" s="250"/>
      <c r="R54" s="250">
        <v>44069.0</v>
      </c>
      <c r="S54" s="242" t="s">
        <v>1703</v>
      </c>
      <c r="T54" s="242" t="s">
        <v>1863</v>
      </c>
      <c r="U54" s="249"/>
      <c r="V54" s="249"/>
      <c r="W54" s="241">
        <v>2018.0</v>
      </c>
      <c r="X54" s="54"/>
      <c r="Y54" s="54"/>
      <c r="Z54" s="54"/>
      <c r="AA54" s="54"/>
      <c r="AB54" s="54"/>
      <c r="AC54" s="54"/>
      <c r="AD54" s="54"/>
      <c r="AE54" s="54"/>
      <c r="AF54" s="54"/>
      <c r="AG54" s="54"/>
      <c r="AH54" s="54"/>
      <c r="AI54" s="54"/>
      <c r="AJ54" s="54"/>
      <c r="AK54" s="54"/>
      <c r="AL54" s="54"/>
      <c r="AM54" s="54"/>
    </row>
    <row r="55" ht="38.25" customHeight="1">
      <c r="A55" s="241" t="s">
        <v>447</v>
      </c>
      <c r="B55" s="241" t="s">
        <v>1873</v>
      </c>
      <c r="C55" s="242" t="s">
        <v>1698</v>
      </c>
      <c r="D55" s="241" t="s">
        <v>1676</v>
      </c>
      <c r="E55" s="242" t="s">
        <v>1832</v>
      </c>
      <c r="F55" s="241" t="s">
        <v>249</v>
      </c>
      <c r="G55" s="242" t="s">
        <v>1874</v>
      </c>
      <c r="H55" s="242" t="s">
        <v>1875</v>
      </c>
      <c r="I55" s="242"/>
      <c r="J55" s="242"/>
      <c r="K55" s="249" t="s">
        <v>448</v>
      </c>
      <c r="L55" s="241" t="s">
        <v>1696</v>
      </c>
      <c r="M55" s="250">
        <v>44061.0</v>
      </c>
      <c r="N55" s="250">
        <v>44064.0</v>
      </c>
      <c r="O55" s="250"/>
      <c r="P55" s="251"/>
      <c r="Q55" s="250"/>
      <c r="R55" s="250">
        <v>44069.0</v>
      </c>
      <c r="S55" s="242" t="s">
        <v>1703</v>
      </c>
      <c r="T55" s="242" t="s">
        <v>1863</v>
      </c>
      <c r="U55" s="249"/>
      <c r="V55" s="249"/>
      <c r="W55" s="241">
        <v>2018.0</v>
      </c>
      <c r="X55" s="54"/>
      <c r="Y55" s="54"/>
      <c r="Z55" s="54"/>
      <c r="AA55" s="54"/>
      <c r="AB55" s="54"/>
      <c r="AC55" s="54"/>
      <c r="AD55" s="54"/>
      <c r="AE55" s="54"/>
      <c r="AF55" s="54"/>
      <c r="AG55" s="54"/>
      <c r="AH55" s="54"/>
      <c r="AI55" s="54"/>
      <c r="AJ55" s="54"/>
      <c r="AK55" s="54"/>
      <c r="AL55" s="54"/>
      <c r="AM55" s="54"/>
    </row>
    <row r="56" ht="38.25" customHeight="1">
      <c r="A56" s="241" t="s">
        <v>447</v>
      </c>
      <c r="B56" s="241" t="s">
        <v>303</v>
      </c>
      <c r="C56" s="242" t="s">
        <v>1698</v>
      </c>
      <c r="D56" s="241" t="s">
        <v>1676</v>
      </c>
      <c r="E56" s="242" t="s">
        <v>1832</v>
      </c>
      <c r="F56" s="241" t="s">
        <v>249</v>
      </c>
      <c r="G56" s="242" t="s">
        <v>1876</v>
      </c>
      <c r="H56" s="242" t="s">
        <v>1877</v>
      </c>
      <c r="I56" s="242"/>
      <c r="J56" s="242"/>
      <c r="K56" s="242" t="s">
        <v>1878</v>
      </c>
      <c r="L56" s="241" t="s">
        <v>1696</v>
      </c>
      <c r="M56" s="250">
        <v>43921.0</v>
      </c>
      <c r="N56" s="250">
        <v>43924.0</v>
      </c>
      <c r="O56" s="250"/>
      <c r="P56" s="251"/>
      <c r="Q56" s="250"/>
      <c r="R56" s="250">
        <v>43941.0</v>
      </c>
      <c r="S56" s="242" t="s">
        <v>1703</v>
      </c>
      <c r="T56" s="242" t="s">
        <v>1863</v>
      </c>
      <c r="U56" s="242" t="s">
        <v>1836</v>
      </c>
      <c r="V56" s="249" t="s">
        <v>1879</v>
      </c>
      <c r="W56" s="241">
        <v>2018.0</v>
      </c>
      <c r="X56" s="54"/>
      <c r="Y56" s="54"/>
      <c r="Z56" s="54"/>
      <c r="AA56" s="54"/>
      <c r="AB56" s="54"/>
      <c r="AC56" s="54"/>
      <c r="AD56" s="54"/>
      <c r="AE56" s="54"/>
      <c r="AF56" s="54"/>
      <c r="AG56" s="54"/>
      <c r="AH56" s="54"/>
      <c r="AI56" s="54"/>
      <c r="AJ56" s="54"/>
      <c r="AK56" s="54"/>
      <c r="AL56" s="54"/>
      <c r="AM56" s="54"/>
    </row>
    <row r="57" ht="38.25" customHeight="1">
      <c r="A57" s="241" t="s">
        <v>461</v>
      </c>
      <c r="B57" s="241" t="s">
        <v>153</v>
      </c>
      <c r="C57" s="242" t="s">
        <v>1710</v>
      </c>
      <c r="D57" s="241" t="s">
        <v>1699</v>
      </c>
      <c r="E57" s="242" t="s">
        <v>240</v>
      </c>
      <c r="F57" s="241" t="s">
        <v>249</v>
      </c>
      <c r="G57" s="242" t="s">
        <v>1880</v>
      </c>
      <c r="H57" s="242" t="s">
        <v>1881</v>
      </c>
      <c r="I57" s="242"/>
      <c r="J57" s="242"/>
      <c r="K57" s="242" t="s">
        <v>1882</v>
      </c>
      <c r="L57" s="242"/>
      <c r="M57" s="244" t="s">
        <v>1681</v>
      </c>
      <c r="N57" s="242" t="s">
        <v>1730</v>
      </c>
      <c r="O57" s="246"/>
      <c r="P57" s="246"/>
      <c r="Q57" s="246"/>
      <c r="R57" s="246">
        <v>43551.0</v>
      </c>
      <c r="S57" s="242" t="s">
        <v>1703</v>
      </c>
      <c r="T57" s="242"/>
      <c r="U57" s="242"/>
      <c r="V57" s="242"/>
      <c r="W57" s="247">
        <v>2018.0</v>
      </c>
      <c r="X57" s="54"/>
      <c r="Y57" s="54"/>
      <c r="Z57" s="54"/>
      <c r="AA57" s="54"/>
      <c r="AB57" s="54"/>
      <c r="AC57" s="54"/>
      <c r="AD57" s="54"/>
      <c r="AE57" s="54"/>
      <c r="AF57" s="54"/>
      <c r="AG57" s="54"/>
      <c r="AH57" s="54"/>
      <c r="AI57" s="54"/>
      <c r="AJ57" s="54"/>
      <c r="AK57" s="54"/>
      <c r="AL57" s="54"/>
      <c r="AM57" s="54"/>
    </row>
    <row r="58" ht="38.25" customHeight="1">
      <c r="A58" s="241" t="s">
        <v>461</v>
      </c>
      <c r="B58" s="241" t="s">
        <v>206</v>
      </c>
      <c r="C58" s="242" t="s">
        <v>1710</v>
      </c>
      <c r="D58" s="241" t="s">
        <v>1699</v>
      </c>
      <c r="E58" s="242" t="s">
        <v>240</v>
      </c>
      <c r="F58" s="241" t="s">
        <v>249</v>
      </c>
      <c r="G58" s="242" t="s">
        <v>1883</v>
      </c>
      <c r="H58" s="242" t="s">
        <v>1884</v>
      </c>
      <c r="I58" s="242"/>
      <c r="J58" s="242"/>
      <c r="K58" s="242" t="s">
        <v>1882</v>
      </c>
      <c r="L58" s="242"/>
      <c r="M58" s="244" t="s">
        <v>1681</v>
      </c>
      <c r="N58" s="242" t="s">
        <v>1730</v>
      </c>
      <c r="O58" s="246"/>
      <c r="P58" s="246"/>
      <c r="Q58" s="246"/>
      <c r="R58" s="246">
        <v>43572.0</v>
      </c>
      <c r="S58" s="242" t="s">
        <v>1703</v>
      </c>
      <c r="T58" s="242"/>
      <c r="U58" s="242"/>
      <c r="V58" s="242"/>
      <c r="W58" s="247">
        <v>2018.0</v>
      </c>
      <c r="X58" s="54"/>
      <c r="Y58" s="54"/>
      <c r="Z58" s="54"/>
      <c r="AA58" s="54"/>
      <c r="AB58" s="54"/>
      <c r="AC58" s="54"/>
      <c r="AD58" s="54"/>
      <c r="AE58" s="54"/>
      <c r="AF58" s="54"/>
      <c r="AG58" s="54"/>
      <c r="AH58" s="54"/>
      <c r="AI58" s="54"/>
      <c r="AJ58" s="54"/>
      <c r="AK58" s="54"/>
      <c r="AL58" s="54"/>
      <c r="AM58" s="54"/>
    </row>
    <row r="59" ht="38.25" customHeight="1">
      <c r="A59" s="241" t="s">
        <v>461</v>
      </c>
      <c r="B59" s="241" t="s">
        <v>275</v>
      </c>
      <c r="C59" s="242" t="s">
        <v>1694</v>
      </c>
      <c r="D59" s="241" t="s">
        <v>1699</v>
      </c>
      <c r="E59" s="242" t="s">
        <v>1885</v>
      </c>
      <c r="F59" s="241" t="s">
        <v>249</v>
      </c>
      <c r="G59" s="242" t="s">
        <v>1886</v>
      </c>
      <c r="H59" s="242" t="s">
        <v>1887</v>
      </c>
      <c r="I59" s="242"/>
      <c r="J59" s="242"/>
      <c r="K59" s="242" t="s">
        <v>1882</v>
      </c>
      <c r="L59" s="242"/>
      <c r="M59" s="244">
        <v>43707.0</v>
      </c>
      <c r="N59" s="245" t="s">
        <v>1730</v>
      </c>
      <c r="O59" s="246"/>
      <c r="P59" s="246"/>
      <c r="Q59" s="246"/>
      <c r="R59" s="246">
        <v>43738.0</v>
      </c>
      <c r="S59" s="242" t="s">
        <v>1703</v>
      </c>
      <c r="T59" s="242" t="s">
        <v>1784</v>
      </c>
      <c r="U59" s="242"/>
      <c r="V59" s="242"/>
      <c r="W59" s="247">
        <v>2018.0</v>
      </c>
      <c r="X59" s="54"/>
      <c r="Y59" s="54"/>
      <c r="Z59" s="54"/>
      <c r="AA59" s="54"/>
      <c r="AB59" s="54"/>
      <c r="AC59" s="54"/>
      <c r="AD59" s="54"/>
      <c r="AE59" s="54"/>
      <c r="AF59" s="54"/>
      <c r="AG59" s="54"/>
      <c r="AH59" s="54"/>
      <c r="AI59" s="54"/>
      <c r="AJ59" s="54"/>
      <c r="AK59" s="54"/>
      <c r="AL59" s="54"/>
      <c r="AM59" s="54"/>
    </row>
    <row r="60" ht="38.25" customHeight="1">
      <c r="A60" s="241" t="s">
        <v>461</v>
      </c>
      <c r="B60" s="241" t="s">
        <v>321</v>
      </c>
      <c r="C60" s="242" t="s">
        <v>1694</v>
      </c>
      <c r="D60" s="241" t="s">
        <v>1699</v>
      </c>
      <c r="E60" s="242" t="s">
        <v>1885</v>
      </c>
      <c r="F60" s="241" t="s">
        <v>249</v>
      </c>
      <c r="G60" s="242" t="s">
        <v>1888</v>
      </c>
      <c r="H60" s="242" t="s">
        <v>1889</v>
      </c>
      <c r="I60" s="242"/>
      <c r="J60" s="242"/>
      <c r="K60" s="242" t="s">
        <v>1882</v>
      </c>
      <c r="L60" s="242"/>
      <c r="M60" s="244">
        <v>43707.0</v>
      </c>
      <c r="N60" s="245" t="s">
        <v>1730</v>
      </c>
      <c r="O60" s="246"/>
      <c r="P60" s="246"/>
      <c r="Q60" s="246"/>
      <c r="R60" s="246">
        <v>43738.0</v>
      </c>
      <c r="S60" s="242" t="s">
        <v>1703</v>
      </c>
      <c r="T60" s="242" t="s">
        <v>1784</v>
      </c>
      <c r="U60" s="242"/>
      <c r="V60" s="242"/>
      <c r="W60" s="247">
        <v>2018.0</v>
      </c>
      <c r="X60" s="54"/>
      <c r="Y60" s="54"/>
      <c r="Z60" s="54"/>
      <c r="AA60" s="54"/>
      <c r="AB60" s="54"/>
      <c r="AC60" s="54"/>
      <c r="AD60" s="54"/>
      <c r="AE60" s="54"/>
      <c r="AF60" s="54"/>
      <c r="AG60" s="54"/>
      <c r="AH60" s="54"/>
      <c r="AI60" s="54"/>
      <c r="AJ60" s="54"/>
      <c r="AK60" s="54"/>
      <c r="AL60" s="54"/>
      <c r="AM60" s="54"/>
    </row>
    <row r="61" ht="38.25" customHeight="1">
      <c r="A61" s="241" t="s">
        <v>461</v>
      </c>
      <c r="B61" s="241">
        <v>15.0</v>
      </c>
      <c r="C61" s="242" t="s">
        <v>1694</v>
      </c>
      <c r="D61" s="241" t="s">
        <v>1699</v>
      </c>
      <c r="E61" s="242" t="s">
        <v>1890</v>
      </c>
      <c r="F61" s="241" t="s">
        <v>249</v>
      </c>
      <c r="G61" s="242" t="s">
        <v>1891</v>
      </c>
      <c r="H61" s="242" t="s">
        <v>1892</v>
      </c>
      <c r="I61" s="242"/>
      <c r="J61" s="242" t="s">
        <v>1893</v>
      </c>
      <c r="K61" s="242" t="s">
        <v>1882</v>
      </c>
      <c r="L61" s="241" t="s">
        <v>1743</v>
      </c>
      <c r="M61" s="250">
        <v>43979.0</v>
      </c>
      <c r="N61" s="250">
        <v>43979.0</v>
      </c>
      <c r="O61" s="250">
        <v>43728.0</v>
      </c>
      <c r="P61" s="256" t="s">
        <v>1894</v>
      </c>
      <c r="Q61" s="250">
        <v>43979.0</v>
      </c>
      <c r="R61" s="250">
        <v>43979.0</v>
      </c>
      <c r="S61" s="242" t="s">
        <v>1703</v>
      </c>
      <c r="T61" s="242" t="s">
        <v>1784</v>
      </c>
      <c r="U61" s="242"/>
      <c r="V61" s="242"/>
      <c r="W61" s="241">
        <v>2018.0</v>
      </c>
      <c r="X61" s="54"/>
      <c r="Y61" s="54"/>
      <c r="Z61" s="54"/>
      <c r="AA61" s="54"/>
      <c r="AB61" s="54"/>
      <c r="AC61" s="54"/>
      <c r="AD61" s="54"/>
      <c r="AE61" s="54"/>
      <c r="AF61" s="54"/>
      <c r="AG61" s="54"/>
      <c r="AH61" s="54"/>
      <c r="AI61" s="54"/>
      <c r="AJ61" s="54"/>
      <c r="AK61" s="54"/>
      <c r="AL61" s="54"/>
      <c r="AM61" s="54"/>
    </row>
    <row r="62" ht="38.25" customHeight="1">
      <c r="A62" s="241" t="s">
        <v>461</v>
      </c>
      <c r="B62" s="241" t="s">
        <v>521</v>
      </c>
      <c r="C62" s="242" t="s">
        <v>1694</v>
      </c>
      <c r="D62" s="241" t="s">
        <v>1699</v>
      </c>
      <c r="E62" s="242" t="s">
        <v>1890</v>
      </c>
      <c r="F62" s="241" t="s">
        <v>249</v>
      </c>
      <c r="G62" s="242" t="s">
        <v>1895</v>
      </c>
      <c r="H62" s="242" t="s">
        <v>1896</v>
      </c>
      <c r="I62" s="242"/>
      <c r="J62" s="242" t="s">
        <v>1897</v>
      </c>
      <c r="K62" s="242" t="s">
        <v>1882</v>
      </c>
      <c r="L62" s="241" t="s">
        <v>1757</v>
      </c>
      <c r="M62" s="250">
        <v>43987.0</v>
      </c>
      <c r="N62" s="250">
        <v>43990.0</v>
      </c>
      <c r="O62" s="250"/>
      <c r="P62" s="251"/>
      <c r="Q62" s="250"/>
      <c r="R62" s="250">
        <v>43993.0</v>
      </c>
      <c r="S62" s="242" t="s">
        <v>1703</v>
      </c>
      <c r="T62" s="242" t="s">
        <v>1784</v>
      </c>
      <c r="U62" s="242"/>
      <c r="V62" s="242"/>
      <c r="W62" s="241">
        <v>2018.0</v>
      </c>
      <c r="X62" s="54"/>
      <c r="Y62" s="54"/>
      <c r="Z62" s="54"/>
      <c r="AA62" s="54"/>
      <c r="AB62" s="54"/>
      <c r="AC62" s="54"/>
      <c r="AD62" s="54"/>
      <c r="AE62" s="54"/>
      <c r="AF62" s="54"/>
      <c r="AG62" s="54"/>
      <c r="AH62" s="54"/>
      <c r="AI62" s="54"/>
      <c r="AJ62" s="54"/>
      <c r="AK62" s="54"/>
      <c r="AL62" s="54"/>
      <c r="AM62" s="54"/>
    </row>
    <row r="63" ht="38.25" customHeight="1">
      <c r="A63" s="241" t="s">
        <v>461</v>
      </c>
      <c r="B63" s="241" t="s">
        <v>286</v>
      </c>
      <c r="C63" s="242" t="s">
        <v>1694</v>
      </c>
      <c r="D63" s="241" t="s">
        <v>1699</v>
      </c>
      <c r="E63" s="242" t="s">
        <v>1898</v>
      </c>
      <c r="F63" s="241" t="s">
        <v>249</v>
      </c>
      <c r="G63" s="242" t="s">
        <v>1899</v>
      </c>
      <c r="H63" s="242" t="s">
        <v>1900</v>
      </c>
      <c r="I63" s="242"/>
      <c r="J63" s="242"/>
      <c r="K63" s="242" t="s">
        <v>1882</v>
      </c>
      <c r="L63" s="242"/>
      <c r="M63" s="244" t="s">
        <v>1681</v>
      </c>
      <c r="N63" s="245" t="s">
        <v>1730</v>
      </c>
      <c r="O63" s="246"/>
      <c r="P63" s="246"/>
      <c r="Q63" s="246"/>
      <c r="R63" s="246">
        <v>43629.0</v>
      </c>
      <c r="S63" s="242" t="s">
        <v>1703</v>
      </c>
      <c r="T63" s="242" t="s">
        <v>1704</v>
      </c>
      <c r="U63" s="242"/>
      <c r="V63" s="242"/>
      <c r="W63" s="247">
        <v>2018.0</v>
      </c>
      <c r="X63" s="54"/>
      <c r="Y63" s="54"/>
      <c r="Z63" s="54"/>
      <c r="AA63" s="54"/>
      <c r="AB63" s="54"/>
      <c r="AC63" s="54"/>
      <c r="AD63" s="54"/>
      <c r="AE63" s="54"/>
      <c r="AF63" s="54"/>
      <c r="AG63" s="54"/>
      <c r="AH63" s="54"/>
      <c r="AI63" s="54"/>
      <c r="AJ63" s="54"/>
      <c r="AK63" s="54"/>
      <c r="AL63" s="54"/>
      <c r="AM63" s="54"/>
    </row>
    <row r="64" ht="38.25" customHeight="1">
      <c r="A64" s="241" t="s">
        <v>461</v>
      </c>
      <c r="B64" s="241">
        <v>18.0</v>
      </c>
      <c r="C64" s="242" t="s">
        <v>1694</v>
      </c>
      <c r="D64" s="241" t="s">
        <v>1699</v>
      </c>
      <c r="E64" s="242" t="s">
        <v>1885</v>
      </c>
      <c r="F64" s="241" t="s">
        <v>249</v>
      </c>
      <c r="G64" s="242" t="s">
        <v>1901</v>
      </c>
      <c r="H64" s="242" t="s">
        <v>1902</v>
      </c>
      <c r="I64" s="242"/>
      <c r="J64" s="242"/>
      <c r="K64" s="242" t="s">
        <v>1882</v>
      </c>
      <c r="L64" s="242"/>
      <c r="M64" s="244" t="s">
        <v>1681</v>
      </c>
      <c r="N64" s="242" t="s">
        <v>1730</v>
      </c>
      <c r="O64" s="246"/>
      <c r="P64" s="246"/>
      <c r="Q64" s="246"/>
      <c r="R64" s="246">
        <v>43546.0</v>
      </c>
      <c r="S64" s="242" t="s">
        <v>1703</v>
      </c>
      <c r="T64" s="242"/>
      <c r="U64" s="242"/>
      <c r="V64" s="242"/>
      <c r="W64" s="247">
        <v>2018.0</v>
      </c>
      <c r="X64" s="54"/>
      <c r="Y64" s="54"/>
      <c r="Z64" s="54"/>
      <c r="AA64" s="54"/>
      <c r="AB64" s="54"/>
      <c r="AC64" s="54"/>
      <c r="AD64" s="54"/>
      <c r="AE64" s="54"/>
      <c r="AF64" s="54"/>
      <c r="AG64" s="54"/>
      <c r="AH64" s="54"/>
      <c r="AI64" s="54"/>
      <c r="AJ64" s="54"/>
      <c r="AK64" s="54"/>
      <c r="AL64" s="54"/>
      <c r="AM64" s="54"/>
    </row>
    <row r="65" ht="38.25" customHeight="1">
      <c r="A65" s="241" t="s">
        <v>480</v>
      </c>
      <c r="B65" s="241" t="s">
        <v>51</v>
      </c>
      <c r="C65" s="242" t="s">
        <v>1694</v>
      </c>
      <c r="D65" s="241" t="s">
        <v>1699</v>
      </c>
      <c r="E65" s="249"/>
      <c r="F65" s="241" t="s">
        <v>249</v>
      </c>
      <c r="G65" s="242" t="s">
        <v>1903</v>
      </c>
      <c r="H65" s="242" t="s">
        <v>1904</v>
      </c>
      <c r="I65" s="242"/>
      <c r="J65" s="242"/>
      <c r="K65" s="242" t="s">
        <v>482</v>
      </c>
      <c r="L65" s="242"/>
      <c r="M65" s="244" t="s">
        <v>1681</v>
      </c>
      <c r="N65" s="242" t="s">
        <v>1793</v>
      </c>
      <c r="O65" s="246"/>
      <c r="P65" s="246"/>
      <c r="Q65" s="246"/>
      <c r="R65" s="246">
        <v>43556.0</v>
      </c>
      <c r="S65" s="242" t="s">
        <v>1714</v>
      </c>
      <c r="T65" s="242"/>
      <c r="U65" s="242"/>
      <c r="V65" s="242"/>
      <c r="W65" s="247">
        <v>2019.0</v>
      </c>
      <c r="X65" s="54"/>
      <c r="Y65" s="54"/>
      <c r="Z65" s="54"/>
      <c r="AA65" s="54"/>
      <c r="AB65" s="54"/>
      <c r="AC65" s="54"/>
      <c r="AD65" s="54"/>
      <c r="AE65" s="54"/>
      <c r="AF65" s="54"/>
      <c r="AG65" s="54"/>
      <c r="AH65" s="54"/>
      <c r="AI65" s="54"/>
      <c r="AJ65" s="54"/>
      <c r="AK65" s="54"/>
      <c r="AL65" s="54"/>
      <c r="AM65" s="54"/>
    </row>
    <row r="66" ht="38.25" customHeight="1">
      <c r="A66" s="241" t="s">
        <v>480</v>
      </c>
      <c r="B66" s="241" t="s">
        <v>77</v>
      </c>
      <c r="C66" s="242" t="s">
        <v>1694</v>
      </c>
      <c r="D66" s="241" t="s">
        <v>1699</v>
      </c>
      <c r="E66" s="242" t="s">
        <v>656</v>
      </c>
      <c r="F66" s="241" t="s">
        <v>249</v>
      </c>
      <c r="G66" s="242" t="s">
        <v>1905</v>
      </c>
      <c r="H66" s="242" t="s">
        <v>1906</v>
      </c>
      <c r="I66" s="242"/>
      <c r="J66" s="242"/>
      <c r="K66" s="242" t="s">
        <v>482</v>
      </c>
      <c r="L66" s="241" t="s">
        <v>1743</v>
      </c>
      <c r="M66" s="250">
        <v>43617.0</v>
      </c>
      <c r="N66" s="250"/>
      <c r="O66" s="250"/>
      <c r="P66" s="251"/>
      <c r="Q66" s="250"/>
      <c r="R66" s="250">
        <v>43944.0</v>
      </c>
      <c r="S66" s="242" t="s">
        <v>1714</v>
      </c>
      <c r="T66" s="242" t="s">
        <v>1687</v>
      </c>
      <c r="U66" s="242"/>
      <c r="V66" s="242"/>
      <c r="W66" s="241">
        <v>2019.0</v>
      </c>
      <c r="X66" s="54"/>
      <c r="Y66" s="54"/>
      <c r="Z66" s="54"/>
      <c r="AA66" s="54"/>
      <c r="AB66" s="54"/>
      <c r="AC66" s="54"/>
      <c r="AD66" s="54"/>
      <c r="AE66" s="54"/>
      <c r="AF66" s="54"/>
      <c r="AG66" s="54"/>
      <c r="AH66" s="54"/>
      <c r="AI66" s="54"/>
      <c r="AJ66" s="54"/>
      <c r="AK66" s="54"/>
      <c r="AL66" s="54"/>
      <c r="AM66" s="54"/>
    </row>
    <row r="67" ht="38.25" customHeight="1">
      <c r="A67" s="241" t="s">
        <v>480</v>
      </c>
      <c r="B67" s="241" t="s">
        <v>83</v>
      </c>
      <c r="C67" s="242" t="s">
        <v>1694</v>
      </c>
      <c r="D67" s="241" t="s">
        <v>1699</v>
      </c>
      <c r="E67" s="242" t="s">
        <v>1907</v>
      </c>
      <c r="F67" s="241" t="s">
        <v>249</v>
      </c>
      <c r="G67" s="242" t="s">
        <v>1908</v>
      </c>
      <c r="H67" s="242" t="s">
        <v>1909</v>
      </c>
      <c r="I67" s="242"/>
      <c r="J67" s="242"/>
      <c r="K67" s="242" t="s">
        <v>482</v>
      </c>
      <c r="L67" s="241" t="s">
        <v>1743</v>
      </c>
      <c r="M67" s="250">
        <v>43617.0</v>
      </c>
      <c r="N67" s="250"/>
      <c r="O67" s="250"/>
      <c r="P67" s="251"/>
      <c r="Q67" s="250"/>
      <c r="R67" s="250">
        <v>43944.0</v>
      </c>
      <c r="S67" s="242" t="s">
        <v>1703</v>
      </c>
      <c r="T67" s="242" t="s">
        <v>1687</v>
      </c>
      <c r="U67" s="242"/>
      <c r="V67" s="242"/>
      <c r="W67" s="241">
        <v>2019.0</v>
      </c>
      <c r="X67" s="54"/>
      <c r="Y67" s="54"/>
      <c r="Z67" s="54"/>
      <c r="AA67" s="54"/>
      <c r="AB67" s="54"/>
      <c r="AC67" s="54"/>
      <c r="AD67" s="54"/>
      <c r="AE67" s="54"/>
      <c r="AF67" s="54"/>
      <c r="AG67" s="54"/>
      <c r="AH67" s="54"/>
      <c r="AI67" s="54"/>
      <c r="AJ67" s="54"/>
      <c r="AK67" s="54"/>
      <c r="AL67" s="54"/>
      <c r="AM67" s="54"/>
    </row>
    <row r="68" ht="38.25" customHeight="1">
      <c r="A68" s="241" t="s">
        <v>480</v>
      </c>
      <c r="B68" s="241" t="s">
        <v>173</v>
      </c>
      <c r="C68" s="242" t="s">
        <v>1694</v>
      </c>
      <c r="D68" s="241" t="s">
        <v>1699</v>
      </c>
      <c r="E68" s="242" t="s">
        <v>1907</v>
      </c>
      <c r="F68" s="241" t="s">
        <v>249</v>
      </c>
      <c r="G68" s="242" t="s">
        <v>1910</v>
      </c>
      <c r="H68" s="242" t="s">
        <v>1911</v>
      </c>
      <c r="I68" s="242"/>
      <c r="J68" s="242"/>
      <c r="K68" s="242" t="s">
        <v>482</v>
      </c>
      <c r="L68" s="241" t="s">
        <v>1743</v>
      </c>
      <c r="M68" s="250">
        <v>43930.0</v>
      </c>
      <c r="N68" s="250">
        <v>43930.0</v>
      </c>
      <c r="O68" s="250"/>
      <c r="P68" s="251"/>
      <c r="Q68" s="250"/>
      <c r="R68" s="250">
        <v>43944.0</v>
      </c>
      <c r="S68" s="242" t="s">
        <v>1744</v>
      </c>
      <c r="T68" s="242" t="s">
        <v>1687</v>
      </c>
      <c r="U68" s="242"/>
      <c r="V68" s="242"/>
      <c r="W68" s="241">
        <v>2019.0</v>
      </c>
      <c r="X68" s="54"/>
      <c r="Y68" s="54"/>
      <c r="Z68" s="54"/>
      <c r="AA68" s="54"/>
      <c r="AB68" s="54"/>
      <c r="AC68" s="54"/>
      <c r="AD68" s="54"/>
      <c r="AE68" s="54"/>
      <c r="AF68" s="54"/>
      <c r="AG68" s="54"/>
      <c r="AH68" s="54"/>
      <c r="AI68" s="54"/>
      <c r="AJ68" s="54"/>
      <c r="AK68" s="54"/>
      <c r="AL68" s="54"/>
      <c r="AM68" s="54"/>
    </row>
    <row r="69" ht="38.25" customHeight="1">
      <c r="A69" s="241" t="s">
        <v>480</v>
      </c>
      <c r="B69" s="241" t="s">
        <v>352</v>
      </c>
      <c r="C69" s="242" t="s">
        <v>1710</v>
      </c>
      <c r="D69" s="241" t="s">
        <v>1699</v>
      </c>
      <c r="E69" s="241" t="s">
        <v>1912</v>
      </c>
      <c r="F69" s="241" t="s">
        <v>249</v>
      </c>
      <c r="G69" s="242" t="s">
        <v>1913</v>
      </c>
      <c r="H69" s="242" t="s">
        <v>1914</v>
      </c>
      <c r="I69" s="242"/>
      <c r="J69" s="242"/>
      <c r="K69" s="242" t="s">
        <v>482</v>
      </c>
      <c r="L69" s="241" t="s">
        <v>1743</v>
      </c>
      <c r="M69" s="250">
        <v>43617.0</v>
      </c>
      <c r="N69" s="250"/>
      <c r="O69" s="250"/>
      <c r="P69" s="251"/>
      <c r="Q69" s="250"/>
      <c r="R69" s="250">
        <v>43944.0</v>
      </c>
      <c r="S69" s="249"/>
      <c r="T69" s="242" t="s">
        <v>1687</v>
      </c>
      <c r="U69" s="249"/>
      <c r="V69" s="249"/>
      <c r="W69" s="241">
        <v>2019.0</v>
      </c>
      <c r="X69" s="54"/>
      <c r="Y69" s="54"/>
      <c r="Z69" s="54"/>
      <c r="AA69" s="54"/>
      <c r="AB69" s="54"/>
      <c r="AC69" s="54"/>
      <c r="AD69" s="54"/>
      <c r="AE69" s="54"/>
      <c r="AF69" s="54"/>
      <c r="AG69" s="54"/>
      <c r="AH69" s="54"/>
      <c r="AI69" s="54"/>
      <c r="AJ69" s="54"/>
      <c r="AK69" s="54"/>
      <c r="AL69" s="54"/>
      <c r="AM69" s="54"/>
    </row>
    <row r="70" ht="38.25" customHeight="1">
      <c r="A70" s="241" t="s">
        <v>497</v>
      </c>
      <c r="B70" s="241">
        <v>5.0</v>
      </c>
      <c r="C70" s="242" t="s">
        <v>1694</v>
      </c>
      <c r="D70" s="241" t="s">
        <v>1699</v>
      </c>
      <c r="E70" s="242" t="s">
        <v>656</v>
      </c>
      <c r="F70" s="241" t="s">
        <v>249</v>
      </c>
      <c r="G70" s="242" t="s">
        <v>1915</v>
      </c>
      <c r="H70" s="242" t="s">
        <v>1916</v>
      </c>
      <c r="I70" s="242"/>
      <c r="J70" s="242"/>
      <c r="K70" s="242" t="s">
        <v>1917</v>
      </c>
      <c r="L70" s="241"/>
      <c r="M70" s="250">
        <v>43788.0</v>
      </c>
      <c r="N70" s="250">
        <v>43788.0</v>
      </c>
      <c r="O70" s="250"/>
      <c r="P70" s="251"/>
      <c r="Q70" s="250"/>
      <c r="R70" s="250">
        <v>43788.0</v>
      </c>
      <c r="S70" s="242" t="s">
        <v>1682</v>
      </c>
      <c r="T70" s="242" t="s">
        <v>1687</v>
      </c>
      <c r="U70" s="242"/>
      <c r="V70" s="242"/>
      <c r="W70" s="241">
        <v>2019.0</v>
      </c>
      <c r="X70" s="54"/>
      <c r="Y70" s="54"/>
      <c r="Z70" s="54"/>
      <c r="AA70" s="54"/>
      <c r="AB70" s="54"/>
      <c r="AC70" s="54"/>
      <c r="AD70" s="54"/>
      <c r="AE70" s="54"/>
      <c r="AF70" s="54"/>
      <c r="AG70" s="54"/>
      <c r="AH70" s="54"/>
      <c r="AI70" s="54"/>
      <c r="AJ70" s="54"/>
      <c r="AK70" s="54"/>
      <c r="AL70" s="54"/>
      <c r="AM70" s="54"/>
    </row>
    <row r="71" ht="38.25" customHeight="1">
      <c r="A71" s="241" t="s">
        <v>497</v>
      </c>
      <c r="B71" s="241" t="s">
        <v>303</v>
      </c>
      <c r="C71" s="242" t="s">
        <v>1675</v>
      </c>
      <c r="D71" s="241" t="s">
        <v>1699</v>
      </c>
      <c r="E71" s="242" t="s">
        <v>1918</v>
      </c>
      <c r="F71" s="241" t="s">
        <v>249</v>
      </c>
      <c r="G71" s="242" t="s">
        <v>1919</v>
      </c>
      <c r="H71" s="242" t="s">
        <v>1920</v>
      </c>
      <c r="I71" s="242"/>
      <c r="J71" s="242"/>
      <c r="K71" s="242" t="s">
        <v>1917</v>
      </c>
      <c r="L71" s="242"/>
      <c r="M71" s="244" t="s">
        <v>1814</v>
      </c>
      <c r="N71" s="245" t="s">
        <v>1730</v>
      </c>
      <c r="O71" s="246"/>
      <c r="P71" s="246"/>
      <c r="Q71" s="246"/>
      <c r="R71" s="246">
        <v>43724.0</v>
      </c>
      <c r="S71" s="242" t="s">
        <v>1682</v>
      </c>
      <c r="T71" s="242" t="s">
        <v>1687</v>
      </c>
      <c r="U71" s="242"/>
      <c r="V71" s="242"/>
      <c r="W71" s="247">
        <v>2019.0</v>
      </c>
      <c r="X71" s="54"/>
      <c r="Y71" s="54"/>
      <c r="Z71" s="54"/>
      <c r="AA71" s="54"/>
      <c r="AB71" s="54"/>
      <c r="AC71" s="54"/>
      <c r="AD71" s="54"/>
      <c r="AE71" s="54"/>
      <c r="AF71" s="54"/>
      <c r="AG71" s="54"/>
      <c r="AH71" s="54"/>
      <c r="AI71" s="54"/>
      <c r="AJ71" s="54"/>
      <c r="AK71" s="54"/>
      <c r="AL71" s="54"/>
      <c r="AM71" s="54"/>
    </row>
    <row r="72" ht="38.25" customHeight="1">
      <c r="A72" s="241" t="s">
        <v>497</v>
      </c>
      <c r="B72" s="241">
        <v>10.0</v>
      </c>
      <c r="C72" s="242" t="s">
        <v>1921</v>
      </c>
      <c r="D72" s="241" t="s">
        <v>1699</v>
      </c>
      <c r="E72" s="242" t="s">
        <v>1922</v>
      </c>
      <c r="F72" s="241" t="s">
        <v>249</v>
      </c>
      <c r="G72" s="242" t="s">
        <v>1923</v>
      </c>
      <c r="H72" s="242" t="s">
        <v>1924</v>
      </c>
      <c r="I72" s="242"/>
      <c r="J72" s="242"/>
      <c r="K72" s="242" t="s">
        <v>1917</v>
      </c>
      <c r="L72" s="242"/>
      <c r="M72" s="244" t="s">
        <v>1681</v>
      </c>
      <c r="N72" s="245" t="s">
        <v>1730</v>
      </c>
      <c r="O72" s="246"/>
      <c r="P72" s="246"/>
      <c r="Q72" s="246"/>
      <c r="R72" s="246">
        <v>43630.0</v>
      </c>
      <c r="S72" s="242" t="s">
        <v>1714</v>
      </c>
      <c r="T72" s="242" t="s">
        <v>1925</v>
      </c>
      <c r="U72" s="242"/>
      <c r="V72" s="242"/>
      <c r="W72" s="247">
        <v>2019.0</v>
      </c>
      <c r="X72" s="54"/>
      <c r="Y72" s="54"/>
      <c r="Z72" s="54"/>
      <c r="AA72" s="54"/>
      <c r="AB72" s="54"/>
      <c r="AC72" s="54"/>
      <c r="AD72" s="54"/>
      <c r="AE72" s="54"/>
      <c r="AF72" s="54"/>
      <c r="AG72" s="54"/>
      <c r="AH72" s="54"/>
      <c r="AI72" s="54"/>
      <c r="AJ72" s="54"/>
      <c r="AK72" s="54"/>
      <c r="AL72" s="54"/>
      <c r="AM72" s="54"/>
    </row>
    <row r="73" ht="38.25" customHeight="1">
      <c r="A73" s="241" t="s">
        <v>497</v>
      </c>
      <c r="B73" s="241">
        <v>11.0</v>
      </c>
      <c r="C73" s="241" t="s">
        <v>1710</v>
      </c>
      <c r="D73" s="241" t="s">
        <v>1699</v>
      </c>
      <c r="E73" s="241" t="s">
        <v>1807</v>
      </c>
      <c r="F73" s="241" t="s">
        <v>249</v>
      </c>
      <c r="G73" s="242" t="s">
        <v>1926</v>
      </c>
      <c r="H73" s="242" t="s">
        <v>1927</v>
      </c>
      <c r="I73" s="249" t="s">
        <v>1928</v>
      </c>
      <c r="J73" s="242" t="s">
        <v>1929</v>
      </c>
      <c r="K73" s="242" t="s">
        <v>1917</v>
      </c>
      <c r="L73" s="241" t="s">
        <v>1797</v>
      </c>
      <c r="M73" s="250">
        <v>43707.0</v>
      </c>
      <c r="N73" s="250">
        <v>43718.0</v>
      </c>
      <c r="O73" s="250"/>
      <c r="P73" s="257" t="s">
        <v>1930</v>
      </c>
      <c r="Q73" s="250">
        <v>44068.0</v>
      </c>
      <c r="R73" s="250">
        <v>44074.0</v>
      </c>
      <c r="S73" s="249"/>
      <c r="T73" s="242" t="s">
        <v>1687</v>
      </c>
      <c r="U73" s="249"/>
      <c r="V73" s="249"/>
      <c r="W73" s="241">
        <v>2019.0</v>
      </c>
      <c r="X73" s="54"/>
      <c r="Y73" s="54"/>
      <c r="Z73" s="54"/>
      <c r="AA73" s="54"/>
      <c r="AB73" s="54"/>
      <c r="AC73" s="54"/>
      <c r="AD73" s="54"/>
      <c r="AE73" s="54"/>
      <c r="AF73" s="54"/>
      <c r="AG73" s="54"/>
      <c r="AH73" s="54"/>
      <c r="AI73" s="54"/>
      <c r="AJ73" s="54"/>
      <c r="AK73" s="54"/>
      <c r="AL73" s="54"/>
      <c r="AM73" s="54"/>
    </row>
    <row r="74" ht="38.25" customHeight="1">
      <c r="A74" s="241" t="s">
        <v>497</v>
      </c>
      <c r="B74" s="241" t="s">
        <v>321</v>
      </c>
      <c r="C74" s="242" t="s">
        <v>1694</v>
      </c>
      <c r="D74" s="241" t="s">
        <v>1699</v>
      </c>
      <c r="E74" s="242" t="s">
        <v>656</v>
      </c>
      <c r="F74" s="241" t="s">
        <v>249</v>
      </c>
      <c r="G74" s="242" t="s">
        <v>1931</v>
      </c>
      <c r="H74" s="242" t="s">
        <v>1932</v>
      </c>
      <c r="I74" s="242"/>
      <c r="J74" s="242"/>
      <c r="K74" s="249" t="s">
        <v>1917</v>
      </c>
      <c r="L74" s="241" t="s">
        <v>1757</v>
      </c>
      <c r="M74" s="250">
        <v>43882.0</v>
      </c>
      <c r="N74" s="250">
        <v>43893.0</v>
      </c>
      <c r="O74" s="250"/>
      <c r="P74" s="251"/>
      <c r="Q74" s="250"/>
      <c r="R74" s="250">
        <v>43895.0</v>
      </c>
      <c r="S74" s="242" t="s">
        <v>1714</v>
      </c>
      <c r="T74" s="242" t="s">
        <v>1933</v>
      </c>
      <c r="U74" s="242"/>
      <c r="V74" s="242"/>
      <c r="W74" s="241">
        <v>2019.0</v>
      </c>
      <c r="X74" s="54"/>
      <c r="Y74" s="54"/>
      <c r="Z74" s="54"/>
      <c r="AA74" s="54"/>
      <c r="AB74" s="54"/>
      <c r="AC74" s="54"/>
      <c r="AD74" s="54"/>
      <c r="AE74" s="54"/>
      <c r="AF74" s="54"/>
      <c r="AG74" s="54"/>
      <c r="AH74" s="54"/>
      <c r="AI74" s="54"/>
      <c r="AJ74" s="54"/>
      <c r="AK74" s="54"/>
      <c r="AL74" s="54"/>
      <c r="AM74" s="54"/>
    </row>
    <row r="75" ht="38.25" customHeight="1">
      <c r="A75" s="241" t="s">
        <v>497</v>
      </c>
      <c r="B75" s="241">
        <v>19.0</v>
      </c>
      <c r="C75" s="242" t="s">
        <v>1694</v>
      </c>
      <c r="D75" s="241" t="s">
        <v>1699</v>
      </c>
      <c r="E75" s="249"/>
      <c r="F75" s="241" t="s">
        <v>249</v>
      </c>
      <c r="G75" s="242" t="s">
        <v>1934</v>
      </c>
      <c r="H75" s="242"/>
      <c r="I75" s="242"/>
      <c r="J75" s="242"/>
      <c r="K75" s="242" t="s">
        <v>1917</v>
      </c>
      <c r="L75" s="242"/>
      <c r="M75" s="244" t="s">
        <v>1681</v>
      </c>
      <c r="N75" s="242" t="s">
        <v>1793</v>
      </c>
      <c r="O75" s="246"/>
      <c r="P75" s="246"/>
      <c r="Q75" s="246"/>
      <c r="R75" s="246">
        <v>43552.0</v>
      </c>
      <c r="S75" s="242" t="s">
        <v>1714</v>
      </c>
      <c r="T75" s="242"/>
      <c r="U75" s="242"/>
      <c r="V75" s="242"/>
      <c r="W75" s="247">
        <v>2019.0</v>
      </c>
      <c r="X75" s="54"/>
      <c r="Y75" s="54"/>
      <c r="Z75" s="54"/>
      <c r="AA75" s="54"/>
      <c r="AB75" s="54"/>
      <c r="AC75" s="54"/>
      <c r="AD75" s="54"/>
      <c r="AE75" s="54"/>
      <c r="AF75" s="54"/>
      <c r="AG75" s="54"/>
      <c r="AH75" s="54"/>
      <c r="AI75" s="54"/>
      <c r="AJ75" s="54"/>
      <c r="AK75" s="54"/>
      <c r="AL75" s="54"/>
      <c r="AM75" s="54"/>
    </row>
    <row r="76" ht="38.25" customHeight="1">
      <c r="A76" s="241" t="s">
        <v>497</v>
      </c>
      <c r="B76" s="241" t="s">
        <v>1791</v>
      </c>
      <c r="C76" s="242" t="s">
        <v>1694</v>
      </c>
      <c r="D76" s="241" t="s">
        <v>1699</v>
      </c>
      <c r="E76" s="242"/>
      <c r="F76" s="241" t="s">
        <v>249</v>
      </c>
      <c r="G76" s="242" t="s">
        <v>1935</v>
      </c>
      <c r="H76" s="242"/>
      <c r="I76" s="242"/>
      <c r="J76" s="242"/>
      <c r="K76" s="242" t="s">
        <v>1917</v>
      </c>
      <c r="L76" s="242"/>
      <c r="M76" s="244" t="s">
        <v>1681</v>
      </c>
      <c r="N76" s="245" t="s">
        <v>1793</v>
      </c>
      <c r="O76" s="246"/>
      <c r="P76" s="246"/>
      <c r="Q76" s="246"/>
      <c r="R76" s="246">
        <v>43759.0</v>
      </c>
      <c r="S76" s="242" t="s">
        <v>1714</v>
      </c>
      <c r="T76" s="242" t="s">
        <v>1687</v>
      </c>
      <c r="U76" s="242"/>
      <c r="V76" s="242"/>
      <c r="W76" s="247">
        <v>2019.0</v>
      </c>
      <c r="X76" s="54"/>
      <c r="Y76" s="54"/>
      <c r="Z76" s="54"/>
      <c r="AA76" s="54"/>
      <c r="AB76" s="54"/>
      <c r="AC76" s="54"/>
      <c r="AD76" s="54"/>
      <c r="AE76" s="54"/>
      <c r="AF76" s="54"/>
      <c r="AG76" s="54"/>
      <c r="AH76" s="54"/>
      <c r="AI76" s="54"/>
      <c r="AJ76" s="54"/>
      <c r="AK76" s="54"/>
      <c r="AL76" s="54"/>
      <c r="AM76" s="54"/>
    </row>
    <row r="77" ht="38.25" customHeight="1">
      <c r="A77" s="241" t="s">
        <v>497</v>
      </c>
      <c r="B77" s="241" t="s">
        <v>1936</v>
      </c>
      <c r="C77" s="242" t="s">
        <v>1694</v>
      </c>
      <c r="D77" s="241" t="s">
        <v>1699</v>
      </c>
      <c r="E77" s="242" t="s">
        <v>656</v>
      </c>
      <c r="F77" s="241" t="s">
        <v>249</v>
      </c>
      <c r="G77" s="242" t="s">
        <v>1937</v>
      </c>
      <c r="H77" s="242"/>
      <c r="I77" s="242"/>
      <c r="J77" s="242"/>
      <c r="K77" s="242" t="s">
        <v>1917</v>
      </c>
      <c r="L77" s="241" t="s">
        <v>1743</v>
      </c>
      <c r="M77" s="250">
        <v>44083.0</v>
      </c>
      <c r="N77" s="250">
        <v>44084.0</v>
      </c>
      <c r="O77" s="250">
        <v>44088.0</v>
      </c>
      <c r="P77" s="258" t="s">
        <v>1938</v>
      </c>
      <c r="Q77" s="250">
        <v>44089.0</v>
      </c>
      <c r="R77" s="250">
        <v>44092.0</v>
      </c>
      <c r="S77" s="242" t="s">
        <v>1703</v>
      </c>
      <c r="T77" s="242" t="s">
        <v>1784</v>
      </c>
      <c r="U77" s="242"/>
      <c r="V77" s="242"/>
      <c r="W77" s="241">
        <v>2019.0</v>
      </c>
      <c r="X77" s="54"/>
      <c r="Y77" s="54"/>
      <c r="Z77" s="54"/>
      <c r="AA77" s="54"/>
      <c r="AB77" s="54"/>
      <c r="AC77" s="54"/>
      <c r="AD77" s="54"/>
      <c r="AE77" s="54"/>
      <c r="AF77" s="54"/>
      <c r="AG77" s="54"/>
      <c r="AH77" s="54"/>
      <c r="AI77" s="54"/>
      <c r="AJ77" s="54"/>
      <c r="AK77" s="54"/>
      <c r="AL77" s="54"/>
      <c r="AM77" s="54"/>
    </row>
    <row r="78" ht="38.25" customHeight="1">
      <c r="A78" s="241" t="s">
        <v>580</v>
      </c>
      <c r="B78" s="241">
        <v>9.0</v>
      </c>
      <c r="C78" s="242" t="s">
        <v>1694</v>
      </c>
      <c r="D78" s="241" t="s">
        <v>1699</v>
      </c>
      <c r="E78" s="242" t="s">
        <v>656</v>
      </c>
      <c r="F78" s="241" t="s">
        <v>249</v>
      </c>
      <c r="G78" s="249" t="s">
        <v>1939</v>
      </c>
      <c r="H78" s="249" t="s">
        <v>1940</v>
      </c>
      <c r="I78" s="249"/>
      <c r="J78" s="242"/>
      <c r="K78" s="249" t="s">
        <v>581</v>
      </c>
      <c r="L78" s="241" t="s">
        <v>1757</v>
      </c>
      <c r="M78" s="250">
        <v>43915.0</v>
      </c>
      <c r="N78" s="250">
        <v>43915.0</v>
      </c>
      <c r="O78" s="250"/>
      <c r="P78" s="251"/>
      <c r="Q78" s="250"/>
      <c r="R78" s="250">
        <v>43915.0</v>
      </c>
      <c r="S78" s="242"/>
      <c r="T78" s="242"/>
      <c r="U78" s="242"/>
      <c r="V78" s="242"/>
      <c r="W78" s="241">
        <v>2020.0</v>
      </c>
      <c r="X78" s="54"/>
      <c r="Y78" s="54"/>
      <c r="Z78" s="54"/>
      <c r="AA78" s="54"/>
      <c r="AB78" s="54"/>
      <c r="AC78" s="54"/>
      <c r="AD78" s="54"/>
      <c r="AE78" s="54"/>
      <c r="AF78" s="54"/>
      <c r="AG78" s="54"/>
      <c r="AH78" s="54"/>
      <c r="AI78" s="54"/>
      <c r="AJ78" s="54"/>
      <c r="AK78" s="54"/>
      <c r="AL78" s="54"/>
      <c r="AM78" s="54"/>
    </row>
    <row r="79" ht="38.25" customHeight="1">
      <c r="A79" s="248" t="s">
        <v>609</v>
      </c>
      <c r="B79" s="248">
        <v>7.0</v>
      </c>
      <c r="C79" s="249" t="s">
        <v>1694</v>
      </c>
      <c r="D79" s="241" t="s">
        <v>1699</v>
      </c>
      <c r="E79" s="242" t="s">
        <v>656</v>
      </c>
      <c r="F79" s="241" t="s">
        <v>249</v>
      </c>
      <c r="G79" s="249" t="s">
        <v>1941</v>
      </c>
      <c r="H79" s="249"/>
      <c r="I79" s="249"/>
      <c r="J79" s="249"/>
      <c r="K79" s="249" t="s">
        <v>610</v>
      </c>
      <c r="L79" s="248" t="s">
        <v>1743</v>
      </c>
      <c r="M79" s="250">
        <v>44012.0</v>
      </c>
      <c r="N79" s="250">
        <v>44012.0</v>
      </c>
      <c r="O79" s="250"/>
      <c r="P79" s="251"/>
      <c r="Q79" s="250"/>
      <c r="R79" s="250">
        <v>44090.0</v>
      </c>
      <c r="S79" s="249"/>
      <c r="T79" s="249"/>
      <c r="U79" s="249"/>
      <c r="V79" s="249"/>
      <c r="W79" s="248">
        <v>2020.0</v>
      </c>
      <c r="X79" s="54"/>
      <c r="Y79" s="54"/>
      <c r="Z79" s="54"/>
      <c r="AA79" s="54"/>
      <c r="AB79" s="54"/>
      <c r="AC79" s="54"/>
      <c r="AD79" s="54"/>
      <c r="AE79" s="54"/>
      <c r="AF79" s="54"/>
      <c r="AG79" s="54"/>
      <c r="AH79" s="54"/>
      <c r="AI79" s="54"/>
      <c r="AJ79" s="54"/>
      <c r="AK79" s="54"/>
      <c r="AL79" s="54"/>
      <c r="AM79" s="54"/>
    </row>
    <row r="80" ht="38.25" customHeight="1">
      <c r="A80" s="54"/>
      <c r="B80" s="54"/>
      <c r="C80" s="54"/>
      <c r="D80" s="236"/>
      <c r="E80" s="54"/>
      <c r="F80" s="259"/>
      <c r="G80" s="54"/>
      <c r="H80" s="54"/>
      <c r="I80" s="54"/>
      <c r="J80" s="54"/>
      <c r="K80" s="54"/>
      <c r="L80" s="54"/>
      <c r="M80" s="54"/>
      <c r="N80" s="54"/>
      <c r="O80" s="54"/>
      <c r="P80" s="54"/>
      <c r="Q80" s="54"/>
      <c r="R80" s="236"/>
      <c r="S80" s="54"/>
      <c r="T80" s="54"/>
      <c r="U80" s="54"/>
      <c r="V80" s="54"/>
      <c r="W80" s="54"/>
      <c r="X80" s="54"/>
      <c r="Y80" s="54"/>
      <c r="Z80" s="54"/>
      <c r="AA80" s="54"/>
      <c r="AB80" s="54"/>
      <c r="AC80" s="54"/>
      <c r="AD80" s="54"/>
      <c r="AE80" s="54"/>
      <c r="AF80" s="54"/>
      <c r="AG80" s="54"/>
      <c r="AH80" s="54"/>
      <c r="AI80" s="54"/>
      <c r="AJ80" s="54"/>
      <c r="AK80" s="54"/>
      <c r="AL80" s="54"/>
      <c r="AM80" s="54"/>
    </row>
    <row r="81" ht="38.25" customHeight="1">
      <c r="A81" s="54"/>
      <c r="B81" s="54"/>
      <c r="C81" s="54"/>
      <c r="D81" s="236"/>
      <c r="E81" s="54"/>
      <c r="F81" s="259"/>
      <c r="G81" s="54"/>
      <c r="H81" s="54"/>
      <c r="I81" s="54"/>
      <c r="J81" s="54"/>
      <c r="K81" s="54"/>
      <c r="L81" s="54"/>
      <c r="M81" s="54"/>
      <c r="N81" s="54"/>
      <c r="O81" s="54"/>
      <c r="P81" s="54"/>
      <c r="Q81" s="54"/>
      <c r="R81" s="236"/>
      <c r="S81" s="54"/>
      <c r="T81" s="54"/>
      <c r="U81" s="54"/>
      <c r="V81" s="54"/>
      <c r="W81" s="54"/>
      <c r="X81" s="54"/>
      <c r="Y81" s="54"/>
      <c r="Z81" s="54"/>
      <c r="AA81" s="54"/>
      <c r="AB81" s="54"/>
      <c r="AC81" s="54"/>
      <c r="AD81" s="54"/>
      <c r="AE81" s="54"/>
      <c r="AF81" s="54"/>
      <c r="AG81" s="54"/>
      <c r="AH81" s="54"/>
      <c r="AI81" s="54"/>
      <c r="AJ81" s="54"/>
      <c r="AK81" s="54"/>
      <c r="AL81" s="54"/>
      <c r="AM81" s="54"/>
    </row>
    <row r="82" ht="38.25" customHeight="1">
      <c r="A82" s="54"/>
      <c r="B82" s="54"/>
      <c r="C82" s="54"/>
      <c r="D82" s="236"/>
      <c r="E82" s="54"/>
      <c r="F82" s="259"/>
      <c r="G82" s="54"/>
      <c r="H82" s="54"/>
      <c r="I82" s="54"/>
      <c r="J82" s="54"/>
      <c r="K82" s="54"/>
      <c r="L82" s="54"/>
      <c r="M82" s="54"/>
      <c r="N82" s="54"/>
      <c r="O82" s="54"/>
      <c r="P82" s="54"/>
      <c r="Q82" s="54"/>
      <c r="R82" s="236"/>
      <c r="S82" s="54"/>
      <c r="T82" s="54"/>
      <c r="U82" s="54"/>
      <c r="V82" s="54"/>
      <c r="W82" s="54"/>
      <c r="X82" s="54"/>
      <c r="Y82" s="54"/>
      <c r="Z82" s="54"/>
      <c r="AA82" s="54"/>
      <c r="AB82" s="54"/>
      <c r="AC82" s="54"/>
      <c r="AD82" s="54"/>
      <c r="AE82" s="54"/>
      <c r="AF82" s="54"/>
      <c r="AG82" s="54"/>
      <c r="AH82" s="54"/>
      <c r="AI82" s="54"/>
      <c r="AJ82" s="54"/>
      <c r="AK82" s="54"/>
      <c r="AL82" s="54"/>
      <c r="AM82" s="54"/>
    </row>
    <row r="83" ht="38.25" customHeight="1">
      <c r="A83" s="54"/>
      <c r="B83" s="54"/>
      <c r="C83" s="54"/>
      <c r="D83" s="236"/>
      <c r="E83" s="54"/>
      <c r="F83" s="259"/>
      <c r="G83" s="54"/>
      <c r="H83" s="54"/>
      <c r="I83" s="54"/>
      <c r="J83" s="54"/>
      <c r="K83" s="54"/>
      <c r="L83" s="54"/>
      <c r="M83" s="54"/>
      <c r="N83" s="54"/>
      <c r="O83" s="54"/>
      <c r="P83" s="54"/>
      <c r="Q83" s="54"/>
      <c r="R83" s="236"/>
      <c r="S83" s="54"/>
      <c r="T83" s="54"/>
      <c r="U83" s="54"/>
      <c r="V83" s="54"/>
      <c r="W83" s="54"/>
      <c r="X83" s="54"/>
      <c r="Y83" s="54"/>
      <c r="Z83" s="54"/>
      <c r="AA83" s="54"/>
      <c r="AB83" s="54"/>
      <c r="AC83" s="54"/>
      <c r="AD83" s="54"/>
      <c r="AE83" s="54"/>
      <c r="AF83" s="54"/>
      <c r="AG83" s="54"/>
      <c r="AH83" s="54"/>
      <c r="AI83" s="54"/>
      <c r="AJ83" s="54"/>
      <c r="AK83" s="54"/>
      <c r="AL83" s="54"/>
      <c r="AM83" s="54"/>
    </row>
    <row r="84" ht="38.25" customHeight="1">
      <c r="A84" s="54"/>
      <c r="B84" s="54"/>
      <c r="C84" s="54"/>
      <c r="D84" s="236"/>
      <c r="E84" s="54"/>
      <c r="F84" s="259"/>
      <c r="G84" s="54"/>
      <c r="H84" s="54"/>
      <c r="I84" s="54"/>
      <c r="J84" s="54"/>
      <c r="K84" s="54"/>
      <c r="L84" s="54"/>
      <c r="M84" s="54"/>
      <c r="N84" s="54"/>
      <c r="O84" s="54"/>
      <c r="P84" s="54"/>
      <c r="Q84" s="54"/>
      <c r="R84" s="236"/>
      <c r="S84" s="54"/>
      <c r="T84" s="54"/>
      <c r="U84" s="54"/>
      <c r="V84" s="54"/>
      <c r="W84" s="54"/>
      <c r="X84" s="54"/>
      <c r="Y84" s="54"/>
      <c r="Z84" s="54"/>
      <c r="AA84" s="54"/>
      <c r="AB84" s="54"/>
      <c r="AC84" s="54"/>
      <c r="AD84" s="54"/>
      <c r="AE84" s="54"/>
      <c r="AF84" s="54"/>
      <c r="AG84" s="54"/>
      <c r="AH84" s="54"/>
      <c r="AI84" s="54"/>
      <c r="AJ84" s="54"/>
      <c r="AK84" s="54"/>
      <c r="AL84" s="54"/>
      <c r="AM84" s="54"/>
    </row>
    <row r="85" ht="38.25" customHeight="1">
      <c r="A85" s="54"/>
      <c r="B85" s="54"/>
      <c r="C85" s="54"/>
      <c r="D85" s="236"/>
      <c r="E85" s="54"/>
      <c r="F85" s="259"/>
      <c r="G85" s="54"/>
      <c r="H85" s="54"/>
      <c r="I85" s="54"/>
      <c r="J85" s="54"/>
      <c r="K85" s="54"/>
      <c r="L85" s="54"/>
      <c r="M85" s="54"/>
      <c r="N85" s="54"/>
      <c r="O85" s="54"/>
      <c r="P85" s="54"/>
      <c r="Q85" s="54"/>
      <c r="R85" s="236"/>
      <c r="S85" s="54"/>
      <c r="T85" s="54"/>
      <c r="U85" s="54"/>
      <c r="V85" s="54"/>
      <c r="W85" s="54"/>
      <c r="X85" s="54"/>
      <c r="Y85" s="54"/>
      <c r="Z85" s="54"/>
      <c r="AA85" s="54"/>
      <c r="AB85" s="54"/>
      <c r="AC85" s="54"/>
      <c r="AD85" s="54"/>
      <c r="AE85" s="54"/>
      <c r="AF85" s="54"/>
      <c r="AG85" s="54"/>
      <c r="AH85" s="54"/>
      <c r="AI85" s="54"/>
      <c r="AJ85" s="54"/>
      <c r="AK85" s="54"/>
      <c r="AL85" s="54"/>
      <c r="AM85" s="54"/>
    </row>
    <row r="86" ht="38.25" customHeight="1">
      <c r="A86" s="54"/>
      <c r="B86" s="54"/>
      <c r="C86" s="54"/>
      <c r="D86" s="236"/>
      <c r="E86" s="54"/>
      <c r="F86" s="259"/>
      <c r="G86" s="54"/>
      <c r="H86" s="54"/>
      <c r="I86" s="54"/>
      <c r="J86" s="54"/>
      <c r="K86" s="54"/>
      <c r="L86" s="54"/>
      <c r="M86" s="54"/>
      <c r="N86" s="54"/>
      <c r="O86" s="54"/>
      <c r="P86" s="54"/>
      <c r="Q86" s="54"/>
      <c r="R86" s="236"/>
      <c r="S86" s="54"/>
      <c r="T86" s="54"/>
      <c r="U86" s="54"/>
      <c r="V86" s="54"/>
      <c r="W86" s="54"/>
      <c r="X86" s="54"/>
      <c r="Y86" s="54"/>
      <c r="Z86" s="54"/>
      <c r="AA86" s="54"/>
      <c r="AB86" s="54"/>
      <c r="AC86" s="54"/>
      <c r="AD86" s="54"/>
      <c r="AE86" s="54"/>
      <c r="AF86" s="54"/>
      <c r="AG86" s="54"/>
      <c r="AH86" s="54"/>
      <c r="AI86" s="54"/>
      <c r="AJ86" s="54"/>
      <c r="AK86" s="54"/>
      <c r="AL86" s="54"/>
      <c r="AM86" s="54"/>
    </row>
    <row r="87" ht="38.25" customHeight="1">
      <c r="A87" s="54"/>
      <c r="B87" s="54"/>
      <c r="C87" s="54"/>
      <c r="D87" s="236"/>
      <c r="E87" s="54"/>
      <c r="F87" s="259"/>
      <c r="G87" s="54"/>
      <c r="H87" s="54"/>
      <c r="I87" s="54"/>
      <c r="J87" s="54"/>
      <c r="K87" s="54"/>
      <c r="L87" s="54"/>
      <c r="M87" s="54"/>
      <c r="N87" s="54"/>
      <c r="O87" s="54"/>
      <c r="P87" s="54"/>
      <c r="Q87" s="54"/>
      <c r="R87" s="236"/>
      <c r="S87" s="54"/>
      <c r="T87" s="54"/>
      <c r="U87" s="54"/>
      <c r="V87" s="54"/>
      <c r="W87" s="54"/>
      <c r="X87" s="54"/>
      <c r="Y87" s="54"/>
      <c r="Z87" s="54"/>
      <c r="AA87" s="54"/>
      <c r="AB87" s="54"/>
      <c r="AC87" s="54"/>
      <c r="AD87" s="54"/>
      <c r="AE87" s="54"/>
      <c r="AF87" s="54"/>
      <c r="AG87" s="54"/>
      <c r="AH87" s="54"/>
      <c r="AI87" s="54"/>
      <c r="AJ87" s="54"/>
      <c r="AK87" s="54"/>
      <c r="AL87" s="54"/>
      <c r="AM87" s="54"/>
    </row>
    <row r="88" ht="38.25" customHeight="1">
      <c r="A88" s="54"/>
      <c r="B88" s="54"/>
      <c r="C88" s="54"/>
      <c r="D88" s="236"/>
      <c r="E88" s="54"/>
      <c r="F88" s="259"/>
      <c r="G88" s="54"/>
      <c r="H88" s="54"/>
      <c r="I88" s="54"/>
      <c r="J88" s="54"/>
      <c r="K88" s="54"/>
      <c r="L88" s="54"/>
      <c r="M88" s="54"/>
      <c r="N88" s="54"/>
      <c r="O88" s="54"/>
      <c r="P88" s="54"/>
      <c r="Q88" s="54"/>
      <c r="R88" s="236"/>
      <c r="S88" s="54"/>
      <c r="T88" s="54"/>
      <c r="U88" s="54"/>
      <c r="V88" s="54"/>
      <c r="W88" s="54"/>
      <c r="X88" s="54"/>
      <c r="Y88" s="54"/>
      <c r="Z88" s="54"/>
      <c r="AA88" s="54"/>
      <c r="AB88" s="54"/>
      <c r="AC88" s="54"/>
      <c r="AD88" s="54"/>
      <c r="AE88" s="54"/>
      <c r="AF88" s="54"/>
      <c r="AG88" s="54"/>
      <c r="AH88" s="54"/>
      <c r="AI88" s="54"/>
      <c r="AJ88" s="54"/>
      <c r="AK88" s="54"/>
      <c r="AL88" s="54"/>
      <c r="AM88" s="54"/>
    </row>
    <row r="89" ht="38.25" customHeight="1">
      <c r="A89" s="54"/>
      <c r="B89" s="54"/>
      <c r="C89" s="54"/>
      <c r="D89" s="236"/>
      <c r="E89" s="54"/>
      <c r="F89" s="259"/>
      <c r="G89" s="54"/>
      <c r="H89" s="54"/>
      <c r="I89" s="54"/>
      <c r="J89" s="54"/>
      <c r="K89" s="54"/>
      <c r="L89" s="54"/>
      <c r="M89" s="54"/>
      <c r="N89" s="54"/>
      <c r="O89" s="54"/>
      <c r="P89" s="54"/>
      <c r="Q89" s="54"/>
      <c r="R89" s="236"/>
      <c r="S89" s="54"/>
      <c r="T89" s="54"/>
      <c r="U89" s="54"/>
      <c r="V89" s="54"/>
      <c r="W89" s="54"/>
      <c r="X89" s="54"/>
      <c r="Y89" s="54"/>
      <c r="Z89" s="54"/>
      <c r="AA89" s="54"/>
      <c r="AB89" s="54"/>
      <c r="AC89" s="54"/>
      <c r="AD89" s="54"/>
      <c r="AE89" s="54"/>
      <c r="AF89" s="54"/>
      <c r="AG89" s="54"/>
      <c r="AH89" s="54"/>
      <c r="AI89" s="54"/>
      <c r="AJ89" s="54"/>
      <c r="AK89" s="54"/>
      <c r="AL89" s="54"/>
      <c r="AM89" s="54"/>
    </row>
    <row r="90" ht="38.25" customHeight="1">
      <c r="A90" s="54"/>
      <c r="B90" s="54"/>
      <c r="C90" s="54"/>
      <c r="D90" s="236"/>
      <c r="E90" s="54"/>
      <c r="F90" s="259"/>
      <c r="G90" s="54"/>
      <c r="H90" s="54"/>
      <c r="I90" s="54"/>
      <c r="J90" s="54"/>
      <c r="K90" s="54"/>
      <c r="L90" s="54"/>
      <c r="M90" s="54"/>
      <c r="N90" s="54"/>
      <c r="O90" s="54"/>
      <c r="P90" s="54"/>
      <c r="Q90" s="54"/>
      <c r="R90" s="236"/>
      <c r="S90" s="54"/>
      <c r="T90" s="54"/>
      <c r="U90" s="54"/>
      <c r="V90" s="54"/>
      <c r="W90" s="54"/>
      <c r="X90" s="54"/>
      <c r="Y90" s="54"/>
      <c r="Z90" s="54"/>
      <c r="AA90" s="54"/>
      <c r="AB90" s="54"/>
      <c r="AC90" s="54"/>
      <c r="AD90" s="54"/>
      <c r="AE90" s="54"/>
      <c r="AF90" s="54"/>
      <c r="AG90" s="54"/>
      <c r="AH90" s="54"/>
      <c r="AI90" s="54"/>
      <c r="AJ90" s="54"/>
      <c r="AK90" s="54"/>
      <c r="AL90" s="54"/>
      <c r="AM90" s="54"/>
    </row>
    <row r="91" ht="38.25" customHeight="1">
      <c r="A91" s="54"/>
      <c r="B91" s="54"/>
      <c r="C91" s="54"/>
      <c r="D91" s="236"/>
      <c r="E91" s="54"/>
      <c r="F91" s="259"/>
      <c r="G91" s="54"/>
      <c r="H91" s="54"/>
      <c r="I91" s="54"/>
      <c r="J91" s="54"/>
      <c r="K91" s="54"/>
      <c r="L91" s="54"/>
      <c r="M91" s="54"/>
      <c r="N91" s="54"/>
      <c r="O91" s="54"/>
      <c r="P91" s="54"/>
      <c r="Q91" s="54"/>
      <c r="R91" s="236"/>
      <c r="S91" s="54"/>
      <c r="T91" s="54"/>
      <c r="U91" s="54"/>
      <c r="V91" s="54"/>
      <c r="W91" s="54"/>
      <c r="X91" s="54"/>
      <c r="Y91" s="54"/>
      <c r="Z91" s="54"/>
      <c r="AA91" s="54"/>
      <c r="AB91" s="54"/>
      <c r="AC91" s="54"/>
      <c r="AD91" s="54"/>
      <c r="AE91" s="54"/>
      <c r="AF91" s="54"/>
      <c r="AG91" s="54"/>
      <c r="AH91" s="54"/>
      <c r="AI91" s="54"/>
      <c r="AJ91" s="54"/>
      <c r="AK91" s="54"/>
      <c r="AL91" s="54"/>
      <c r="AM91" s="54"/>
    </row>
    <row r="92" ht="38.25" customHeight="1">
      <c r="A92" s="54"/>
      <c r="B92" s="54"/>
      <c r="C92" s="54"/>
      <c r="D92" s="236"/>
      <c r="E92" s="54"/>
      <c r="F92" s="259"/>
      <c r="G92" s="54"/>
      <c r="H92" s="54"/>
      <c r="I92" s="54"/>
      <c r="J92" s="54"/>
      <c r="K92" s="54"/>
      <c r="L92" s="54"/>
      <c r="M92" s="54"/>
      <c r="N92" s="54"/>
      <c r="O92" s="54"/>
      <c r="P92" s="54"/>
      <c r="Q92" s="54"/>
      <c r="R92" s="236"/>
      <c r="S92" s="54"/>
      <c r="T92" s="54"/>
      <c r="U92" s="54"/>
      <c r="V92" s="54"/>
      <c r="W92" s="54"/>
      <c r="X92" s="54"/>
      <c r="Y92" s="54"/>
      <c r="Z92" s="54"/>
      <c r="AA92" s="54"/>
      <c r="AB92" s="54"/>
      <c r="AC92" s="54"/>
      <c r="AD92" s="54"/>
      <c r="AE92" s="54"/>
      <c r="AF92" s="54"/>
      <c r="AG92" s="54"/>
      <c r="AH92" s="54"/>
      <c r="AI92" s="54"/>
      <c r="AJ92" s="54"/>
      <c r="AK92" s="54"/>
      <c r="AL92" s="54"/>
      <c r="AM92" s="54"/>
    </row>
    <row r="93" ht="38.25" customHeight="1">
      <c r="A93" s="54"/>
      <c r="B93" s="54"/>
      <c r="C93" s="54"/>
      <c r="D93" s="236"/>
      <c r="E93" s="54"/>
      <c r="F93" s="259"/>
      <c r="G93" s="54"/>
      <c r="H93" s="54"/>
      <c r="I93" s="54"/>
      <c r="J93" s="54"/>
      <c r="K93" s="54"/>
      <c r="L93" s="54"/>
      <c r="M93" s="54"/>
      <c r="N93" s="54"/>
      <c r="O93" s="54"/>
      <c r="P93" s="54"/>
      <c r="Q93" s="54"/>
      <c r="R93" s="236"/>
      <c r="S93" s="54"/>
      <c r="T93" s="54"/>
      <c r="U93" s="54"/>
      <c r="V93" s="54"/>
      <c r="W93" s="54"/>
      <c r="X93" s="54"/>
      <c r="Y93" s="54"/>
      <c r="Z93" s="54"/>
      <c r="AA93" s="54"/>
      <c r="AB93" s="54"/>
      <c r="AC93" s="54"/>
      <c r="AD93" s="54"/>
      <c r="AE93" s="54"/>
      <c r="AF93" s="54"/>
      <c r="AG93" s="54"/>
      <c r="AH93" s="54"/>
      <c r="AI93" s="54"/>
      <c r="AJ93" s="54"/>
      <c r="AK93" s="54"/>
      <c r="AL93" s="54"/>
      <c r="AM93" s="54"/>
    </row>
    <row r="94" ht="38.25" customHeight="1">
      <c r="A94" s="54"/>
      <c r="B94" s="54"/>
      <c r="C94" s="54"/>
      <c r="D94" s="236"/>
      <c r="E94" s="54"/>
      <c r="F94" s="259"/>
      <c r="G94" s="54"/>
      <c r="H94" s="54"/>
      <c r="I94" s="54"/>
      <c r="J94" s="54"/>
      <c r="K94" s="54"/>
      <c r="L94" s="54"/>
      <c r="M94" s="54"/>
      <c r="N94" s="54"/>
      <c r="O94" s="54"/>
      <c r="P94" s="54"/>
      <c r="Q94" s="54"/>
      <c r="R94" s="236"/>
      <c r="S94" s="54"/>
      <c r="T94" s="54"/>
      <c r="U94" s="54"/>
      <c r="V94" s="54"/>
      <c r="W94" s="54"/>
      <c r="X94" s="54"/>
      <c r="Y94" s="54"/>
      <c r="Z94" s="54"/>
      <c r="AA94" s="54"/>
      <c r="AB94" s="54"/>
      <c r="AC94" s="54"/>
      <c r="AD94" s="54"/>
      <c r="AE94" s="54"/>
      <c r="AF94" s="54"/>
      <c r="AG94" s="54"/>
      <c r="AH94" s="54"/>
      <c r="AI94" s="54"/>
      <c r="AJ94" s="54"/>
      <c r="AK94" s="54"/>
      <c r="AL94" s="54"/>
      <c r="AM94" s="54"/>
    </row>
    <row r="95" ht="38.25" customHeight="1">
      <c r="A95" s="54"/>
      <c r="B95" s="54"/>
      <c r="C95" s="54"/>
      <c r="D95" s="236"/>
      <c r="E95" s="54"/>
      <c r="F95" s="259"/>
      <c r="G95" s="54"/>
      <c r="H95" s="54"/>
      <c r="I95" s="54"/>
      <c r="J95" s="54"/>
      <c r="K95" s="54"/>
      <c r="L95" s="54"/>
      <c r="M95" s="54"/>
      <c r="N95" s="54"/>
      <c r="O95" s="54"/>
      <c r="P95" s="54"/>
      <c r="Q95" s="54"/>
      <c r="R95" s="236"/>
      <c r="S95" s="54"/>
      <c r="T95" s="54"/>
      <c r="U95" s="54"/>
      <c r="V95" s="54"/>
      <c r="W95" s="54"/>
      <c r="X95" s="54"/>
      <c r="Y95" s="54"/>
      <c r="Z95" s="54"/>
      <c r="AA95" s="54"/>
      <c r="AB95" s="54"/>
      <c r="AC95" s="54"/>
      <c r="AD95" s="54"/>
      <c r="AE95" s="54"/>
      <c r="AF95" s="54"/>
      <c r="AG95" s="54"/>
      <c r="AH95" s="54"/>
      <c r="AI95" s="54"/>
      <c r="AJ95" s="54"/>
      <c r="AK95" s="54"/>
      <c r="AL95" s="54"/>
      <c r="AM95" s="54"/>
    </row>
    <row r="96" ht="38.25" customHeight="1">
      <c r="A96" s="54"/>
      <c r="B96" s="54"/>
      <c r="C96" s="54"/>
      <c r="D96" s="236"/>
      <c r="E96" s="54"/>
      <c r="F96" s="259"/>
      <c r="G96" s="54"/>
      <c r="H96" s="54"/>
      <c r="I96" s="54"/>
      <c r="J96" s="54"/>
      <c r="K96" s="54"/>
      <c r="L96" s="54"/>
      <c r="M96" s="54"/>
      <c r="N96" s="54"/>
      <c r="O96" s="54"/>
      <c r="P96" s="54"/>
      <c r="Q96" s="54"/>
      <c r="R96" s="236"/>
      <c r="S96" s="54"/>
      <c r="T96" s="54"/>
      <c r="U96" s="54"/>
      <c r="V96" s="54"/>
      <c r="W96" s="54"/>
      <c r="X96" s="54"/>
      <c r="Y96" s="54"/>
      <c r="Z96" s="54"/>
      <c r="AA96" s="54"/>
      <c r="AB96" s="54"/>
      <c r="AC96" s="54"/>
      <c r="AD96" s="54"/>
      <c r="AE96" s="54"/>
      <c r="AF96" s="54"/>
      <c r="AG96" s="54"/>
      <c r="AH96" s="54"/>
      <c r="AI96" s="54"/>
      <c r="AJ96" s="54"/>
      <c r="AK96" s="54"/>
      <c r="AL96" s="54"/>
      <c r="AM96" s="54"/>
    </row>
    <row r="97" ht="38.25" customHeight="1">
      <c r="A97" s="54"/>
      <c r="B97" s="54"/>
      <c r="C97" s="54"/>
      <c r="D97" s="236"/>
      <c r="E97" s="54"/>
      <c r="F97" s="259"/>
      <c r="G97" s="54"/>
      <c r="H97" s="54"/>
      <c r="I97" s="54"/>
      <c r="J97" s="54"/>
      <c r="K97" s="54"/>
      <c r="L97" s="54"/>
      <c r="M97" s="54"/>
      <c r="N97" s="54"/>
      <c r="O97" s="54"/>
      <c r="P97" s="54"/>
      <c r="Q97" s="54"/>
      <c r="R97" s="236"/>
      <c r="S97" s="54"/>
      <c r="T97" s="54"/>
      <c r="U97" s="54"/>
      <c r="V97" s="54"/>
      <c r="W97" s="54"/>
      <c r="X97" s="54"/>
      <c r="Y97" s="54"/>
      <c r="Z97" s="54"/>
      <c r="AA97" s="54"/>
      <c r="AB97" s="54"/>
      <c r="AC97" s="54"/>
      <c r="AD97" s="54"/>
      <c r="AE97" s="54"/>
      <c r="AF97" s="54"/>
      <c r="AG97" s="54"/>
      <c r="AH97" s="54"/>
      <c r="AI97" s="54"/>
      <c r="AJ97" s="54"/>
      <c r="AK97" s="54"/>
      <c r="AL97" s="54"/>
      <c r="AM97" s="54"/>
    </row>
    <row r="98" ht="38.25" customHeight="1">
      <c r="A98" s="54"/>
      <c r="B98" s="54"/>
      <c r="C98" s="54"/>
      <c r="D98" s="236"/>
      <c r="E98" s="54"/>
      <c r="F98" s="259"/>
      <c r="G98" s="54"/>
      <c r="H98" s="54"/>
      <c r="I98" s="54"/>
      <c r="J98" s="54"/>
      <c r="K98" s="54"/>
      <c r="L98" s="54"/>
      <c r="M98" s="54"/>
      <c r="N98" s="54"/>
      <c r="O98" s="54"/>
      <c r="P98" s="54"/>
      <c r="Q98" s="54"/>
      <c r="R98" s="236"/>
      <c r="S98" s="54"/>
      <c r="T98" s="54"/>
      <c r="U98" s="54"/>
      <c r="V98" s="54"/>
      <c r="W98" s="54"/>
      <c r="X98" s="54"/>
      <c r="Y98" s="54"/>
      <c r="Z98" s="54"/>
      <c r="AA98" s="54"/>
      <c r="AB98" s="54"/>
      <c r="AC98" s="54"/>
      <c r="AD98" s="54"/>
      <c r="AE98" s="54"/>
      <c r="AF98" s="54"/>
      <c r="AG98" s="54"/>
      <c r="AH98" s="54"/>
      <c r="AI98" s="54"/>
      <c r="AJ98" s="54"/>
      <c r="AK98" s="54"/>
      <c r="AL98" s="54"/>
      <c r="AM98" s="54"/>
    </row>
    <row r="99" ht="38.25" customHeight="1">
      <c r="A99" s="54"/>
      <c r="B99" s="54"/>
      <c r="C99" s="54"/>
      <c r="D99" s="236"/>
      <c r="E99" s="54"/>
      <c r="F99" s="54"/>
      <c r="G99" s="54"/>
      <c r="H99" s="54"/>
      <c r="I99" s="54"/>
      <c r="J99" s="54"/>
      <c r="K99" s="54"/>
      <c r="L99" s="54"/>
      <c r="M99" s="54"/>
      <c r="N99" s="54"/>
      <c r="O99" s="54"/>
      <c r="P99" s="54"/>
      <c r="Q99" s="54"/>
      <c r="R99" s="236"/>
      <c r="S99" s="54"/>
      <c r="T99" s="54"/>
      <c r="U99" s="54"/>
      <c r="V99" s="54"/>
      <c r="W99" s="54"/>
      <c r="X99" s="54"/>
      <c r="Y99" s="54"/>
      <c r="Z99" s="54"/>
      <c r="AA99" s="54"/>
      <c r="AB99" s="54"/>
      <c r="AC99" s="54"/>
      <c r="AD99" s="54"/>
      <c r="AE99" s="54"/>
      <c r="AF99" s="54"/>
      <c r="AG99" s="54"/>
      <c r="AH99" s="54"/>
      <c r="AI99" s="54"/>
      <c r="AJ99" s="54"/>
      <c r="AK99" s="54"/>
      <c r="AL99" s="54"/>
      <c r="AM99" s="54"/>
    </row>
    <row r="100" ht="38.25" customHeight="1">
      <c r="A100" s="54"/>
      <c r="B100" s="54"/>
      <c r="C100" s="54"/>
      <c r="D100" s="236"/>
      <c r="E100" s="54"/>
      <c r="F100" s="54"/>
      <c r="G100" s="54"/>
      <c r="H100" s="54"/>
      <c r="I100" s="54"/>
      <c r="J100" s="54"/>
      <c r="K100" s="54"/>
      <c r="L100" s="54"/>
      <c r="M100" s="54"/>
      <c r="N100" s="54"/>
      <c r="O100" s="54"/>
      <c r="P100" s="54"/>
      <c r="Q100" s="54"/>
      <c r="R100" s="236"/>
      <c r="S100" s="54"/>
      <c r="T100" s="54"/>
      <c r="U100" s="54"/>
      <c r="V100" s="54"/>
      <c r="W100" s="54"/>
      <c r="X100" s="54"/>
      <c r="Y100" s="54"/>
      <c r="Z100" s="54"/>
      <c r="AA100" s="54"/>
      <c r="AB100" s="54"/>
      <c r="AC100" s="54"/>
      <c r="AD100" s="54"/>
      <c r="AE100" s="54"/>
      <c r="AF100" s="54"/>
      <c r="AG100" s="54"/>
      <c r="AH100" s="54"/>
      <c r="AI100" s="54"/>
      <c r="AJ100" s="54"/>
      <c r="AK100" s="54"/>
      <c r="AL100" s="54"/>
      <c r="AM100" s="54"/>
    </row>
    <row r="101" ht="38.25" customHeight="1">
      <c r="A101" s="54"/>
      <c r="B101" s="54"/>
      <c r="C101" s="54"/>
      <c r="D101" s="236"/>
      <c r="E101" s="54"/>
      <c r="F101" s="54"/>
      <c r="G101" s="54"/>
      <c r="H101" s="54"/>
      <c r="I101" s="54"/>
      <c r="J101" s="54"/>
      <c r="K101" s="54"/>
      <c r="L101" s="54"/>
      <c r="M101" s="54"/>
      <c r="N101" s="54"/>
      <c r="O101" s="54"/>
      <c r="P101" s="54"/>
      <c r="Q101" s="54"/>
      <c r="R101" s="236"/>
      <c r="S101" s="54"/>
      <c r="T101" s="54"/>
      <c r="U101" s="54"/>
      <c r="V101" s="54"/>
      <c r="W101" s="54"/>
      <c r="X101" s="54"/>
      <c r="Y101" s="54"/>
      <c r="Z101" s="54"/>
      <c r="AA101" s="54"/>
      <c r="AB101" s="54"/>
      <c r="AC101" s="54"/>
      <c r="AD101" s="54"/>
      <c r="AE101" s="54"/>
      <c r="AF101" s="54"/>
      <c r="AG101" s="54"/>
      <c r="AH101" s="54"/>
      <c r="AI101" s="54"/>
      <c r="AJ101" s="54"/>
      <c r="AK101" s="54"/>
      <c r="AL101" s="54"/>
      <c r="AM101" s="54"/>
    </row>
    <row r="102" ht="38.25" customHeight="1">
      <c r="A102" s="54"/>
      <c r="B102" s="54"/>
      <c r="C102" s="54"/>
      <c r="D102" s="236"/>
      <c r="E102" s="54"/>
      <c r="F102" s="54"/>
      <c r="G102" s="54"/>
      <c r="H102" s="54"/>
      <c r="I102" s="54"/>
      <c r="J102" s="54"/>
      <c r="K102" s="54"/>
      <c r="L102" s="54"/>
      <c r="M102" s="54"/>
      <c r="N102" s="54"/>
      <c r="O102" s="54"/>
      <c r="P102" s="54"/>
      <c r="Q102" s="54"/>
      <c r="R102" s="236"/>
      <c r="S102" s="54"/>
      <c r="T102" s="54"/>
      <c r="U102" s="54"/>
      <c r="V102" s="54"/>
      <c r="W102" s="54"/>
      <c r="X102" s="54"/>
      <c r="Y102" s="54"/>
      <c r="Z102" s="54"/>
      <c r="AA102" s="54"/>
      <c r="AB102" s="54"/>
      <c r="AC102" s="54"/>
      <c r="AD102" s="54"/>
      <c r="AE102" s="54"/>
      <c r="AF102" s="54"/>
      <c r="AG102" s="54"/>
      <c r="AH102" s="54"/>
      <c r="AI102" s="54"/>
      <c r="AJ102" s="54"/>
      <c r="AK102" s="54"/>
      <c r="AL102" s="54"/>
      <c r="AM102" s="54"/>
    </row>
    <row r="103" ht="38.25" customHeight="1">
      <c r="A103" s="54"/>
      <c r="B103" s="54"/>
      <c r="C103" s="54"/>
      <c r="D103" s="236"/>
      <c r="E103" s="54"/>
      <c r="F103" s="54"/>
      <c r="G103" s="54"/>
      <c r="H103" s="54"/>
      <c r="I103" s="54"/>
      <c r="J103" s="54"/>
      <c r="K103" s="54"/>
      <c r="L103" s="54"/>
      <c r="M103" s="54"/>
      <c r="N103" s="54"/>
      <c r="O103" s="54"/>
      <c r="P103" s="54"/>
      <c r="Q103" s="54"/>
      <c r="R103" s="236"/>
      <c r="S103" s="54"/>
      <c r="T103" s="54"/>
      <c r="U103" s="54"/>
      <c r="V103" s="54"/>
      <c r="W103" s="54"/>
      <c r="X103" s="54"/>
      <c r="Y103" s="54"/>
      <c r="Z103" s="54"/>
      <c r="AA103" s="54"/>
      <c r="AB103" s="54"/>
      <c r="AC103" s="54"/>
      <c r="AD103" s="54"/>
      <c r="AE103" s="54"/>
      <c r="AF103" s="54"/>
      <c r="AG103" s="54"/>
      <c r="AH103" s="54"/>
      <c r="AI103" s="54"/>
      <c r="AJ103" s="54"/>
      <c r="AK103" s="54"/>
      <c r="AL103" s="54"/>
      <c r="AM103" s="54"/>
    </row>
    <row r="104" ht="38.25" customHeight="1">
      <c r="A104" s="54"/>
      <c r="B104" s="54"/>
      <c r="C104" s="54"/>
      <c r="D104" s="236"/>
      <c r="E104" s="54"/>
      <c r="F104" s="54"/>
      <c r="G104" s="54"/>
      <c r="H104" s="54"/>
      <c r="I104" s="54"/>
      <c r="J104" s="54"/>
      <c r="K104" s="54"/>
      <c r="L104" s="54"/>
      <c r="M104" s="54"/>
      <c r="N104" s="54"/>
      <c r="O104" s="54"/>
      <c r="P104" s="54"/>
      <c r="Q104" s="54"/>
      <c r="R104" s="236"/>
      <c r="S104" s="54"/>
      <c r="T104" s="54"/>
      <c r="U104" s="54"/>
      <c r="V104" s="54"/>
      <c r="W104" s="54"/>
      <c r="X104" s="54"/>
      <c r="Y104" s="54"/>
      <c r="Z104" s="54"/>
      <c r="AA104" s="54"/>
      <c r="AB104" s="54"/>
      <c r="AC104" s="54"/>
      <c r="AD104" s="54"/>
      <c r="AE104" s="54"/>
      <c r="AF104" s="54"/>
      <c r="AG104" s="54"/>
      <c r="AH104" s="54"/>
      <c r="AI104" s="54"/>
      <c r="AJ104" s="54"/>
      <c r="AK104" s="54"/>
      <c r="AL104" s="54"/>
      <c r="AM104" s="54"/>
    </row>
    <row r="105" ht="38.25" customHeight="1">
      <c r="A105" s="54"/>
      <c r="B105" s="54"/>
      <c r="C105" s="54"/>
      <c r="D105" s="236"/>
      <c r="E105" s="54"/>
      <c r="F105" s="54"/>
      <c r="G105" s="54"/>
      <c r="H105" s="54"/>
      <c r="I105" s="54"/>
      <c r="J105" s="54"/>
      <c r="K105" s="54"/>
      <c r="L105" s="54"/>
      <c r="M105" s="54"/>
      <c r="N105" s="54"/>
      <c r="O105" s="54"/>
      <c r="P105" s="54"/>
      <c r="Q105" s="54"/>
      <c r="R105" s="236"/>
      <c r="S105" s="54"/>
      <c r="T105" s="54"/>
      <c r="U105" s="54"/>
      <c r="V105" s="54"/>
      <c r="W105" s="54"/>
      <c r="X105" s="54"/>
      <c r="Y105" s="54"/>
      <c r="Z105" s="54"/>
      <c r="AA105" s="54"/>
      <c r="AB105" s="54"/>
      <c r="AC105" s="54"/>
      <c r="AD105" s="54"/>
      <c r="AE105" s="54"/>
      <c r="AF105" s="54"/>
      <c r="AG105" s="54"/>
      <c r="AH105" s="54"/>
      <c r="AI105" s="54"/>
      <c r="AJ105" s="54"/>
      <c r="AK105" s="54"/>
      <c r="AL105" s="54"/>
      <c r="AM105" s="54"/>
    </row>
    <row r="106" ht="38.25" customHeight="1">
      <c r="A106" s="54"/>
      <c r="B106" s="54"/>
      <c r="C106" s="54"/>
      <c r="D106" s="236"/>
      <c r="E106" s="54"/>
      <c r="F106" s="54"/>
      <c r="G106" s="54"/>
      <c r="H106" s="54"/>
      <c r="I106" s="54"/>
      <c r="J106" s="54"/>
      <c r="K106" s="54"/>
      <c r="L106" s="54"/>
      <c r="M106" s="54"/>
      <c r="N106" s="54"/>
      <c r="O106" s="54"/>
      <c r="P106" s="54"/>
      <c r="Q106" s="54"/>
      <c r="R106" s="236"/>
      <c r="S106" s="54"/>
      <c r="T106" s="54"/>
      <c r="U106" s="54"/>
      <c r="V106" s="54"/>
      <c r="W106" s="54"/>
      <c r="X106" s="54"/>
      <c r="Y106" s="54"/>
      <c r="Z106" s="54"/>
      <c r="AA106" s="54"/>
      <c r="AB106" s="54"/>
      <c r="AC106" s="54"/>
      <c r="AD106" s="54"/>
      <c r="AE106" s="54"/>
      <c r="AF106" s="54"/>
      <c r="AG106" s="54"/>
      <c r="AH106" s="54"/>
      <c r="AI106" s="54"/>
      <c r="AJ106" s="54"/>
      <c r="AK106" s="54"/>
      <c r="AL106" s="54"/>
      <c r="AM106" s="54"/>
    </row>
    <row r="107" ht="38.25" customHeight="1">
      <c r="A107" s="54"/>
      <c r="B107" s="54"/>
      <c r="C107" s="54"/>
      <c r="D107" s="236"/>
      <c r="E107" s="54"/>
      <c r="F107" s="54"/>
      <c r="G107" s="54"/>
      <c r="H107" s="54"/>
      <c r="I107" s="54"/>
      <c r="J107" s="54"/>
      <c r="K107" s="54"/>
      <c r="L107" s="54"/>
      <c r="M107" s="54"/>
      <c r="N107" s="54"/>
      <c r="O107" s="54"/>
      <c r="P107" s="54"/>
      <c r="Q107" s="54"/>
      <c r="R107" s="236"/>
      <c r="S107" s="54"/>
      <c r="T107" s="54"/>
      <c r="U107" s="54"/>
      <c r="V107" s="54"/>
      <c r="W107" s="54"/>
      <c r="X107" s="54"/>
      <c r="Y107" s="54"/>
      <c r="Z107" s="54"/>
      <c r="AA107" s="54"/>
      <c r="AB107" s="54"/>
      <c r="AC107" s="54"/>
      <c r="AD107" s="54"/>
      <c r="AE107" s="54"/>
      <c r="AF107" s="54"/>
      <c r="AG107" s="54"/>
      <c r="AH107" s="54"/>
      <c r="AI107" s="54"/>
      <c r="AJ107" s="54"/>
      <c r="AK107" s="54"/>
      <c r="AL107" s="54"/>
      <c r="AM107" s="54"/>
    </row>
    <row r="108" ht="38.25" customHeight="1">
      <c r="A108" s="54"/>
      <c r="B108" s="54"/>
      <c r="C108" s="54"/>
      <c r="D108" s="236"/>
      <c r="E108" s="54"/>
      <c r="F108" s="54"/>
      <c r="G108" s="54"/>
      <c r="H108" s="54"/>
      <c r="I108" s="54"/>
      <c r="J108" s="54"/>
      <c r="K108" s="54"/>
      <c r="L108" s="54"/>
      <c r="M108" s="54"/>
      <c r="N108" s="54"/>
      <c r="O108" s="54"/>
      <c r="P108" s="54"/>
      <c r="Q108" s="54"/>
      <c r="R108" s="236"/>
      <c r="S108" s="54"/>
      <c r="T108" s="54"/>
      <c r="U108" s="54"/>
      <c r="V108" s="54"/>
      <c r="W108" s="54"/>
      <c r="X108" s="54"/>
      <c r="Y108" s="54"/>
      <c r="Z108" s="54"/>
      <c r="AA108" s="54"/>
      <c r="AB108" s="54"/>
      <c r="AC108" s="54"/>
      <c r="AD108" s="54"/>
      <c r="AE108" s="54"/>
      <c r="AF108" s="54"/>
      <c r="AG108" s="54"/>
      <c r="AH108" s="54"/>
      <c r="AI108" s="54"/>
      <c r="AJ108" s="54"/>
      <c r="AK108" s="54"/>
      <c r="AL108" s="54"/>
      <c r="AM108" s="54"/>
    </row>
    <row r="109" ht="38.25" customHeight="1">
      <c r="A109" s="54"/>
      <c r="B109" s="54"/>
      <c r="C109" s="54"/>
      <c r="D109" s="236"/>
      <c r="E109" s="54"/>
      <c r="F109" s="54"/>
      <c r="G109" s="54"/>
      <c r="H109" s="54"/>
      <c r="I109" s="54"/>
      <c r="J109" s="54"/>
      <c r="K109" s="54"/>
      <c r="L109" s="54"/>
      <c r="M109" s="54"/>
      <c r="N109" s="54"/>
      <c r="O109" s="54"/>
      <c r="P109" s="54"/>
      <c r="Q109" s="54"/>
      <c r="R109" s="236"/>
      <c r="S109" s="54"/>
      <c r="T109" s="54"/>
      <c r="U109" s="54"/>
      <c r="V109" s="54"/>
      <c r="W109" s="54"/>
      <c r="X109" s="54"/>
      <c r="Y109" s="54"/>
      <c r="Z109" s="54"/>
      <c r="AA109" s="54"/>
      <c r="AB109" s="54"/>
      <c r="AC109" s="54"/>
      <c r="AD109" s="54"/>
      <c r="AE109" s="54"/>
      <c r="AF109" s="54"/>
      <c r="AG109" s="54"/>
      <c r="AH109" s="54"/>
      <c r="AI109" s="54"/>
      <c r="AJ109" s="54"/>
      <c r="AK109" s="54"/>
      <c r="AL109" s="54"/>
      <c r="AM109" s="54"/>
    </row>
    <row r="110" ht="38.25" customHeight="1">
      <c r="A110" s="54"/>
      <c r="B110" s="54"/>
      <c r="C110" s="54"/>
      <c r="D110" s="236"/>
      <c r="E110" s="54"/>
      <c r="F110" s="54"/>
      <c r="G110" s="54"/>
      <c r="H110" s="54"/>
      <c r="I110" s="54"/>
      <c r="J110" s="54"/>
      <c r="K110" s="54"/>
      <c r="L110" s="54"/>
      <c r="M110" s="54"/>
      <c r="N110" s="54"/>
      <c r="O110" s="54"/>
      <c r="P110" s="54"/>
      <c r="Q110" s="54"/>
      <c r="R110" s="236"/>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38.25" customHeight="1">
      <c r="A111" s="54"/>
      <c r="B111" s="54"/>
      <c r="C111" s="54"/>
      <c r="D111" s="236"/>
      <c r="E111" s="54"/>
      <c r="F111" s="54"/>
      <c r="G111" s="54"/>
      <c r="H111" s="54"/>
      <c r="I111" s="54"/>
      <c r="J111" s="54"/>
      <c r="K111" s="54"/>
      <c r="L111" s="54"/>
      <c r="M111" s="54"/>
      <c r="N111" s="54"/>
      <c r="O111" s="54"/>
      <c r="P111" s="54"/>
      <c r="Q111" s="54"/>
      <c r="R111" s="236"/>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38.25" customHeight="1">
      <c r="A112" s="54"/>
      <c r="B112" s="54"/>
      <c r="C112" s="54"/>
      <c r="D112" s="236"/>
      <c r="E112" s="54"/>
      <c r="F112" s="54"/>
      <c r="G112" s="54"/>
      <c r="H112" s="54"/>
      <c r="I112" s="54"/>
      <c r="J112" s="54"/>
      <c r="K112" s="54"/>
      <c r="L112" s="54"/>
      <c r="M112" s="54"/>
      <c r="N112" s="54"/>
      <c r="O112" s="54"/>
      <c r="P112" s="54"/>
      <c r="Q112" s="54"/>
      <c r="R112" s="236"/>
      <c r="S112" s="54"/>
      <c r="T112" s="54"/>
      <c r="U112" s="54"/>
      <c r="V112" s="54"/>
      <c r="W112" s="54"/>
      <c r="X112" s="54"/>
      <c r="Y112" s="54"/>
      <c r="Z112" s="54"/>
      <c r="AA112" s="54"/>
      <c r="AB112" s="54"/>
      <c r="AC112" s="54"/>
      <c r="AD112" s="54"/>
      <c r="AE112" s="54"/>
      <c r="AF112" s="54"/>
      <c r="AG112" s="54"/>
      <c r="AH112" s="54"/>
      <c r="AI112" s="54"/>
      <c r="AJ112" s="54"/>
      <c r="AK112" s="54"/>
      <c r="AL112" s="54"/>
      <c r="AM112" s="54"/>
    </row>
    <row r="113" ht="38.25" customHeight="1">
      <c r="A113" s="54"/>
      <c r="B113" s="54"/>
      <c r="C113" s="54"/>
      <c r="D113" s="236"/>
      <c r="E113" s="54"/>
      <c r="F113" s="54"/>
      <c r="G113" s="54"/>
      <c r="H113" s="54"/>
      <c r="I113" s="54"/>
      <c r="J113" s="54"/>
      <c r="K113" s="54"/>
      <c r="L113" s="54"/>
      <c r="M113" s="54"/>
      <c r="N113" s="54"/>
      <c r="O113" s="54"/>
      <c r="P113" s="54"/>
      <c r="Q113" s="54"/>
      <c r="R113" s="236"/>
      <c r="S113" s="54"/>
      <c r="T113" s="54"/>
      <c r="U113" s="54"/>
      <c r="V113" s="54"/>
      <c r="W113" s="54"/>
      <c r="X113" s="54"/>
      <c r="Y113" s="54"/>
      <c r="Z113" s="54"/>
      <c r="AA113" s="54"/>
      <c r="AB113" s="54"/>
      <c r="AC113" s="54"/>
      <c r="AD113" s="54"/>
      <c r="AE113" s="54"/>
      <c r="AF113" s="54"/>
      <c r="AG113" s="54"/>
      <c r="AH113" s="54"/>
      <c r="AI113" s="54"/>
      <c r="AJ113" s="54"/>
      <c r="AK113" s="54"/>
      <c r="AL113" s="54"/>
      <c r="AM113" s="54"/>
    </row>
    <row r="114" ht="38.25" customHeight="1">
      <c r="A114" s="54"/>
      <c r="B114" s="54"/>
      <c r="C114" s="54"/>
      <c r="D114" s="236"/>
      <c r="E114" s="54"/>
      <c r="F114" s="54"/>
      <c r="G114" s="54"/>
      <c r="H114" s="54"/>
      <c r="I114" s="54"/>
      <c r="J114" s="54"/>
      <c r="K114" s="54"/>
      <c r="L114" s="54"/>
      <c r="M114" s="54"/>
      <c r="N114" s="54"/>
      <c r="O114" s="54"/>
      <c r="P114" s="54"/>
      <c r="Q114" s="54"/>
      <c r="R114" s="236"/>
      <c r="S114" s="54"/>
      <c r="T114" s="54"/>
      <c r="U114" s="54"/>
      <c r="V114" s="54"/>
      <c r="W114" s="54"/>
      <c r="X114" s="54"/>
      <c r="Y114" s="54"/>
      <c r="Z114" s="54"/>
      <c r="AA114" s="54"/>
      <c r="AB114" s="54"/>
      <c r="AC114" s="54"/>
      <c r="AD114" s="54"/>
      <c r="AE114" s="54"/>
      <c r="AF114" s="54"/>
      <c r="AG114" s="54"/>
      <c r="AH114" s="54"/>
      <c r="AI114" s="54"/>
      <c r="AJ114" s="54"/>
      <c r="AK114" s="54"/>
      <c r="AL114" s="54"/>
      <c r="AM114" s="54"/>
    </row>
    <row r="115" ht="38.25" customHeight="1">
      <c r="A115" s="54"/>
      <c r="B115" s="54"/>
      <c r="C115" s="54"/>
      <c r="D115" s="236"/>
      <c r="E115" s="54"/>
      <c r="F115" s="54"/>
      <c r="G115" s="54"/>
      <c r="H115" s="54"/>
      <c r="I115" s="54"/>
      <c r="J115" s="54"/>
      <c r="K115" s="54"/>
      <c r="L115" s="54"/>
      <c r="M115" s="54"/>
      <c r="N115" s="54"/>
      <c r="O115" s="54"/>
      <c r="P115" s="54"/>
      <c r="Q115" s="54"/>
      <c r="R115" s="236"/>
      <c r="S115" s="54"/>
      <c r="T115" s="54"/>
      <c r="U115" s="54"/>
      <c r="V115" s="54"/>
      <c r="W115" s="54"/>
      <c r="X115" s="54"/>
      <c r="Y115" s="54"/>
      <c r="Z115" s="54"/>
      <c r="AA115" s="54"/>
      <c r="AB115" s="54"/>
      <c r="AC115" s="54"/>
      <c r="AD115" s="54"/>
      <c r="AE115" s="54"/>
      <c r="AF115" s="54"/>
      <c r="AG115" s="54"/>
      <c r="AH115" s="54"/>
      <c r="AI115" s="54"/>
      <c r="AJ115" s="54"/>
      <c r="AK115" s="54"/>
      <c r="AL115" s="54"/>
      <c r="AM115" s="54"/>
    </row>
    <row r="116" ht="38.25" customHeight="1">
      <c r="A116" s="54"/>
      <c r="B116" s="54"/>
      <c r="C116" s="54"/>
      <c r="D116" s="236"/>
      <c r="E116" s="54"/>
      <c r="F116" s="54"/>
      <c r="G116" s="54"/>
      <c r="H116" s="54"/>
      <c r="I116" s="54"/>
      <c r="J116" s="54"/>
      <c r="K116" s="54"/>
      <c r="L116" s="54"/>
      <c r="M116" s="54"/>
      <c r="N116" s="54"/>
      <c r="O116" s="54"/>
      <c r="P116" s="54"/>
      <c r="Q116" s="54"/>
      <c r="R116" s="236"/>
      <c r="S116" s="54"/>
      <c r="T116" s="54"/>
      <c r="U116" s="54"/>
      <c r="V116" s="54"/>
      <c r="W116" s="54"/>
      <c r="X116" s="54"/>
      <c r="Y116" s="54"/>
      <c r="Z116" s="54"/>
      <c r="AA116" s="54"/>
      <c r="AB116" s="54"/>
      <c r="AC116" s="54"/>
      <c r="AD116" s="54"/>
      <c r="AE116" s="54"/>
      <c r="AF116" s="54"/>
      <c r="AG116" s="54"/>
      <c r="AH116" s="54"/>
      <c r="AI116" s="54"/>
      <c r="AJ116" s="54"/>
      <c r="AK116" s="54"/>
      <c r="AL116" s="54"/>
      <c r="AM116" s="54"/>
    </row>
    <row r="117" ht="38.25" customHeight="1">
      <c r="A117" s="54"/>
      <c r="B117" s="54"/>
      <c r="C117" s="54"/>
      <c r="D117" s="236"/>
      <c r="E117" s="54"/>
      <c r="F117" s="54"/>
      <c r="G117" s="54"/>
      <c r="H117" s="54"/>
      <c r="I117" s="54"/>
      <c r="J117" s="54"/>
      <c r="K117" s="54"/>
      <c r="L117" s="54"/>
      <c r="M117" s="54"/>
      <c r="N117" s="54"/>
      <c r="O117" s="54"/>
      <c r="P117" s="54"/>
      <c r="Q117" s="54"/>
      <c r="R117" s="236"/>
      <c r="S117" s="54"/>
      <c r="T117" s="54"/>
      <c r="U117" s="54"/>
      <c r="V117" s="54"/>
      <c r="W117" s="54"/>
      <c r="X117" s="54"/>
      <c r="Y117" s="54"/>
      <c r="Z117" s="54"/>
      <c r="AA117" s="54"/>
      <c r="AB117" s="54"/>
      <c r="AC117" s="54"/>
      <c r="AD117" s="54"/>
      <c r="AE117" s="54"/>
      <c r="AF117" s="54"/>
      <c r="AG117" s="54"/>
      <c r="AH117" s="54"/>
      <c r="AI117" s="54"/>
      <c r="AJ117" s="54"/>
      <c r="AK117" s="54"/>
      <c r="AL117" s="54"/>
      <c r="AM117" s="54"/>
    </row>
    <row r="118" ht="38.25" customHeight="1">
      <c r="A118" s="54"/>
      <c r="B118" s="54"/>
      <c r="C118" s="54"/>
      <c r="D118" s="236"/>
      <c r="E118" s="54"/>
      <c r="F118" s="54"/>
      <c r="G118" s="54"/>
      <c r="H118" s="54"/>
      <c r="I118" s="54"/>
      <c r="J118" s="54"/>
      <c r="K118" s="54"/>
      <c r="L118" s="54"/>
      <c r="M118" s="54"/>
      <c r="N118" s="54"/>
      <c r="O118" s="54"/>
      <c r="P118" s="54"/>
      <c r="Q118" s="54"/>
      <c r="R118" s="236"/>
      <c r="S118" s="54"/>
      <c r="T118" s="54"/>
      <c r="U118" s="54"/>
      <c r="V118" s="54"/>
      <c r="W118" s="54"/>
      <c r="X118" s="54"/>
      <c r="Y118" s="54"/>
      <c r="Z118" s="54"/>
      <c r="AA118" s="54"/>
      <c r="AB118" s="54"/>
      <c r="AC118" s="54"/>
      <c r="AD118" s="54"/>
      <c r="AE118" s="54"/>
      <c r="AF118" s="54"/>
      <c r="AG118" s="54"/>
      <c r="AH118" s="54"/>
      <c r="AI118" s="54"/>
      <c r="AJ118" s="54"/>
      <c r="AK118" s="54"/>
      <c r="AL118" s="54"/>
      <c r="AM118" s="54"/>
    </row>
    <row r="119" ht="38.25" customHeight="1">
      <c r="A119" s="54"/>
      <c r="B119" s="54"/>
      <c r="C119" s="54"/>
      <c r="D119" s="236"/>
      <c r="E119" s="54"/>
      <c r="F119" s="54"/>
      <c r="G119" s="54"/>
      <c r="H119" s="54"/>
      <c r="I119" s="54"/>
      <c r="J119" s="54"/>
      <c r="K119" s="54"/>
      <c r="L119" s="54"/>
      <c r="M119" s="54"/>
      <c r="N119" s="54"/>
      <c r="O119" s="54"/>
      <c r="P119" s="54"/>
      <c r="Q119" s="54"/>
      <c r="R119" s="236"/>
      <c r="S119" s="54"/>
      <c r="T119" s="54"/>
      <c r="U119" s="54"/>
      <c r="V119" s="54"/>
      <c r="W119" s="54"/>
      <c r="X119" s="54"/>
      <c r="Y119" s="54"/>
      <c r="Z119" s="54"/>
      <c r="AA119" s="54"/>
      <c r="AB119" s="54"/>
      <c r="AC119" s="54"/>
      <c r="AD119" s="54"/>
      <c r="AE119" s="54"/>
      <c r="AF119" s="54"/>
      <c r="AG119" s="54"/>
      <c r="AH119" s="54"/>
      <c r="AI119" s="54"/>
      <c r="AJ119" s="54"/>
      <c r="AK119" s="54"/>
      <c r="AL119" s="54"/>
      <c r="AM119" s="54"/>
    </row>
    <row r="120" ht="38.25" customHeight="1">
      <c r="A120" s="54"/>
      <c r="B120" s="54"/>
      <c r="C120" s="54"/>
      <c r="D120" s="236"/>
      <c r="E120" s="54"/>
      <c r="F120" s="54"/>
      <c r="G120" s="54"/>
      <c r="H120" s="54"/>
      <c r="I120" s="54"/>
      <c r="J120" s="54"/>
      <c r="K120" s="54"/>
      <c r="L120" s="54"/>
      <c r="M120" s="54"/>
      <c r="N120" s="54"/>
      <c r="O120" s="54"/>
      <c r="P120" s="54"/>
      <c r="Q120" s="54"/>
      <c r="R120" s="236"/>
      <c r="S120" s="54"/>
      <c r="T120" s="54"/>
      <c r="U120" s="54"/>
      <c r="V120" s="54"/>
      <c r="W120" s="54"/>
      <c r="X120" s="54"/>
      <c r="Y120" s="54"/>
      <c r="Z120" s="54"/>
      <c r="AA120" s="54"/>
      <c r="AB120" s="54"/>
      <c r="AC120" s="54"/>
      <c r="AD120" s="54"/>
      <c r="AE120" s="54"/>
      <c r="AF120" s="54"/>
      <c r="AG120" s="54"/>
      <c r="AH120" s="54"/>
      <c r="AI120" s="54"/>
      <c r="AJ120" s="54"/>
      <c r="AK120" s="54"/>
      <c r="AL120" s="54"/>
      <c r="AM120" s="54"/>
    </row>
    <row r="121" ht="38.25" customHeight="1">
      <c r="A121" s="54"/>
      <c r="B121" s="54"/>
      <c r="C121" s="54"/>
      <c r="D121" s="236"/>
      <c r="E121" s="54"/>
      <c r="F121" s="54"/>
      <c r="G121" s="54"/>
      <c r="H121" s="54"/>
      <c r="I121" s="54"/>
      <c r="J121" s="54"/>
      <c r="K121" s="54"/>
      <c r="L121" s="54"/>
      <c r="M121" s="54"/>
      <c r="N121" s="54"/>
      <c r="O121" s="54"/>
      <c r="P121" s="54"/>
      <c r="Q121" s="54"/>
      <c r="R121" s="236"/>
      <c r="S121" s="54"/>
      <c r="T121" s="54"/>
      <c r="U121" s="54"/>
      <c r="V121" s="54"/>
      <c r="W121" s="54"/>
      <c r="X121" s="54"/>
      <c r="Y121" s="54"/>
      <c r="Z121" s="54"/>
      <c r="AA121" s="54"/>
      <c r="AB121" s="54"/>
      <c r="AC121" s="54"/>
      <c r="AD121" s="54"/>
      <c r="AE121" s="54"/>
      <c r="AF121" s="54"/>
      <c r="AG121" s="54"/>
      <c r="AH121" s="54"/>
      <c r="AI121" s="54"/>
      <c r="AJ121" s="54"/>
      <c r="AK121" s="54"/>
      <c r="AL121" s="54"/>
      <c r="AM121" s="54"/>
    </row>
    <row r="122" ht="38.25" customHeight="1">
      <c r="A122" s="54"/>
      <c r="B122" s="54"/>
      <c r="C122" s="54"/>
      <c r="D122" s="236"/>
      <c r="E122" s="54"/>
      <c r="F122" s="54"/>
      <c r="G122" s="54"/>
      <c r="H122" s="54"/>
      <c r="I122" s="54"/>
      <c r="J122" s="54"/>
      <c r="K122" s="54"/>
      <c r="L122" s="54"/>
      <c r="M122" s="54"/>
      <c r="N122" s="54"/>
      <c r="O122" s="54"/>
      <c r="P122" s="54"/>
      <c r="Q122" s="54"/>
      <c r="R122" s="236"/>
      <c r="S122" s="54"/>
      <c r="T122" s="54"/>
      <c r="U122" s="54"/>
      <c r="V122" s="54"/>
      <c r="W122" s="54"/>
      <c r="X122" s="54"/>
      <c r="Y122" s="54"/>
      <c r="Z122" s="54"/>
      <c r="AA122" s="54"/>
      <c r="AB122" s="54"/>
      <c r="AC122" s="54"/>
      <c r="AD122" s="54"/>
      <c r="AE122" s="54"/>
      <c r="AF122" s="54"/>
      <c r="AG122" s="54"/>
      <c r="AH122" s="54"/>
      <c r="AI122" s="54"/>
      <c r="AJ122" s="54"/>
      <c r="AK122" s="54"/>
      <c r="AL122" s="54"/>
      <c r="AM122" s="54"/>
    </row>
    <row r="123" ht="38.25" customHeight="1">
      <c r="A123" s="54"/>
      <c r="B123" s="54"/>
      <c r="C123" s="54"/>
      <c r="D123" s="236"/>
      <c r="E123" s="54"/>
      <c r="F123" s="54"/>
      <c r="G123" s="54"/>
      <c r="H123" s="54"/>
      <c r="I123" s="54"/>
      <c r="J123" s="54"/>
      <c r="K123" s="54"/>
      <c r="L123" s="54"/>
      <c r="M123" s="54"/>
      <c r="N123" s="54"/>
      <c r="O123" s="54"/>
      <c r="P123" s="54"/>
      <c r="Q123" s="54"/>
      <c r="R123" s="236"/>
      <c r="S123" s="54"/>
      <c r="T123" s="54"/>
      <c r="U123" s="54"/>
      <c r="V123" s="54"/>
      <c r="W123" s="54"/>
      <c r="X123" s="54"/>
      <c r="Y123" s="54"/>
      <c r="Z123" s="54"/>
      <c r="AA123" s="54"/>
      <c r="AB123" s="54"/>
      <c r="AC123" s="54"/>
      <c r="AD123" s="54"/>
      <c r="AE123" s="54"/>
      <c r="AF123" s="54"/>
      <c r="AG123" s="54"/>
      <c r="AH123" s="54"/>
      <c r="AI123" s="54"/>
      <c r="AJ123" s="54"/>
      <c r="AK123" s="54"/>
      <c r="AL123" s="54"/>
      <c r="AM123" s="54"/>
    </row>
    <row r="124" ht="38.25" customHeight="1">
      <c r="A124" s="54"/>
      <c r="B124" s="54"/>
      <c r="C124" s="54"/>
      <c r="D124" s="236"/>
      <c r="E124" s="54"/>
      <c r="F124" s="54"/>
      <c r="G124" s="54"/>
      <c r="H124" s="54"/>
      <c r="I124" s="54"/>
      <c r="J124" s="54"/>
      <c r="K124" s="54"/>
      <c r="L124" s="54"/>
      <c r="M124" s="54"/>
      <c r="N124" s="54"/>
      <c r="O124" s="54"/>
      <c r="P124" s="54"/>
      <c r="Q124" s="54"/>
      <c r="R124" s="236"/>
      <c r="S124" s="54"/>
      <c r="T124" s="54"/>
      <c r="U124" s="54"/>
      <c r="V124" s="54"/>
      <c r="W124" s="54"/>
      <c r="X124" s="54"/>
      <c r="Y124" s="54"/>
      <c r="Z124" s="54"/>
      <c r="AA124" s="54"/>
      <c r="AB124" s="54"/>
      <c r="AC124" s="54"/>
      <c r="AD124" s="54"/>
      <c r="AE124" s="54"/>
      <c r="AF124" s="54"/>
      <c r="AG124" s="54"/>
      <c r="AH124" s="54"/>
      <c r="AI124" s="54"/>
      <c r="AJ124" s="54"/>
      <c r="AK124" s="54"/>
      <c r="AL124" s="54"/>
      <c r="AM124" s="54"/>
    </row>
    <row r="125" ht="38.25" customHeight="1">
      <c r="A125" s="54"/>
      <c r="B125" s="54"/>
      <c r="C125" s="54"/>
      <c r="D125" s="236"/>
      <c r="E125" s="54"/>
      <c r="F125" s="54"/>
      <c r="G125" s="54"/>
      <c r="H125" s="54"/>
      <c r="I125" s="54"/>
      <c r="J125" s="54"/>
      <c r="K125" s="54"/>
      <c r="L125" s="54"/>
      <c r="M125" s="54"/>
      <c r="N125" s="54"/>
      <c r="O125" s="54"/>
      <c r="P125" s="54"/>
      <c r="Q125" s="54"/>
      <c r="R125" s="236"/>
      <c r="S125" s="54"/>
      <c r="T125" s="54"/>
      <c r="U125" s="54"/>
      <c r="V125" s="54"/>
      <c r="W125" s="54"/>
      <c r="X125" s="54"/>
      <c r="Y125" s="54"/>
      <c r="Z125" s="54"/>
      <c r="AA125" s="54"/>
      <c r="AB125" s="54"/>
      <c r="AC125" s="54"/>
      <c r="AD125" s="54"/>
      <c r="AE125" s="54"/>
      <c r="AF125" s="54"/>
      <c r="AG125" s="54"/>
      <c r="AH125" s="54"/>
      <c r="AI125" s="54"/>
      <c r="AJ125" s="54"/>
      <c r="AK125" s="54"/>
      <c r="AL125" s="54"/>
      <c r="AM125" s="54"/>
    </row>
    <row r="126" ht="38.25" customHeight="1">
      <c r="A126" s="54"/>
      <c r="B126" s="54"/>
      <c r="C126" s="54"/>
      <c r="D126" s="236"/>
      <c r="E126" s="54"/>
      <c r="F126" s="54"/>
      <c r="G126" s="54"/>
      <c r="H126" s="54"/>
      <c r="I126" s="54"/>
      <c r="J126" s="54"/>
      <c r="K126" s="54"/>
      <c r="L126" s="54"/>
      <c r="M126" s="54"/>
      <c r="N126" s="54"/>
      <c r="O126" s="54"/>
      <c r="P126" s="54"/>
      <c r="Q126" s="54"/>
      <c r="R126" s="236"/>
      <c r="S126" s="54"/>
      <c r="T126" s="54"/>
      <c r="U126" s="54"/>
      <c r="V126" s="54"/>
      <c r="W126" s="54"/>
      <c r="X126" s="54"/>
      <c r="Y126" s="54"/>
      <c r="Z126" s="54"/>
      <c r="AA126" s="54"/>
      <c r="AB126" s="54"/>
      <c r="AC126" s="54"/>
      <c r="AD126" s="54"/>
      <c r="AE126" s="54"/>
      <c r="AF126" s="54"/>
      <c r="AG126" s="54"/>
      <c r="AH126" s="54"/>
      <c r="AI126" s="54"/>
      <c r="AJ126" s="54"/>
      <c r="AK126" s="54"/>
      <c r="AL126" s="54"/>
      <c r="AM126" s="54"/>
    </row>
    <row r="127" ht="38.25" customHeight="1">
      <c r="A127" s="54"/>
      <c r="B127" s="54"/>
      <c r="C127" s="54"/>
      <c r="D127" s="236"/>
      <c r="E127" s="54"/>
      <c r="F127" s="54"/>
      <c r="G127" s="54"/>
      <c r="H127" s="54"/>
      <c r="I127" s="54"/>
      <c r="J127" s="54"/>
      <c r="K127" s="54"/>
      <c r="L127" s="54"/>
      <c r="M127" s="54"/>
      <c r="N127" s="54"/>
      <c r="O127" s="54"/>
      <c r="P127" s="54"/>
      <c r="Q127" s="54"/>
      <c r="R127" s="236"/>
      <c r="S127" s="54"/>
      <c r="T127" s="54"/>
      <c r="U127" s="54"/>
      <c r="V127" s="54"/>
      <c r="W127" s="54"/>
      <c r="X127" s="54"/>
      <c r="Y127" s="54"/>
      <c r="Z127" s="54"/>
      <c r="AA127" s="54"/>
      <c r="AB127" s="54"/>
      <c r="AC127" s="54"/>
      <c r="AD127" s="54"/>
      <c r="AE127" s="54"/>
      <c r="AF127" s="54"/>
      <c r="AG127" s="54"/>
      <c r="AH127" s="54"/>
      <c r="AI127" s="54"/>
      <c r="AJ127" s="54"/>
      <c r="AK127" s="54"/>
      <c r="AL127" s="54"/>
      <c r="AM127" s="54"/>
    </row>
    <row r="128" ht="38.25" customHeight="1">
      <c r="A128" s="54"/>
      <c r="B128" s="54"/>
      <c r="C128" s="54"/>
      <c r="D128" s="236"/>
      <c r="E128" s="54"/>
      <c r="F128" s="54"/>
      <c r="G128" s="54"/>
      <c r="H128" s="54"/>
      <c r="I128" s="54"/>
      <c r="J128" s="54"/>
      <c r="K128" s="54"/>
      <c r="L128" s="54"/>
      <c r="M128" s="54"/>
      <c r="N128" s="54"/>
      <c r="O128" s="54"/>
      <c r="P128" s="54"/>
      <c r="Q128" s="54"/>
      <c r="R128" s="236"/>
      <c r="S128" s="54"/>
      <c r="T128" s="54"/>
      <c r="U128" s="54"/>
      <c r="V128" s="54"/>
      <c r="W128" s="54"/>
      <c r="X128" s="54"/>
      <c r="Y128" s="54"/>
      <c r="Z128" s="54"/>
      <c r="AA128" s="54"/>
      <c r="AB128" s="54"/>
      <c r="AC128" s="54"/>
      <c r="AD128" s="54"/>
      <c r="AE128" s="54"/>
      <c r="AF128" s="54"/>
      <c r="AG128" s="54"/>
      <c r="AH128" s="54"/>
      <c r="AI128" s="54"/>
      <c r="AJ128" s="54"/>
      <c r="AK128" s="54"/>
      <c r="AL128" s="54"/>
      <c r="AM128" s="54"/>
    </row>
    <row r="129" ht="38.25" customHeight="1">
      <c r="A129" s="54"/>
      <c r="B129" s="54"/>
      <c r="C129" s="54"/>
      <c r="D129" s="236"/>
      <c r="E129" s="54"/>
      <c r="F129" s="54"/>
      <c r="G129" s="54"/>
      <c r="H129" s="54"/>
      <c r="I129" s="54"/>
      <c r="J129" s="54"/>
      <c r="K129" s="54"/>
      <c r="L129" s="54"/>
      <c r="M129" s="54"/>
      <c r="N129" s="54"/>
      <c r="O129" s="54"/>
      <c r="P129" s="54"/>
      <c r="Q129" s="54"/>
      <c r="R129" s="236"/>
      <c r="S129" s="54"/>
      <c r="T129" s="54"/>
      <c r="U129" s="54"/>
      <c r="V129" s="54"/>
      <c r="W129" s="54"/>
      <c r="X129" s="54"/>
      <c r="Y129" s="54"/>
      <c r="Z129" s="54"/>
      <c r="AA129" s="54"/>
      <c r="AB129" s="54"/>
      <c r="AC129" s="54"/>
      <c r="AD129" s="54"/>
      <c r="AE129" s="54"/>
      <c r="AF129" s="54"/>
      <c r="AG129" s="54"/>
      <c r="AH129" s="54"/>
      <c r="AI129" s="54"/>
      <c r="AJ129" s="54"/>
      <c r="AK129" s="54"/>
      <c r="AL129" s="54"/>
      <c r="AM129" s="54"/>
    </row>
    <row r="130" ht="38.25" customHeight="1">
      <c r="A130" s="54"/>
      <c r="B130" s="54"/>
      <c r="C130" s="54"/>
      <c r="D130" s="236"/>
      <c r="E130" s="54"/>
      <c r="F130" s="54"/>
      <c r="G130" s="54"/>
      <c r="H130" s="54"/>
      <c r="I130" s="54"/>
      <c r="J130" s="54"/>
      <c r="K130" s="54"/>
      <c r="L130" s="54"/>
      <c r="M130" s="54"/>
      <c r="N130" s="54"/>
      <c r="O130" s="54"/>
      <c r="P130" s="54"/>
      <c r="Q130" s="54"/>
      <c r="R130" s="236"/>
      <c r="S130" s="54"/>
      <c r="T130" s="54"/>
      <c r="U130" s="54"/>
      <c r="V130" s="54"/>
      <c r="W130" s="54"/>
      <c r="X130" s="54"/>
      <c r="Y130" s="54"/>
      <c r="Z130" s="54"/>
      <c r="AA130" s="54"/>
      <c r="AB130" s="54"/>
      <c r="AC130" s="54"/>
      <c r="AD130" s="54"/>
      <c r="AE130" s="54"/>
      <c r="AF130" s="54"/>
      <c r="AG130" s="54"/>
      <c r="AH130" s="54"/>
      <c r="AI130" s="54"/>
      <c r="AJ130" s="54"/>
      <c r="AK130" s="54"/>
      <c r="AL130" s="54"/>
      <c r="AM130" s="54"/>
    </row>
    <row r="131" ht="38.25" customHeight="1">
      <c r="A131" s="54"/>
      <c r="B131" s="54"/>
      <c r="C131" s="54"/>
      <c r="D131" s="236"/>
      <c r="E131" s="54"/>
      <c r="F131" s="54"/>
      <c r="G131" s="54"/>
      <c r="H131" s="54"/>
      <c r="I131" s="54"/>
      <c r="J131" s="54"/>
      <c r="K131" s="54"/>
      <c r="L131" s="54"/>
      <c r="M131" s="54"/>
      <c r="N131" s="54"/>
      <c r="O131" s="54"/>
      <c r="P131" s="54"/>
      <c r="Q131" s="54"/>
      <c r="R131" s="236"/>
      <c r="S131" s="54"/>
      <c r="T131" s="54"/>
      <c r="U131" s="54"/>
      <c r="V131" s="54"/>
      <c r="W131" s="54"/>
      <c r="X131" s="54"/>
      <c r="Y131" s="54"/>
      <c r="Z131" s="54"/>
      <c r="AA131" s="54"/>
      <c r="AB131" s="54"/>
      <c r="AC131" s="54"/>
      <c r="AD131" s="54"/>
      <c r="AE131" s="54"/>
      <c r="AF131" s="54"/>
      <c r="AG131" s="54"/>
      <c r="AH131" s="54"/>
      <c r="AI131" s="54"/>
      <c r="AJ131" s="54"/>
      <c r="AK131" s="54"/>
      <c r="AL131" s="54"/>
      <c r="AM131" s="54"/>
    </row>
    <row r="132" ht="38.25" customHeight="1">
      <c r="A132" s="54"/>
      <c r="B132" s="54"/>
      <c r="C132" s="54"/>
      <c r="D132" s="236"/>
      <c r="E132" s="54"/>
      <c r="F132" s="54"/>
      <c r="G132" s="54"/>
      <c r="H132" s="54"/>
      <c r="I132" s="54"/>
      <c r="J132" s="54"/>
      <c r="K132" s="54"/>
      <c r="L132" s="54"/>
      <c r="M132" s="54"/>
      <c r="N132" s="54"/>
      <c r="O132" s="54"/>
      <c r="P132" s="54"/>
      <c r="Q132" s="54"/>
      <c r="R132" s="236"/>
      <c r="S132" s="54"/>
      <c r="T132" s="54"/>
      <c r="U132" s="54"/>
      <c r="V132" s="54"/>
      <c r="W132" s="54"/>
      <c r="X132" s="54"/>
      <c r="Y132" s="54"/>
      <c r="Z132" s="54"/>
      <c r="AA132" s="54"/>
      <c r="AB132" s="54"/>
      <c r="AC132" s="54"/>
      <c r="AD132" s="54"/>
      <c r="AE132" s="54"/>
      <c r="AF132" s="54"/>
      <c r="AG132" s="54"/>
      <c r="AH132" s="54"/>
      <c r="AI132" s="54"/>
      <c r="AJ132" s="54"/>
      <c r="AK132" s="54"/>
      <c r="AL132" s="54"/>
      <c r="AM132" s="54"/>
    </row>
    <row r="133" ht="38.25" customHeight="1">
      <c r="A133" s="54"/>
      <c r="B133" s="54"/>
      <c r="C133" s="54"/>
      <c r="D133" s="236"/>
      <c r="E133" s="54"/>
      <c r="F133" s="54"/>
      <c r="G133" s="54"/>
      <c r="H133" s="54"/>
      <c r="I133" s="54"/>
      <c r="J133" s="54"/>
      <c r="K133" s="54"/>
      <c r="L133" s="54"/>
      <c r="M133" s="54"/>
      <c r="N133" s="54"/>
      <c r="O133" s="54"/>
      <c r="P133" s="54"/>
      <c r="Q133" s="54"/>
      <c r="R133" s="236"/>
      <c r="S133" s="54"/>
      <c r="T133" s="54"/>
      <c r="U133" s="54"/>
      <c r="V133" s="54"/>
      <c r="W133" s="54"/>
      <c r="X133" s="54"/>
      <c r="Y133" s="54"/>
      <c r="Z133" s="54"/>
      <c r="AA133" s="54"/>
      <c r="AB133" s="54"/>
      <c r="AC133" s="54"/>
      <c r="AD133" s="54"/>
      <c r="AE133" s="54"/>
      <c r="AF133" s="54"/>
      <c r="AG133" s="54"/>
      <c r="AH133" s="54"/>
      <c r="AI133" s="54"/>
      <c r="AJ133" s="54"/>
      <c r="AK133" s="54"/>
      <c r="AL133" s="54"/>
      <c r="AM133" s="54"/>
    </row>
    <row r="134" ht="38.25" customHeight="1">
      <c r="A134" s="54"/>
      <c r="B134" s="54"/>
      <c r="C134" s="54"/>
      <c r="D134" s="236"/>
      <c r="E134" s="54"/>
      <c r="F134" s="54"/>
      <c r="G134" s="54"/>
      <c r="H134" s="54"/>
      <c r="I134" s="54"/>
      <c r="J134" s="54"/>
      <c r="K134" s="54"/>
      <c r="L134" s="54"/>
      <c r="M134" s="54"/>
      <c r="N134" s="54"/>
      <c r="O134" s="54"/>
      <c r="P134" s="54"/>
      <c r="Q134" s="54"/>
      <c r="R134" s="236"/>
      <c r="S134" s="54"/>
      <c r="T134" s="54"/>
      <c r="U134" s="54"/>
      <c r="V134" s="54"/>
      <c r="W134" s="54"/>
      <c r="X134" s="54"/>
      <c r="Y134" s="54"/>
      <c r="Z134" s="54"/>
      <c r="AA134" s="54"/>
      <c r="AB134" s="54"/>
      <c r="AC134" s="54"/>
      <c r="AD134" s="54"/>
      <c r="AE134" s="54"/>
      <c r="AF134" s="54"/>
      <c r="AG134" s="54"/>
      <c r="AH134" s="54"/>
      <c r="AI134" s="54"/>
      <c r="AJ134" s="54"/>
      <c r="AK134" s="54"/>
      <c r="AL134" s="54"/>
      <c r="AM134" s="54"/>
    </row>
    <row r="135" ht="38.25" customHeight="1">
      <c r="A135" s="54"/>
      <c r="B135" s="54"/>
      <c r="C135" s="54"/>
      <c r="D135" s="236"/>
      <c r="E135" s="54"/>
      <c r="F135" s="54"/>
      <c r="G135" s="54"/>
      <c r="H135" s="54"/>
      <c r="I135" s="54"/>
      <c r="J135" s="54"/>
      <c r="K135" s="54"/>
      <c r="L135" s="54"/>
      <c r="M135" s="54"/>
      <c r="N135" s="54"/>
      <c r="O135" s="54"/>
      <c r="P135" s="54"/>
      <c r="Q135" s="54"/>
      <c r="R135" s="236"/>
      <c r="S135" s="54"/>
      <c r="T135" s="54"/>
      <c r="U135" s="54"/>
      <c r="V135" s="54"/>
      <c r="W135" s="54"/>
      <c r="X135" s="54"/>
      <c r="Y135" s="54"/>
      <c r="Z135" s="54"/>
      <c r="AA135" s="54"/>
      <c r="AB135" s="54"/>
      <c r="AC135" s="54"/>
      <c r="AD135" s="54"/>
      <c r="AE135" s="54"/>
      <c r="AF135" s="54"/>
      <c r="AG135" s="54"/>
      <c r="AH135" s="54"/>
      <c r="AI135" s="54"/>
      <c r="AJ135" s="54"/>
      <c r="AK135" s="54"/>
      <c r="AL135" s="54"/>
      <c r="AM135" s="54"/>
    </row>
    <row r="136" ht="38.25" customHeight="1">
      <c r="A136" s="54"/>
      <c r="B136" s="54"/>
      <c r="C136" s="54"/>
      <c r="D136" s="236"/>
      <c r="E136" s="54"/>
      <c r="F136" s="54"/>
      <c r="G136" s="54"/>
      <c r="H136" s="54"/>
      <c r="I136" s="54"/>
      <c r="J136" s="54"/>
      <c r="K136" s="54"/>
      <c r="L136" s="54"/>
      <c r="M136" s="54"/>
      <c r="N136" s="54"/>
      <c r="O136" s="54"/>
      <c r="P136" s="54"/>
      <c r="Q136" s="54"/>
      <c r="R136" s="236"/>
      <c r="S136" s="54"/>
      <c r="T136" s="54"/>
      <c r="U136" s="54"/>
      <c r="V136" s="54"/>
      <c r="W136" s="54"/>
      <c r="X136" s="54"/>
      <c r="Y136" s="54"/>
      <c r="Z136" s="54"/>
      <c r="AA136" s="54"/>
      <c r="AB136" s="54"/>
      <c r="AC136" s="54"/>
      <c r="AD136" s="54"/>
      <c r="AE136" s="54"/>
      <c r="AF136" s="54"/>
      <c r="AG136" s="54"/>
      <c r="AH136" s="54"/>
      <c r="AI136" s="54"/>
      <c r="AJ136" s="54"/>
      <c r="AK136" s="54"/>
      <c r="AL136" s="54"/>
      <c r="AM136" s="54"/>
    </row>
    <row r="137" ht="38.25" customHeight="1">
      <c r="A137" s="54"/>
      <c r="B137" s="54"/>
      <c r="C137" s="54"/>
      <c r="D137" s="236"/>
      <c r="E137" s="54"/>
      <c r="F137" s="54"/>
      <c r="G137" s="54"/>
      <c r="H137" s="54"/>
      <c r="I137" s="54"/>
      <c r="J137" s="54"/>
      <c r="K137" s="54"/>
      <c r="L137" s="54"/>
      <c r="M137" s="54"/>
      <c r="N137" s="54"/>
      <c r="O137" s="54"/>
      <c r="P137" s="54"/>
      <c r="Q137" s="54"/>
      <c r="R137" s="236"/>
      <c r="S137" s="54"/>
      <c r="T137" s="54"/>
      <c r="U137" s="54"/>
      <c r="V137" s="54"/>
      <c r="W137" s="54"/>
      <c r="X137" s="54"/>
      <c r="Y137" s="54"/>
      <c r="Z137" s="54"/>
      <c r="AA137" s="54"/>
      <c r="AB137" s="54"/>
      <c r="AC137" s="54"/>
      <c r="AD137" s="54"/>
      <c r="AE137" s="54"/>
      <c r="AF137" s="54"/>
      <c r="AG137" s="54"/>
      <c r="AH137" s="54"/>
      <c r="AI137" s="54"/>
      <c r="AJ137" s="54"/>
      <c r="AK137" s="54"/>
      <c r="AL137" s="54"/>
      <c r="AM137" s="54"/>
    </row>
    <row r="138" ht="38.25" customHeight="1">
      <c r="A138" s="54"/>
      <c r="B138" s="54"/>
      <c r="C138" s="54"/>
      <c r="D138" s="236"/>
      <c r="E138" s="54"/>
      <c r="F138" s="54"/>
      <c r="G138" s="54"/>
      <c r="H138" s="54"/>
      <c r="I138" s="54"/>
      <c r="J138" s="54"/>
      <c r="K138" s="54"/>
      <c r="L138" s="54"/>
      <c r="M138" s="54"/>
      <c r="N138" s="54"/>
      <c r="O138" s="54"/>
      <c r="P138" s="54"/>
      <c r="Q138" s="54"/>
      <c r="R138" s="236"/>
      <c r="S138" s="54"/>
      <c r="T138" s="54"/>
      <c r="U138" s="54"/>
      <c r="V138" s="54"/>
      <c r="W138" s="54"/>
      <c r="X138" s="54"/>
      <c r="Y138" s="54"/>
      <c r="Z138" s="54"/>
      <c r="AA138" s="54"/>
      <c r="AB138" s="54"/>
      <c r="AC138" s="54"/>
      <c r="AD138" s="54"/>
      <c r="AE138" s="54"/>
      <c r="AF138" s="54"/>
      <c r="AG138" s="54"/>
      <c r="AH138" s="54"/>
      <c r="AI138" s="54"/>
      <c r="AJ138" s="54"/>
      <c r="AK138" s="54"/>
      <c r="AL138" s="54"/>
      <c r="AM138" s="54"/>
    </row>
    <row r="139" ht="38.25" customHeight="1">
      <c r="A139" s="54"/>
      <c r="B139" s="54"/>
      <c r="C139" s="54"/>
      <c r="D139" s="236"/>
      <c r="E139" s="54"/>
      <c r="F139" s="54"/>
      <c r="G139" s="54"/>
      <c r="H139" s="54"/>
      <c r="I139" s="54"/>
      <c r="J139" s="54"/>
      <c r="K139" s="54"/>
      <c r="L139" s="54"/>
      <c r="M139" s="54"/>
      <c r="N139" s="54"/>
      <c r="O139" s="54"/>
      <c r="P139" s="54"/>
      <c r="Q139" s="54"/>
      <c r="R139" s="236"/>
      <c r="S139" s="54"/>
      <c r="T139" s="54"/>
      <c r="U139" s="54"/>
      <c r="V139" s="54"/>
      <c r="W139" s="54"/>
      <c r="X139" s="54"/>
      <c r="Y139" s="54"/>
      <c r="Z139" s="54"/>
      <c r="AA139" s="54"/>
      <c r="AB139" s="54"/>
      <c r="AC139" s="54"/>
      <c r="AD139" s="54"/>
      <c r="AE139" s="54"/>
      <c r="AF139" s="54"/>
      <c r="AG139" s="54"/>
      <c r="AH139" s="54"/>
      <c r="AI139" s="54"/>
      <c r="AJ139" s="54"/>
      <c r="AK139" s="54"/>
      <c r="AL139" s="54"/>
      <c r="AM139" s="54"/>
    </row>
    <row r="140" ht="38.25" customHeight="1">
      <c r="A140" s="54"/>
      <c r="B140" s="54"/>
      <c r="C140" s="54"/>
      <c r="D140" s="236"/>
      <c r="E140" s="54"/>
      <c r="F140" s="54"/>
      <c r="G140" s="54"/>
      <c r="H140" s="54"/>
      <c r="I140" s="54"/>
      <c r="J140" s="54"/>
      <c r="K140" s="54"/>
      <c r="L140" s="54"/>
      <c r="M140" s="54"/>
      <c r="N140" s="54"/>
      <c r="O140" s="54"/>
      <c r="P140" s="54"/>
      <c r="Q140" s="54"/>
      <c r="R140" s="236"/>
      <c r="S140" s="54"/>
      <c r="T140" s="54"/>
      <c r="U140" s="54"/>
      <c r="V140" s="54"/>
      <c r="W140" s="54"/>
      <c r="X140" s="54"/>
      <c r="Y140" s="54"/>
      <c r="Z140" s="54"/>
      <c r="AA140" s="54"/>
      <c r="AB140" s="54"/>
      <c r="AC140" s="54"/>
      <c r="AD140" s="54"/>
      <c r="AE140" s="54"/>
      <c r="AF140" s="54"/>
      <c r="AG140" s="54"/>
      <c r="AH140" s="54"/>
      <c r="AI140" s="54"/>
      <c r="AJ140" s="54"/>
      <c r="AK140" s="54"/>
      <c r="AL140" s="54"/>
      <c r="AM140" s="54"/>
    </row>
    <row r="141" ht="38.25" customHeight="1">
      <c r="A141" s="54"/>
      <c r="B141" s="54"/>
      <c r="C141" s="54"/>
      <c r="D141" s="236"/>
      <c r="E141" s="54"/>
      <c r="F141" s="54"/>
      <c r="G141" s="54"/>
      <c r="H141" s="54"/>
      <c r="I141" s="54"/>
      <c r="J141" s="54"/>
      <c r="K141" s="54"/>
      <c r="L141" s="54"/>
      <c r="M141" s="54"/>
      <c r="N141" s="54"/>
      <c r="O141" s="54"/>
      <c r="P141" s="54"/>
      <c r="Q141" s="54"/>
      <c r="R141" s="236"/>
      <c r="S141" s="54"/>
      <c r="T141" s="54"/>
      <c r="U141" s="54"/>
      <c r="V141" s="54"/>
      <c r="W141" s="54"/>
      <c r="X141" s="54"/>
      <c r="Y141" s="54"/>
      <c r="Z141" s="54"/>
      <c r="AA141" s="54"/>
      <c r="AB141" s="54"/>
      <c r="AC141" s="54"/>
      <c r="AD141" s="54"/>
      <c r="AE141" s="54"/>
      <c r="AF141" s="54"/>
      <c r="AG141" s="54"/>
      <c r="AH141" s="54"/>
      <c r="AI141" s="54"/>
      <c r="AJ141" s="54"/>
      <c r="AK141" s="54"/>
      <c r="AL141" s="54"/>
      <c r="AM141" s="54"/>
    </row>
    <row r="142" ht="38.25" customHeight="1">
      <c r="A142" s="54"/>
      <c r="B142" s="54"/>
      <c r="C142" s="54"/>
      <c r="D142" s="236"/>
      <c r="E142" s="54"/>
      <c r="F142" s="54"/>
      <c r="G142" s="54"/>
      <c r="H142" s="54"/>
      <c r="I142" s="54"/>
      <c r="J142" s="54"/>
      <c r="K142" s="54"/>
      <c r="L142" s="54"/>
      <c r="M142" s="54"/>
      <c r="N142" s="54"/>
      <c r="O142" s="54"/>
      <c r="P142" s="54"/>
      <c r="Q142" s="54"/>
      <c r="R142" s="236"/>
      <c r="S142" s="54"/>
      <c r="T142" s="54"/>
      <c r="U142" s="54"/>
      <c r="V142" s="54"/>
      <c r="W142" s="54"/>
      <c r="X142" s="54"/>
      <c r="Y142" s="54"/>
      <c r="Z142" s="54"/>
      <c r="AA142" s="54"/>
      <c r="AB142" s="54"/>
      <c r="AC142" s="54"/>
      <c r="AD142" s="54"/>
      <c r="AE142" s="54"/>
      <c r="AF142" s="54"/>
      <c r="AG142" s="54"/>
      <c r="AH142" s="54"/>
      <c r="AI142" s="54"/>
      <c r="AJ142" s="54"/>
      <c r="AK142" s="54"/>
      <c r="AL142" s="54"/>
      <c r="AM142" s="54"/>
    </row>
    <row r="143" ht="38.25" customHeight="1">
      <c r="A143" s="54"/>
      <c r="B143" s="54"/>
      <c r="C143" s="54"/>
      <c r="D143" s="236"/>
      <c r="E143" s="54"/>
      <c r="F143" s="54"/>
      <c r="G143" s="54"/>
      <c r="H143" s="54"/>
      <c r="I143" s="54"/>
      <c r="J143" s="54"/>
      <c r="K143" s="54"/>
      <c r="L143" s="54"/>
      <c r="M143" s="54"/>
      <c r="N143" s="54"/>
      <c r="O143" s="54"/>
      <c r="P143" s="54"/>
      <c r="Q143" s="54"/>
      <c r="R143" s="236"/>
      <c r="S143" s="54"/>
      <c r="T143" s="54"/>
      <c r="U143" s="54"/>
      <c r="V143" s="54"/>
      <c r="W143" s="54"/>
      <c r="X143" s="54"/>
      <c r="Y143" s="54"/>
      <c r="Z143" s="54"/>
      <c r="AA143" s="54"/>
      <c r="AB143" s="54"/>
      <c r="AC143" s="54"/>
      <c r="AD143" s="54"/>
      <c r="AE143" s="54"/>
      <c r="AF143" s="54"/>
      <c r="AG143" s="54"/>
      <c r="AH143" s="54"/>
      <c r="AI143" s="54"/>
      <c r="AJ143" s="54"/>
      <c r="AK143" s="54"/>
      <c r="AL143" s="54"/>
      <c r="AM143" s="54"/>
    </row>
    <row r="144" ht="38.25" customHeight="1">
      <c r="A144" s="54"/>
      <c r="B144" s="54"/>
      <c r="C144" s="54"/>
      <c r="D144" s="236"/>
      <c r="E144" s="54"/>
      <c r="F144" s="54"/>
      <c r="G144" s="54"/>
      <c r="H144" s="54"/>
      <c r="I144" s="54"/>
      <c r="J144" s="54"/>
      <c r="K144" s="54"/>
      <c r="L144" s="54"/>
      <c r="M144" s="54"/>
      <c r="N144" s="54"/>
      <c r="O144" s="54"/>
      <c r="P144" s="54"/>
      <c r="Q144" s="54"/>
      <c r="R144" s="236"/>
      <c r="S144" s="54"/>
      <c r="T144" s="54"/>
      <c r="U144" s="54"/>
      <c r="V144" s="54"/>
      <c r="W144" s="54"/>
      <c r="X144" s="54"/>
      <c r="Y144" s="54"/>
      <c r="Z144" s="54"/>
      <c r="AA144" s="54"/>
      <c r="AB144" s="54"/>
      <c r="AC144" s="54"/>
      <c r="AD144" s="54"/>
      <c r="AE144" s="54"/>
      <c r="AF144" s="54"/>
      <c r="AG144" s="54"/>
      <c r="AH144" s="54"/>
      <c r="AI144" s="54"/>
      <c r="AJ144" s="54"/>
      <c r="AK144" s="54"/>
      <c r="AL144" s="54"/>
      <c r="AM144" s="54"/>
    </row>
    <row r="145" ht="38.25" customHeight="1">
      <c r="A145" s="54"/>
      <c r="B145" s="54"/>
      <c r="C145" s="54"/>
      <c r="D145" s="236"/>
      <c r="E145" s="54"/>
      <c r="F145" s="54"/>
      <c r="G145" s="54"/>
      <c r="H145" s="54"/>
      <c r="I145" s="54"/>
      <c r="J145" s="54"/>
      <c r="K145" s="54"/>
      <c r="L145" s="54"/>
      <c r="M145" s="54"/>
      <c r="N145" s="54"/>
      <c r="O145" s="54"/>
      <c r="P145" s="54"/>
      <c r="Q145" s="54"/>
      <c r="R145" s="236"/>
      <c r="S145" s="54"/>
      <c r="T145" s="54"/>
      <c r="U145" s="54"/>
      <c r="V145" s="54"/>
      <c r="W145" s="54"/>
      <c r="X145" s="54"/>
      <c r="Y145" s="54"/>
      <c r="Z145" s="54"/>
      <c r="AA145" s="54"/>
      <c r="AB145" s="54"/>
      <c r="AC145" s="54"/>
      <c r="AD145" s="54"/>
      <c r="AE145" s="54"/>
      <c r="AF145" s="54"/>
      <c r="AG145" s="54"/>
      <c r="AH145" s="54"/>
      <c r="AI145" s="54"/>
      <c r="AJ145" s="54"/>
      <c r="AK145" s="54"/>
      <c r="AL145" s="54"/>
      <c r="AM145" s="54"/>
    </row>
    <row r="146" ht="38.25" customHeight="1">
      <c r="A146" s="54"/>
      <c r="B146" s="54"/>
      <c r="C146" s="54"/>
      <c r="D146" s="236"/>
      <c r="E146" s="54"/>
      <c r="F146" s="54"/>
      <c r="G146" s="54"/>
      <c r="H146" s="54"/>
      <c r="I146" s="54"/>
      <c r="J146" s="54"/>
      <c r="K146" s="54"/>
      <c r="L146" s="54"/>
      <c r="M146" s="54"/>
      <c r="N146" s="54"/>
      <c r="O146" s="54"/>
      <c r="P146" s="54"/>
      <c r="Q146" s="54"/>
      <c r="R146" s="236"/>
      <c r="S146" s="54"/>
      <c r="T146" s="54"/>
      <c r="U146" s="54"/>
      <c r="V146" s="54"/>
      <c r="W146" s="54"/>
      <c r="X146" s="54"/>
      <c r="Y146" s="54"/>
      <c r="Z146" s="54"/>
      <c r="AA146" s="54"/>
      <c r="AB146" s="54"/>
      <c r="AC146" s="54"/>
      <c r="AD146" s="54"/>
      <c r="AE146" s="54"/>
      <c r="AF146" s="54"/>
      <c r="AG146" s="54"/>
      <c r="AH146" s="54"/>
      <c r="AI146" s="54"/>
      <c r="AJ146" s="54"/>
      <c r="AK146" s="54"/>
      <c r="AL146" s="54"/>
      <c r="AM146" s="54"/>
    </row>
    <row r="147" ht="38.25" customHeight="1">
      <c r="A147" s="54"/>
      <c r="B147" s="54"/>
      <c r="C147" s="54"/>
      <c r="D147" s="236"/>
      <c r="E147" s="54"/>
      <c r="F147" s="54"/>
      <c r="G147" s="54"/>
      <c r="H147" s="54"/>
      <c r="I147" s="54"/>
      <c r="J147" s="54"/>
      <c r="K147" s="54"/>
      <c r="L147" s="54"/>
      <c r="M147" s="54"/>
      <c r="N147" s="54"/>
      <c r="O147" s="54"/>
      <c r="P147" s="54"/>
      <c r="Q147" s="54"/>
      <c r="R147" s="236"/>
      <c r="S147" s="54"/>
      <c r="T147" s="54"/>
      <c r="U147" s="54"/>
      <c r="V147" s="54"/>
      <c r="W147" s="54"/>
      <c r="X147" s="54"/>
      <c r="Y147" s="54"/>
      <c r="Z147" s="54"/>
      <c r="AA147" s="54"/>
      <c r="AB147" s="54"/>
      <c r="AC147" s="54"/>
      <c r="AD147" s="54"/>
      <c r="AE147" s="54"/>
      <c r="AF147" s="54"/>
      <c r="AG147" s="54"/>
      <c r="AH147" s="54"/>
      <c r="AI147" s="54"/>
      <c r="AJ147" s="54"/>
      <c r="AK147" s="54"/>
      <c r="AL147" s="54"/>
      <c r="AM147" s="54"/>
    </row>
    <row r="148" ht="38.25" customHeight="1">
      <c r="A148" s="54"/>
      <c r="B148" s="54"/>
      <c r="C148" s="54"/>
      <c r="D148" s="236"/>
      <c r="E148" s="54"/>
      <c r="F148" s="54"/>
      <c r="G148" s="54"/>
      <c r="H148" s="54"/>
      <c r="I148" s="54"/>
      <c r="J148" s="54"/>
      <c r="K148" s="54"/>
      <c r="L148" s="54"/>
      <c r="M148" s="54"/>
      <c r="N148" s="54"/>
      <c r="O148" s="54"/>
      <c r="P148" s="54"/>
      <c r="Q148" s="54"/>
      <c r="R148" s="236"/>
      <c r="S148" s="54"/>
      <c r="T148" s="54"/>
      <c r="U148" s="54"/>
      <c r="V148" s="54"/>
      <c r="W148" s="54"/>
      <c r="X148" s="54"/>
      <c r="Y148" s="54"/>
      <c r="Z148" s="54"/>
      <c r="AA148" s="54"/>
      <c r="AB148" s="54"/>
      <c r="AC148" s="54"/>
      <c r="AD148" s="54"/>
      <c r="AE148" s="54"/>
      <c r="AF148" s="54"/>
      <c r="AG148" s="54"/>
      <c r="AH148" s="54"/>
      <c r="AI148" s="54"/>
      <c r="AJ148" s="54"/>
      <c r="AK148" s="54"/>
      <c r="AL148" s="54"/>
      <c r="AM148" s="54"/>
    </row>
    <row r="149" ht="38.25" customHeight="1">
      <c r="A149" s="54"/>
      <c r="B149" s="54"/>
      <c r="C149" s="54"/>
      <c r="D149" s="236"/>
      <c r="E149" s="54"/>
      <c r="F149" s="54"/>
      <c r="G149" s="54"/>
      <c r="H149" s="54"/>
      <c r="I149" s="54"/>
      <c r="J149" s="54"/>
      <c r="K149" s="54"/>
      <c r="L149" s="54"/>
      <c r="M149" s="54"/>
      <c r="N149" s="54"/>
      <c r="O149" s="54"/>
      <c r="P149" s="54"/>
      <c r="Q149" s="54"/>
      <c r="R149" s="236"/>
      <c r="S149" s="54"/>
      <c r="T149" s="54"/>
      <c r="U149" s="54"/>
      <c r="V149" s="54"/>
      <c r="W149" s="54"/>
      <c r="X149" s="54"/>
      <c r="Y149" s="54"/>
      <c r="Z149" s="54"/>
      <c r="AA149" s="54"/>
      <c r="AB149" s="54"/>
      <c r="AC149" s="54"/>
      <c r="AD149" s="54"/>
      <c r="AE149" s="54"/>
      <c r="AF149" s="54"/>
      <c r="AG149" s="54"/>
      <c r="AH149" s="54"/>
      <c r="AI149" s="54"/>
      <c r="AJ149" s="54"/>
      <c r="AK149" s="54"/>
      <c r="AL149" s="54"/>
      <c r="AM149" s="54"/>
    </row>
    <row r="150" ht="38.25" customHeight="1">
      <c r="A150" s="54"/>
      <c r="B150" s="54"/>
      <c r="C150" s="54"/>
      <c r="D150" s="236"/>
      <c r="E150" s="54"/>
      <c r="F150" s="54"/>
      <c r="G150" s="54"/>
      <c r="H150" s="54"/>
      <c r="I150" s="54"/>
      <c r="J150" s="54"/>
      <c r="K150" s="54"/>
      <c r="L150" s="54"/>
      <c r="M150" s="54"/>
      <c r="N150" s="54"/>
      <c r="O150" s="54"/>
      <c r="P150" s="54"/>
      <c r="Q150" s="54"/>
      <c r="R150" s="236"/>
      <c r="S150" s="54"/>
      <c r="T150" s="54"/>
      <c r="U150" s="54"/>
      <c r="V150" s="54"/>
      <c r="W150" s="54"/>
      <c r="X150" s="54"/>
      <c r="Y150" s="54"/>
      <c r="Z150" s="54"/>
      <c r="AA150" s="54"/>
      <c r="AB150" s="54"/>
      <c r="AC150" s="54"/>
      <c r="AD150" s="54"/>
      <c r="AE150" s="54"/>
      <c r="AF150" s="54"/>
      <c r="AG150" s="54"/>
      <c r="AH150" s="54"/>
      <c r="AI150" s="54"/>
      <c r="AJ150" s="54"/>
      <c r="AK150" s="54"/>
      <c r="AL150" s="54"/>
      <c r="AM150" s="54"/>
    </row>
    <row r="151" ht="38.25" customHeight="1">
      <c r="A151" s="54"/>
      <c r="B151" s="54"/>
      <c r="C151" s="54"/>
      <c r="D151" s="236"/>
      <c r="E151" s="54"/>
      <c r="F151" s="54"/>
      <c r="G151" s="54"/>
      <c r="H151" s="54"/>
      <c r="I151" s="54"/>
      <c r="J151" s="54"/>
      <c r="K151" s="54"/>
      <c r="L151" s="54"/>
      <c r="M151" s="54"/>
      <c r="N151" s="54"/>
      <c r="O151" s="54"/>
      <c r="P151" s="54"/>
      <c r="Q151" s="54"/>
      <c r="R151" s="236"/>
      <c r="S151" s="54"/>
      <c r="T151" s="54"/>
      <c r="U151" s="54"/>
      <c r="V151" s="54"/>
      <c r="W151" s="54"/>
      <c r="X151" s="54"/>
      <c r="Y151" s="54"/>
      <c r="Z151" s="54"/>
      <c r="AA151" s="54"/>
      <c r="AB151" s="54"/>
      <c r="AC151" s="54"/>
      <c r="AD151" s="54"/>
      <c r="AE151" s="54"/>
      <c r="AF151" s="54"/>
      <c r="AG151" s="54"/>
      <c r="AH151" s="54"/>
      <c r="AI151" s="54"/>
      <c r="AJ151" s="54"/>
      <c r="AK151" s="54"/>
      <c r="AL151" s="54"/>
      <c r="AM151" s="54"/>
    </row>
    <row r="152" ht="38.25" customHeight="1">
      <c r="A152" s="54"/>
      <c r="B152" s="54"/>
      <c r="C152" s="54"/>
      <c r="D152" s="236"/>
      <c r="E152" s="54"/>
      <c r="F152" s="54"/>
      <c r="G152" s="54"/>
      <c r="H152" s="54"/>
      <c r="I152" s="54"/>
      <c r="J152" s="54"/>
      <c r="K152" s="54"/>
      <c r="L152" s="54"/>
      <c r="M152" s="54"/>
      <c r="N152" s="54"/>
      <c r="O152" s="54"/>
      <c r="P152" s="54"/>
      <c r="Q152" s="54"/>
      <c r="R152" s="236"/>
      <c r="S152" s="54"/>
      <c r="T152" s="54"/>
      <c r="U152" s="54"/>
      <c r="V152" s="54"/>
      <c r="W152" s="54"/>
      <c r="X152" s="54"/>
      <c r="Y152" s="54"/>
      <c r="Z152" s="54"/>
      <c r="AA152" s="54"/>
      <c r="AB152" s="54"/>
      <c r="AC152" s="54"/>
      <c r="AD152" s="54"/>
      <c r="AE152" s="54"/>
      <c r="AF152" s="54"/>
      <c r="AG152" s="54"/>
      <c r="AH152" s="54"/>
      <c r="AI152" s="54"/>
      <c r="AJ152" s="54"/>
      <c r="AK152" s="54"/>
      <c r="AL152" s="54"/>
      <c r="AM152" s="54"/>
    </row>
    <row r="153" ht="38.25" customHeight="1">
      <c r="A153" s="54"/>
      <c r="B153" s="54"/>
      <c r="C153" s="54"/>
      <c r="D153" s="236"/>
      <c r="E153" s="54"/>
      <c r="F153" s="54"/>
      <c r="G153" s="54"/>
      <c r="H153" s="54"/>
      <c r="I153" s="54"/>
      <c r="J153" s="54"/>
      <c r="K153" s="54"/>
      <c r="L153" s="54"/>
      <c r="M153" s="54"/>
      <c r="N153" s="54"/>
      <c r="O153" s="54"/>
      <c r="P153" s="54"/>
      <c r="Q153" s="54"/>
      <c r="R153" s="236"/>
      <c r="S153" s="54"/>
      <c r="T153" s="54"/>
      <c r="U153" s="54"/>
      <c r="V153" s="54"/>
      <c r="W153" s="54"/>
      <c r="X153" s="54"/>
      <c r="Y153" s="54"/>
      <c r="Z153" s="54"/>
      <c r="AA153" s="54"/>
      <c r="AB153" s="54"/>
      <c r="AC153" s="54"/>
      <c r="AD153" s="54"/>
      <c r="AE153" s="54"/>
      <c r="AF153" s="54"/>
      <c r="AG153" s="54"/>
      <c r="AH153" s="54"/>
      <c r="AI153" s="54"/>
      <c r="AJ153" s="54"/>
      <c r="AK153" s="54"/>
      <c r="AL153" s="54"/>
      <c r="AM153" s="54"/>
    </row>
    <row r="154" ht="38.25" customHeight="1">
      <c r="A154" s="54"/>
      <c r="B154" s="54"/>
      <c r="C154" s="54"/>
      <c r="D154" s="236"/>
      <c r="E154" s="54"/>
      <c r="F154" s="54"/>
      <c r="G154" s="54"/>
      <c r="H154" s="54"/>
      <c r="I154" s="54"/>
      <c r="J154" s="54"/>
      <c r="K154" s="54"/>
      <c r="L154" s="54"/>
      <c r="M154" s="54"/>
      <c r="N154" s="54"/>
      <c r="O154" s="54"/>
      <c r="P154" s="54"/>
      <c r="Q154" s="54"/>
      <c r="R154" s="236"/>
      <c r="S154" s="54"/>
      <c r="T154" s="54"/>
      <c r="U154" s="54"/>
      <c r="V154" s="54"/>
      <c r="W154" s="54"/>
      <c r="X154" s="54"/>
      <c r="Y154" s="54"/>
      <c r="Z154" s="54"/>
      <c r="AA154" s="54"/>
      <c r="AB154" s="54"/>
      <c r="AC154" s="54"/>
      <c r="AD154" s="54"/>
      <c r="AE154" s="54"/>
      <c r="AF154" s="54"/>
      <c r="AG154" s="54"/>
      <c r="AH154" s="54"/>
      <c r="AI154" s="54"/>
      <c r="AJ154" s="54"/>
      <c r="AK154" s="54"/>
      <c r="AL154" s="54"/>
      <c r="AM154" s="54"/>
    </row>
    <row r="155" ht="38.25" customHeight="1">
      <c r="A155" s="54"/>
      <c r="B155" s="54"/>
      <c r="C155" s="54"/>
      <c r="D155" s="236"/>
      <c r="E155" s="54"/>
      <c r="F155" s="54"/>
      <c r="G155" s="54"/>
      <c r="H155" s="54"/>
      <c r="I155" s="54"/>
      <c r="J155" s="54"/>
      <c r="K155" s="54"/>
      <c r="L155" s="54"/>
      <c r="M155" s="54"/>
      <c r="N155" s="54"/>
      <c r="O155" s="54"/>
      <c r="P155" s="54"/>
      <c r="Q155" s="54"/>
      <c r="R155" s="236"/>
      <c r="S155" s="54"/>
      <c r="T155" s="54"/>
      <c r="U155" s="54"/>
      <c r="V155" s="54"/>
      <c r="W155" s="54"/>
      <c r="X155" s="54"/>
      <c r="Y155" s="54"/>
      <c r="Z155" s="54"/>
      <c r="AA155" s="54"/>
      <c r="AB155" s="54"/>
      <c r="AC155" s="54"/>
      <c r="AD155" s="54"/>
      <c r="AE155" s="54"/>
      <c r="AF155" s="54"/>
      <c r="AG155" s="54"/>
      <c r="AH155" s="54"/>
      <c r="AI155" s="54"/>
      <c r="AJ155" s="54"/>
      <c r="AK155" s="54"/>
      <c r="AL155" s="54"/>
      <c r="AM155" s="54"/>
    </row>
    <row r="156" ht="38.25" customHeight="1">
      <c r="A156" s="54"/>
      <c r="B156" s="54"/>
      <c r="C156" s="54"/>
      <c r="D156" s="236"/>
      <c r="E156" s="54"/>
      <c r="F156" s="54"/>
      <c r="G156" s="54"/>
      <c r="H156" s="54"/>
      <c r="I156" s="54"/>
      <c r="J156" s="54"/>
      <c r="K156" s="54"/>
      <c r="L156" s="54"/>
      <c r="M156" s="54"/>
      <c r="N156" s="54"/>
      <c r="O156" s="54"/>
      <c r="P156" s="54"/>
      <c r="Q156" s="54"/>
      <c r="R156" s="236"/>
      <c r="S156" s="54"/>
      <c r="T156" s="54"/>
      <c r="U156" s="54"/>
      <c r="V156" s="54"/>
      <c r="W156" s="54"/>
      <c r="X156" s="54"/>
      <c r="Y156" s="54"/>
      <c r="Z156" s="54"/>
      <c r="AA156" s="54"/>
      <c r="AB156" s="54"/>
      <c r="AC156" s="54"/>
      <c r="AD156" s="54"/>
      <c r="AE156" s="54"/>
      <c r="AF156" s="54"/>
      <c r="AG156" s="54"/>
      <c r="AH156" s="54"/>
      <c r="AI156" s="54"/>
      <c r="AJ156" s="54"/>
      <c r="AK156" s="54"/>
      <c r="AL156" s="54"/>
      <c r="AM156" s="54"/>
    </row>
    <row r="157" ht="38.25" customHeight="1">
      <c r="A157" s="54"/>
      <c r="B157" s="54"/>
      <c r="C157" s="54"/>
      <c r="D157" s="236"/>
      <c r="E157" s="54"/>
      <c r="F157" s="54"/>
      <c r="G157" s="54"/>
      <c r="H157" s="54"/>
      <c r="I157" s="54"/>
      <c r="J157" s="54"/>
      <c r="K157" s="54"/>
      <c r="L157" s="54"/>
      <c r="M157" s="54"/>
      <c r="N157" s="54"/>
      <c r="O157" s="54"/>
      <c r="P157" s="54"/>
      <c r="Q157" s="54"/>
      <c r="R157" s="236"/>
      <c r="S157" s="54"/>
      <c r="T157" s="54"/>
      <c r="U157" s="54"/>
      <c r="V157" s="54"/>
      <c r="W157" s="54"/>
      <c r="X157" s="54"/>
      <c r="Y157" s="54"/>
      <c r="Z157" s="54"/>
      <c r="AA157" s="54"/>
      <c r="AB157" s="54"/>
      <c r="AC157" s="54"/>
      <c r="AD157" s="54"/>
      <c r="AE157" s="54"/>
      <c r="AF157" s="54"/>
      <c r="AG157" s="54"/>
      <c r="AH157" s="54"/>
      <c r="AI157" s="54"/>
      <c r="AJ157" s="54"/>
      <c r="AK157" s="54"/>
      <c r="AL157" s="54"/>
      <c r="AM157" s="54"/>
    </row>
    <row r="158" ht="38.25" customHeight="1">
      <c r="A158" s="54"/>
      <c r="B158" s="54"/>
      <c r="C158" s="54"/>
      <c r="D158" s="236"/>
      <c r="E158" s="54"/>
      <c r="F158" s="54"/>
      <c r="G158" s="54"/>
      <c r="H158" s="54"/>
      <c r="I158" s="54"/>
      <c r="J158" s="54"/>
      <c r="K158" s="54"/>
      <c r="L158" s="54"/>
      <c r="M158" s="54"/>
      <c r="N158" s="54"/>
      <c r="O158" s="54"/>
      <c r="P158" s="54"/>
      <c r="Q158" s="54"/>
      <c r="R158" s="236"/>
      <c r="S158" s="54"/>
      <c r="T158" s="54"/>
      <c r="U158" s="54"/>
      <c r="V158" s="54"/>
      <c r="W158" s="54"/>
      <c r="X158" s="54"/>
      <c r="Y158" s="54"/>
      <c r="Z158" s="54"/>
      <c r="AA158" s="54"/>
      <c r="AB158" s="54"/>
      <c r="AC158" s="54"/>
      <c r="AD158" s="54"/>
      <c r="AE158" s="54"/>
      <c r="AF158" s="54"/>
      <c r="AG158" s="54"/>
      <c r="AH158" s="54"/>
      <c r="AI158" s="54"/>
      <c r="AJ158" s="54"/>
      <c r="AK158" s="54"/>
      <c r="AL158" s="54"/>
      <c r="AM158" s="54"/>
    </row>
    <row r="159" ht="38.25" customHeight="1">
      <c r="A159" s="54"/>
      <c r="B159" s="54"/>
      <c r="C159" s="54"/>
      <c r="D159" s="236"/>
      <c r="E159" s="54"/>
      <c r="F159" s="54"/>
      <c r="G159" s="54"/>
      <c r="H159" s="54"/>
      <c r="I159" s="54"/>
      <c r="J159" s="54"/>
      <c r="K159" s="54"/>
      <c r="L159" s="54"/>
      <c r="M159" s="54"/>
      <c r="N159" s="54"/>
      <c r="O159" s="54"/>
      <c r="P159" s="54"/>
      <c r="Q159" s="54"/>
      <c r="R159" s="236"/>
      <c r="S159" s="54"/>
      <c r="T159" s="54"/>
      <c r="U159" s="54"/>
      <c r="V159" s="54"/>
      <c r="W159" s="54"/>
      <c r="X159" s="54"/>
      <c r="Y159" s="54"/>
      <c r="Z159" s="54"/>
      <c r="AA159" s="54"/>
      <c r="AB159" s="54"/>
      <c r="AC159" s="54"/>
      <c r="AD159" s="54"/>
      <c r="AE159" s="54"/>
      <c r="AF159" s="54"/>
      <c r="AG159" s="54"/>
      <c r="AH159" s="54"/>
      <c r="AI159" s="54"/>
      <c r="AJ159" s="54"/>
      <c r="AK159" s="54"/>
      <c r="AL159" s="54"/>
      <c r="AM159" s="54"/>
    </row>
    <row r="160" ht="38.25" customHeight="1">
      <c r="A160" s="54"/>
      <c r="B160" s="54"/>
      <c r="C160" s="54"/>
      <c r="D160" s="236"/>
      <c r="E160" s="54"/>
      <c r="F160" s="54"/>
      <c r="G160" s="54"/>
      <c r="H160" s="54"/>
      <c r="I160" s="54"/>
      <c r="J160" s="54"/>
      <c r="K160" s="54"/>
      <c r="L160" s="54"/>
      <c r="M160" s="54"/>
      <c r="N160" s="54"/>
      <c r="O160" s="54"/>
      <c r="P160" s="54"/>
      <c r="Q160" s="54"/>
      <c r="R160" s="236"/>
      <c r="S160" s="54"/>
      <c r="T160" s="54"/>
      <c r="U160" s="54"/>
      <c r="V160" s="54"/>
      <c r="W160" s="54"/>
      <c r="X160" s="54"/>
      <c r="Y160" s="54"/>
      <c r="Z160" s="54"/>
      <c r="AA160" s="54"/>
      <c r="AB160" s="54"/>
      <c r="AC160" s="54"/>
      <c r="AD160" s="54"/>
      <c r="AE160" s="54"/>
      <c r="AF160" s="54"/>
      <c r="AG160" s="54"/>
      <c r="AH160" s="54"/>
      <c r="AI160" s="54"/>
      <c r="AJ160" s="54"/>
      <c r="AK160" s="54"/>
      <c r="AL160" s="54"/>
      <c r="AM160" s="54"/>
    </row>
    <row r="161" ht="38.25" customHeight="1">
      <c r="A161" s="54"/>
      <c r="B161" s="54"/>
      <c r="C161" s="54"/>
      <c r="D161" s="236"/>
      <c r="E161" s="54"/>
      <c r="F161" s="54"/>
      <c r="G161" s="54"/>
      <c r="H161" s="54"/>
      <c r="I161" s="54"/>
      <c r="J161" s="54"/>
      <c r="K161" s="54"/>
      <c r="L161" s="54"/>
      <c r="M161" s="54"/>
      <c r="N161" s="54"/>
      <c r="O161" s="54"/>
      <c r="P161" s="54"/>
      <c r="Q161" s="54"/>
      <c r="R161" s="236"/>
      <c r="S161" s="54"/>
      <c r="T161" s="54"/>
      <c r="U161" s="54"/>
      <c r="V161" s="54"/>
      <c r="W161" s="54"/>
      <c r="X161" s="54"/>
      <c r="Y161" s="54"/>
      <c r="Z161" s="54"/>
      <c r="AA161" s="54"/>
      <c r="AB161" s="54"/>
      <c r="AC161" s="54"/>
      <c r="AD161" s="54"/>
      <c r="AE161" s="54"/>
      <c r="AF161" s="54"/>
      <c r="AG161" s="54"/>
      <c r="AH161" s="54"/>
      <c r="AI161" s="54"/>
      <c r="AJ161" s="54"/>
      <c r="AK161" s="54"/>
      <c r="AL161" s="54"/>
      <c r="AM161" s="54"/>
    </row>
    <row r="162" ht="38.25" customHeight="1">
      <c r="A162" s="54"/>
      <c r="B162" s="54"/>
      <c r="C162" s="54"/>
      <c r="D162" s="236"/>
      <c r="E162" s="54"/>
      <c r="F162" s="54"/>
      <c r="G162" s="54"/>
      <c r="H162" s="54"/>
      <c r="I162" s="54"/>
      <c r="J162" s="54"/>
      <c r="K162" s="54"/>
      <c r="L162" s="54"/>
      <c r="M162" s="54"/>
      <c r="N162" s="54"/>
      <c r="O162" s="54"/>
      <c r="P162" s="54"/>
      <c r="Q162" s="54"/>
      <c r="R162" s="236"/>
      <c r="S162" s="54"/>
      <c r="T162" s="54"/>
      <c r="U162" s="54"/>
      <c r="V162" s="54"/>
      <c r="W162" s="54"/>
      <c r="X162" s="54"/>
      <c r="Y162" s="54"/>
      <c r="Z162" s="54"/>
      <c r="AA162" s="54"/>
      <c r="AB162" s="54"/>
      <c r="AC162" s="54"/>
      <c r="AD162" s="54"/>
      <c r="AE162" s="54"/>
      <c r="AF162" s="54"/>
      <c r="AG162" s="54"/>
      <c r="AH162" s="54"/>
      <c r="AI162" s="54"/>
      <c r="AJ162" s="54"/>
      <c r="AK162" s="54"/>
      <c r="AL162" s="54"/>
      <c r="AM162" s="54"/>
    </row>
    <row r="163" ht="38.25" customHeight="1">
      <c r="A163" s="54"/>
      <c r="B163" s="54"/>
      <c r="C163" s="54"/>
      <c r="D163" s="236"/>
      <c r="E163" s="54"/>
      <c r="F163" s="54"/>
      <c r="G163" s="54"/>
      <c r="H163" s="54"/>
      <c r="I163" s="54"/>
      <c r="J163" s="54"/>
      <c r="K163" s="54"/>
      <c r="L163" s="54"/>
      <c r="M163" s="54"/>
      <c r="N163" s="54"/>
      <c r="O163" s="54"/>
      <c r="P163" s="54"/>
      <c r="Q163" s="54"/>
      <c r="R163" s="236"/>
      <c r="S163" s="54"/>
      <c r="T163" s="54"/>
      <c r="U163" s="54"/>
      <c r="V163" s="54"/>
      <c r="W163" s="54"/>
      <c r="X163" s="54"/>
      <c r="Y163" s="54"/>
      <c r="Z163" s="54"/>
      <c r="AA163" s="54"/>
      <c r="AB163" s="54"/>
      <c r="AC163" s="54"/>
      <c r="AD163" s="54"/>
      <c r="AE163" s="54"/>
      <c r="AF163" s="54"/>
      <c r="AG163" s="54"/>
      <c r="AH163" s="54"/>
      <c r="AI163" s="54"/>
      <c r="AJ163" s="54"/>
      <c r="AK163" s="54"/>
      <c r="AL163" s="54"/>
      <c r="AM163" s="54"/>
    </row>
    <row r="164" ht="38.25" customHeight="1">
      <c r="A164" s="54"/>
      <c r="B164" s="54"/>
      <c r="C164" s="54"/>
      <c r="D164" s="236"/>
      <c r="E164" s="54"/>
      <c r="F164" s="54"/>
      <c r="G164" s="54"/>
      <c r="H164" s="54"/>
      <c r="I164" s="54"/>
      <c r="J164" s="54"/>
      <c r="K164" s="54"/>
      <c r="L164" s="54"/>
      <c r="M164" s="54"/>
      <c r="N164" s="54"/>
      <c r="O164" s="54"/>
      <c r="P164" s="54"/>
      <c r="Q164" s="54"/>
      <c r="R164" s="236"/>
      <c r="S164" s="54"/>
      <c r="T164" s="54"/>
      <c r="U164" s="54"/>
      <c r="V164" s="54"/>
      <c r="W164" s="54"/>
      <c r="X164" s="54"/>
      <c r="Y164" s="54"/>
      <c r="Z164" s="54"/>
      <c r="AA164" s="54"/>
      <c r="AB164" s="54"/>
      <c r="AC164" s="54"/>
      <c r="AD164" s="54"/>
      <c r="AE164" s="54"/>
      <c r="AF164" s="54"/>
      <c r="AG164" s="54"/>
      <c r="AH164" s="54"/>
      <c r="AI164" s="54"/>
      <c r="AJ164" s="54"/>
      <c r="AK164" s="54"/>
      <c r="AL164" s="54"/>
      <c r="AM164" s="54"/>
    </row>
    <row r="165" ht="38.25" customHeight="1">
      <c r="A165" s="54"/>
      <c r="B165" s="54"/>
      <c r="C165" s="54"/>
      <c r="D165" s="236"/>
      <c r="E165" s="54"/>
      <c r="F165" s="54"/>
      <c r="G165" s="54"/>
      <c r="H165" s="54"/>
      <c r="I165" s="54"/>
      <c r="J165" s="54"/>
      <c r="K165" s="54"/>
      <c r="L165" s="54"/>
      <c r="M165" s="54"/>
      <c r="N165" s="54"/>
      <c r="O165" s="54"/>
      <c r="P165" s="54"/>
      <c r="Q165" s="54"/>
      <c r="R165" s="236"/>
      <c r="S165" s="54"/>
      <c r="T165" s="54"/>
      <c r="U165" s="54"/>
      <c r="V165" s="54"/>
      <c r="W165" s="54"/>
      <c r="X165" s="54"/>
      <c r="Y165" s="54"/>
      <c r="Z165" s="54"/>
      <c r="AA165" s="54"/>
      <c r="AB165" s="54"/>
      <c r="AC165" s="54"/>
      <c r="AD165" s="54"/>
      <c r="AE165" s="54"/>
      <c r="AF165" s="54"/>
      <c r="AG165" s="54"/>
      <c r="AH165" s="54"/>
      <c r="AI165" s="54"/>
      <c r="AJ165" s="54"/>
      <c r="AK165" s="54"/>
      <c r="AL165" s="54"/>
      <c r="AM165" s="54"/>
    </row>
    <row r="166" ht="38.25" customHeight="1">
      <c r="A166" s="54"/>
      <c r="B166" s="54"/>
      <c r="C166" s="54"/>
      <c r="D166" s="236"/>
      <c r="E166" s="54"/>
      <c r="F166" s="54"/>
      <c r="G166" s="54"/>
      <c r="H166" s="54"/>
      <c r="I166" s="54"/>
      <c r="J166" s="54"/>
      <c r="K166" s="54"/>
      <c r="L166" s="54"/>
      <c r="M166" s="54"/>
      <c r="N166" s="54"/>
      <c r="O166" s="54"/>
      <c r="P166" s="54"/>
      <c r="Q166" s="54"/>
      <c r="R166" s="236"/>
      <c r="S166" s="54"/>
      <c r="T166" s="54"/>
      <c r="U166" s="54"/>
      <c r="V166" s="54"/>
      <c r="W166" s="54"/>
      <c r="X166" s="54"/>
      <c r="Y166" s="54"/>
      <c r="Z166" s="54"/>
      <c r="AA166" s="54"/>
      <c r="AB166" s="54"/>
      <c r="AC166" s="54"/>
      <c r="AD166" s="54"/>
      <c r="AE166" s="54"/>
      <c r="AF166" s="54"/>
      <c r="AG166" s="54"/>
      <c r="AH166" s="54"/>
      <c r="AI166" s="54"/>
      <c r="AJ166" s="54"/>
      <c r="AK166" s="54"/>
      <c r="AL166" s="54"/>
      <c r="AM166" s="54"/>
    </row>
    <row r="167" ht="38.25" customHeight="1">
      <c r="A167" s="54"/>
      <c r="B167" s="54"/>
      <c r="C167" s="54"/>
      <c r="D167" s="236"/>
      <c r="E167" s="54"/>
      <c r="F167" s="54"/>
      <c r="G167" s="54"/>
      <c r="H167" s="54"/>
      <c r="I167" s="54"/>
      <c r="J167" s="54"/>
      <c r="K167" s="54"/>
      <c r="L167" s="54"/>
      <c r="M167" s="54"/>
      <c r="N167" s="54"/>
      <c r="O167" s="54"/>
      <c r="P167" s="54"/>
      <c r="Q167" s="54"/>
      <c r="R167" s="236"/>
      <c r="S167" s="54"/>
      <c r="T167" s="54"/>
      <c r="U167" s="54"/>
      <c r="V167" s="54"/>
      <c r="W167" s="54"/>
      <c r="X167" s="54"/>
      <c r="Y167" s="54"/>
      <c r="Z167" s="54"/>
      <c r="AA167" s="54"/>
      <c r="AB167" s="54"/>
      <c r="AC167" s="54"/>
      <c r="AD167" s="54"/>
      <c r="AE167" s="54"/>
      <c r="AF167" s="54"/>
      <c r="AG167" s="54"/>
      <c r="AH167" s="54"/>
      <c r="AI167" s="54"/>
      <c r="AJ167" s="54"/>
      <c r="AK167" s="54"/>
      <c r="AL167" s="54"/>
      <c r="AM167" s="54"/>
    </row>
    <row r="168" ht="38.25" customHeight="1">
      <c r="A168" s="54"/>
      <c r="B168" s="54"/>
      <c r="C168" s="54"/>
      <c r="D168" s="236"/>
      <c r="E168" s="54"/>
      <c r="F168" s="54"/>
      <c r="G168" s="54"/>
      <c r="H168" s="54"/>
      <c r="I168" s="54"/>
      <c r="J168" s="54"/>
      <c r="K168" s="54"/>
      <c r="L168" s="54"/>
      <c r="M168" s="54"/>
      <c r="N168" s="54"/>
      <c r="O168" s="54"/>
      <c r="P168" s="54"/>
      <c r="Q168" s="54"/>
      <c r="R168" s="236"/>
      <c r="S168" s="54"/>
      <c r="T168" s="54"/>
      <c r="U168" s="54"/>
      <c r="V168" s="54"/>
      <c r="W168" s="54"/>
      <c r="X168" s="54"/>
      <c r="Y168" s="54"/>
      <c r="Z168" s="54"/>
      <c r="AA168" s="54"/>
      <c r="AB168" s="54"/>
      <c r="AC168" s="54"/>
      <c r="AD168" s="54"/>
      <c r="AE168" s="54"/>
      <c r="AF168" s="54"/>
      <c r="AG168" s="54"/>
      <c r="AH168" s="54"/>
      <c r="AI168" s="54"/>
      <c r="AJ168" s="54"/>
      <c r="AK168" s="54"/>
      <c r="AL168" s="54"/>
      <c r="AM168" s="54"/>
    </row>
    <row r="169" ht="38.25" customHeight="1">
      <c r="A169" s="54"/>
      <c r="B169" s="54"/>
      <c r="C169" s="54"/>
      <c r="D169" s="236"/>
      <c r="E169" s="54"/>
      <c r="F169" s="54"/>
      <c r="G169" s="54"/>
      <c r="H169" s="54"/>
      <c r="I169" s="54"/>
      <c r="J169" s="54"/>
      <c r="K169" s="54"/>
      <c r="L169" s="54"/>
      <c r="M169" s="54"/>
      <c r="N169" s="54"/>
      <c r="O169" s="54"/>
      <c r="P169" s="54"/>
      <c r="Q169" s="54"/>
      <c r="R169" s="236"/>
      <c r="S169" s="54"/>
      <c r="T169" s="54"/>
      <c r="U169" s="54"/>
      <c r="V169" s="54"/>
      <c r="W169" s="54"/>
      <c r="X169" s="54"/>
      <c r="Y169" s="54"/>
      <c r="Z169" s="54"/>
      <c r="AA169" s="54"/>
      <c r="AB169" s="54"/>
      <c r="AC169" s="54"/>
      <c r="AD169" s="54"/>
      <c r="AE169" s="54"/>
      <c r="AF169" s="54"/>
      <c r="AG169" s="54"/>
      <c r="AH169" s="54"/>
      <c r="AI169" s="54"/>
      <c r="AJ169" s="54"/>
      <c r="AK169" s="54"/>
      <c r="AL169" s="54"/>
      <c r="AM169" s="54"/>
    </row>
    <row r="170" ht="38.25" customHeight="1">
      <c r="A170" s="54"/>
      <c r="B170" s="54"/>
      <c r="C170" s="54"/>
      <c r="D170" s="236"/>
      <c r="E170" s="54"/>
      <c r="F170" s="54"/>
      <c r="G170" s="54"/>
      <c r="H170" s="54"/>
      <c r="I170" s="54"/>
      <c r="J170" s="54"/>
      <c r="K170" s="54"/>
      <c r="L170" s="54"/>
      <c r="M170" s="54"/>
      <c r="N170" s="54"/>
      <c r="O170" s="54"/>
      <c r="P170" s="54"/>
      <c r="Q170" s="54"/>
      <c r="R170" s="236"/>
      <c r="S170" s="54"/>
      <c r="T170" s="54"/>
      <c r="U170" s="54"/>
      <c r="V170" s="54"/>
      <c r="W170" s="54"/>
      <c r="X170" s="54"/>
      <c r="Y170" s="54"/>
      <c r="Z170" s="54"/>
      <c r="AA170" s="54"/>
      <c r="AB170" s="54"/>
      <c r="AC170" s="54"/>
      <c r="AD170" s="54"/>
      <c r="AE170" s="54"/>
      <c r="AF170" s="54"/>
      <c r="AG170" s="54"/>
      <c r="AH170" s="54"/>
      <c r="AI170" s="54"/>
      <c r="AJ170" s="54"/>
      <c r="AK170" s="54"/>
      <c r="AL170" s="54"/>
      <c r="AM170" s="54"/>
    </row>
    <row r="171" ht="38.25" customHeight="1">
      <c r="A171" s="54"/>
      <c r="B171" s="54"/>
      <c r="C171" s="54"/>
      <c r="D171" s="236"/>
      <c r="E171" s="54"/>
      <c r="F171" s="54"/>
      <c r="G171" s="54"/>
      <c r="H171" s="54"/>
      <c r="I171" s="54"/>
      <c r="J171" s="54"/>
      <c r="K171" s="54"/>
      <c r="L171" s="54"/>
      <c r="M171" s="54"/>
      <c r="N171" s="54"/>
      <c r="O171" s="54"/>
      <c r="P171" s="54"/>
      <c r="Q171" s="54"/>
      <c r="R171" s="236"/>
      <c r="S171" s="54"/>
      <c r="T171" s="54"/>
      <c r="U171" s="54"/>
      <c r="V171" s="54"/>
      <c r="W171" s="54"/>
      <c r="X171" s="54"/>
      <c r="Y171" s="54"/>
      <c r="Z171" s="54"/>
      <c r="AA171" s="54"/>
      <c r="AB171" s="54"/>
      <c r="AC171" s="54"/>
      <c r="AD171" s="54"/>
      <c r="AE171" s="54"/>
      <c r="AF171" s="54"/>
      <c r="AG171" s="54"/>
      <c r="AH171" s="54"/>
      <c r="AI171" s="54"/>
      <c r="AJ171" s="54"/>
      <c r="AK171" s="54"/>
      <c r="AL171" s="54"/>
      <c r="AM171" s="54"/>
    </row>
    <row r="172" ht="38.25" customHeight="1">
      <c r="A172" s="54"/>
      <c r="B172" s="54"/>
      <c r="C172" s="54"/>
      <c r="D172" s="236"/>
      <c r="E172" s="54"/>
      <c r="F172" s="54"/>
      <c r="G172" s="54"/>
      <c r="H172" s="54"/>
      <c r="I172" s="54"/>
      <c r="J172" s="54"/>
      <c r="K172" s="54"/>
      <c r="L172" s="54"/>
      <c r="M172" s="54"/>
      <c r="N172" s="54"/>
      <c r="O172" s="54"/>
      <c r="P172" s="54"/>
      <c r="Q172" s="54"/>
      <c r="R172" s="236"/>
      <c r="S172" s="54"/>
      <c r="T172" s="54"/>
      <c r="U172" s="54"/>
      <c r="V172" s="54"/>
      <c r="W172" s="54"/>
      <c r="X172" s="54"/>
      <c r="Y172" s="54"/>
      <c r="Z172" s="54"/>
      <c r="AA172" s="54"/>
      <c r="AB172" s="54"/>
      <c r="AC172" s="54"/>
      <c r="AD172" s="54"/>
      <c r="AE172" s="54"/>
      <c r="AF172" s="54"/>
      <c r="AG172" s="54"/>
      <c r="AH172" s="54"/>
      <c r="AI172" s="54"/>
      <c r="AJ172" s="54"/>
      <c r="AK172" s="54"/>
      <c r="AL172" s="54"/>
      <c r="AM172" s="54"/>
    </row>
    <row r="173" ht="38.25" customHeight="1">
      <c r="A173" s="54"/>
      <c r="B173" s="54"/>
      <c r="C173" s="54"/>
      <c r="D173" s="236"/>
      <c r="E173" s="54"/>
      <c r="F173" s="54"/>
      <c r="G173" s="54"/>
      <c r="H173" s="54"/>
      <c r="I173" s="54"/>
      <c r="J173" s="54"/>
      <c r="K173" s="54"/>
      <c r="L173" s="54"/>
      <c r="M173" s="54"/>
      <c r="N173" s="54"/>
      <c r="O173" s="54"/>
      <c r="P173" s="54"/>
      <c r="Q173" s="54"/>
      <c r="R173" s="236"/>
      <c r="S173" s="54"/>
      <c r="T173" s="54"/>
      <c r="U173" s="54"/>
      <c r="V173" s="54"/>
      <c r="W173" s="54"/>
      <c r="X173" s="54"/>
      <c r="Y173" s="54"/>
      <c r="Z173" s="54"/>
      <c r="AA173" s="54"/>
      <c r="AB173" s="54"/>
      <c r="AC173" s="54"/>
      <c r="AD173" s="54"/>
      <c r="AE173" s="54"/>
      <c r="AF173" s="54"/>
      <c r="AG173" s="54"/>
      <c r="AH173" s="54"/>
      <c r="AI173" s="54"/>
      <c r="AJ173" s="54"/>
      <c r="AK173" s="54"/>
      <c r="AL173" s="54"/>
      <c r="AM173" s="54"/>
    </row>
    <row r="174" ht="38.25" customHeight="1">
      <c r="A174" s="54"/>
      <c r="B174" s="54"/>
      <c r="C174" s="54"/>
      <c r="D174" s="236"/>
      <c r="E174" s="54"/>
      <c r="F174" s="54"/>
      <c r="G174" s="54"/>
      <c r="H174" s="54"/>
      <c r="I174" s="54"/>
      <c r="J174" s="54"/>
      <c r="K174" s="54"/>
      <c r="L174" s="54"/>
      <c r="M174" s="54"/>
      <c r="N174" s="54"/>
      <c r="O174" s="54"/>
      <c r="P174" s="54"/>
      <c r="Q174" s="54"/>
      <c r="R174" s="236"/>
      <c r="S174" s="54"/>
      <c r="T174" s="54"/>
      <c r="U174" s="54"/>
      <c r="V174" s="54"/>
      <c r="W174" s="54"/>
      <c r="X174" s="54"/>
      <c r="Y174" s="54"/>
      <c r="Z174" s="54"/>
      <c r="AA174" s="54"/>
      <c r="AB174" s="54"/>
      <c r="AC174" s="54"/>
      <c r="AD174" s="54"/>
      <c r="AE174" s="54"/>
      <c r="AF174" s="54"/>
      <c r="AG174" s="54"/>
      <c r="AH174" s="54"/>
      <c r="AI174" s="54"/>
      <c r="AJ174" s="54"/>
      <c r="AK174" s="54"/>
      <c r="AL174" s="54"/>
      <c r="AM174" s="54"/>
    </row>
    <row r="175" ht="38.25" customHeight="1">
      <c r="A175" s="54"/>
      <c r="B175" s="54"/>
      <c r="C175" s="54"/>
      <c r="D175" s="236"/>
      <c r="E175" s="54"/>
      <c r="F175" s="54"/>
      <c r="G175" s="54"/>
      <c r="H175" s="54"/>
      <c r="I175" s="54"/>
      <c r="J175" s="54"/>
      <c r="K175" s="54"/>
      <c r="L175" s="54"/>
      <c r="M175" s="54"/>
      <c r="N175" s="54"/>
      <c r="O175" s="54"/>
      <c r="P175" s="54"/>
      <c r="Q175" s="54"/>
      <c r="R175" s="236"/>
      <c r="S175" s="54"/>
      <c r="T175" s="54"/>
      <c r="U175" s="54"/>
      <c r="V175" s="54"/>
      <c r="W175" s="54"/>
      <c r="X175" s="54"/>
      <c r="Y175" s="54"/>
      <c r="Z175" s="54"/>
      <c r="AA175" s="54"/>
      <c r="AB175" s="54"/>
      <c r="AC175" s="54"/>
      <c r="AD175" s="54"/>
      <c r="AE175" s="54"/>
      <c r="AF175" s="54"/>
      <c r="AG175" s="54"/>
      <c r="AH175" s="54"/>
      <c r="AI175" s="54"/>
      <c r="AJ175" s="54"/>
      <c r="AK175" s="54"/>
      <c r="AL175" s="54"/>
      <c r="AM175" s="54"/>
    </row>
    <row r="176" ht="38.25" customHeight="1">
      <c r="A176" s="54"/>
      <c r="B176" s="54"/>
      <c r="C176" s="54"/>
      <c r="D176" s="236"/>
      <c r="E176" s="54"/>
      <c r="F176" s="54"/>
      <c r="G176" s="54"/>
      <c r="H176" s="54"/>
      <c r="I176" s="54"/>
      <c r="J176" s="54"/>
      <c r="K176" s="54"/>
      <c r="L176" s="54"/>
      <c r="M176" s="54"/>
      <c r="N176" s="54"/>
      <c r="O176" s="54"/>
      <c r="P176" s="54"/>
      <c r="Q176" s="54"/>
      <c r="R176" s="236"/>
      <c r="S176" s="54"/>
      <c r="T176" s="54"/>
      <c r="U176" s="54"/>
      <c r="V176" s="54"/>
      <c r="W176" s="54"/>
      <c r="X176" s="54"/>
      <c r="Y176" s="54"/>
      <c r="Z176" s="54"/>
      <c r="AA176" s="54"/>
      <c r="AB176" s="54"/>
      <c r="AC176" s="54"/>
      <c r="AD176" s="54"/>
      <c r="AE176" s="54"/>
      <c r="AF176" s="54"/>
      <c r="AG176" s="54"/>
      <c r="AH176" s="54"/>
      <c r="AI176" s="54"/>
      <c r="AJ176" s="54"/>
      <c r="AK176" s="54"/>
      <c r="AL176" s="54"/>
      <c r="AM176" s="54"/>
    </row>
    <row r="177" ht="38.25" customHeight="1">
      <c r="A177" s="54"/>
      <c r="B177" s="54"/>
      <c r="C177" s="54"/>
      <c r="D177" s="236"/>
      <c r="E177" s="54"/>
      <c r="F177" s="54"/>
      <c r="G177" s="54"/>
      <c r="H177" s="54"/>
      <c r="I177" s="54"/>
      <c r="J177" s="54"/>
      <c r="K177" s="54"/>
      <c r="L177" s="54"/>
      <c r="M177" s="54"/>
      <c r="N177" s="54"/>
      <c r="O177" s="54"/>
      <c r="P177" s="54"/>
      <c r="Q177" s="54"/>
      <c r="R177" s="236"/>
      <c r="S177" s="54"/>
      <c r="T177" s="54"/>
      <c r="U177" s="54"/>
      <c r="V177" s="54"/>
      <c r="W177" s="54"/>
      <c r="X177" s="54"/>
      <c r="Y177" s="54"/>
      <c r="Z177" s="54"/>
      <c r="AA177" s="54"/>
      <c r="AB177" s="54"/>
      <c r="AC177" s="54"/>
      <c r="AD177" s="54"/>
      <c r="AE177" s="54"/>
      <c r="AF177" s="54"/>
      <c r="AG177" s="54"/>
      <c r="AH177" s="54"/>
      <c r="AI177" s="54"/>
      <c r="AJ177" s="54"/>
      <c r="AK177" s="54"/>
      <c r="AL177" s="54"/>
      <c r="AM177" s="54"/>
    </row>
    <row r="178" ht="38.25" customHeight="1">
      <c r="A178" s="54"/>
      <c r="B178" s="54"/>
      <c r="C178" s="54"/>
      <c r="D178" s="236"/>
      <c r="E178" s="54"/>
      <c r="F178" s="54"/>
      <c r="G178" s="54"/>
      <c r="H178" s="54"/>
      <c r="I178" s="54"/>
      <c r="J178" s="54"/>
      <c r="K178" s="54"/>
      <c r="L178" s="54"/>
      <c r="M178" s="54"/>
      <c r="N178" s="54"/>
      <c r="O178" s="54"/>
      <c r="P178" s="54"/>
      <c r="Q178" s="54"/>
      <c r="R178" s="236"/>
      <c r="S178" s="54"/>
      <c r="T178" s="54"/>
      <c r="U178" s="54"/>
      <c r="V178" s="54"/>
      <c r="W178" s="54"/>
      <c r="X178" s="54"/>
      <c r="Y178" s="54"/>
      <c r="Z178" s="54"/>
      <c r="AA178" s="54"/>
      <c r="AB178" s="54"/>
      <c r="AC178" s="54"/>
      <c r="AD178" s="54"/>
      <c r="AE178" s="54"/>
      <c r="AF178" s="54"/>
      <c r="AG178" s="54"/>
      <c r="AH178" s="54"/>
      <c r="AI178" s="54"/>
      <c r="AJ178" s="54"/>
      <c r="AK178" s="54"/>
      <c r="AL178" s="54"/>
      <c r="AM178" s="54"/>
    </row>
    <row r="179" ht="38.25" customHeight="1">
      <c r="A179" s="54"/>
      <c r="B179" s="54"/>
      <c r="C179" s="54"/>
      <c r="D179" s="236"/>
      <c r="E179" s="54"/>
      <c r="F179" s="54"/>
      <c r="G179" s="54"/>
      <c r="H179" s="54"/>
      <c r="I179" s="54"/>
      <c r="J179" s="54"/>
      <c r="K179" s="54"/>
      <c r="L179" s="54"/>
      <c r="M179" s="54"/>
      <c r="N179" s="54"/>
      <c r="O179" s="54"/>
      <c r="P179" s="54"/>
      <c r="Q179" s="54"/>
      <c r="R179" s="236"/>
      <c r="S179" s="54"/>
      <c r="T179" s="54"/>
      <c r="U179" s="54"/>
      <c r="V179" s="54"/>
      <c r="W179" s="54"/>
      <c r="X179" s="54"/>
      <c r="Y179" s="54"/>
      <c r="Z179" s="54"/>
      <c r="AA179" s="54"/>
      <c r="AB179" s="54"/>
      <c r="AC179" s="54"/>
      <c r="AD179" s="54"/>
      <c r="AE179" s="54"/>
      <c r="AF179" s="54"/>
      <c r="AG179" s="54"/>
      <c r="AH179" s="54"/>
      <c r="AI179" s="54"/>
      <c r="AJ179" s="54"/>
      <c r="AK179" s="54"/>
      <c r="AL179" s="54"/>
      <c r="AM179" s="54"/>
    </row>
    <row r="180" ht="38.25" customHeight="1">
      <c r="A180" s="54"/>
      <c r="B180" s="54"/>
      <c r="C180" s="54"/>
      <c r="D180" s="236"/>
      <c r="E180" s="54"/>
      <c r="F180" s="54"/>
      <c r="G180" s="54"/>
      <c r="H180" s="54"/>
      <c r="I180" s="54"/>
      <c r="J180" s="54"/>
      <c r="K180" s="54"/>
      <c r="L180" s="54"/>
      <c r="M180" s="54"/>
      <c r="N180" s="54"/>
      <c r="O180" s="54"/>
      <c r="P180" s="54"/>
      <c r="Q180" s="54"/>
      <c r="R180" s="236"/>
      <c r="S180" s="54"/>
      <c r="T180" s="54"/>
      <c r="U180" s="54"/>
      <c r="V180" s="54"/>
      <c r="W180" s="54"/>
      <c r="X180" s="54"/>
      <c r="Y180" s="54"/>
      <c r="Z180" s="54"/>
      <c r="AA180" s="54"/>
      <c r="AB180" s="54"/>
      <c r="AC180" s="54"/>
      <c r="AD180" s="54"/>
      <c r="AE180" s="54"/>
      <c r="AF180" s="54"/>
      <c r="AG180" s="54"/>
      <c r="AH180" s="54"/>
      <c r="AI180" s="54"/>
      <c r="AJ180" s="54"/>
      <c r="AK180" s="54"/>
      <c r="AL180" s="54"/>
      <c r="AM180" s="54"/>
    </row>
    <row r="181" ht="38.25" customHeight="1">
      <c r="A181" s="54"/>
      <c r="B181" s="54"/>
      <c r="C181" s="54"/>
      <c r="D181" s="236"/>
      <c r="E181" s="54"/>
      <c r="F181" s="54"/>
      <c r="G181" s="54"/>
      <c r="H181" s="54"/>
      <c r="I181" s="54"/>
      <c r="J181" s="54"/>
      <c r="K181" s="54"/>
      <c r="L181" s="54"/>
      <c r="M181" s="54"/>
      <c r="N181" s="54"/>
      <c r="O181" s="54"/>
      <c r="P181" s="54"/>
      <c r="Q181" s="54"/>
      <c r="R181" s="236"/>
      <c r="S181" s="54"/>
      <c r="T181" s="54"/>
      <c r="U181" s="54"/>
      <c r="V181" s="54"/>
      <c r="W181" s="54"/>
      <c r="X181" s="54"/>
      <c r="Y181" s="54"/>
      <c r="Z181" s="54"/>
      <c r="AA181" s="54"/>
      <c r="AB181" s="54"/>
      <c r="AC181" s="54"/>
      <c r="AD181" s="54"/>
      <c r="AE181" s="54"/>
      <c r="AF181" s="54"/>
      <c r="AG181" s="54"/>
      <c r="AH181" s="54"/>
      <c r="AI181" s="54"/>
      <c r="AJ181" s="54"/>
      <c r="AK181" s="54"/>
      <c r="AL181" s="54"/>
      <c r="AM181" s="54"/>
    </row>
    <row r="182" ht="38.25" customHeight="1">
      <c r="A182" s="54"/>
      <c r="B182" s="54"/>
      <c r="C182" s="54"/>
      <c r="D182" s="236"/>
      <c r="E182" s="54"/>
      <c r="F182" s="54"/>
      <c r="G182" s="54"/>
      <c r="H182" s="54"/>
      <c r="I182" s="54"/>
      <c r="J182" s="54"/>
      <c r="K182" s="54"/>
      <c r="L182" s="54"/>
      <c r="M182" s="54"/>
      <c r="N182" s="54"/>
      <c r="O182" s="54"/>
      <c r="P182" s="54"/>
      <c r="Q182" s="54"/>
      <c r="R182" s="236"/>
      <c r="S182" s="54"/>
      <c r="T182" s="54"/>
      <c r="U182" s="54"/>
      <c r="V182" s="54"/>
      <c r="W182" s="54"/>
      <c r="X182" s="54"/>
      <c r="Y182" s="54"/>
      <c r="Z182" s="54"/>
      <c r="AA182" s="54"/>
      <c r="AB182" s="54"/>
      <c r="AC182" s="54"/>
      <c r="AD182" s="54"/>
      <c r="AE182" s="54"/>
      <c r="AF182" s="54"/>
      <c r="AG182" s="54"/>
      <c r="AH182" s="54"/>
      <c r="AI182" s="54"/>
      <c r="AJ182" s="54"/>
      <c r="AK182" s="54"/>
      <c r="AL182" s="54"/>
      <c r="AM182" s="54"/>
    </row>
    <row r="183" ht="38.25" customHeight="1">
      <c r="A183" s="54"/>
      <c r="B183" s="54"/>
      <c r="C183" s="54"/>
      <c r="D183" s="236"/>
      <c r="E183" s="54"/>
      <c r="F183" s="54"/>
      <c r="G183" s="54"/>
      <c r="H183" s="54"/>
      <c r="I183" s="54"/>
      <c r="J183" s="54"/>
      <c r="K183" s="54"/>
      <c r="L183" s="54"/>
      <c r="M183" s="54"/>
      <c r="N183" s="54"/>
      <c r="O183" s="54"/>
      <c r="P183" s="54"/>
      <c r="Q183" s="54"/>
      <c r="R183" s="236"/>
      <c r="S183" s="54"/>
      <c r="T183" s="54"/>
      <c r="U183" s="54"/>
      <c r="V183" s="54"/>
      <c r="W183" s="54"/>
      <c r="X183" s="54"/>
      <c r="Y183" s="54"/>
      <c r="Z183" s="54"/>
      <c r="AA183" s="54"/>
      <c r="AB183" s="54"/>
      <c r="AC183" s="54"/>
      <c r="AD183" s="54"/>
      <c r="AE183" s="54"/>
      <c r="AF183" s="54"/>
      <c r="AG183" s="54"/>
      <c r="AH183" s="54"/>
      <c r="AI183" s="54"/>
      <c r="AJ183" s="54"/>
      <c r="AK183" s="54"/>
      <c r="AL183" s="54"/>
      <c r="AM183" s="54"/>
    </row>
    <row r="184" ht="38.25" customHeight="1">
      <c r="A184" s="54"/>
      <c r="B184" s="54"/>
      <c r="C184" s="54"/>
      <c r="D184" s="236"/>
      <c r="E184" s="54"/>
      <c r="F184" s="54"/>
      <c r="G184" s="54"/>
      <c r="H184" s="54"/>
      <c r="I184" s="54"/>
      <c r="J184" s="54"/>
      <c r="K184" s="54"/>
      <c r="L184" s="54"/>
      <c r="M184" s="54"/>
      <c r="N184" s="54"/>
      <c r="O184" s="54"/>
      <c r="P184" s="54"/>
      <c r="Q184" s="54"/>
      <c r="R184" s="236"/>
      <c r="S184" s="54"/>
      <c r="T184" s="54"/>
      <c r="U184" s="54"/>
      <c r="V184" s="54"/>
      <c r="W184" s="54"/>
      <c r="X184" s="54"/>
      <c r="Y184" s="54"/>
      <c r="Z184" s="54"/>
      <c r="AA184" s="54"/>
      <c r="AB184" s="54"/>
      <c r="AC184" s="54"/>
      <c r="AD184" s="54"/>
      <c r="AE184" s="54"/>
      <c r="AF184" s="54"/>
      <c r="AG184" s="54"/>
      <c r="AH184" s="54"/>
      <c r="AI184" s="54"/>
      <c r="AJ184" s="54"/>
      <c r="AK184" s="54"/>
      <c r="AL184" s="54"/>
      <c r="AM184" s="54"/>
    </row>
    <row r="185" ht="38.25" customHeight="1">
      <c r="A185" s="54"/>
      <c r="B185" s="54"/>
      <c r="C185" s="54"/>
      <c r="D185" s="236"/>
      <c r="E185" s="54"/>
      <c r="F185" s="54"/>
      <c r="G185" s="54"/>
      <c r="H185" s="54"/>
      <c r="I185" s="54"/>
      <c r="J185" s="54"/>
      <c r="K185" s="54"/>
      <c r="L185" s="54"/>
      <c r="M185" s="54"/>
      <c r="N185" s="54"/>
      <c r="O185" s="54"/>
      <c r="P185" s="54"/>
      <c r="Q185" s="54"/>
      <c r="R185" s="236"/>
      <c r="S185" s="54"/>
      <c r="T185" s="54"/>
      <c r="U185" s="54"/>
      <c r="V185" s="54"/>
      <c r="W185" s="54"/>
      <c r="X185" s="54"/>
      <c r="Y185" s="54"/>
      <c r="Z185" s="54"/>
      <c r="AA185" s="54"/>
      <c r="AB185" s="54"/>
      <c r="AC185" s="54"/>
      <c r="AD185" s="54"/>
      <c r="AE185" s="54"/>
      <c r="AF185" s="54"/>
      <c r="AG185" s="54"/>
      <c r="AH185" s="54"/>
      <c r="AI185" s="54"/>
      <c r="AJ185" s="54"/>
      <c r="AK185" s="54"/>
      <c r="AL185" s="54"/>
      <c r="AM185" s="54"/>
    </row>
    <row r="186" ht="38.25" customHeight="1">
      <c r="A186" s="54"/>
      <c r="B186" s="54"/>
      <c r="C186" s="54"/>
      <c r="D186" s="236"/>
      <c r="E186" s="54"/>
      <c r="F186" s="54"/>
      <c r="G186" s="54"/>
      <c r="H186" s="54"/>
      <c r="I186" s="54"/>
      <c r="J186" s="54"/>
      <c r="K186" s="54"/>
      <c r="L186" s="54"/>
      <c r="M186" s="54"/>
      <c r="N186" s="54"/>
      <c r="O186" s="54"/>
      <c r="P186" s="54"/>
      <c r="Q186" s="54"/>
      <c r="R186" s="236"/>
      <c r="S186" s="54"/>
      <c r="T186" s="54"/>
      <c r="U186" s="54"/>
      <c r="V186" s="54"/>
      <c r="W186" s="54"/>
      <c r="X186" s="54"/>
      <c r="Y186" s="54"/>
      <c r="Z186" s="54"/>
      <c r="AA186" s="54"/>
      <c r="AB186" s="54"/>
      <c r="AC186" s="54"/>
      <c r="AD186" s="54"/>
      <c r="AE186" s="54"/>
      <c r="AF186" s="54"/>
      <c r="AG186" s="54"/>
      <c r="AH186" s="54"/>
      <c r="AI186" s="54"/>
      <c r="AJ186" s="54"/>
      <c r="AK186" s="54"/>
      <c r="AL186" s="54"/>
      <c r="AM186" s="54"/>
    </row>
    <row r="187" ht="38.25" customHeight="1">
      <c r="A187" s="54"/>
      <c r="B187" s="54"/>
      <c r="C187" s="54"/>
      <c r="D187" s="236"/>
      <c r="E187" s="54"/>
      <c r="F187" s="54"/>
      <c r="G187" s="54"/>
      <c r="H187" s="54"/>
      <c r="I187" s="54"/>
      <c r="J187" s="54"/>
      <c r="K187" s="54"/>
      <c r="L187" s="54"/>
      <c r="M187" s="54"/>
      <c r="N187" s="54"/>
      <c r="O187" s="54"/>
      <c r="P187" s="54"/>
      <c r="Q187" s="54"/>
      <c r="R187" s="236"/>
      <c r="S187" s="54"/>
      <c r="T187" s="54"/>
      <c r="U187" s="54"/>
      <c r="V187" s="54"/>
      <c r="W187" s="54"/>
      <c r="X187" s="54"/>
      <c r="Y187" s="54"/>
      <c r="Z187" s="54"/>
      <c r="AA187" s="54"/>
      <c r="AB187" s="54"/>
      <c r="AC187" s="54"/>
      <c r="AD187" s="54"/>
      <c r="AE187" s="54"/>
      <c r="AF187" s="54"/>
      <c r="AG187" s="54"/>
      <c r="AH187" s="54"/>
      <c r="AI187" s="54"/>
      <c r="AJ187" s="54"/>
      <c r="AK187" s="54"/>
      <c r="AL187" s="54"/>
      <c r="AM187" s="54"/>
    </row>
    <row r="188" ht="38.25" customHeight="1">
      <c r="A188" s="54"/>
      <c r="B188" s="54"/>
      <c r="C188" s="54"/>
      <c r="D188" s="236"/>
      <c r="E188" s="54"/>
      <c r="F188" s="54"/>
      <c r="G188" s="54"/>
      <c r="H188" s="54"/>
      <c r="I188" s="54"/>
      <c r="J188" s="54"/>
      <c r="K188" s="54"/>
      <c r="L188" s="54"/>
      <c r="M188" s="54"/>
      <c r="N188" s="54"/>
      <c r="O188" s="54"/>
      <c r="P188" s="54"/>
      <c r="Q188" s="54"/>
      <c r="R188" s="236"/>
      <c r="S188" s="54"/>
      <c r="T188" s="54"/>
      <c r="U188" s="54"/>
      <c r="V188" s="54"/>
      <c r="W188" s="54"/>
      <c r="X188" s="54"/>
      <c r="Y188" s="54"/>
      <c r="Z188" s="54"/>
      <c r="AA188" s="54"/>
      <c r="AB188" s="54"/>
      <c r="AC188" s="54"/>
      <c r="AD188" s="54"/>
      <c r="AE188" s="54"/>
      <c r="AF188" s="54"/>
      <c r="AG188" s="54"/>
      <c r="AH188" s="54"/>
      <c r="AI188" s="54"/>
      <c r="AJ188" s="54"/>
      <c r="AK188" s="54"/>
      <c r="AL188" s="54"/>
      <c r="AM188" s="54"/>
    </row>
    <row r="189" ht="38.25" customHeight="1">
      <c r="A189" s="54"/>
      <c r="B189" s="54"/>
      <c r="C189" s="54"/>
      <c r="D189" s="236"/>
      <c r="E189" s="54"/>
      <c r="F189" s="54"/>
      <c r="G189" s="54"/>
      <c r="H189" s="54"/>
      <c r="I189" s="54"/>
      <c r="J189" s="54"/>
      <c r="K189" s="54"/>
      <c r="L189" s="54"/>
      <c r="M189" s="54"/>
      <c r="N189" s="54"/>
      <c r="O189" s="54"/>
      <c r="P189" s="54"/>
      <c r="Q189" s="54"/>
      <c r="R189" s="236"/>
      <c r="S189" s="54"/>
      <c r="T189" s="54"/>
      <c r="U189" s="54"/>
      <c r="V189" s="54"/>
      <c r="W189" s="54"/>
      <c r="X189" s="54"/>
      <c r="Y189" s="54"/>
      <c r="Z189" s="54"/>
      <c r="AA189" s="54"/>
      <c r="AB189" s="54"/>
      <c r="AC189" s="54"/>
      <c r="AD189" s="54"/>
      <c r="AE189" s="54"/>
      <c r="AF189" s="54"/>
      <c r="AG189" s="54"/>
      <c r="AH189" s="54"/>
      <c r="AI189" s="54"/>
      <c r="AJ189" s="54"/>
      <c r="AK189" s="54"/>
      <c r="AL189" s="54"/>
      <c r="AM189" s="54"/>
    </row>
    <row r="190" ht="38.25" customHeight="1">
      <c r="A190" s="54"/>
      <c r="B190" s="54"/>
      <c r="C190" s="54"/>
      <c r="D190" s="236"/>
      <c r="E190" s="54"/>
      <c r="F190" s="54"/>
      <c r="G190" s="54"/>
      <c r="H190" s="54"/>
      <c r="I190" s="54"/>
      <c r="J190" s="54"/>
      <c r="K190" s="54"/>
      <c r="L190" s="54"/>
      <c r="M190" s="54"/>
      <c r="N190" s="54"/>
      <c r="O190" s="54"/>
      <c r="P190" s="54"/>
      <c r="Q190" s="54"/>
      <c r="R190" s="236"/>
      <c r="S190" s="54"/>
      <c r="T190" s="54"/>
      <c r="U190" s="54"/>
      <c r="V190" s="54"/>
      <c r="W190" s="54"/>
      <c r="X190" s="54"/>
      <c r="Y190" s="54"/>
      <c r="Z190" s="54"/>
      <c r="AA190" s="54"/>
      <c r="AB190" s="54"/>
      <c r="AC190" s="54"/>
      <c r="AD190" s="54"/>
      <c r="AE190" s="54"/>
      <c r="AF190" s="54"/>
      <c r="AG190" s="54"/>
      <c r="AH190" s="54"/>
      <c r="AI190" s="54"/>
      <c r="AJ190" s="54"/>
      <c r="AK190" s="54"/>
      <c r="AL190" s="54"/>
      <c r="AM190" s="54"/>
    </row>
    <row r="191" ht="38.25" customHeight="1">
      <c r="A191" s="54"/>
      <c r="B191" s="54"/>
      <c r="C191" s="54"/>
      <c r="D191" s="236"/>
      <c r="E191" s="54"/>
      <c r="F191" s="54"/>
      <c r="G191" s="54"/>
      <c r="H191" s="54"/>
      <c r="I191" s="54"/>
      <c r="J191" s="54"/>
      <c r="K191" s="54"/>
      <c r="L191" s="54"/>
      <c r="M191" s="54"/>
      <c r="N191" s="54"/>
      <c r="O191" s="54"/>
      <c r="P191" s="54"/>
      <c r="Q191" s="54"/>
      <c r="R191" s="236"/>
      <c r="S191" s="54"/>
      <c r="T191" s="54"/>
      <c r="U191" s="54"/>
      <c r="V191" s="54"/>
      <c r="W191" s="54"/>
      <c r="X191" s="54"/>
      <c r="Y191" s="54"/>
      <c r="Z191" s="54"/>
      <c r="AA191" s="54"/>
      <c r="AB191" s="54"/>
      <c r="AC191" s="54"/>
      <c r="AD191" s="54"/>
      <c r="AE191" s="54"/>
      <c r="AF191" s="54"/>
      <c r="AG191" s="54"/>
      <c r="AH191" s="54"/>
      <c r="AI191" s="54"/>
      <c r="AJ191" s="54"/>
      <c r="AK191" s="54"/>
      <c r="AL191" s="54"/>
      <c r="AM191" s="54"/>
    </row>
    <row r="192" ht="38.25" customHeight="1">
      <c r="A192" s="54"/>
      <c r="B192" s="54"/>
      <c r="C192" s="54"/>
      <c r="D192" s="236"/>
      <c r="E192" s="54"/>
      <c r="F192" s="54"/>
      <c r="G192" s="54"/>
      <c r="H192" s="54"/>
      <c r="I192" s="54"/>
      <c r="J192" s="54"/>
      <c r="K192" s="54"/>
      <c r="L192" s="54"/>
      <c r="M192" s="54"/>
      <c r="N192" s="54"/>
      <c r="O192" s="54"/>
      <c r="P192" s="54"/>
      <c r="Q192" s="54"/>
      <c r="R192" s="236"/>
      <c r="S192" s="54"/>
      <c r="T192" s="54"/>
      <c r="U192" s="54"/>
      <c r="V192" s="54"/>
      <c r="W192" s="54"/>
      <c r="X192" s="54"/>
      <c r="Y192" s="54"/>
      <c r="Z192" s="54"/>
      <c r="AA192" s="54"/>
      <c r="AB192" s="54"/>
      <c r="AC192" s="54"/>
      <c r="AD192" s="54"/>
      <c r="AE192" s="54"/>
      <c r="AF192" s="54"/>
      <c r="AG192" s="54"/>
      <c r="AH192" s="54"/>
      <c r="AI192" s="54"/>
      <c r="AJ192" s="54"/>
      <c r="AK192" s="54"/>
      <c r="AL192" s="54"/>
      <c r="AM192" s="54"/>
    </row>
    <row r="193" ht="38.25" customHeight="1">
      <c r="A193" s="54"/>
      <c r="B193" s="54"/>
      <c r="C193" s="54"/>
      <c r="D193" s="236"/>
      <c r="E193" s="54"/>
      <c r="F193" s="54"/>
      <c r="G193" s="54"/>
      <c r="H193" s="54"/>
      <c r="I193" s="54"/>
      <c r="J193" s="54"/>
      <c r="K193" s="54"/>
      <c r="L193" s="54"/>
      <c r="M193" s="54"/>
      <c r="N193" s="54"/>
      <c r="O193" s="54"/>
      <c r="P193" s="54"/>
      <c r="Q193" s="54"/>
      <c r="R193" s="236"/>
      <c r="S193" s="54"/>
      <c r="T193" s="54"/>
      <c r="U193" s="54"/>
      <c r="V193" s="54"/>
      <c r="W193" s="54"/>
      <c r="X193" s="54"/>
      <c r="Y193" s="54"/>
      <c r="Z193" s="54"/>
      <c r="AA193" s="54"/>
      <c r="AB193" s="54"/>
      <c r="AC193" s="54"/>
      <c r="AD193" s="54"/>
      <c r="AE193" s="54"/>
      <c r="AF193" s="54"/>
      <c r="AG193" s="54"/>
      <c r="AH193" s="54"/>
      <c r="AI193" s="54"/>
      <c r="AJ193" s="54"/>
      <c r="AK193" s="54"/>
      <c r="AL193" s="54"/>
      <c r="AM193" s="54"/>
    </row>
    <row r="194" ht="38.25" customHeight="1">
      <c r="A194" s="54"/>
      <c r="B194" s="54"/>
      <c r="C194" s="54"/>
      <c r="D194" s="236"/>
      <c r="E194" s="54"/>
      <c r="F194" s="54"/>
      <c r="G194" s="54"/>
      <c r="H194" s="54"/>
      <c r="I194" s="54"/>
      <c r="J194" s="54"/>
      <c r="K194" s="54"/>
      <c r="L194" s="54"/>
      <c r="M194" s="54"/>
      <c r="N194" s="54"/>
      <c r="O194" s="54"/>
      <c r="P194" s="54"/>
      <c r="Q194" s="54"/>
      <c r="R194" s="236"/>
      <c r="S194" s="54"/>
      <c r="T194" s="54"/>
      <c r="U194" s="54"/>
      <c r="V194" s="54"/>
      <c r="W194" s="54"/>
      <c r="X194" s="54"/>
      <c r="Y194" s="54"/>
      <c r="Z194" s="54"/>
      <c r="AA194" s="54"/>
      <c r="AB194" s="54"/>
      <c r="AC194" s="54"/>
      <c r="AD194" s="54"/>
      <c r="AE194" s="54"/>
      <c r="AF194" s="54"/>
      <c r="AG194" s="54"/>
      <c r="AH194" s="54"/>
      <c r="AI194" s="54"/>
      <c r="AJ194" s="54"/>
      <c r="AK194" s="54"/>
      <c r="AL194" s="54"/>
      <c r="AM194" s="54"/>
    </row>
    <row r="195" ht="38.25" customHeight="1">
      <c r="A195" s="54"/>
      <c r="B195" s="54"/>
      <c r="C195" s="54"/>
      <c r="D195" s="236"/>
      <c r="E195" s="54"/>
      <c r="F195" s="54"/>
      <c r="G195" s="54"/>
      <c r="H195" s="54"/>
      <c r="I195" s="54"/>
      <c r="J195" s="54"/>
      <c r="K195" s="54"/>
      <c r="L195" s="54"/>
      <c r="M195" s="54"/>
      <c r="N195" s="54"/>
      <c r="O195" s="54"/>
      <c r="P195" s="54"/>
      <c r="Q195" s="54"/>
      <c r="R195" s="236"/>
      <c r="S195" s="54"/>
      <c r="T195" s="54"/>
      <c r="U195" s="54"/>
      <c r="V195" s="54"/>
      <c r="W195" s="54"/>
      <c r="X195" s="54"/>
      <c r="Y195" s="54"/>
      <c r="Z195" s="54"/>
      <c r="AA195" s="54"/>
      <c r="AB195" s="54"/>
      <c r="AC195" s="54"/>
      <c r="AD195" s="54"/>
      <c r="AE195" s="54"/>
      <c r="AF195" s="54"/>
      <c r="AG195" s="54"/>
      <c r="AH195" s="54"/>
      <c r="AI195" s="54"/>
      <c r="AJ195" s="54"/>
      <c r="AK195" s="54"/>
      <c r="AL195" s="54"/>
      <c r="AM195" s="54"/>
    </row>
    <row r="196" ht="38.25" customHeight="1">
      <c r="A196" s="54"/>
      <c r="B196" s="54"/>
      <c r="C196" s="54"/>
      <c r="D196" s="236"/>
      <c r="E196" s="54"/>
      <c r="F196" s="54"/>
      <c r="G196" s="54"/>
      <c r="H196" s="54"/>
      <c r="I196" s="54"/>
      <c r="J196" s="54"/>
      <c r="K196" s="54"/>
      <c r="L196" s="54"/>
      <c r="M196" s="54"/>
      <c r="N196" s="54"/>
      <c r="O196" s="54"/>
      <c r="P196" s="54"/>
      <c r="Q196" s="54"/>
      <c r="R196" s="236"/>
      <c r="S196" s="54"/>
      <c r="T196" s="54"/>
      <c r="U196" s="54"/>
      <c r="V196" s="54"/>
      <c r="W196" s="54"/>
      <c r="X196" s="54"/>
      <c r="Y196" s="54"/>
      <c r="Z196" s="54"/>
      <c r="AA196" s="54"/>
      <c r="AB196" s="54"/>
      <c r="AC196" s="54"/>
      <c r="AD196" s="54"/>
      <c r="AE196" s="54"/>
      <c r="AF196" s="54"/>
      <c r="AG196" s="54"/>
      <c r="AH196" s="54"/>
      <c r="AI196" s="54"/>
      <c r="AJ196" s="54"/>
      <c r="AK196" s="54"/>
      <c r="AL196" s="54"/>
      <c r="AM196" s="54"/>
    </row>
    <row r="197" ht="38.25" customHeight="1">
      <c r="A197" s="54"/>
      <c r="B197" s="54"/>
      <c r="C197" s="54"/>
      <c r="D197" s="236"/>
      <c r="E197" s="54"/>
      <c r="F197" s="54"/>
      <c r="G197" s="54"/>
      <c r="H197" s="54"/>
      <c r="I197" s="54"/>
      <c r="J197" s="54"/>
      <c r="K197" s="54"/>
      <c r="L197" s="54"/>
      <c r="M197" s="54"/>
      <c r="N197" s="54"/>
      <c r="O197" s="54"/>
      <c r="P197" s="54"/>
      <c r="Q197" s="54"/>
      <c r="R197" s="236"/>
      <c r="S197" s="54"/>
      <c r="T197" s="54"/>
      <c r="U197" s="54"/>
      <c r="V197" s="54"/>
      <c r="W197" s="54"/>
      <c r="X197" s="54"/>
      <c r="Y197" s="54"/>
      <c r="Z197" s="54"/>
      <c r="AA197" s="54"/>
      <c r="AB197" s="54"/>
      <c r="AC197" s="54"/>
      <c r="AD197" s="54"/>
      <c r="AE197" s="54"/>
      <c r="AF197" s="54"/>
      <c r="AG197" s="54"/>
      <c r="AH197" s="54"/>
      <c r="AI197" s="54"/>
      <c r="AJ197" s="54"/>
      <c r="AK197" s="54"/>
      <c r="AL197" s="54"/>
      <c r="AM197" s="54"/>
    </row>
    <row r="198" ht="38.25" customHeight="1">
      <c r="A198" s="54"/>
      <c r="B198" s="54"/>
      <c r="C198" s="54"/>
      <c r="D198" s="236"/>
      <c r="E198" s="54"/>
      <c r="F198" s="54"/>
      <c r="G198" s="54"/>
      <c r="H198" s="54"/>
      <c r="I198" s="54"/>
      <c r="J198" s="54"/>
      <c r="K198" s="54"/>
      <c r="L198" s="54"/>
      <c r="M198" s="54"/>
      <c r="N198" s="54"/>
      <c r="O198" s="54"/>
      <c r="P198" s="54"/>
      <c r="Q198" s="54"/>
      <c r="R198" s="236"/>
      <c r="S198" s="54"/>
      <c r="T198" s="54"/>
      <c r="U198" s="54"/>
      <c r="V198" s="54"/>
      <c r="W198" s="54"/>
      <c r="X198" s="54"/>
      <c r="Y198" s="54"/>
      <c r="Z198" s="54"/>
      <c r="AA198" s="54"/>
      <c r="AB198" s="54"/>
      <c r="AC198" s="54"/>
      <c r="AD198" s="54"/>
      <c r="AE198" s="54"/>
      <c r="AF198" s="54"/>
      <c r="AG198" s="54"/>
      <c r="AH198" s="54"/>
      <c r="AI198" s="54"/>
      <c r="AJ198" s="54"/>
      <c r="AK198" s="54"/>
      <c r="AL198" s="54"/>
      <c r="AM198" s="54"/>
    </row>
    <row r="199" ht="38.25" customHeight="1">
      <c r="A199" s="54"/>
      <c r="B199" s="54"/>
      <c r="C199" s="54"/>
      <c r="D199" s="236"/>
      <c r="E199" s="54"/>
      <c r="F199" s="54"/>
      <c r="G199" s="54"/>
      <c r="H199" s="54"/>
      <c r="I199" s="54"/>
      <c r="J199" s="54"/>
      <c r="K199" s="54"/>
      <c r="L199" s="54"/>
      <c r="M199" s="54"/>
      <c r="N199" s="54"/>
      <c r="O199" s="54"/>
      <c r="P199" s="54"/>
      <c r="Q199" s="54"/>
      <c r="R199" s="236"/>
      <c r="S199" s="54"/>
      <c r="T199" s="54"/>
      <c r="U199" s="54"/>
      <c r="V199" s="54"/>
      <c r="W199" s="54"/>
      <c r="X199" s="54"/>
      <c r="Y199" s="54"/>
      <c r="Z199" s="54"/>
      <c r="AA199" s="54"/>
      <c r="AB199" s="54"/>
      <c r="AC199" s="54"/>
      <c r="AD199" s="54"/>
      <c r="AE199" s="54"/>
      <c r="AF199" s="54"/>
      <c r="AG199" s="54"/>
      <c r="AH199" s="54"/>
      <c r="AI199" s="54"/>
      <c r="AJ199" s="54"/>
      <c r="AK199" s="54"/>
      <c r="AL199" s="54"/>
      <c r="AM199" s="54"/>
    </row>
    <row r="200" ht="38.25" customHeight="1">
      <c r="A200" s="54"/>
      <c r="B200" s="54"/>
      <c r="C200" s="54"/>
      <c r="D200" s="236"/>
      <c r="E200" s="54"/>
      <c r="F200" s="54"/>
      <c r="G200" s="54"/>
      <c r="H200" s="54"/>
      <c r="I200" s="54"/>
      <c r="J200" s="54"/>
      <c r="K200" s="54"/>
      <c r="L200" s="54"/>
      <c r="M200" s="54"/>
      <c r="N200" s="54"/>
      <c r="O200" s="54"/>
      <c r="P200" s="54"/>
      <c r="Q200" s="54"/>
      <c r="R200" s="236"/>
      <c r="S200" s="54"/>
      <c r="T200" s="54"/>
      <c r="U200" s="54"/>
      <c r="V200" s="54"/>
      <c r="W200" s="54"/>
      <c r="X200" s="54"/>
      <c r="Y200" s="54"/>
      <c r="Z200" s="54"/>
      <c r="AA200" s="54"/>
      <c r="AB200" s="54"/>
      <c r="AC200" s="54"/>
      <c r="AD200" s="54"/>
      <c r="AE200" s="54"/>
      <c r="AF200" s="54"/>
      <c r="AG200" s="54"/>
      <c r="AH200" s="54"/>
      <c r="AI200" s="54"/>
      <c r="AJ200" s="54"/>
      <c r="AK200" s="54"/>
      <c r="AL200" s="54"/>
      <c r="AM200" s="54"/>
    </row>
    <row r="201" ht="38.25" customHeight="1">
      <c r="A201" s="54"/>
      <c r="B201" s="54"/>
      <c r="C201" s="54"/>
      <c r="D201" s="236"/>
      <c r="E201" s="54"/>
      <c r="F201" s="54"/>
      <c r="G201" s="54"/>
      <c r="H201" s="54"/>
      <c r="I201" s="54"/>
      <c r="J201" s="54"/>
      <c r="K201" s="54"/>
      <c r="L201" s="54"/>
      <c r="M201" s="54"/>
      <c r="N201" s="54"/>
      <c r="O201" s="54"/>
      <c r="P201" s="54"/>
      <c r="Q201" s="54"/>
      <c r="R201" s="236"/>
      <c r="S201" s="54"/>
      <c r="T201" s="54"/>
      <c r="U201" s="54"/>
      <c r="V201" s="54"/>
      <c r="W201" s="54"/>
      <c r="X201" s="54"/>
      <c r="Y201" s="54"/>
      <c r="Z201" s="54"/>
      <c r="AA201" s="54"/>
      <c r="AB201" s="54"/>
      <c r="AC201" s="54"/>
      <c r="AD201" s="54"/>
      <c r="AE201" s="54"/>
      <c r="AF201" s="54"/>
      <c r="AG201" s="54"/>
      <c r="AH201" s="54"/>
      <c r="AI201" s="54"/>
      <c r="AJ201" s="54"/>
      <c r="AK201" s="54"/>
      <c r="AL201" s="54"/>
      <c r="AM201" s="54"/>
    </row>
    <row r="202" ht="38.25" customHeight="1">
      <c r="A202" s="54"/>
      <c r="B202" s="54"/>
      <c r="C202" s="54"/>
      <c r="D202" s="236"/>
      <c r="E202" s="54"/>
      <c r="F202" s="54"/>
      <c r="G202" s="54"/>
      <c r="H202" s="54"/>
      <c r="I202" s="54"/>
      <c r="J202" s="54"/>
      <c r="K202" s="54"/>
      <c r="L202" s="54"/>
      <c r="M202" s="54"/>
      <c r="N202" s="54"/>
      <c r="O202" s="54"/>
      <c r="P202" s="54"/>
      <c r="Q202" s="54"/>
      <c r="R202" s="236"/>
      <c r="S202" s="54"/>
      <c r="T202" s="54"/>
      <c r="U202" s="54"/>
      <c r="V202" s="54"/>
      <c r="W202" s="54"/>
      <c r="X202" s="54"/>
      <c r="Y202" s="54"/>
      <c r="Z202" s="54"/>
      <c r="AA202" s="54"/>
      <c r="AB202" s="54"/>
      <c r="AC202" s="54"/>
      <c r="AD202" s="54"/>
      <c r="AE202" s="54"/>
      <c r="AF202" s="54"/>
      <c r="AG202" s="54"/>
      <c r="AH202" s="54"/>
      <c r="AI202" s="54"/>
      <c r="AJ202" s="54"/>
      <c r="AK202" s="54"/>
      <c r="AL202" s="54"/>
      <c r="AM202" s="54"/>
    </row>
    <row r="203" ht="38.25" customHeight="1">
      <c r="A203" s="54"/>
      <c r="B203" s="54"/>
      <c r="C203" s="54"/>
      <c r="D203" s="236"/>
      <c r="E203" s="54"/>
      <c r="F203" s="54"/>
      <c r="G203" s="54"/>
      <c r="H203" s="54"/>
      <c r="I203" s="54"/>
      <c r="J203" s="54"/>
      <c r="K203" s="54"/>
      <c r="L203" s="54"/>
      <c r="M203" s="54"/>
      <c r="N203" s="54"/>
      <c r="O203" s="54"/>
      <c r="P203" s="54"/>
      <c r="Q203" s="54"/>
      <c r="R203" s="236"/>
      <c r="S203" s="54"/>
      <c r="T203" s="54"/>
      <c r="U203" s="54"/>
      <c r="V203" s="54"/>
      <c r="W203" s="54"/>
      <c r="X203" s="54"/>
      <c r="Y203" s="54"/>
      <c r="Z203" s="54"/>
      <c r="AA203" s="54"/>
      <c r="AB203" s="54"/>
      <c r="AC203" s="54"/>
      <c r="AD203" s="54"/>
      <c r="AE203" s="54"/>
      <c r="AF203" s="54"/>
      <c r="AG203" s="54"/>
      <c r="AH203" s="54"/>
      <c r="AI203" s="54"/>
      <c r="AJ203" s="54"/>
      <c r="AK203" s="54"/>
      <c r="AL203" s="54"/>
      <c r="AM203" s="54"/>
    </row>
    <row r="204" ht="38.25" customHeight="1">
      <c r="A204" s="54"/>
      <c r="B204" s="54"/>
      <c r="C204" s="54"/>
      <c r="D204" s="236"/>
      <c r="E204" s="54"/>
      <c r="F204" s="54"/>
      <c r="G204" s="54"/>
      <c r="H204" s="54"/>
      <c r="I204" s="54"/>
      <c r="J204" s="54"/>
      <c r="K204" s="54"/>
      <c r="L204" s="54"/>
      <c r="M204" s="54"/>
      <c r="N204" s="54"/>
      <c r="O204" s="54"/>
      <c r="P204" s="54"/>
      <c r="Q204" s="54"/>
      <c r="R204" s="236"/>
      <c r="S204" s="54"/>
      <c r="T204" s="54"/>
      <c r="U204" s="54"/>
      <c r="V204" s="54"/>
      <c r="W204" s="54"/>
      <c r="X204" s="54"/>
      <c r="Y204" s="54"/>
      <c r="Z204" s="54"/>
      <c r="AA204" s="54"/>
      <c r="AB204" s="54"/>
      <c r="AC204" s="54"/>
      <c r="AD204" s="54"/>
      <c r="AE204" s="54"/>
      <c r="AF204" s="54"/>
      <c r="AG204" s="54"/>
      <c r="AH204" s="54"/>
      <c r="AI204" s="54"/>
      <c r="AJ204" s="54"/>
      <c r="AK204" s="54"/>
      <c r="AL204" s="54"/>
      <c r="AM204" s="54"/>
    </row>
    <row r="205" ht="38.25" customHeight="1">
      <c r="A205" s="54"/>
      <c r="B205" s="54"/>
      <c r="C205" s="54"/>
      <c r="D205" s="236"/>
      <c r="E205" s="54"/>
      <c r="F205" s="54"/>
      <c r="G205" s="54"/>
      <c r="H205" s="54"/>
      <c r="I205" s="54"/>
      <c r="J205" s="54"/>
      <c r="K205" s="54"/>
      <c r="L205" s="54"/>
      <c r="M205" s="54"/>
      <c r="N205" s="54"/>
      <c r="O205" s="54"/>
      <c r="P205" s="54"/>
      <c r="Q205" s="54"/>
      <c r="R205" s="236"/>
      <c r="S205" s="54"/>
      <c r="T205" s="54"/>
      <c r="U205" s="54"/>
      <c r="V205" s="54"/>
      <c r="W205" s="54"/>
      <c r="X205" s="54"/>
      <c r="Y205" s="54"/>
      <c r="Z205" s="54"/>
      <c r="AA205" s="54"/>
      <c r="AB205" s="54"/>
      <c r="AC205" s="54"/>
      <c r="AD205" s="54"/>
      <c r="AE205" s="54"/>
      <c r="AF205" s="54"/>
      <c r="AG205" s="54"/>
      <c r="AH205" s="54"/>
      <c r="AI205" s="54"/>
      <c r="AJ205" s="54"/>
      <c r="AK205" s="54"/>
      <c r="AL205" s="54"/>
      <c r="AM205" s="54"/>
    </row>
    <row r="206" ht="38.25" customHeight="1">
      <c r="A206" s="54"/>
      <c r="B206" s="54"/>
      <c r="C206" s="54"/>
      <c r="D206" s="236"/>
      <c r="E206" s="54"/>
      <c r="F206" s="54"/>
      <c r="G206" s="54"/>
      <c r="H206" s="54"/>
      <c r="I206" s="54"/>
      <c r="J206" s="54"/>
      <c r="K206" s="54"/>
      <c r="L206" s="54"/>
      <c r="M206" s="54"/>
      <c r="N206" s="54"/>
      <c r="O206" s="54"/>
      <c r="P206" s="54"/>
      <c r="Q206" s="54"/>
      <c r="R206" s="236"/>
      <c r="S206" s="54"/>
      <c r="T206" s="54"/>
      <c r="U206" s="54"/>
      <c r="V206" s="54"/>
      <c r="W206" s="54"/>
      <c r="X206" s="54"/>
      <c r="Y206" s="54"/>
      <c r="Z206" s="54"/>
      <c r="AA206" s="54"/>
      <c r="AB206" s="54"/>
      <c r="AC206" s="54"/>
      <c r="AD206" s="54"/>
      <c r="AE206" s="54"/>
      <c r="AF206" s="54"/>
      <c r="AG206" s="54"/>
      <c r="AH206" s="54"/>
      <c r="AI206" s="54"/>
      <c r="AJ206" s="54"/>
      <c r="AK206" s="54"/>
      <c r="AL206" s="54"/>
      <c r="AM206" s="54"/>
    </row>
    <row r="207" ht="38.25" customHeight="1">
      <c r="A207" s="54"/>
      <c r="B207" s="54"/>
      <c r="C207" s="54"/>
      <c r="D207" s="236"/>
      <c r="E207" s="54"/>
      <c r="F207" s="54"/>
      <c r="G207" s="54"/>
      <c r="H207" s="54"/>
      <c r="I207" s="54"/>
      <c r="J207" s="54"/>
      <c r="K207" s="54"/>
      <c r="L207" s="54"/>
      <c r="M207" s="54"/>
      <c r="N207" s="54"/>
      <c r="O207" s="54"/>
      <c r="P207" s="54"/>
      <c r="Q207" s="54"/>
      <c r="R207" s="236"/>
      <c r="S207" s="54"/>
      <c r="T207" s="54"/>
      <c r="U207" s="54"/>
      <c r="V207" s="54"/>
      <c r="W207" s="54"/>
      <c r="X207" s="54"/>
      <c r="Y207" s="54"/>
      <c r="Z207" s="54"/>
      <c r="AA207" s="54"/>
      <c r="AB207" s="54"/>
      <c r="AC207" s="54"/>
      <c r="AD207" s="54"/>
      <c r="AE207" s="54"/>
      <c r="AF207" s="54"/>
      <c r="AG207" s="54"/>
      <c r="AH207" s="54"/>
      <c r="AI207" s="54"/>
      <c r="AJ207" s="54"/>
      <c r="AK207" s="54"/>
      <c r="AL207" s="54"/>
      <c r="AM207" s="54"/>
    </row>
    <row r="208" ht="38.25" customHeight="1">
      <c r="A208" s="54"/>
      <c r="B208" s="54"/>
      <c r="C208" s="54"/>
      <c r="D208" s="236"/>
      <c r="E208" s="54"/>
      <c r="F208" s="54"/>
      <c r="G208" s="54"/>
      <c r="H208" s="54"/>
      <c r="I208" s="54"/>
      <c r="J208" s="54"/>
      <c r="K208" s="54"/>
      <c r="L208" s="54"/>
      <c r="M208" s="54"/>
      <c r="N208" s="54"/>
      <c r="O208" s="54"/>
      <c r="P208" s="54"/>
      <c r="Q208" s="54"/>
      <c r="R208" s="236"/>
      <c r="S208" s="54"/>
      <c r="T208" s="54"/>
      <c r="U208" s="54"/>
      <c r="V208" s="54"/>
      <c r="W208" s="54"/>
      <c r="X208" s="54"/>
      <c r="Y208" s="54"/>
      <c r="Z208" s="54"/>
      <c r="AA208" s="54"/>
      <c r="AB208" s="54"/>
      <c r="AC208" s="54"/>
      <c r="AD208" s="54"/>
      <c r="AE208" s="54"/>
      <c r="AF208" s="54"/>
      <c r="AG208" s="54"/>
      <c r="AH208" s="54"/>
      <c r="AI208" s="54"/>
      <c r="AJ208" s="54"/>
      <c r="AK208" s="54"/>
      <c r="AL208" s="54"/>
      <c r="AM208" s="54"/>
    </row>
    <row r="209" ht="38.25" customHeight="1">
      <c r="A209" s="54"/>
      <c r="B209" s="54"/>
      <c r="C209" s="54"/>
      <c r="D209" s="236"/>
      <c r="E209" s="54"/>
      <c r="F209" s="54"/>
      <c r="G209" s="54"/>
      <c r="H209" s="54"/>
      <c r="I209" s="54"/>
      <c r="J209" s="54"/>
      <c r="K209" s="54"/>
      <c r="L209" s="54"/>
      <c r="M209" s="54"/>
      <c r="N209" s="54"/>
      <c r="O209" s="54"/>
      <c r="P209" s="54"/>
      <c r="Q209" s="54"/>
      <c r="R209" s="236"/>
      <c r="S209" s="54"/>
      <c r="T209" s="54"/>
      <c r="U209" s="54"/>
      <c r="V209" s="54"/>
      <c r="W209" s="54"/>
      <c r="X209" s="54"/>
      <c r="Y209" s="54"/>
      <c r="Z209" s="54"/>
      <c r="AA209" s="54"/>
      <c r="AB209" s="54"/>
      <c r="AC209" s="54"/>
      <c r="AD209" s="54"/>
      <c r="AE209" s="54"/>
      <c r="AF209" s="54"/>
      <c r="AG209" s="54"/>
      <c r="AH209" s="54"/>
      <c r="AI209" s="54"/>
      <c r="AJ209" s="54"/>
      <c r="AK209" s="54"/>
      <c r="AL209" s="54"/>
      <c r="AM209" s="54"/>
    </row>
    <row r="210" ht="38.25" customHeight="1">
      <c r="A210" s="54"/>
      <c r="B210" s="54"/>
      <c r="C210" s="54"/>
      <c r="D210" s="236"/>
      <c r="E210" s="54"/>
      <c r="F210" s="54"/>
      <c r="G210" s="54"/>
      <c r="H210" s="54"/>
      <c r="I210" s="54"/>
      <c r="J210" s="54"/>
      <c r="K210" s="54"/>
      <c r="L210" s="54"/>
      <c r="M210" s="54"/>
      <c r="N210" s="54"/>
      <c r="O210" s="54"/>
      <c r="P210" s="54"/>
      <c r="Q210" s="54"/>
      <c r="R210" s="236"/>
      <c r="S210" s="54"/>
      <c r="T210" s="54"/>
      <c r="U210" s="54"/>
      <c r="V210" s="54"/>
      <c r="W210" s="54"/>
      <c r="X210" s="54"/>
      <c r="Y210" s="54"/>
      <c r="Z210" s="54"/>
      <c r="AA210" s="54"/>
      <c r="AB210" s="54"/>
      <c r="AC210" s="54"/>
      <c r="AD210" s="54"/>
      <c r="AE210" s="54"/>
      <c r="AF210" s="54"/>
      <c r="AG210" s="54"/>
      <c r="AH210" s="54"/>
      <c r="AI210" s="54"/>
      <c r="AJ210" s="54"/>
      <c r="AK210" s="54"/>
      <c r="AL210" s="54"/>
      <c r="AM210" s="54"/>
    </row>
    <row r="211" ht="38.25" customHeight="1">
      <c r="A211" s="54"/>
      <c r="B211" s="54"/>
      <c r="C211" s="54"/>
      <c r="D211" s="236"/>
      <c r="E211" s="54"/>
      <c r="F211" s="54"/>
      <c r="G211" s="54"/>
      <c r="H211" s="54"/>
      <c r="I211" s="54"/>
      <c r="J211" s="54"/>
      <c r="K211" s="54"/>
      <c r="L211" s="54"/>
      <c r="M211" s="54"/>
      <c r="N211" s="54"/>
      <c r="O211" s="54"/>
      <c r="P211" s="54"/>
      <c r="Q211" s="54"/>
      <c r="R211" s="236"/>
      <c r="S211" s="54"/>
      <c r="T211" s="54"/>
      <c r="U211" s="54"/>
      <c r="V211" s="54"/>
      <c r="W211" s="54"/>
      <c r="X211" s="54"/>
      <c r="Y211" s="54"/>
      <c r="Z211" s="54"/>
      <c r="AA211" s="54"/>
      <c r="AB211" s="54"/>
      <c r="AC211" s="54"/>
      <c r="AD211" s="54"/>
      <c r="AE211" s="54"/>
      <c r="AF211" s="54"/>
      <c r="AG211" s="54"/>
      <c r="AH211" s="54"/>
      <c r="AI211" s="54"/>
      <c r="AJ211" s="54"/>
      <c r="AK211" s="54"/>
      <c r="AL211" s="54"/>
      <c r="AM211" s="54"/>
    </row>
    <row r="212" ht="38.25" customHeight="1">
      <c r="A212" s="54"/>
      <c r="B212" s="54"/>
      <c r="C212" s="54"/>
      <c r="D212" s="236"/>
      <c r="E212" s="54"/>
      <c r="F212" s="54"/>
      <c r="G212" s="54"/>
      <c r="H212" s="54"/>
      <c r="I212" s="54"/>
      <c r="J212" s="54"/>
      <c r="K212" s="54"/>
      <c r="L212" s="54"/>
      <c r="M212" s="54"/>
      <c r="N212" s="54"/>
      <c r="O212" s="54"/>
      <c r="P212" s="54"/>
      <c r="Q212" s="54"/>
      <c r="R212" s="236"/>
      <c r="S212" s="54"/>
      <c r="T212" s="54"/>
      <c r="U212" s="54"/>
      <c r="V212" s="54"/>
      <c r="W212" s="54"/>
      <c r="X212" s="54"/>
      <c r="Y212" s="54"/>
      <c r="Z212" s="54"/>
      <c r="AA212" s="54"/>
      <c r="AB212" s="54"/>
      <c r="AC212" s="54"/>
      <c r="AD212" s="54"/>
      <c r="AE212" s="54"/>
      <c r="AF212" s="54"/>
      <c r="AG212" s="54"/>
      <c r="AH212" s="54"/>
      <c r="AI212" s="54"/>
      <c r="AJ212" s="54"/>
      <c r="AK212" s="54"/>
      <c r="AL212" s="54"/>
      <c r="AM212" s="54"/>
    </row>
    <row r="213" ht="38.25" customHeight="1">
      <c r="A213" s="54"/>
      <c r="B213" s="54"/>
      <c r="C213" s="54"/>
      <c r="D213" s="236"/>
      <c r="E213" s="54"/>
      <c r="F213" s="54"/>
      <c r="G213" s="54"/>
      <c r="H213" s="54"/>
      <c r="I213" s="54"/>
      <c r="J213" s="54"/>
      <c r="K213" s="54"/>
      <c r="L213" s="54"/>
      <c r="M213" s="54"/>
      <c r="N213" s="54"/>
      <c r="O213" s="54"/>
      <c r="P213" s="54"/>
      <c r="Q213" s="54"/>
      <c r="R213" s="236"/>
      <c r="S213" s="54"/>
      <c r="T213" s="54"/>
      <c r="U213" s="54"/>
      <c r="V213" s="54"/>
      <c r="W213" s="54"/>
      <c r="X213" s="54"/>
      <c r="Y213" s="54"/>
      <c r="Z213" s="54"/>
      <c r="AA213" s="54"/>
      <c r="AB213" s="54"/>
      <c r="AC213" s="54"/>
      <c r="AD213" s="54"/>
      <c r="AE213" s="54"/>
      <c r="AF213" s="54"/>
      <c r="AG213" s="54"/>
      <c r="AH213" s="54"/>
      <c r="AI213" s="54"/>
      <c r="AJ213" s="54"/>
      <c r="AK213" s="54"/>
      <c r="AL213" s="54"/>
      <c r="AM213" s="54"/>
    </row>
    <row r="214" ht="38.25" customHeight="1">
      <c r="A214" s="54"/>
      <c r="B214" s="54"/>
      <c r="C214" s="54"/>
      <c r="D214" s="236"/>
      <c r="E214" s="54"/>
      <c r="F214" s="54"/>
      <c r="G214" s="54"/>
      <c r="H214" s="54"/>
      <c r="I214" s="54"/>
      <c r="J214" s="54"/>
      <c r="K214" s="54"/>
      <c r="L214" s="54"/>
      <c r="M214" s="54"/>
      <c r="N214" s="54"/>
      <c r="O214" s="54"/>
      <c r="P214" s="54"/>
      <c r="Q214" s="54"/>
      <c r="R214" s="236"/>
      <c r="S214" s="54"/>
      <c r="T214" s="54"/>
      <c r="U214" s="54"/>
      <c r="V214" s="54"/>
      <c r="W214" s="54"/>
      <c r="X214" s="54"/>
      <c r="Y214" s="54"/>
      <c r="Z214" s="54"/>
      <c r="AA214" s="54"/>
      <c r="AB214" s="54"/>
      <c r="AC214" s="54"/>
      <c r="AD214" s="54"/>
      <c r="AE214" s="54"/>
      <c r="AF214" s="54"/>
      <c r="AG214" s="54"/>
      <c r="AH214" s="54"/>
      <c r="AI214" s="54"/>
      <c r="AJ214" s="54"/>
      <c r="AK214" s="54"/>
      <c r="AL214" s="54"/>
      <c r="AM214" s="54"/>
    </row>
    <row r="215" ht="38.25" customHeight="1">
      <c r="A215" s="54"/>
      <c r="B215" s="54"/>
      <c r="C215" s="54"/>
      <c r="D215" s="236"/>
      <c r="E215" s="54"/>
      <c r="F215" s="54"/>
      <c r="G215" s="54"/>
      <c r="H215" s="54"/>
      <c r="I215" s="54"/>
      <c r="J215" s="54"/>
      <c r="K215" s="54"/>
      <c r="L215" s="54"/>
      <c r="M215" s="54"/>
      <c r="N215" s="54"/>
      <c r="O215" s="54"/>
      <c r="P215" s="54"/>
      <c r="Q215" s="54"/>
      <c r="R215" s="236"/>
      <c r="S215" s="54"/>
      <c r="T215" s="54"/>
      <c r="U215" s="54"/>
      <c r="V215" s="54"/>
      <c r="W215" s="54"/>
      <c r="X215" s="54"/>
      <c r="Y215" s="54"/>
      <c r="Z215" s="54"/>
      <c r="AA215" s="54"/>
      <c r="AB215" s="54"/>
      <c r="AC215" s="54"/>
      <c r="AD215" s="54"/>
      <c r="AE215" s="54"/>
      <c r="AF215" s="54"/>
      <c r="AG215" s="54"/>
      <c r="AH215" s="54"/>
      <c r="AI215" s="54"/>
      <c r="AJ215" s="54"/>
      <c r="AK215" s="54"/>
      <c r="AL215" s="54"/>
      <c r="AM215" s="54"/>
    </row>
    <row r="216" ht="38.25" customHeight="1">
      <c r="A216" s="54"/>
      <c r="B216" s="54"/>
      <c r="C216" s="54"/>
      <c r="D216" s="236"/>
      <c r="E216" s="54"/>
      <c r="F216" s="54"/>
      <c r="G216" s="54"/>
      <c r="H216" s="54"/>
      <c r="I216" s="54"/>
      <c r="J216" s="54"/>
      <c r="K216" s="54"/>
      <c r="L216" s="54"/>
      <c r="M216" s="54"/>
      <c r="N216" s="54"/>
      <c r="O216" s="54"/>
      <c r="P216" s="54"/>
      <c r="Q216" s="54"/>
      <c r="R216" s="236"/>
      <c r="S216" s="54"/>
      <c r="T216" s="54"/>
      <c r="U216" s="54"/>
      <c r="V216" s="54"/>
      <c r="W216" s="54"/>
      <c r="X216" s="54"/>
      <c r="Y216" s="54"/>
      <c r="Z216" s="54"/>
      <c r="AA216" s="54"/>
      <c r="AB216" s="54"/>
      <c r="AC216" s="54"/>
      <c r="AD216" s="54"/>
      <c r="AE216" s="54"/>
      <c r="AF216" s="54"/>
      <c r="AG216" s="54"/>
      <c r="AH216" s="54"/>
      <c r="AI216" s="54"/>
      <c r="AJ216" s="54"/>
      <c r="AK216" s="54"/>
      <c r="AL216" s="54"/>
      <c r="AM216" s="54"/>
    </row>
    <row r="217" ht="38.25" customHeight="1">
      <c r="A217" s="54"/>
      <c r="B217" s="54"/>
      <c r="C217" s="54"/>
      <c r="D217" s="236"/>
      <c r="E217" s="54"/>
      <c r="F217" s="54"/>
      <c r="G217" s="54"/>
      <c r="H217" s="54"/>
      <c r="I217" s="54"/>
      <c r="J217" s="54"/>
      <c r="K217" s="54"/>
      <c r="L217" s="54"/>
      <c r="M217" s="54"/>
      <c r="N217" s="54"/>
      <c r="O217" s="54"/>
      <c r="P217" s="54"/>
      <c r="Q217" s="54"/>
      <c r="R217" s="236"/>
      <c r="S217" s="54"/>
      <c r="T217" s="54"/>
      <c r="U217" s="54"/>
      <c r="V217" s="54"/>
      <c r="W217" s="54"/>
      <c r="X217" s="54"/>
      <c r="Y217" s="54"/>
      <c r="Z217" s="54"/>
      <c r="AA217" s="54"/>
      <c r="AB217" s="54"/>
      <c r="AC217" s="54"/>
      <c r="AD217" s="54"/>
      <c r="AE217" s="54"/>
      <c r="AF217" s="54"/>
      <c r="AG217" s="54"/>
      <c r="AH217" s="54"/>
      <c r="AI217" s="54"/>
      <c r="AJ217" s="54"/>
      <c r="AK217" s="54"/>
      <c r="AL217" s="54"/>
      <c r="AM217" s="54"/>
    </row>
    <row r="218" ht="38.25" customHeight="1">
      <c r="A218" s="54"/>
      <c r="B218" s="54"/>
      <c r="C218" s="54"/>
      <c r="D218" s="236"/>
      <c r="E218" s="54"/>
      <c r="F218" s="54"/>
      <c r="G218" s="54"/>
      <c r="H218" s="54"/>
      <c r="I218" s="54"/>
      <c r="J218" s="54"/>
      <c r="K218" s="54"/>
      <c r="L218" s="54"/>
      <c r="M218" s="54"/>
      <c r="N218" s="54"/>
      <c r="O218" s="54"/>
      <c r="P218" s="54"/>
      <c r="Q218" s="54"/>
      <c r="R218" s="236"/>
      <c r="S218" s="54"/>
      <c r="T218" s="54"/>
      <c r="U218" s="54"/>
      <c r="V218" s="54"/>
      <c r="W218" s="54"/>
      <c r="X218" s="54"/>
      <c r="Y218" s="54"/>
      <c r="Z218" s="54"/>
      <c r="AA218" s="54"/>
      <c r="AB218" s="54"/>
      <c r="AC218" s="54"/>
      <c r="AD218" s="54"/>
      <c r="AE218" s="54"/>
      <c r="AF218" s="54"/>
      <c r="AG218" s="54"/>
      <c r="AH218" s="54"/>
      <c r="AI218" s="54"/>
      <c r="AJ218" s="54"/>
      <c r="AK218" s="54"/>
      <c r="AL218" s="54"/>
      <c r="AM218" s="54"/>
    </row>
    <row r="219" ht="38.25" customHeight="1">
      <c r="A219" s="54"/>
      <c r="B219" s="54"/>
      <c r="C219" s="54"/>
      <c r="D219" s="236"/>
      <c r="E219" s="54"/>
      <c r="F219" s="54"/>
      <c r="G219" s="54"/>
      <c r="H219" s="54"/>
      <c r="I219" s="54"/>
      <c r="J219" s="54"/>
      <c r="K219" s="54"/>
      <c r="L219" s="54"/>
      <c r="M219" s="54"/>
      <c r="N219" s="54"/>
      <c r="O219" s="54"/>
      <c r="P219" s="54"/>
      <c r="Q219" s="54"/>
      <c r="R219" s="236"/>
      <c r="S219" s="54"/>
      <c r="T219" s="54"/>
      <c r="U219" s="54"/>
      <c r="V219" s="54"/>
      <c r="W219" s="54"/>
      <c r="X219" s="54"/>
      <c r="Y219" s="54"/>
      <c r="Z219" s="54"/>
      <c r="AA219" s="54"/>
      <c r="AB219" s="54"/>
      <c r="AC219" s="54"/>
      <c r="AD219" s="54"/>
      <c r="AE219" s="54"/>
      <c r="AF219" s="54"/>
      <c r="AG219" s="54"/>
      <c r="AH219" s="54"/>
      <c r="AI219" s="54"/>
      <c r="AJ219" s="54"/>
      <c r="AK219" s="54"/>
      <c r="AL219" s="54"/>
      <c r="AM219" s="54"/>
    </row>
    <row r="220" ht="38.25" customHeight="1">
      <c r="A220" s="54"/>
      <c r="B220" s="54"/>
      <c r="C220" s="54"/>
      <c r="D220" s="236"/>
      <c r="E220" s="54"/>
      <c r="F220" s="54"/>
      <c r="G220" s="54"/>
      <c r="H220" s="54"/>
      <c r="I220" s="54"/>
      <c r="J220" s="54"/>
      <c r="K220" s="54"/>
      <c r="L220" s="54"/>
      <c r="M220" s="54"/>
      <c r="N220" s="54"/>
      <c r="O220" s="54"/>
      <c r="P220" s="54"/>
      <c r="Q220" s="54"/>
      <c r="R220" s="236"/>
      <c r="S220" s="54"/>
      <c r="T220" s="54"/>
      <c r="U220" s="54"/>
      <c r="V220" s="54"/>
      <c r="W220" s="54"/>
      <c r="X220" s="54"/>
      <c r="Y220" s="54"/>
      <c r="Z220" s="54"/>
      <c r="AA220" s="54"/>
      <c r="AB220" s="54"/>
      <c r="AC220" s="54"/>
      <c r="AD220" s="54"/>
      <c r="AE220" s="54"/>
      <c r="AF220" s="54"/>
      <c r="AG220" s="54"/>
      <c r="AH220" s="54"/>
      <c r="AI220" s="54"/>
      <c r="AJ220" s="54"/>
      <c r="AK220" s="54"/>
      <c r="AL220" s="54"/>
      <c r="AM220" s="54"/>
    </row>
    <row r="221" ht="38.25" customHeight="1">
      <c r="A221" s="54"/>
      <c r="B221" s="54"/>
      <c r="C221" s="54"/>
      <c r="D221" s="236"/>
      <c r="E221" s="54"/>
      <c r="F221" s="54"/>
      <c r="G221" s="54"/>
      <c r="H221" s="54"/>
      <c r="I221" s="54"/>
      <c r="J221" s="54"/>
      <c r="K221" s="54"/>
      <c r="L221" s="54"/>
      <c r="M221" s="54"/>
      <c r="N221" s="54"/>
      <c r="O221" s="54"/>
      <c r="P221" s="54"/>
      <c r="Q221" s="54"/>
      <c r="R221" s="236"/>
      <c r="S221" s="54"/>
      <c r="T221" s="54"/>
      <c r="U221" s="54"/>
      <c r="V221" s="54"/>
      <c r="W221" s="54"/>
      <c r="X221" s="54"/>
      <c r="Y221" s="54"/>
      <c r="Z221" s="54"/>
      <c r="AA221" s="54"/>
      <c r="AB221" s="54"/>
      <c r="AC221" s="54"/>
      <c r="AD221" s="54"/>
      <c r="AE221" s="54"/>
      <c r="AF221" s="54"/>
      <c r="AG221" s="54"/>
      <c r="AH221" s="54"/>
      <c r="AI221" s="54"/>
      <c r="AJ221" s="54"/>
      <c r="AK221" s="54"/>
      <c r="AL221" s="54"/>
      <c r="AM221" s="54"/>
    </row>
    <row r="222" ht="38.25" customHeight="1">
      <c r="A222" s="54"/>
      <c r="B222" s="54"/>
      <c r="C222" s="54"/>
      <c r="D222" s="236"/>
      <c r="E222" s="54"/>
      <c r="F222" s="54"/>
      <c r="G222" s="54"/>
      <c r="H222" s="54"/>
      <c r="I222" s="54"/>
      <c r="J222" s="54"/>
      <c r="K222" s="54"/>
      <c r="L222" s="54"/>
      <c r="M222" s="54"/>
      <c r="N222" s="54"/>
      <c r="O222" s="54"/>
      <c r="P222" s="54"/>
      <c r="Q222" s="54"/>
      <c r="R222" s="236"/>
      <c r="S222" s="54"/>
      <c r="T222" s="54"/>
      <c r="U222" s="54"/>
      <c r="V222" s="54"/>
      <c r="W222" s="54"/>
      <c r="X222" s="54"/>
      <c r="Y222" s="54"/>
      <c r="Z222" s="54"/>
      <c r="AA222" s="54"/>
      <c r="AB222" s="54"/>
      <c r="AC222" s="54"/>
      <c r="AD222" s="54"/>
      <c r="AE222" s="54"/>
      <c r="AF222" s="54"/>
      <c r="AG222" s="54"/>
      <c r="AH222" s="54"/>
      <c r="AI222" s="54"/>
      <c r="AJ222" s="54"/>
      <c r="AK222" s="54"/>
      <c r="AL222" s="54"/>
      <c r="AM222" s="54"/>
    </row>
    <row r="223" ht="38.25" customHeight="1">
      <c r="A223" s="54"/>
      <c r="B223" s="54"/>
      <c r="C223" s="54"/>
      <c r="D223" s="236"/>
      <c r="E223" s="54"/>
      <c r="F223" s="54"/>
      <c r="G223" s="54"/>
      <c r="H223" s="54"/>
      <c r="I223" s="54"/>
      <c r="J223" s="54"/>
      <c r="K223" s="54"/>
      <c r="L223" s="54"/>
      <c r="M223" s="54"/>
      <c r="N223" s="54"/>
      <c r="O223" s="54"/>
      <c r="P223" s="54"/>
      <c r="Q223" s="54"/>
      <c r="R223" s="236"/>
      <c r="S223" s="54"/>
      <c r="T223" s="54"/>
      <c r="U223" s="54"/>
      <c r="V223" s="54"/>
      <c r="W223" s="54"/>
      <c r="X223" s="54"/>
      <c r="Y223" s="54"/>
      <c r="Z223" s="54"/>
      <c r="AA223" s="54"/>
      <c r="AB223" s="54"/>
      <c r="AC223" s="54"/>
      <c r="AD223" s="54"/>
      <c r="AE223" s="54"/>
      <c r="AF223" s="54"/>
      <c r="AG223" s="54"/>
      <c r="AH223" s="54"/>
      <c r="AI223" s="54"/>
      <c r="AJ223" s="54"/>
      <c r="AK223" s="54"/>
      <c r="AL223" s="54"/>
      <c r="AM223" s="54"/>
    </row>
    <row r="224" ht="38.25" customHeight="1">
      <c r="A224" s="54"/>
      <c r="B224" s="54"/>
      <c r="C224" s="54"/>
      <c r="D224" s="236"/>
      <c r="E224" s="54"/>
      <c r="F224" s="54"/>
      <c r="G224" s="54"/>
      <c r="H224" s="54"/>
      <c r="I224" s="54"/>
      <c r="J224" s="54"/>
      <c r="K224" s="54"/>
      <c r="L224" s="54"/>
      <c r="M224" s="54"/>
      <c r="N224" s="54"/>
      <c r="O224" s="54"/>
      <c r="P224" s="54"/>
      <c r="Q224" s="54"/>
      <c r="R224" s="236"/>
      <c r="S224" s="54"/>
      <c r="T224" s="54"/>
      <c r="U224" s="54"/>
      <c r="V224" s="54"/>
      <c r="W224" s="54"/>
      <c r="X224" s="54"/>
      <c r="Y224" s="54"/>
      <c r="Z224" s="54"/>
      <c r="AA224" s="54"/>
      <c r="AB224" s="54"/>
      <c r="AC224" s="54"/>
      <c r="AD224" s="54"/>
      <c r="AE224" s="54"/>
      <c r="AF224" s="54"/>
      <c r="AG224" s="54"/>
      <c r="AH224" s="54"/>
      <c r="AI224" s="54"/>
      <c r="AJ224" s="54"/>
      <c r="AK224" s="54"/>
      <c r="AL224" s="54"/>
      <c r="AM224" s="54"/>
    </row>
    <row r="225" ht="38.25" customHeight="1">
      <c r="A225" s="54"/>
      <c r="B225" s="54"/>
      <c r="C225" s="54"/>
      <c r="D225" s="236"/>
      <c r="E225" s="54"/>
      <c r="F225" s="54"/>
      <c r="G225" s="54"/>
      <c r="H225" s="54"/>
      <c r="I225" s="54"/>
      <c r="J225" s="54"/>
      <c r="K225" s="54"/>
      <c r="L225" s="54"/>
      <c r="M225" s="54"/>
      <c r="N225" s="54"/>
      <c r="O225" s="54"/>
      <c r="P225" s="54"/>
      <c r="Q225" s="54"/>
      <c r="R225" s="236"/>
      <c r="S225" s="54"/>
      <c r="T225" s="54"/>
      <c r="U225" s="54"/>
      <c r="V225" s="54"/>
      <c r="W225" s="54"/>
      <c r="X225" s="54"/>
      <c r="Y225" s="54"/>
      <c r="Z225" s="54"/>
      <c r="AA225" s="54"/>
      <c r="AB225" s="54"/>
      <c r="AC225" s="54"/>
      <c r="AD225" s="54"/>
      <c r="AE225" s="54"/>
      <c r="AF225" s="54"/>
      <c r="AG225" s="54"/>
      <c r="AH225" s="54"/>
      <c r="AI225" s="54"/>
      <c r="AJ225" s="54"/>
      <c r="AK225" s="54"/>
      <c r="AL225" s="54"/>
      <c r="AM225" s="54"/>
    </row>
    <row r="226" ht="38.25" customHeight="1">
      <c r="A226" s="54"/>
      <c r="B226" s="54"/>
      <c r="C226" s="54"/>
      <c r="D226" s="236"/>
      <c r="E226" s="54"/>
      <c r="F226" s="54"/>
      <c r="G226" s="54"/>
      <c r="H226" s="54"/>
      <c r="I226" s="54"/>
      <c r="J226" s="54"/>
      <c r="K226" s="54"/>
      <c r="L226" s="54"/>
      <c r="M226" s="54"/>
      <c r="N226" s="54"/>
      <c r="O226" s="54"/>
      <c r="P226" s="54"/>
      <c r="Q226" s="54"/>
      <c r="R226" s="236"/>
      <c r="S226" s="54"/>
      <c r="T226" s="54"/>
      <c r="U226" s="54"/>
      <c r="V226" s="54"/>
      <c r="W226" s="54"/>
      <c r="X226" s="54"/>
      <c r="Y226" s="54"/>
      <c r="Z226" s="54"/>
      <c r="AA226" s="54"/>
      <c r="AB226" s="54"/>
      <c r="AC226" s="54"/>
      <c r="AD226" s="54"/>
      <c r="AE226" s="54"/>
      <c r="AF226" s="54"/>
      <c r="AG226" s="54"/>
      <c r="AH226" s="54"/>
      <c r="AI226" s="54"/>
      <c r="AJ226" s="54"/>
      <c r="AK226" s="54"/>
      <c r="AL226" s="54"/>
      <c r="AM226" s="54"/>
    </row>
    <row r="227" ht="38.25" customHeight="1">
      <c r="A227" s="54"/>
      <c r="B227" s="54"/>
      <c r="C227" s="54"/>
      <c r="D227" s="236"/>
      <c r="E227" s="54"/>
      <c r="F227" s="54"/>
      <c r="G227" s="54"/>
      <c r="H227" s="54"/>
      <c r="I227" s="54"/>
      <c r="J227" s="54"/>
      <c r="K227" s="54"/>
      <c r="L227" s="54"/>
      <c r="M227" s="54"/>
      <c r="N227" s="54"/>
      <c r="O227" s="54"/>
      <c r="P227" s="54"/>
      <c r="Q227" s="54"/>
      <c r="R227" s="236"/>
      <c r="S227" s="54"/>
      <c r="T227" s="54"/>
      <c r="U227" s="54"/>
      <c r="V227" s="54"/>
      <c r="W227" s="54"/>
      <c r="X227" s="54"/>
      <c r="Y227" s="54"/>
      <c r="Z227" s="54"/>
      <c r="AA227" s="54"/>
      <c r="AB227" s="54"/>
      <c r="AC227" s="54"/>
      <c r="AD227" s="54"/>
      <c r="AE227" s="54"/>
      <c r="AF227" s="54"/>
      <c r="AG227" s="54"/>
      <c r="AH227" s="54"/>
      <c r="AI227" s="54"/>
      <c r="AJ227" s="54"/>
      <c r="AK227" s="54"/>
      <c r="AL227" s="54"/>
      <c r="AM227" s="54"/>
    </row>
    <row r="228" ht="38.25" customHeight="1">
      <c r="A228" s="54"/>
      <c r="B228" s="54"/>
      <c r="C228" s="54"/>
      <c r="D228" s="236"/>
      <c r="E228" s="54"/>
      <c r="F228" s="54"/>
      <c r="G228" s="54"/>
      <c r="H228" s="54"/>
      <c r="I228" s="54"/>
      <c r="J228" s="54"/>
      <c r="K228" s="54"/>
      <c r="L228" s="54"/>
      <c r="M228" s="54"/>
      <c r="N228" s="54"/>
      <c r="O228" s="54"/>
      <c r="P228" s="54"/>
      <c r="Q228" s="54"/>
      <c r="R228" s="236"/>
      <c r="S228" s="54"/>
      <c r="T228" s="54"/>
      <c r="U228" s="54"/>
      <c r="V228" s="54"/>
      <c r="W228" s="54"/>
      <c r="X228" s="54"/>
      <c r="Y228" s="54"/>
      <c r="Z228" s="54"/>
      <c r="AA228" s="54"/>
      <c r="AB228" s="54"/>
      <c r="AC228" s="54"/>
      <c r="AD228" s="54"/>
      <c r="AE228" s="54"/>
      <c r="AF228" s="54"/>
      <c r="AG228" s="54"/>
      <c r="AH228" s="54"/>
      <c r="AI228" s="54"/>
      <c r="AJ228" s="54"/>
      <c r="AK228" s="54"/>
      <c r="AL228" s="54"/>
      <c r="AM228" s="54"/>
    </row>
    <row r="229" ht="38.25" customHeight="1">
      <c r="A229" s="54"/>
      <c r="B229" s="54"/>
      <c r="C229" s="54"/>
      <c r="D229" s="236"/>
      <c r="E229" s="54"/>
      <c r="F229" s="54"/>
      <c r="G229" s="54"/>
      <c r="H229" s="54"/>
      <c r="I229" s="54"/>
      <c r="J229" s="54"/>
      <c r="K229" s="54"/>
      <c r="L229" s="54"/>
      <c r="M229" s="54"/>
      <c r="N229" s="54"/>
      <c r="O229" s="54"/>
      <c r="P229" s="54"/>
      <c r="Q229" s="54"/>
      <c r="R229" s="236"/>
      <c r="S229" s="54"/>
      <c r="T229" s="54"/>
      <c r="U229" s="54"/>
      <c r="V229" s="54"/>
      <c r="W229" s="54"/>
      <c r="X229" s="54"/>
      <c r="Y229" s="54"/>
      <c r="Z229" s="54"/>
      <c r="AA229" s="54"/>
      <c r="AB229" s="54"/>
      <c r="AC229" s="54"/>
      <c r="AD229" s="54"/>
      <c r="AE229" s="54"/>
      <c r="AF229" s="54"/>
      <c r="AG229" s="54"/>
      <c r="AH229" s="54"/>
      <c r="AI229" s="54"/>
      <c r="AJ229" s="54"/>
      <c r="AK229" s="54"/>
      <c r="AL229" s="54"/>
      <c r="AM229" s="54"/>
    </row>
    <row r="230" ht="38.25" customHeight="1">
      <c r="A230" s="54"/>
      <c r="B230" s="54"/>
      <c r="C230" s="54"/>
      <c r="D230" s="236"/>
      <c r="E230" s="54"/>
      <c r="F230" s="54"/>
      <c r="G230" s="54"/>
      <c r="H230" s="54"/>
      <c r="I230" s="54"/>
      <c r="J230" s="54"/>
      <c r="K230" s="54"/>
      <c r="L230" s="54"/>
      <c r="M230" s="54"/>
      <c r="N230" s="54"/>
      <c r="O230" s="54"/>
      <c r="P230" s="54"/>
      <c r="Q230" s="54"/>
      <c r="R230" s="236"/>
      <c r="S230" s="54"/>
      <c r="T230" s="54"/>
      <c r="U230" s="54"/>
      <c r="V230" s="54"/>
      <c r="W230" s="54"/>
      <c r="X230" s="54"/>
      <c r="Y230" s="54"/>
      <c r="Z230" s="54"/>
      <c r="AA230" s="54"/>
      <c r="AB230" s="54"/>
      <c r="AC230" s="54"/>
      <c r="AD230" s="54"/>
      <c r="AE230" s="54"/>
      <c r="AF230" s="54"/>
      <c r="AG230" s="54"/>
      <c r="AH230" s="54"/>
      <c r="AI230" s="54"/>
      <c r="AJ230" s="54"/>
      <c r="AK230" s="54"/>
      <c r="AL230" s="54"/>
      <c r="AM230" s="54"/>
    </row>
    <row r="231" ht="38.25" customHeight="1">
      <c r="A231" s="54"/>
      <c r="B231" s="54"/>
      <c r="C231" s="54"/>
      <c r="D231" s="236"/>
      <c r="E231" s="54"/>
      <c r="F231" s="54"/>
      <c r="G231" s="54"/>
      <c r="H231" s="54"/>
      <c r="I231" s="54"/>
      <c r="J231" s="54"/>
      <c r="K231" s="54"/>
      <c r="L231" s="54"/>
      <c r="M231" s="54"/>
      <c r="N231" s="54"/>
      <c r="O231" s="54"/>
      <c r="P231" s="54"/>
      <c r="Q231" s="54"/>
      <c r="R231" s="236"/>
      <c r="S231" s="54"/>
      <c r="T231" s="54"/>
      <c r="U231" s="54"/>
      <c r="V231" s="54"/>
      <c r="W231" s="54"/>
      <c r="X231" s="54"/>
      <c r="Y231" s="54"/>
      <c r="Z231" s="54"/>
      <c r="AA231" s="54"/>
      <c r="AB231" s="54"/>
      <c r="AC231" s="54"/>
      <c r="AD231" s="54"/>
      <c r="AE231" s="54"/>
      <c r="AF231" s="54"/>
      <c r="AG231" s="54"/>
      <c r="AH231" s="54"/>
      <c r="AI231" s="54"/>
      <c r="AJ231" s="54"/>
      <c r="AK231" s="54"/>
      <c r="AL231" s="54"/>
      <c r="AM231" s="54"/>
    </row>
    <row r="232" ht="38.25" customHeight="1">
      <c r="A232" s="54"/>
      <c r="B232" s="54"/>
      <c r="C232" s="54"/>
      <c r="D232" s="236"/>
      <c r="E232" s="54"/>
      <c r="F232" s="54"/>
      <c r="G232" s="54"/>
      <c r="H232" s="54"/>
      <c r="I232" s="54"/>
      <c r="J232" s="54"/>
      <c r="K232" s="54"/>
      <c r="L232" s="54"/>
      <c r="M232" s="54"/>
      <c r="N232" s="54"/>
      <c r="O232" s="54"/>
      <c r="P232" s="54"/>
      <c r="Q232" s="54"/>
      <c r="R232" s="236"/>
      <c r="S232" s="54"/>
      <c r="T232" s="54"/>
      <c r="U232" s="54"/>
      <c r="V232" s="54"/>
      <c r="W232" s="54"/>
      <c r="X232" s="54"/>
      <c r="Y232" s="54"/>
      <c r="Z232" s="54"/>
      <c r="AA232" s="54"/>
      <c r="AB232" s="54"/>
      <c r="AC232" s="54"/>
      <c r="AD232" s="54"/>
      <c r="AE232" s="54"/>
      <c r="AF232" s="54"/>
      <c r="AG232" s="54"/>
      <c r="AH232" s="54"/>
      <c r="AI232" s="54"/>
      <c r="AJ232" s="54"/>
      <c r="AK232" s="54"/>
      <c r="AL232" s="54"/>
      <c r="AM232" s="54"/>
    </row>
    <row r="233" ht="38.25" customHeight="1">
      <c r="A233" s="54"/>
      <c r="B233" s="54"/>
      <c r="C233" s="54"/>
      <c r="D233" s="236"/>
      <c r="E233" s="54"/>
      <c r="F233" s="54"/>
      <c r="G233" s="54"/>
      <c r="H233" s="54"/>
      <c r="I233" s="54"/>
      <c r="J233" s="54"/>
      <c r="K233" s="54"/>
      <c r="L233" s="54"/>
      <c r="M233" s="54"/>
      <c r="N233" s="54"/>
      <c r="O233" s="54"/>
      <c r="P233" s="54"/>
      <c r="Q233" s="54"/>
      <c r="R233" s="236"/>
      <c r="S233" s="54"/>
      <c r="T233" s="54"/>
      <c r="U233" s="54"/>
      <c r="V233" s="54"/>
      <c r="W233" s="54"/>
      <c r="X233" s="54"/>
      <c r="Y233" s="54"/>
      <c r="Z233" s="54"/>
      <c r="AA233" s="54"/>
      <c r="AB233" s="54"/>
      <c r="AC233" s="54"/>
      <c r="AD233" s="54"/>
      <c r="AE233" s="54"/>
      <c r="AF233" s="54"/>
      <c r="AG233" s="54"/>
      <c r="AH233" s="54"/>
      <c r="AI233" s="54"/>
      <c r="AJ233" s="54"/>
      <c r="AK233" s="54"/>
      <c r="AL233" s="54"/>
      <c r="AM233" s="54"/>
    </row>
    <row r="234" ht="38.25" customHeight="1">
      <c r="A234" s="54"/>
      <c r="B234" s="54"/>
      <c r="C234" s="54"/>
      <c r="D234" s="236"/>
      <c r="E234" s="54"/>
      <c r="F234" s="54"/>
      <c r="G234" s="54"/>
      <c r="H234" s="54"/>
      <c r="I234" s="54"/>
      <c r="J234" s="54"/>
      <c r="K234" s="54"/>
      <c r="L234" s="54"/>
      <c r="M234" s="54"/>
      <c r="N234" s="54"/>
      <c r="O234" s="54"/>
      <c r="P234" s="54"/>
      <c r="Q234" s="54"/>
      <c r="R234" s="236"/>
      <c r="S234" s="54"/>
      <c r="T234" s="54"/>
      <c r="U234" s="54"/>
      <c r="V234" s="54"/>
      <c r="W234" s="54"/>
      <c r="X234" s="54"/>
      <c r="Y234" s="54"/>
      <c r="Z234" s="54"/>
      <c r="AA234" s="54"/>
      <c r="AB234" s="54"/>
      <c r="AC234" s="54"/>
      <c r="AD234" s="54"/>
      <c r="AE234" s="54"/>
      <c r="AF234" s="54"/>
      <c r="AG234" s="54"/>
      <c r="AH234" s="54"/>
      <c r="AI234" s="54"/>
      <c r="AJ234" s="54"/>
      <c r="AK234" s="54"/>
      <c r="AL234" s="54"/>
      <c r="AM234" s="54"/>
    </row>
    <row r="235" ht="38.25" customHeight="1">
      <c r="A235" s="54"/>
      <c r="B235" s="54"/>
      <c r="C235" s="54"/>
      <c r="D235" s="236"/>
      <c r="E235" s="54"/>
      <c r="F235" s="54"/>
      <c r="G235" s="54"/>
      <c r="H235" s="54"/>
      <c r="I235" s="54"/>
      <c r="J235" s="54"/>
      <c r="K235" s="54"/>
      <c r="L235" s="54"/>
      <c r="M235" s="54"/>
      <c r="N235" s="54"/>
      <c r="O235" s="54"/>
      <c r="P235" s="54"/>
      <c r="Q235" s="54"/>
      <c r="R235" s="236"/>
      <c r="S235" s="54"/>
      <c r="T235" s="54"/>
      <c r="U235" s="54"/>
      <c r="V235" s="54"/>
      <c r="W235" s="54"/>
      <c r="X235" s="54"/>
      <c r="Y235" s="54"/>
      <c r="Z235" s="54"/>
      <c r="AA235" s="54"/>
      <c r="AB235" s="54"/>
      <c r="AC235" s="54"/>
      <c r="AD235" s="54"/>
      <c r="AE235" s="54"/>
      <c r="AF235" s="54"/>
      <c r="AG235" s="54"/>
      <c r="AH235" s="54"/>
      <c r="AI235" s="54"/>
      <c r="AJ235" s="54"/>
      <c r="AK235" s="54"/>
      <c r="AL235" s="54"/>
      <c r="AM235" s="54"/>
    </row>
    <row r="236" ht="38.25" customHeight="1">
      <c r="A236" s="54"/>
      <c r="B236" s="54"/>
      <c r="C236" s="54"/>
      <c r="D236" s="236"/>
      <c r="E236" s="54"/>
      <c r="F236" s="54"/>
      <c r="G236" s="54"/>
      <c r="H236" s="54"/>
      <c r="I236" s="54"/>
      <c r="J236" s="54"/>
      <c r="K236" s="54"/>
      <c r="L236" s="54"/>
      <c r="M236" s="54"/>
      <c r="N236" s="54"/>
      <c r="O236" s="54"/>
      <c r="P236" s="54"/>
      <c r="Q236" s="54"/>
      <c r="R236" s="236"/>
      <c r="S236" s="54"/>
      <c r="T236" s="54"/>
      <c r="U236" s="54"/>
      <c r="V236" s="54"/>
      <c r="W236" s="54"/>
      <c r="X236" s="54"/>
      <c r="Y236" s="54"/>
      <c r="Z236" s="54"/>
      <c r="AA236" s="54"/>
      <c r="AB236" s="54"/>
      <c r="AC236" s="54"/>
      <c r="AD236" s="54"/>
      <c r="AE236" s="54"/>
      <c r="AF236" s="54"/>
      <c r="AG236" s="54"/>
      <c r="AH236" s="54"/>
      <c r="AI236" s="54"/>
      <c r="AJ236" s="54"/>
      <c r="AK236" s="54"/>
      <c r="AL236" s="54"/>
      <c r="AM236" s="54"/>
    </row>
    <row r="237" ht="38.25" customHeight="1">
      <c r="A237" s="54"/>
      <c r="B237" s="54"/>
      <c r="C237" s="54"/>
      <c r="D237" s="236"/>
      <c r="E237" s="54"/>
      <c r="F237" s="54"/>
      <c r="G237" s="54"/>
      <c r="H237" s="54"/>
      <c r="I237" s="54"/>
      <c r="J237" s="54"/>
      <c r="K237" s="54"/>
      <c r="L237" s="54"/>
      <c r="M237" s="54"/>
      <c r="N237" s="54"/>
      <c r="O237" s="54"/>
      <c r="P237" s="54"/>
      <c r="Q237" s="54"/>
      <c r="R237" s="236"/>
      <c r="S237" s="54"/>
      <c r="T237" s="54"/>
      <c r="U237" s="54"/>
      <c r="V237" s="54"/>
      <c r="W237" s="54"/>
      <c r="X237" s="54"/>
      <c r="Y237" s="54"/>
      <c r="Z237" s="54"/>
      <c r="AA237" s="54"/>
      <c r="AB237" s="54"/>
      <c r="AC237" s="54"/>
      <c r="AD237" s="54"/>
      <c r="AE237" s="54"/>
      <c r="AF237" s="54"/>
      <c r="AG237" s="54"/>
      <c r="AH237" s="54"/>
      <c r="AI237" s="54"/>
      <c r="AJ237" s="54"/>
      <c r="AK237" s="54"/>
      <c r="AL237" s="54"/>
      <c r="AM237" s="54"/>
    </row>
    <row r="238" ht="38.25" customHeight="1">
      <c r="A238" s="54"/>
      <c r="B238" s="54"/>
      <c r="C238" s="54"/>
      <c r="D238" s="236"/>
      <c r="E238" s="54"/>
      <c r="F238" s="54"/>
      <c r="G238" s="54"/>
      <c r="H238" s="54"/>
      <c r="I238" s="54"/>
      <c r="J238" s="54"/>
      <c r="K238" s="54"/>
      <c r="L238" s="54"/>
      <c r="M238" s="54"/>
      <c r="N238" s="54"/>
      <c r="O238" s="54"/>
      <c r="P238" s="54"/>
      <c r="Q238" s="54"/>
      <c r="R238" s="236"/>
      <c r="S238" s="54"/>
      <c r="T238" s="54"/>
      <c r="U238" s="54"/>
      <c r="V238" s="54"/>
      <c r="W238" s="54"/>
      <c r="X238" s="54"/>
      <c r="Y238" s="54"/>
      <c r="Z238" s="54"/>
      <c r="AA238" s="54"/>
      <c r="AB238" s="54"/>
      <c r="AC238" s="54"/>
      <c r="AD238" s="54"/>
      <c r="AE238" s="54"/>
      <c r="AF238" s="54"/>
      <c r="AG238" s="54"/>
      <c r="AH238" s="54"/>
      <c r="AI238" s="54"/>
      <c r="AJ238" s="54"/>
      <c r="AK238" s="54"/>
      <c r="AL238" s="54"/>
      <c r="AM238" s="54"/>
    </row>
    <row r="239" ht="38.25" customHeight="1">
      <c r="A239" s="54"/>
      <c r="B239" s="54"/>
      <c r="C239" s="54"/>
      <c r="D239" s="236"/>
      <c r="E239" s="54"/>
      <c r="F239" s="54"/>
      <c r="G239" s="54"/>
      <c r="H239" s="54"/>
      <c r="I239" s="54"/>
      <c r="J239" s="54"/>
      <c r="K239" s="54"/>
      <c r="L239" s="54"/>
      <c r="M239" s="54"/>
      <c r="N239" s="54"/>
      <c r="O239" s="54"/>
      <c r="P239" s="54"/>
      <c r="Q239" s="54"/>
      <c r="R239" s="236"/>
      <c r="S239" s="54"/>
      <c r="T239" s="54"/>
      <c r="U239" s="54"/>
      <c r="V239" s="54"/>
      <c r="W239" s="54"/>
      <c r="X239" s="54"/>
      <c r="Y239" s="54"/>
      <c r="Z239" s="54"/>
      <c r="AA239" s="54"/>
      <c r="AB239" s="54"/>
      <c r="AC239" s="54"/>
      <c r="AD239" s="54"/>
      <c r="AE239" s="54"/>
      <c r="AF239" s="54"/>
      <c r="AG239" s="54"/>
      <c r="AH239" s="54"/>
      <c r="AI239" s="54"/>
      <c r="AJ239" s="54"/>
      <c r="AK239" s="54"/>
      <c r="AL239" s="54"/>
      <c r="AM239" s="54"/>
    </row>
    <row r="240" ht="38.25" customHeight="1">
      <c r="A240" s="54"/>
      <c r="B240" s="54"/>
      <c r="C240" s="54"/>
      <c r="D240" s="236"/>
      <c r="E240" s="54"/>
      <c r="F240" s="54"/>
      <c r="G240" s="54"/>
      <c r="H240" s="54"/>
      <c r="I240" s="54"/>
      <c r="J240" s="54"/>
      <c r="K240" s="54"/>
      <c r="L240" s="54"/>
      <c r="M240" s="54"/>
      <c r="N240" s="54"/>
      <c r="O240" s="54"/>
      <c r="P240" s="54"/>
      <c r="Q240" s="54"/>
      <c r="R240" s="236"/>
      <c r="S240" s="54"/>
      <c r="T240" s="54"/>
      <c r="U240" s="54"/>
      <c r="V240" s="54"/>
      <c r="W240" s="54"/>
      <c r="X240" s="54"/>
      <c r="Y240" s="54"/>
      <c r="Z240" s="54"/>
      <c r="AA240" s="54"/>
      <c r="AB240" s="54"/>
      <c r="AC240" s="54"/>
      <c r="AD240" s="54"/>
      <c r="AE240" s="54"/>
      <c r="AF240" s="54"/>
      <c r="AG240" s="54"/>
      <c r="AH240" s="54"/>
      <c r="AI240" s="54"/>
      <c r="AJ240" s="54"/>
      <c r="AK240" s="54"/>
      <c r="AL240" s="54"/>
      <c r="AM240" s="54"/>
    </row>
    <row r="241" ht="38.25" customHeight="1">
      <c r="A241" s="54"/>
      <c r="B241" s="54"/>
      <c r="C241" s="54"/>
      <c r="D241" s="236"/>
      <c r="E241" s="54"/>
      <c r="F241" s="54"/>
      <c r="G241" s="54"/>
      <c r="H241" s="54"/>
      <c r="I241" s="54"/>
      <c r="J241" s="54"/>
      <c r="K241" s="54"/>
      <c r="L241" s="54"/>
      <c r="M241" s="54"/>
      <c r="N241" s="54"/>
      <c r="O241" s="54"/>
      <c r="P241" s="54"/>
      <c r="Q241" s="54"/>
      <c r="R241" s="236"/>
      <c r="S241" s="54"/>
      <c r="T241" s="54"/>
      <c r="U241" s="54"/>
      <c r="V241" s="54"/>
      <c r="W241" s="54"/>
      <c r="X241" s="54"/>
      <c r="Y241" s="54"/>
      <c r="Z241" s="54"/>
      <c r="AA241" s="54"/>
      <c r="AB241" s="54"/>
      <c r="AC241" s="54"/>
      <c r="AD241" s="54"/>
      <c r="AE241" s="54"/>
      <c r="AF241" s="54"/>
      <c r="AG241" s="54"/>
      <c r="AH241" s="54"/>
      <c r="AI241" s="54"/>
      <c r="AJ241" s="54"/>
      <c r="AK241" s="54"/>
      <c r="AL241" s="54"/>
      <c r="AM241" s="54"/>
    </row>
    <row r="242" ht="38.25" customHeight="1">
      <c r="A242" s="54"/>
      <c r="B242" s="54"/>
      <c r="C242" s="54"/>
      <c r="D242" s="236"/>
      <c r="E242" s="54"/>
      <c r="F242" s="54"/>
      <c r="G242" s="54"/>
      <c r="H242" s="54"/>
      <c r="I242" s="54"/>
      <c r="J242" s="54"/>
      <c r="K242" s="54"/>
      <c r="L242" s="54"/>
      <c r="M242" s="54"/>
      <c r="N242" s="54"/>
      <c r="O242" s="54"/>
      <c r="P242" s="54"/>
      <c r="Q242" s="54"/>
      <c r="R242" s="236"/>
      <c r="S242" s="54"/>
      <c r="T242" s="54"/>
      <c r="U242" s="54"/>
      <c r="V242" s="54"/>
      <c r="W242" s="54"/>
      <c r="X242" s="54"/>
      <c r="Y242" s="54"/>
      <c r="Z242" s="54"/>
      <c r="AA242" s="54"/>
      <c r="AB242" s="54"/>
      <c r="AC242" s="54"/>
      <c r="AD242" s="54"/>
      <c r="AE242" s="54"/>
      <c r="AF242" s="54"/>
      <c r="AG242" s="54"/>
      <c r="AH242" s="54"/>
      <c r="AI242" s="54"/>
      <c r="AJ242" s="54"/>
      <c r="AK242" s="54"/>
      <c r="AL242" s="54"/>
      <c r="AM242" s="54"/>
    </row>
    <row r="243" ht="38.25" customHeight="1">
      <c r="A243" s="54"/>
      <c r="B243" s="54"/>
      <c r="C243" s="54"/>
      <c r="D243" s="236"/>
      <c r="E243" s="54"/>
      <c r="F243" s="54"/>
      <c r="G243" s="54"/>
      <c r="H243" s="54"/>
      <c r="I243" s="54"/>
      <c r="J243" s="54"/>
      <c r="K243" s="54"/>
      <c r="L243" s="54"/>
      <c r="M243" s="54"/>
      <c r="N243" s="54"/>
      <c r="O243" s="54"/>
      <c r="P243" s="54"/>
      <c r="Q243" s="54"/>
      <c r="R243" s="236"/>
      <c r="S243" s="54"/>
      <c r="T243" s="54"/>
      <c r="U243" s="54"/>
      <c r="V243" s="54"/>
      <c r="W243" s="54"/>
      <c r="X243" s="54"/>
      <c r="Y243" s="54"/>
      <c r="Z243" s="54"/>
      <c r="AA243" s="54"/>
      <c r="AB243" s="54"/>
      <c r="AC243" s="54"/>
      <c r="AD243" s="54"/>
      <c r="AE243" s="54"/>
      <c r="AF243" s="54"/>
      <c r="AG243" s="54"/>
      <c r="AH243" s="54"/>
      <c r="AI243" s="54"/>
      <c r="AJ243" s="54"/>
      <c r="AK243" s="54"/>
      <c r="AL243" s="54"/>
      <c r="AM243" s="54"/>
    </row>
    <row r="244" ht="38.25" customHeight="1">
      <c r="A244" s="54"/>
      <c r="B244" s="54"/>
      <c r="C244" s="54"/>
      <c r="D244" s="236"/>
      <c r="E244" s="54"/>
      <c r="F244" s="54"/>
      <c r="G244" s="54"/>
      <c r="H244" s="54"/>
      <c r="I244" s="54"/>
      <c r="J244" s="54"/>
      <c r="K244" s="54"/>
      <c r="L244" s="54"/>
      <c r="M244" s="54"/>
      <c r="N244" s="54"/>
      <c r="O244" s="54"/>
      <c r="P244" s="54"/>
      <c r="Q244" s="54"/>
      <c r="R244" s="236"/>
      <c r="S244" s="54"/>
      <c r="T244" s="54"/>
      <c r="U244" s="54"/>
      <c r="V244" s="54"/>
      <c r="W244" s="54"/>
      <c r="X244" s="54"/>
      <c r="Y244" s="54"/>
      <c r="Z244" s="54"/>
      <c r="AA244" s="54"/>
      <c r="AB244" s="54"/>
      <c r="AC244" s="54"/>
      <c r="AD244" s="54"/>
      <c r="AE244" s="54"/>
      <c r="AF244" s="54"/>
      <c r="AG244" s="54"/>
      <c r="AH244" s="54"/>
      <c r="AI244" s="54"/>
      <c r="AJ244" s="54"/>
      <c r="AK244" s="54"/>
      <c r="AL244" s="54"/>
      <c r="AM244" s="54"/>
    </row>
    <row r="245" ht="38.25" customHeight="1">
      <c r="A245" s="54"/>
      <c r="B245" s="54"/>
      <c r="C245" s="54"/>
      <c r="D245" s="236"/>
      <c r="E245" s="54"/>
      <c r="F245" s="54"/>
      <c r="G245" s="54"/>
      <c r="H245" s="54"/>
      <c r="I245" s="54"/>
      <c r="J245" s="54"/>
      <c r="K245" s="54"/>
      <c r="L245" s="54"/>
      <c r="M245" s="54"/>
      <c r="N245" s="54"/>
      <c r="O245" s="54"/>
      <c r="P245" s="54"/>
      <c r="Q245" s="54"/>
      <c r="R245" s="236"/>
      <c r="S245" s="54"/>
      <c r="T245" s="54"/>
      <c r="U245" s="54"/>
      <c r="V245" s="54"/>
      <c r="W245" s="54"/>
      <c r="X245" s="54"/>
      <c r="Y245" s="54"/>
      <c r="Z245" s="54"/>
      <c r="AA245" s="54"/>
      <c r="AB245" s="54"/>
      <c r="AC245" s="54"/>
      <c r="AD245" s="54"/>
      <c r="AE245" s="54"/>
      <c r="AF245" s="54"/>
      <c r="AG245" s="54"/>
      <c r="AH245" s="54"/>
      <c r="AI245" s="54"/>
      <c r="AJ245" s="54"/>
      <c r="AK245" s="54"/>
      <c r="AL245" s="54"/>
      <c r="AM245" s="54"/>
    </row>
    <row r="246" ht="38.25" customHeight="1">
      <c r="A246" s="54"/>
      <c r="B246" s="54"/>
      <c r="C246" s="54"/>
      <c r="D246" s="236"/>
      <c r="E246" s="54"/>
      <c r="F246" s="54"/>
      <c r="G246" s="54"/>
      <c r="H246" s="54"/>
      <c r="I246" s="54"/>
      <c r="J246" s="54"/>
      <c r="K246" s="54"/>
      <c r="L246" s="54"/>
      <c r="M246" s="54"/>
      <c r="N246" s="54"/>
      <c r="O246" s="54"/>
      <c r="P246" s="54"/>
      <c r="Q246" s="54"/>
      <c r="R246" s="236"/>
      <c r="S246" s="54"/>
      <c r="T246" s="54"/>
      <c r="U246" s="54"/>
      <c r="V246" s="54"/>
      <c r="W246" s="54"/>
      <c r="X246" s="54"/>
      <c r="Y246" s="54"/>
      <c r="Z246" s="54"/>
      <c r="AA246" s="54"/>
      <c r="AB246" s="54"/>
      <c r="AC246" s="54"/>
      <c r="AD246" s="54"/>
      <c r="AE246" s="54"/>
      <c r="AF246" s="54"/>
      <c r="AG246" s="54"/>
      <c r="AH246" s="54"/>
      <c r="AI246" s="54"/>
      <c r="AJ246" s="54"/>
      <c r="AK246" s="54"/>
      <c r="AL246" s="54"/>
      <c r="AM246" s="54"/>
    </row>
    <row r="247" ht="38.25" customHeight="1">
      <c r="A247" s="54"/>
      <c r="B247" s="54"/>
      <c r="C247" s="54"/>
      <c r="D247" s="236"/>
      <c r="E247" s="54"/>
      <c r="F247" s="54"/>
      <c r="G247" s="54"/>
      <c r="H247" s="54"/>
      <c r="I247" s="54"/>
      <c r="J247" s="54"/>
      <c r="K247" s="54"/>
      <c r="L247" s="54"/>
      <c r="M247" s="54"/>
      <c r="N247" s="54"/>
      <c r="O247" s="54"/>
      <c r="P247" s="54"/>
      <c r="Q247" s="54"/>
      <c r="R247" s="236"/>
      <c r="S247" s="54"/>
      <c r="T247" s="54"/>
      <c r="U247" s="54"/>
      <c r="V247" s="54"/>
      <c r="W247" s="54"/>
      <c r="X247" s="54"/>
      <c r="Y247" s="54"/>
      <c r="Z247" s="54"/>
      <c r="AA247" s="54"/>
      <c r="AB247" s="54"/>
      <c r="AC247" s="54"/>
      <c r="AD247" s="54"/>
      <c r="AE247" s="54"/>
      <c r="AF247" s="54"/>
      <c r="AG247" s="54"/>
      <c r="AH247" s="54"/>
      <c r="AI247" s="54"/>
      <c r="AJ247" s="54"/>
      <c r="AK247" s="54"/>
      <c r="AL247" s="54"/>
      <c r="AM247" s="54"/>
    </row>
    <row r="248" ht="38.25" customHeight="1">
      <c r="A248" s="54"/>
      <c r="B248" s="54"/>
      <c r="C248" s="54"/>
      <c r="D248" s="236"/>
      <c r="E248" s="54"/>
      <c r="F248" s="54"/>
      <c r="G248" s="54"/>
      <c r="H248" s="54"/>
      <c r="I248" s="54"/>
      <c r="J248" s="54"/>
      <c r="K248" s="54"/>
      <c r="L248" s="54"/>
      <c r="M248" s="54"/>
      <c r="N248" s="54"/>
      <c r="O248" s="54"/>
      <c r="P248" s="54"/>
      <c r="Q248" s="54"/>
      <c r="R248" s="236"/>
      <c r="S248" s="54"/>
      <c r="T248" s="54"/>
      <c r="U248" s="54"/>
      <c r="V248" s="54"/>
      <c r="W248" s="54"/>
      <c r="X248" s="54"/>
      <c r="Y248" s="54"/>
      <c r="Z248" s="54"/>
      <c r="AA248" s="54"/>
      <c r="AB248" s="54"/>
      <c r="AC248" s="54"/>
      <c r="AD248" s="54"/>
      <c r="AE248" s="54"/>
      <c r="AF248" s="54"/>
      <c r="AG248" s="54"/>
      <c r="AH248" s="54"/>
      <c r="AI248" s="54"/>
      <c r="AJ248" s="54"/>
      <c r="AK248" s="54"/>
      <c r="AL248" s="54"/>
      <c r="AM248" s="54"/>
    </row>
    <row r="249" ht="38.25" customHeight="1">
      <c r="A249" s="54"/>
      <c r="B249" s="54"/>
      <c r="C249" s="54"/>
      <c r="D249" s="236"/>
      <c r="E249" s="54"/>
      <c r="F249" s="54"/>
      <c r="G249" s="54"/>
      <c r="H249" s="54"/>
      <c r="I249" s="54"/>
      <c r="J249" s="54"/>
      <c r="K249" s="54"/>
      <c r="L249" s="54"/>
      <c r="M249" s="54"/>
      <c r="N249" s="54"/>
      <c r="O249" s="54"/>
      <c r="P249" s="54"/>
      <c r="Q249" s="54"/>
      <c r="R249" s="236"/>
      <c r="S249" s="54"/>
      <c r="T249" s="54"/>
      <c r="U249" s="54"/>
      <c r="V249" s="54"/>
      <c r="W249" s="54"/>
      <c r="X249" s="54"/>
      <c r="Y249" s="54"/>
      <c r="Z249" s="54"/>
      <c r="AA249" s="54"/>
      <c r="AB249" s="54"/>
      <c r="AC249" s="54"/>
      <c r="AD249" s="54"/>
      <c r="AE249" s="54"/>
      <c r="AF249" s="54"/>
      <c r="AG249" s="54"/>
      <c r="AH249" s="54"/>
      <c r="AI249" s="54"/>
      <c r="AJ249" s="54"/>
      <c r="AK249" s="54"/>
      <c r="AL249" s="54"/>
      <c r="AM249" s="54"/>
    </row>
    <row r="250" ht="38.25" customHeight="1">
      <c r="A250" s="54"/>
      <c r="B250" s="54"/>
      <c r="C250" s="54"/>
      <c r="D250" s="236"/>
      <c r="E250" s="54"/>
      <c r="F250" s="54"/>
      <c r="G250" s="54"/>
      <c r="H250" s="54"/>
      <c r="I250" s="54"/>
      <c r="J250" s="54"/>
      <c r="K250" s="54"/>
      <c r="L250" s="54"/>
      <c r="M250" s="54"/>
      <c r="N250" s="54"/>
      <c r="O250" s="54"/>
      <c r="P250" s="54"/>
      <c r="Q250" s="54"/>
      <c r="R250" s="236"/>
      <c r="S250" s="54"/>
      <c r="T250" s="54"/>
      <c r="U250" s="54"/>
      <c r="V250" s="54"/>
      <c r="W250" s="54"/>
      <c r="X250" s="54"/>
      <c r="Y250" s="54"/>
      <c r="Z250" s="54"/>
      <c r="AA250" s="54"/>
      <c r="AB250" s="54"/>
      <c r="AC250" s="54"/>
      <c r="AD250" s="54"/>
      <c r="AE250" s="54"/>
      <c r="AF250" s="54"/>
      <c r="AG250" s="54"/>
      <c r="AH250" s="54"/>
      <c r="AI250" s="54"/>
      <c r="AJ250" s="54"/>
      <c r="AK250" s="54"/>
      <c r="AL250" s="54"/>
      <c r="AM250" s="54"/>
    </row>
    <row r="251" ht="38.25" customHeight="1">
      <c r="A251" s="54"/>
      <c r="B251" s="54"/>
      <c r="C251" s="54"/>
      <c r="D251" s="236"/>
      <c r="E251" s="54"/>
      <c r="F251" s="54"/>
      <c r="G251" s="54"/>
      <c r="H251" s="54"/>
      <c r="I251" s="54"/>
      <c r="J251" s="54"/>
      <c r="K251" s="54"/>
      <c r="L251" s="54"/>
      <c r="M251" s="54"/>
      <c r="N251" s="54"/>
      <c r="O251" s="54"/>
      <c r="P251" s="54"/>
      <c r="Q251" s="54"/>
      <c r="R251" s="236"/>
      <c r="S251" s="54"/>
      <c r="T251" s="54"/>
      <c r="U251" s="54"/>
      <c r="V251" s="54"/>
      <c r="W251" s="54"/>
      <c r="X251" s="54"/>
      <c r="Y251" s="54"/>
      <c r="Z251" s="54"/>
      <c r="AA251" s="54"/>
      <c r="AB251" s="54"/>
      <c r="AC251" s="54"/>
      <c r="AD251" s="54"/>
      <c r="AE251" s="54"/>
      <c r="AF251" s="54"/>
      <c r="AG251" s="54"/>
      <c r="AH251" s="54"/>
      <c r="AI251" s="54"/>
      <c r="AJ251" s="54"/>
      <c r="AK251" s="54"/>
      <c r="AL251" s="54"/>
      <c r="AM251" s="54"/>
    </row>
    <row r="252" ht="38.25" customHeight="1">
      <c r="A252" s="54"/>
      <c r="B252" s="54"/>
      <c r="C252" s="54"/>
      <c r="D252" s="236"/>
      <c r="E252" s="54"/>
      <c r="F252" s="54"/>
      <c r="G252" s="54"/>
      <c r="H252" s="54"/>
      <c r="I252" s="54"/>
      <c r="J252" s="54"/>
      <c r="K252" s="54"/>
      <c r="L252" s="54"/>
      <c r="M252" s="54"/>
      <c r="N252" s="54"/>
      <c r="O252" s="54"/>
      <c r="P252" s="54"/>
      <c r="Q252" s="54"/>
      <c r="R252" s="236"/>
      <c r="S252" s="54"/>
      <c r="T252" s="54"/>
      <c r="U252" s="54"/>
      <c r="V252" s="54"/>
      <c r="W252" s="54"/>
      <c r="X252" s="54"/>
      <c r="Y252" s="54"/>
      <c r="Z252" s="54"/>
      <c r="AA252" s="54"/>
      <c r="AB252" s="54"/>
      <c r="AC252" s="54"/>
      <c r="AD252" s="54"/>
      <c r="AE252" s="54"/>
      <c r="AF252" s="54"/>
      <c r="AG252" s="54"/>
      <c r="AH252" s="54"/>
      <c r="AI252" s="54"/>
      <c r="AJ252" s="54"/>
      <c r="AK252" s="54"/>
      <c r="AL252" s="54"/>
      <c r="AM252" s="54"/>
    </row>
    <row r="253" ht="38.25" customHeight="1">
      <c r="A253" s="54"/>
      <c r="B253" s="54"/>
      <c r="C253" s="54"/>
      <c r="D253" s="236"/>
      <c r="E253" s="54"/>
      <c r="F253" s="54"/>
      <c r="G253" s="54"/>
      <c r="H253" s="54"/>
      <c r="I253" s="54"/>
      <c r="J253" s="54"/>
      <c r="K253" s="54"/>
      <c r="L253" s="54"/>
      <c r="M253" s="54"/>
      <c r="N253" s="54"/>
      <c r="O253" s="54"/>
      <c r="P253" s="54"/>
      <c r="Q253" s="54"/>
      <c r="R253" s="236"/>
      <c r="S253" s="54"/>
      <c r="T253" s="54"/>
      <c r="U253" s="54"/>
      <c r="V253" s="54"/>
      <c r="W253" s="54"/>
      <c r="X253" s="54"/>
      <c r="Y253" s="54"/>
      <c r="Z253" s="54"/>
      <c r="AA253" s="54"/>
      <c r="AB253" s="54"/>
      <c r="AC253" s="54"/>
      <c r="AD253" s="54"/>
      <c r="AE253" s="54"/>
      <c r="AF253" s="54"/>
      <c r="AG253" s="54"/>
      <c r="AH253" s="54"/>
      <c r="AI253" s="54"/>
      <c r="AJ253" s="54"/>
      <c r="AK253" s="54"/>
      <c r="AL253" s="54"/>
      <c r="AM253" s="54"/>
    </row>
    <row r="254" ht="38.25" customHeight="1">
      <c r="A254" s="54"/>
      <c r="B254" s="54"/>
      <c r="C254" s="54"/>
      <c r="D254" s="236"/>
      <c r="E254" s="54"/>
      <c r="F254" s="54"/>
      <c r="G254" s="54"/>
      <c r="H254" s="54"/>
      <c r="I254" s="54"/>
      <c r="J254" s="54"/>
      <c r="K254" s="54"/>
      <c r="L254" s="54"/>
      <c r="M254" s="54"/>
      <c r="N254" s="54"/>
      <c r="O254" s="54"/>
      <c r="P254" s="54"/>
      <c r="Q254" s="54"/>
      <c r="R254" s="236"/>
      <c r="S254" s="54"/>
      <c r="T254" s="54"/>
      <c r="U254" s="54"/>
      <c r="V254" s="54"/>
      <c r="W254" s="54"/>
      <c r="X254" s="54"/>
      <c r="Y254" s="54"/>
      <c r="Z254" s="54"/>
      <c r="AA254" s="54"/>
      <c r="AB254" s="54"/>
      <c r="AC254" s="54"/>
      <c r="AD254" s="54"/>
      <c r="AE254" s="54"/>
      <c r="AF254" s="54"/>
      <c r="AG254" s="54"/>
      <c r="AH254" s="54"/>
      <c r="AI254" s="54"/>
      <c r="AJ254" s="54"/>
      <c r="AK254" s="54"/>
      <c r="AL254" s="54"/>
      <c r="AM254" s="54"/>
    </row>
    <row r="255" ht="38.25" customHeight="1">
      <c r="A255" s="54"/>
      <c r="B255" s="54"/>
      <c r="C255" s="54"/>
      <c r="D255" s="236"/>
      <c r="E255" s="54"/>
      <c r="F255" s="54"/>
      <c r="G255" s="54"/>
      <c r="H255" s="54"/>
      <c r="I255" s="54"/>
      <c r="J255" s="54"/>
      <c r="K255" s="54"/>
      <c r="L255" s="54"/>
      <c r="M255" s="54"/>
      <c r="N255" s="54"/>
      <c r="O255" s="54"/>
      <c r="P255" s="54"/>
      <c r="Q255" s="54"/>
      <c r="R255" s="236"/>
      <c r="S255" s="54"/>
      <c r="T255" s="54"/>
      <c r="U255" s="54"/>
      <c r="V255" s="54"/>
      <c r="W255" s="54"/>
      <c r="X255" s="54"/>
      <c r="Y255" s="54"/>
      <c r="Z255" s="54"/>
      <c r="AA255" s="54"/>
      <c r="AB255" s="54"/>
      <c r="AC255" s="54"/>
      <c r="AD255" s="54"/>
      <c r="AE255" s="54"/>
      <c r="AF255" s="54"/>
      <c r="AG255" s="54"/>
      <c r="AH255" s="54"/>
      <c r="AI255" s="54"/>
      <c r="AJ255" s="54"/>
      <c r="AK255" s="54"/>
      <c r="AL255" s="54"/>
      <c r="AM255" s="54"/>
    </row>
    <row r="256" ht="38.25" customHeight="1">
      <c r="A256" s="54"/>
      <c r="B256" s="54"/>
      <c r="C256" s="54"/>
      <c r="D256" s="236"/>
      <c r="E256" s="54"/>
      <c r="F256" s="54"/>
      <c r="G256" s="54"/>
      <c r="H256" s="54"/>
      <c r="I256" s="54"/>
      <c r="J256" s="54"/>
      <c r="K256" s="54"/>
      <c r="L256" s="54"/>
      <c r="M256" s="54"/>
      <c r="N256" s="54"/>
      <c r="O256" s="54"/>
      <c r="P256" s="54"/>
      <c r="Q256" s="54"/>
      <c r="R256" s="236"/>
      <c r="S256" s="54"/>
      <c r="T256" s="54"/>
      <c r="U256" s="54"/>
      <c r="V256" s="54"/>
      <c r="W256" s="54"/>
      <c r="X256" s="54"/>
      <c r="Y256" s="54"/>
      <c r="Z256" s="54"/>
      <c r="AA256" s="54"/>
      <c r="AB256" s="54"/>
      <c r="AC256" s="54"/>
      <c r="AD256" s="54"/>
      <c r="AE256" s="54"/>
      <c r="AF256" s="54"/>
      <c r="AG256" s="54"/>
      <c r="AH256" s="54"/>
      <c r="AI256" s="54"/>
      <c r="AJ256" s="54"/>
      <c r="AK256" s="54"/>
      <c r="AL256" s="54"/>
      <c r="AM256" s="54"/>
    </row>
    <row r="257" ht="38.25" customHeight="1">
      <c r="A257" s="54"/>
      <c r="B257" s="54"/>
      <c r="C257" s="54"/>
      <c r="D257" s="236"/>
      <c r="E257" s="54"/>
      <c r="F257" s="54"/>
      <c r="G257" s="54"/>
      <c r="H257" s="54"/>
      <c r="I257" s="54"/>
      <c r="J257" s="54"/>
      <c r="K257" s="54"/>
      <c r="L257" s="54"/>
      <c r="M257" s="54"/>
      <c r="N257" s="54"/>
      <c r="O257" s="54"/>
      <c r="P257" s="54"/>
      <c r="Q257" s="54"/>
      <c r="R257" s="236"/>
      <c r="S257" s="54"/>
      <c r="T257" s="54"/>
      <c r="U257" s="54"/>
      <c r="V257" s="54"/>
      <c r="W257" s="54"/>
      <c r="X257" s="54"/>
      <c r="Y257" s="54"/>
      <c r="Z257" s="54"/>
      <c r="AA257" s="54"/>
      <c r="AB257" s="54"/>
      <c r="AC257" s="54"/>
      <c r="AD257" s="54"/>
      <c r="AE257" s="54"/>
      <c r="AF257" s="54"/>
      <c r="AG257" s="54"/>
      <c r="AH257" s="54"/>
      <c r="AI257" s="54"/>
      <c r="AJ257" s="54"/>
      <c r="AK257" s="54"/>
      <c r="AL257" s="54"/>
      <c r="AM257" s="54"/>
    </row>
    <row r="258" ht="38.25" customHeight="1">
      <c r="A258" s="54"/>
      <c r="B258" s="54"/>
      <c r="C258" s="54"/>
      <c r="D258" s="236"/>
      <c r="E258" s="54"/>
      <c r="F258" s="54"/>
      <c r="G258" s="54"/>
      <c r="H258" s="54"/>
      <c r="I258" s="54"/>
      <c r="J258" s="54"/>
      <c r="K258" s="54"/>
      <c r="L258" s="54"/>
      <c r="M258" s="54"/>
      <c r="N258" s="54"/>
      <c r="O258" s="54"/>
      <c r="P258" s="54"/>
      <c r="Q258" s="54"/>
      <c r="R258" s="236"/>
      <c r="S258" s="54"/>
      <c r="T258" s="54"/>
      <c r="U258" s="54"/>
      <c r="V258" s="54"/>
      <c r="W258" s="54"/>
      <c r="X258" s="54"/>
      <c r="Y258" s="54"/>
      <c r="Z258" s="54"/>
      <c r="AA258" s="54"/>
      <c r="AB258" s="54"/>
      <c r="AC258" s="54"/>
      <c r="AD258" s="54"/>
      <c r="AE258" s="54"/>
      <c r="AF258" s="54"/>
      <c r="AG258" s="54"/>
      <c r="AH258" s="54"/>
      <c r="AI258" s="54"/>
      <c r="AJ258" s="54"/>
      <c r="AK258" s="54"/>
      <c r="AL258" s="54"/>
      <c r="AM258" s="54"/>
    </row>
    <row r="259" ht="38.25" customHeight="1">
      <c r="A259" s="54"/>
      <c r="B259" s="54"/>
      <c r="C259" s="54"/>
      <c r="D259" s="236"/>
      <c r="E259" s="54"/>
      <c r="F259" s="54"/>
      <c r="G259" s="54"/>
      <c r="H259" s="54"/>
      <c r="I259" s="54"/>
      <c r="J259" s="54"/>
      <c r="K259" s="54"/>
      <c r="L259" s="54"/>
      <c r="M259" s="54"/>
      <c r="N259" s="54"/>
      <c r="O259" s="54"/>
      <c r="P259" s="54"/>
      <c r="Q259" s="54"/>
      <c r="R259" s="236"/>
      <c r="S259" s="54"/>
      <c r="T259" s="54"/>
      <c r="U259" s="54"/>
      <c r="V259" s="54"/>
      <c r="W259" s="54"/>
      <c r="X259" s="54"/>
      <c r="Y259" s="54"/>
      <c r="Z259" s="54"/>
      <c r="AA259" s="54"/>
      <c r="AB259" s="54"/>
      <c r="AC259" s="54"/>
      <c r="AD259" s="54"/>
      <c r="AE259" s="54"/>
      <c r="AF259" s="54"/>
      <c r="AG259" s="54"/>
      <c r="AH259" s="54"/>
      <c r="AI259" s="54"/>
      <c r="AJ259" s="54"/>
      <c r="AK259" s="54"/>
      <c r="AL259" s="54"/>
      <c r="AM259" s="54"/>
    </row>
    <row r="260" ht="38.25" customHeight="1">
      <c r="A260" s="54"/>
      <c r="B260" s="54"/>
      <c r="C260" s="54"/>
      <c r="D260" s="236"/>
      <c r="E260" s="54"/>
      <c r="F260" s="54"/>
      <c r="G260" s="54"/>
      <c r="H260" s="54"/>
      <c r="I260" s="54"/>
      <c r="J260" s="54"/>
      <c r="K260" s="54"/>
      <c r="L260" s="54"/>
      <c r="M260" s="54"/>
      <c r="N260" s="54"/>
      <c r="O260" s="54"/>
      <c r="P260" s="54"/>
      <c r="Q260" s="54"/>
      <c r="R260" s="236"/>
      <c r="S260" s="54"/>
      <c r="T260" s="54"/>
      <c r="U260" s="54"/>
      <c r="V260" s="54"/>
      <c r="W260" s="54"/>
      <c r="X260" s="54"/>
      <c r="Y260" s="54"/>
      <c r="Z260" s="54"/>
      <c r="AA260" s="54"/>
      <c r="AB260" s="54"/>
      <c r="AC260" s="54"/>
      <c r="AD260" s="54"/>
      <c r="AE260" s="54"/>
      <c r="AF260" s="54"/>
      <c r="AG260" s="54"/>
      <c r="AH260" s="54"/>
      <c r="AI260" s="54"/>
      <c r="AJ260" s="54"/>
      <c r="AK260" s="54"/>
      <c r="AL260" s="54"/>
      <c r="AM260" s="54"/>
    </row>
    <row r="261" ht="38.25" customHeight="1">
      <c r="A261" s="54"/>
      <c r="B261" s="54"/>
      <c r="C261" s="54"/>
      <c r="D261" s="236"/>
      <c r="E261" s="54"/>
      <c r="F261" s="54"/>
      <c r="G261" s="54"/>
      <c r="H261" s="54"/>
      <c r="I261" s="54"/>
      <c r="J261" s="54"/>
      <c r="K261" s="54"/>
      <c r="L261" s="54"/>
      <c r="M261" s="54"/>
      <c r="N261" s="54"/>
      <c r="O261" s="54"/>
      <c r="P261" s="54"/>
      <c r="Q261" s="54"/>
      <c r="R261" s="236"/>
      <c r="S261" s="54"/>
      <c r="T261" s="54"/>
      <c r="U261" s="54"/>
      <c r="V261" s="54"/>
      <c r="W261" s="54"/>
      <c r="X261" s="54"/>
      <c r="Y261" s="54"/>
      <c r="Z261" s="54"/>
      <c r="AA261" s="54"/>
      <c r="AB261" s="54"/>
      <c r="AC261" s="54"/>
      <c r="AD261" s="54"/>
      <c r="AE261" s="54"/>
      <c r="AF261" s="54"/>
      <c r="AG261" s="54"/>
      <c r="AH261" s="54"/>
      <c r="AI261" s="54"/>
      <c r="AJ261" s="54"/>
      <c r="AK261" s="54"/>
      <c r="AL261" s="54"/>
      <c r="AM261" s="54"/>
    </row>
    <row r="262" ht="38.25" customHeight="1">
      <c r="A262" s="54"/>
      <c r="B262" s="54"/>
      <c r="C262" s="54"/>
      <c r="D262" s="236"/>
      <c r="E262" s="54"/>
      <c r="F262" s="54"/>
      <c r="G262" s="54"/>
      <c r="H262" s="54"/>
      <c r="I262" s="54"/>
      <c r="J262" s="54"/>
      <c r="K262" s="54"/>
      <c r="L262" s="54"/>
      <c r="M262" s="54"/>
      <c r="N262" s="54"/>
      <c r="O262" s="54"/>
      <c r="P262" s="54"/>
      <c r="Q262" s="54"/>
      <c r="R262" s="236"/>
      <c r="S262" s="54"/>
      <c r="T262" s="54"/>
      <c r="U262" s="54"/>
      <c r="V262" s="54"/>
      <c r="W262" s="54"/>
      <c r="X262" s="54"/>
      <c r="Y262" s="54"/>
      <c r="Z262" s="54"/>
      <c r="AA262" s="54"/>
      <c r="AB262" s="54"/>
      <c r="AC262" s="54"/>
      <c r="AD262" s="54"/>
      <c r="AE262" s="54"/>
      <c r="AF262" s="54"/>
      <c r="AG262" s="54"/>
      <c r="AH262" s="54"/>
      <c r="AI262" s="54"/>
      <c r="AJ262" s="54"/>
      <c r="AK262" s="54"/>
      <c r="AL262" s="54"/>
      <c r="AM262" s="54"/>
    </row>
    <row r="263" ht="38.25" customHeight="1">
      <c r="A263" s="54"/>
      <c r="B263" s="54"/>
      <c r="C263" s="54"/>
      <c r="D263" s="236"/>
      <c r="E263" s="54"/>
      <c r="F263" s="54"/>
      <c r="G263" s="54"/>
      <c r="H263" s="54"/>
      <c r="I263" s="54"/>
      <c r="J263" s="54"/>
      <c r="K263" s="54"/>
      <c r="L263" s="54"/>
      <c r="M263" s="54"/>
      <c r="N263" s="54"/>
      <c r="O263" s="54"/>
      <c r="P263" s="54"/>
      <c r="Q263" s="54"/>
      <c r="R263" s="236"/>
      <c r="S263" s="54"/>
      <c r="T263" s="54"/>
      <c r="U263" s="54"/>
      <c r="V263" s="54"/>
      <c r="W263" s="54"/>
      <c r="X263" s="54"/>
      <c r="Y263" s="54"/>
      <c r="Z263" s="54"/>
      <c r="AA263" s="54"/>
      <c r="AB263" s="54"/>
      <c r="AC263" s="54"/>
      <c r="AD263" s="54"/>
      <c r="AE263" s="54"/>
      <c r="AF263" s="54"/>
      <c r="AG263" s="54"/>
      <c r="AH263" s="54"/>
      <c r="AI263" s="54"/>
      <c r="AJ263" s="54"/>
      <c r="AK263" s="54"/>
      <c r="AL263" s="54"/>
      <c r="AM263" s="54"/>
    </row>
    <row r="264" ht="38.25" customHeight="1">
      <c r="A264" s="54"/>
      <c r="B264" s="54"/>
      <c r="C264" s="54"/>
      <c r="D264" s="236"/>
      <c r="E264" s="54"/>
      <c r="F264" s="54"/>
      <c r="G264" s="54"/>
      <c r="H264" s="54"/>
      <c r="I264" s="54"/>
      <c r="J264" s="54"/>
      <c r="K264" s="54"/>
      <c r="L264" s="54"/>
      <c r="M264" s="54"/>
      <c r="N264" s="54"/>
      <c r="O264" s="54"/>
      <c r="P264" s="54"/>
      <c r="Q264" s="54"/>
      <c r="R264" s="236"/>
      <c r="S264" s="54"/>
      <c r="T264" s="54"/>
      <c r="U264" s="54"/>
      <c r="V264" s="54"/>
      <c r="W264" s="54"/>
      <c r="X264" s="54"/>
      <c r="Y264" s="54"/>
      <c r="Z264" s="54"/>
      <c r="AA264" s="54"/>
      <c r="AB264" s="54"/>
      <c r="AC264" s="54"/>
      <c r="AD264" s="54"/>
      <c r="AE264" s="54"/>
      <c r="AF264" s="54"/>
      <c r="AG264" s="54"/>
      <c r="AH264" s="54"/>
      <c r="AI264" s="54"/>
      <c r="AJ264" s="54"/>
      <c r="AK264" s="54"/>
      <c r="AL264" s="54"/>
      <c r="AM264" s="54"/>
    </row>
    <row r="265" ht="38.25" customHeight="1">
      <c r="A265" s="54"/>
      <c r="B265" s="54"/>
      <c r="C265" s="54"/>
      <c r="D265" s="236"/>
      <c r="E265" s="54"/>
      <c r="F265" s="54"/>
      <c r="G265" s="54"/>
      <c r="H265" s="54"/>
      <c r="I265" s="54"/>
      <c r="J265" s="54"/>
      <c r="K265" s="54"/>
      <c r="L265" s="54"/>
      <c r="M265" s="54"/>
      <c r="N265" s="54"/>
      <c r="O265" s="54"/>
      <c r="P265" s="54"/>
      <c r="Q265" s="54"/>
      <c r="R265" s="236"/>
      <c r="S265" s="54"/>
      <c r="T265" s="54"/>
      <c r="U265" s="54"/>
      <c r="V265" s="54"/>
      <c r="W265" s="54"/>
      <c r="X265" s="54"/>
      <c r="Y265" s="54"/>
      <c r="Z265" s="54"/>
      <c r="AA265" s="54"/>
      <c r="AB265" s="54"/>
      <c r="AC265" s="54"/>
      <c r="AD265" s="54"/>
      <c r="AE265" s="54"/>
      <c r="AF265" s="54"/>
      <c r="AG265" s="54"/>
      <c r="AH265" s="54"/>
      <c r="AI265" s="54"/>
      <c r="AJ265" s="54"/>
      <c r="AK265" s="54"/>
      <c r="AL265" s="54"/>
      <c r="AM265" s="54"/>
    </row>
    <row r="266" ht="38.25" customHeight="1">
      <c r="A266" s="54"/>
      <c r="B266" s="54"/>
      <c r="C266" s="54"/>
      <c r="D266" s="236"/>
      <c r="E266" s="54"/>
      <c r="F266" s="54"/>
      <c r="G266" s="54"/>
      <c r="H266" s="54"/>
      <c r="I266" s="54"/>
      <c r="J266" s="54"/>
      <c r="K266" s="54"/>
      <c r="L266" s="54"/>
      <c r="M266" s="54"/>
      <c r="N266" s="54"/>
      <c r="O266" s="54"/>
      <c r="P266" s="54"/>
      <c r="Q266" s="54"/>
      <c r="R266" s="236"/>
      <c r="S266" s="54"/>
      <c r="T266" s="54"/>
      <c r="U266" s="54"/>
      <c r="V266" s="54"/>
      <c r="W266" s="54"/>
      <c r="X266" s="54"/>
      <c r="Y266" s="54"/>
      <c r="Z266" s="54"/>
      <c r="AA266" s="54"/>
      <c r="AB266" s="54"/>
      <c r="AC266" s="54"/>
      <c r="AD266" s="54"/>
      <c r="AE266" s="54"/>
      <c r="AF266" s="54"/>
      <c r="AG266" s="54"/>
      <c r="AH266" s="54"/>
      <c r="AI266" s="54"/>
      <c r="AJ266" s="54"/>
      <c r="AK266" s="54"/>
      <c r="AL266" s="54"/>
      <c r="AM266" s="54"/>
    </row>
    <row r="267" ht="38.25" customHeight="1">
      <c r="A267" s="54"/>
      <c r="B267" s="54"/>
      <c r="C267" s="54"/>
      <c r="D267" s="236"/>
      <c r="E267" s="54"/>
      <c r="F267" s="54"/>
      <c r="G267" s="54"/>
      <c r="H267" s="54"/>
      <c r="I267" s="54"/>
      <c r="J267" s="54"/>
      <c r="K267" s="54"/>
      <c r="L267" s="54"/>
      <c r="M267" s="54"/>
      <c r="N267" s="54"/>
      <c r="O267" s="54"/>
      <c r="P267" s="54"/>
      <c r="Q267" s="54"/>
      <c r="R267" s="236"/>
      <c r="S267" s="54"/>
      <c r="T267" s="54"/>
      <c r="U267" s="54"/>
      <c r="V267" s="54"/>
      <c r="W267" s="54"/>
      <c r="X267" s="54"/>
      <c r="Y267" s="54"/>
      <c r="Z267" s="54"/>
      <c r="AA267" s="54"/>
      <c r="AB267" s="54"/>
      <c r="AC267" s="54"/>
      <c r="AD267" s="54"/>
      <c r="AE267" s="54"/>
      <c r="AF267" s="54"/>
      <c r="AG267" s="54"/>
      <c r="AH267" s="54"/>
      <c r="AI267" s="54"/>
      <c r="AJ267" s="54"/>
      <c r="AK267" s="54"/>
      <c r="AL267" s="54"/>
      <c r="AM267" s="54"/>
    </row>
    <row r="268" ht="38.25" customHeight="1">
      <c r="A268" s="54"/>
      <c r="B268" s="54"/>
      <c r="C268" s="54"/>
      <c r="D268" s="236"/>
      <c r="E268" s="54"/>
      <c r="F268" s="54"/>
      <c r="G268" s="54"/>
      <c r="H268" s="54"/>
      <c r="I268" s="54"/>
      <c r="J268" s="54"/>
      <c r="K268" s="54"/>
      <c r="L268" s="54"/>
      <c r="M268" s="54"/>
      <c r="N268" s="54"/>
      <c r="O268" s="54"/>
      <c r="P268" s="54"/>
      <c r="Q268" s="54"/>
      <c r="R268" s="236"/>
      <c r="S268" s="54"/>
      <c r="T268" s="54"/>
      <c r="U268" s="54"/>
      <c r="V268" s="54"/>
      <c r="W268" s="54"/>
      <c r="X268" s="54"/>
      <c r="Y268" s="54"/>
      <c r="Z268" s="54"/>
      <c r="AA268" s="54"/>
      <c r="AB268" s="54"/>
      <c r="AC268" s="54"/>
      <c r="AD268" s="54"/>
      <c r="AE268" s="54"/>
      <c r="AF268" s="54"/>
      <c r="AG268" s="54"/>
      <c r="AH268" s="54"/>
      <c r="AI268" s="54"/>
      <c r="AJ268" s="54"/>
      <c r="AK268" s="54"/>
      <c r="AL268" s="54"/>
      <c r="AM268" s="54"/>
    </row>
    <row r="269" ht="38.25" customHeight="1">
      <c r="A269" s="54"/>
      <c r="B269" s="54"/>
      <c r="C269" s="54"/>
      <c r="D269" s="236"/>
      <c r="E269" s="54"/>
      <c r="F269" s="54"/>
      <c r="G269" s="54"/>
      <c r="H269" s="54"/>
      <c r="I269" s="54"/>
      <c r="J269" s="54"/>
      <c r="K269" s="54"/>
      <c r="L269" s="54"/>
      <c r="M269" s="54"/>
      <c r="N269" s="54"/>
      <c r="O269" s="54"/>
      <c r="P269" s="54"/>
      <c r="Q269" s="54"/>
      <c r="R269" s="236"/>
      <c r="S269" s="54"/>
      <c r="T269" s="54"/>
      <c r="U269" s="54"/>
      <c r="V269" s="54"/>
      <c r="W269" s="54"/>
      <c r="X269" s="54"/>
      <c r="Y269" s="54"/>
      <c r="Z269" s="54"/>
      <c r="AA269" s="54"/>
      <c r="AB269" s="54"/>
      <c r="AC269" s="54"/>
      <c r="AD269" s="54"/>
      <c r="AE269" s="54"/>
      <c r="AF269" s="54"/>
      <c r="AG269" s="54"/>
      <c r="AH269" s="54"/>
      <c r="AI269" s="54"/>
      <c r="AJ269" s="54"/>
      <c r="AK269" s="54"/>
      <c r="AL269" s="54"/>
      <c r="AM269" s="54"/>
    </row>
    <row r="270" ht="38.25" customHeight="1">
      <c r="A270" s="54"/>
      <c r="B270" s="54"/>
      <c r="C270" s="54"/>
      <c r="D270" s="236"/>
      <c r="E270" s="54"/>
      <c r="F270" s="54"/>
      <c r="G270" s="54"/>
      <c r="H270" s="54"/>
      <c r="I270" s="54"/>
      <c r="J270" s="54"/>
      <c r="K270" s="54"/>
      <c r="L270" s="54"/>
      <c r="M270" s="54"/>
      <c r="N270" s="54"/>
      <c r="O270" s="54"/>
      <c r="P270" s="54"/>
      <c r="Q270" s="54"/>
      <c r="R270" s="236"/>
      <c r="S270" s="54"/>
      <c r="T270" s="54"/>
      <c r="U270" s="54"/>
      <c r="V270" s="54"/>
      <c r="W270" s="54"/>
      <c r="X270" s="54"/>
      <c r="Y270" s="54"/>
      <c r="Z270" s="54"/>
      <c r="AA270" s="54"/>
      <c r="AB270" s="54"/>
      <c r="AC270" s="54"/>
      <c r="AD270" s="54"/>
      <c r="AE270" s="54"/>
      <c r="AF270" s="54"/>
      <c r="AG270" s="54"/>
      <c r="AH270" s="54"/>
      <c r="AI270" s="54"/>
      <c r="AJ270" s="54"/>
      <c r="AK270" s="54"/>
      <c r="AL270" s="54"/>
      <c r="AM270" s="54"/>
    </row>
    <row r="271" ht="38.25" customHeight="1">
      <c r="A271" s="54"/>
      <c r="B271" s="54"/>
      <c r="C271" s="54"/>
      <c r="D271" s="236"/>
      <c r="E271" s="54"/>
      <c r="F271" s="54"/>
      <c r="G271" s="54"/>
      <c r="H271" s="54"/>
      <c r="I271" s="54"/>
      <c r="J271" s="54"/>
      <c r="K271" s="54"/>
      <c r="L271" s="54"/>
      <c r="M271" s="54"/>
      <c r="N271" s="54"/>
      <c r="O271" s="54"/>
      <c r="P271" s="54"/>
      <c r="Q271" s="54"/>
      <c r="R271" s="236"/>
      <c r="S271" s="54"/>
      <c r="T271" s="54"/>
      <c r="U271" s="54"/>
      <c r="V271" s="54"/>
      <c r="W271" s="54"/>
      <c r="X271" s="54"/>
      <c r="Y271" s="54"/>
      <c r="Z271" s="54"/>
      <c r="AA271" s="54"/>
      <c r="AB271" s="54"/>
      <c r="AC271" s="54"/>
      <c r="AD271" s="54"/>
      <c r="AE271" s="54"/>
      <c r="AF271" s="54"/>
      <c r="AG271" s="54"/>
      <c r="AH271" s="54"/>
      <c r="AI271" s="54"/>
      <c r="AJ271" s="54"/>
      <c r="AK271" s="54"/>
      <c r="AL271" s="54"/>
      <c r="AM271" s="54"/>
    </row>
    <row r="272" ht="38.25" customHeight="1">
      <c r="A272" s="54"/>
      <c r="B272" s="54"/>
      <c r="C272" s="54"/>
      <c r="D272" s="236"/>
      <c r="E272" s="54"/>
      <c r="F272" s="54"/>
      <c r="G272" s="54"/>
      <c r="H272" s="54"/>
      <c r="I272" s="54"/>
      <c r="J272" s="54"/>
      <c r="K272" s="54"/>
      <c r="L272" s="54"/>
      <c r="M272" s="54"/>
      <c r="N272" s="54"/>
      <c r="O272" s="54"/>
      <c r="P272" s="54"/>
      <c r="Q272" s="54"/>
      <c r="R272" s="236"/>
      <c r="S272" s="54"/>
      <c r="T272" s="54"/>
      <c r="U272" s="54"/>
      <c r="V272" s="54"/>
      <c r="W272" s="54"/>
      <c r="X272" s="54"/>
      <c r="Y272" s="54"/>
      <c r="Z272" s="54"/>
      <c r="AA272" s="54"/>
      <c r="AB272" s="54"/>
      <c r="AC272" s="54"/>
      <c r="AD272" s="54"/>
      <c r="AE272" s="54"/>
      <c r="AF272" s="54"/>
      <c r="AG272" s="54"/>
      <c r="AH272" s="54"/>
      <c r="AI272" s="54"/>
      <c r="AJ272" s="54"/>
      <c r="AK272" s="54"/>
      <c r="AL272" s="54"/>
      <c r="AM272" s="54"/>
    </row>
    <row r="273" ht="38.25" customHeight="1">
      <c r="A273" s="54"/>
      <c r="B273" s="54"/>
      <c r="C273" s="54"/>
      <c r="D273" s="236"/>
      <c r="E273" s="54"/>
      <c r="F273" s="54"/>
      <c r="G273" s="54"/>
      <c r="H273" s="54"/>
      <c r="I273" s="54"/>
      <c r="J273" s="54"/>
      <c r="K273" s="54"/>
      <c r="L273" s="54"/>
      <c r="M273" s="54"/>
      <c r="N273" s="54"/>
      <c r="O273" s="54"/>
      <c r="P273" s="54"/>
      <c r="Q273" s="54"/>
      <c r="R273" s="236"/>
      <c r="S273" s="54"/>
      <c r="T273" s="54"/>
      <c r="U273" s="54"/>
      <c r="V273" s="54"/>
      <c r="W273" s="54"/>
      <c r="X273" s="54"/>
      <c r="Y273" s="54"/>
      <c r="Z273" s="54"/>
      <c r="AA273" s="54"/>
      <c r="AB273" s="54"/>
      <c r="AC273" s="54"/>
      <c r="AD273" s="54"/>
      <c r="AE273" s="54"/>
      <c r="AF273" s="54"/>
      <c r="AG273" s="54"/>
      <c r="AH273" s="54"/>
      <c r="AI273" s="54"/>
      <c r="AJ273" s="54"/>
      <c r="AK273" s="54"/>
      <c r="AL273" s="54"/>
      <c r="AM273" s="54"/>
    </row>
    <row r="274" ht="38.25" customHeight="1">
      <c r="A274" s="54"/>
      <c r="B274" s="54"/>
      <c r="C274" s="54"/>
      <c r="D274" s="236"/>
      <c r="E274" s="54"/>
      <c r="F274" s="54"/>
      <c r="G274" s="54"/>
      <c r="H274" s="54"/>
      <c r="I274" s="54"/>
      <c r="J274" s="54"/>
      <c r="K274" s="54"/>
      <c r="L274" s="54"/>
      <c r="M274" s="54"/>
      <c r="N274" s="54"/>
      <c r="O274" s="54"/>
      <c r="P274" s="54"/>
      <c r="Q274" s="54"/>
      <c r="R274" s="236"/>
      <c r="S274" s="54"/>
      <c r="T274" s="54"/>
      <c r="U274" s="54"/>
      <c r="V274" s="54"/>
      <c r="W274" s="54"/>
      <c r="X274" s="54"/>
      <c r="Y274" s="54"/>
      <c r="Z274" s="54"/>
      <c r="AA274" s="54"/>
      <c r="AB274" s="54"/>
      <c r="AC274" s="54"/>
      <c r="AD274" s="54"/>
      <c r="AE274" s="54"/>
      <c r="AF274" s="54"/>
      <c r="AG274" s="54"/>
      <c r="AH274" s="54"/>
      <c r="AI274" s="54"/>
      <c r="AJ274" s="54"/>
      <c r="AK274" s="54"/>
      <c r="AL274" s="54"/>
      <c r="AM274" s="54"/>
    </row>
    <row r="275" ht="38.25" customHeight="1">
      <c r="A275" s="54"/>
      <c r="B275" s="54"/>
      <c r="C275" s="54"/>
      <c r="D275" s="236"/>
      <c r="E275" s="54"/>
      <c r="F275" s="54"/>
      <c r="G275" s="54"/>
      <c r="H275" s="54"/>
      <c r="I275" s="54"/>
      <c r="J275" s="54"/>
      <c r="K275" s="54"/>
      <c r="L275" s="54"/>
      <c r="M275" s="54"/>
      <c r="N275" s="54"/>
      <c r="O275" s="54"/>
      <c r="P275" s="54"/>
      <c r="Q275" s="54"/>
      <c r="R275" s="236"/>
      <c r="S275" s="54"/>
      <c r="T275" s="54"/>
      <c r="U275" s="54"/>
      <c r="V275" s="54"/>
      <c r="W275" s="54"/>
      <c r="X275" s="54"/>
      <c r="Y275" s="54"/>
      <c r="Z275" s="54"/>
      <c r="AA275" s="54"/>
      <c r="AB275" s="54"/>
      <c r="AC275" s="54"/>
      <c r="AD275" s="54"/>
      <c r="AE275" s="54"/>
      <c r="AF275" s="54"/>
      <c r="AG275" s="54"/>
      <c r="AH275" s="54"/>
      <c r="AI275" s="54"/>
      <c r="AJ275" s="54"/>
      <c r="AK275" s="54"/>
      <c r="AL275" s="54"/>
      <c r="AM275" s="54"/>
    </row>
    <row r="276" ht="38.25" customHeight="1">
      <c r="A276" s="54"/>
      <c r="B276" s="54"/>
      <c r="C276" s="54"/>
      <c r="D276" s="236"/>
      <c r="E276" s="54"/>
      <c r="F276" s="54"/>
      <c r="G276" s="54"/>
      <c r="H276" s="54"/>
      <c r="I276" s="54"/>
      <c r="J276" s="54"/>
      <c r="K276" s="54"/>
      <c r="L276" s="54"/>
      <c r="M276" s="54"/>
      <c r="N276" s="54"/>
      <c r="O276" s="54"/>
      <c r="P276" s="54"/>
      <c r="Q276" s="54"/>
      <c r="R276" s="236"/>
      <c r="S276" s="54"/>
      <c r="T276" s="54"/>
      <c r="U276" s="54"/>
      <c r="V276" s="54"/>
      <c r="W276" s="54"/>
      <c r="X276" s="54"/>
      <c r="Y276" s="54"/>
      <c r="Z276" s="54"/>
      <c r="AA276" s="54"/>
      <c r="AB276" s="54"/>
      <c r="AC276" s="54"/>
      <c r="AD276" s="54"/>
      <c r="AE276" s="54"/>
      <c r="AF276" s="54"/>
      <c r="AG276" s="54"/>
      <c r="AH276" s="54"/>
      <c r="AI276" s="54"/>
      <c r="AJ276" s="54"/>
      <c r="AK276" s="54"/>
      <c r="AL276" s="54"/>
      <c r="AM276" s="54"/>
    </row>
    <row r="277" ht="38.25" customHeight="1">
      <c r="A277" s="54"/>
      <c r="B277" s="54"/>
      <c r="C277" s="54"/>
      <c r="D277" s="236"/>
      <c r="E277" s="54"/>
      <c r="F277" s="54"/>
      <c r="G277" s="54"/>
      <c r="H277" s="54"/>
      <c r="I277" s="54"/>
      <c r="J277" s="54"/>
      <c r="K277" s="54"/>
      <c r="L277" s="54"/>
      <c r="M277" s="54"/>
      <c r="N277" s="54"/>
      <c r="O277" s="54"/>
      <c r="P277" s="54"/>
      <c r="Q277" s="54"/>
      <c r="R277" s="236"/>
      <c r="S277" s="54"/>
      <c r="T277" s="54"/>
      <c r="U277" s="54"/>
      <c r="V277" s="54"/>
      <c r="W277" s="54"/>
      <c r="X277" s="54"/>
      <c r="Y277" s="54"/>
      <c r="Z277" s="54"/>
      <c r="AA277" s="54"/>
      <c r="AB277" s="54"/>
      <c r="AC277" s="54"/>
      <c r="AD277" s="54"/>
      <c r="AE277" s="54"/>
      <c r="AF277" s="54"/>
      <c r="AG277" s="54"/>
      <c r="AH277" s="54"/>
      <c r="AI277" s="54"/>
      <c r="AJ277" s="54"/>
      <c r="AK277" s="54"/>
      <c r="AL277" s="54"/>
      <c r="AM277" s="54"/>
    </row>
    <row r="278" ht="38.25" customHeight="1">
      <c r="A278" s="54"/>
      <c r="B278" s="54"/>
      <c r="C278" s="54"/>
      <c r="D278" s="236"/>
      <c r="E278" s="54"/>
      <c r="F278" s="54"/>
      <c r="G278" s="54"/>
      <c r="H278" s="54"/>
      <c r="I278" s="54"/>
      <c r="J278" s="54"/>
      <c r="K278" s="54"/>
      <c r="L278" s="54"/>
      <c r="M278" s="54"/>
      <c r="N278" s="54"/>
      <c r="O278" s="54"/>
      <c r="P278" s="54"/>
      <c r="Q278" s="54"/>
      <c r="R278" s="236"/>
      <c r="S278" s="54"/>
      <c r="T278" s="54"/>
      <c r="U278" s="54"/>
      <c r="V278" s="54"/>
      <c r="W278" s="54"/>
      <c r="X278" s="54"/>
      <c r="Y278" s="54"/>
      <c r="Z278" s="54"/>
      <c r="AA278" s="54"/>
      <c r="AB278" s="54"/>
      <c r="AC278" s="54"/>
      <c r="AD278" s="54"/>
      <c r="AE278" s="54"/>
      <c r="AF278" s="54"/>
      <c r="AG278" s="54"/>
      <c r="AH278" s="54"/>
      <c r="AI278" s="54"/>
      <c r="AJ278" s="54"/>
      <c r="AK278" s="54"/>
      <c r="AL278" s="54"/>
      <c r="AM278" s="54"/>
    </row>
    <row r="279" ht="38.25" customHeight="1">
      <c r="A279" s="54"/>
      <c r="B279" s="54"/>
      <c r="C279" s="54"/>
      <c r="D279" s="236"/>
      <c r="E279" s="54"/>
      <c r="F279" s="54"/>
      <c r="G279" s="54"/>
      <c r="H279" s="54"/>
      <c r="I279" s="54"/>
      <c r="J279" s="54"/>
      <c r="K279" s="54"/>
      <c r="L279" s="54"/>
      <c r="M279" s="54"/>
      <c r="N279" s="54"/>
      <c r="O279" s="54"/>
      <c r="P279" s="54"/>
      <c r="Q279" s="54"/>
      <c r="R279" s="236"/>
      <c r="S279" s="54"/>
      <c r="T279" s="54"/>
      <c r="U279" s="54"/>
      <c r="V279" s="54"/>
      <c r="W279" s="54"/>
      <c r="X279" s="54"/>
      <c r="Y279" s="54"/>
      <c r="Z279" s="54"/>
      <c r="AA279" s="54"/>
      <c r="AB279" s="54"/>
      <c r="AC279" s="54"/>
      <c r="AD279" s="54"/>
      <c r="AE279" s="54"/>
      <c r="AF279" s="54"/>
      <c r="AG279" s="54"/>
      <c r="AH279" s="54"/>
      <c r="AI279" s="54"/>
      <c r="AJ279" s="54"/>
      <c r="AK279" s="54"/>
      <c r="AL279" s="54"/>
      <c r="AM279" s="54"/>
    </row>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C$1:$W$79"/>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0.29"/>
  </cols>
  <sheetData>
    <row r="1">
      <c r="A1" s="260" t="s">
        <v>10</v>
      </c>
    </row>
    <row r="2">
      <c r="A2" s="68" t="s">
        <v>251</v>
      </c>
    </row>
    <row r="3">
      <c r="A3" s="68" t="s">
        <v>587</v>
      </c>
    </row>
    <row r="4">
      <c r="A4" s="68" t="s">
        <v>491</v>
      </c>
    </row>
    <row r="5">
      <c r="A5" s="68" t="s">
        <v>1942</v>
      </c>
    </row>
    <row r="6">
      <c r="A6" s="68" t="s">
        <v>31</v>
      </c>
    </row>
    <row r="7">
      <c r="A7" s="68" t="s">
        <v>230</v>
      </c>
    </row>
    <row r="8">
      <c r="A8" s="68" t="s">
        <v>57</v>
      </c>
    </row>
    <row r="9">
      <c r="A9" s="68" t="s">
        <v>349</v>
      </c>
    </row>
    <row r="10">
      <c r="A10" s="68" t="s">
        <v>120</v>
      </c>
    </row>
    <row r="11">
      <c r="A11" s="68" t="s">
        <v>95</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