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W6" i="1" l="1"/>
  <c r="W7" i="1"/>
  <c r="W8" i="1"/>
  <c r="W9" i="1"/>
  <c r="W10" i="1"/>
  <c r="W11" i="1"/>
  <c r="W12" i="1"/>
  <c r="W13" i="1"/>
  <c r="W14" i="1"/>
  <c r="W15" i="1"/>
  <c r="W5" i="1"/>
  <c r="S25" i="1" l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5" i="1"/>
  <c r="M3" i="1" l="1"/>
  <c r="K3" i="1"/>
  <c r="G41" i="1"/>
  <c r="G40" i="1"/>
  <c r="G42" i="1"/>
  <c r="F40" i="1"/>
  <c r="G44" i="1" s="1"/>
  <c r="F41" i="1"/>
  <c r="G45" i="1" s="1"/>
  <c r="F42" i="1"/>
  <c r="G46" i="1" s="1"/>
  <c r="F43" i="1"/>
  <c r="G47" i="1" s="1"/>
  <c r="F44" i="1"/>
  <c r="G48" i="1" s="1"/>
  <c r="F45" i="1"/>
  <c r="G49" i="1" s="1"/>
  <c r="F46" i="1"/>
  <c r="G50" i="1" s="1"/>
  <c r="F47" i="1"/>
  <c r="F48" i="1"/>
  <c r="F49" i="1"/>
  <c r="F50" i="1"/>
</calcChain>
</file>

<file path=xl/sharedStrings.xml><?xml version="1.0" encoding="utf-8"?>
<sst xmlns="http://schemas.openxmlformats.org/spreadsheetml/2006/main" count="25" uniqueCount="18">
  <si>
    <t xml:space="preserve">Versterking </t>
  </si>
  <si>
    <t>Berekend</t>
  </si>
  <si>
    <t>B (mT)</t>
  </si>
  <si>
    <t>In spanning rms</t>
  </si>
  <si>
    <t>Uit spanning rms</t>
  </si>
  <si>
    <t>mV</t>
  </si>
  <si>
    <t>V</t>
  </si>
  <si>
    <t>I _spoel(A)</t>
  </si>
  <si>
    <t>I_plaat (A)</t>
  </si>
  <si>
    <t>Gemeten (B oplopend)</t>
  </si>
  <si>
    <t>Onzekerheid U_H_versterkt van 0.001 a 0.005 V</t>
  </si>
  <si>
    <t>U_H (uV)</t>
  </si>
  <si>
    <t>U_H offset</t>
  </si>
  <si>
    <t>U_H verschil</t>
  </si>
  <si>
    <t>Zilver plaatje goed</t>
  </si>
  <si>
    <t>B originele richting</t>
  </si>
  <si>
    <t>TYPE NUMMER APPARATUS zilver 58681 B2</t>
  </si>
  <si>
    <t>Gemeten (B omgedraaid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</si>
</sst>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Sheet1!$E$5:$E$25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1.1999999999999886</c:v>
                </c:pt>
                <c:pt idx="3">
                  <c:v>1.9000000000000341</c:v>
                </c:pt>
                <c:pt idx="4">
                  <c:v>2.4000000000000341</c:v>
                </c:pt>
                <c:pt idx="5">
                  <c:v>3.1999999999999886</c:v>
                </c:pt>
                <c:pt idx="6">
                  <c:v>3.7999999999999545</c:v>
                </c:pt>
                <c:pt idx="7">
                  <c:v>4.8999999999999773</c:v>
                </c:pt>
                <c:pt idx="8">
                  <c:v>5.2999999999999545</c:v>
                </c:pt>
                <c:pt idx="9">
                  <c:v>6.4000000000000909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D1-4168-B356-E8B89CBBF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644128"/>
        <c:axId val="1872542576"/>
      </c:scatterChart>
      <c:valAx>
        <c:axId val="188564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542576"/>
        <c:crosses val="autoZero"/>
        <c:crossBetween val="midCat"/>
      </c:valAx>
      <c:valAx>
        <c:axId val="18725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4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Sheet1!$O$5:$O$25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Sheet1!$S$5:$S$25</c:f>
              <c:numCache>
                <c:formatCode>General</c:formatCode>
                <c:ptCount val="21"/>
                <c:pt idx="0">
                  <c:v>0</c:v>
                </c:pt>
                <c:pt idx="1">
                  <c:v>-0.5</c:v>
                </c:pt>
                <c:pt idx="2">
                  <c:v>-0.90000000000000568</c:v>
                </c:pt>
                <c:pt idx="3">
                  <c:v>-1.5999999999999943</c:v>
                </c:pt>
                <c:pt idx="4">
                  <c:v>-2.3000000000000114</c:v>
                </c:pt>
                <c:pt idx="5">
                  <c:v>-2.5</c:v>
                </c:pt>
                <c:pt idx="6">
                  <c:v>-2.8999999999999773</c:v>
                </c:pt>
                <c:pt idx="7">
                  <c:v>-3.8999999999999773</c:v>
                </c:pt>
                <c:pt idx="8">
                  <c:v>-4.2999999999999545</c:v>
                </c:pt>
                <c:pt idx="9">
                  <c:v>-4.5</c:v>
                </c:pt>
                <c:pt idx="10">
                  <c:v>-5.1000000000000227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5-43BC-ACB2-4CE75B1EB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37135"/>
        <c:axId val="140851391"/>
      </c:scatterChart>
      <c:valAx>
        <c:axId val="14793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1391"/>
        <c:crosses val="autoZero"/>
        <c:crossBetween val="midCat"/>
      </c:valAx>
      <c:valAx>
        <c:axId val="14085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Sheet1!$W$5:$W$15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1.0499999999999972</c:v>
                </c:pt>
                <c:pt idx="3">
                  <c:v>1.7500000000000142</c:v>
                </c:pt>
                <c:pt idx="4">
                  <c:v>2.3500000000000227</c:v>
                </c:pt>
                <c:pt idx="5">
                  <c:v>2.8499999999999943</c:v>
                </c:pt>
                <c:pt idx="6">
                  <c:v>3.3499999999999659</c:v>
                </c:pt>
                <c:pt idx="7">
                  <c:v>4.3999999999999773</c:v>
                </c:pt>
                <c:pt idx="8">
                  <c:v>4.7999999999999545</c:v>
                </c:pt>
                <c:pt idx="9">
                  <c:v>5.4500000000000455</c:v>
                </c:pt>
                <c:pt idx="10">
                  <c:v>6.0500000000000114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8-4774-BF72-2DA960D11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337727"/>
        <c:axId val="1990482911"/>
      </c:scatterChart>
      <c:valAx>
        <c:axId val="199133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82911"/>
        <c:crosses val="autoZero"/>
        <c:crossBetween val="midCat"/>
      </c:valAx>
      <c:valAx>
        <c:axId val="199048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3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25</xdr:row>
      <xdr:rowOff>9525</xdr:rowOff>
    </xdr:from>
    <xdr:to>
      <xdr:col>7</xdr:col>
      <xdr:colOff>304800</xdr:colOff>
      <xdr:row>39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B5F32-6210-4457-BF7F-8D23EB783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25</xdr:row>
      <xdr:rowOff>76200</xdr:rowOff>
    </xdr:from>
    <xdr:to>
      <xdr:col>17</xdr:col>
      <xdr:colOff>219075</xdr:colOff>
      <xdr:row>39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37C60D-68EF-4C10-89F2-189CCDF39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552450</xdr:colOff>
      <xdr:row>19</xdr:row>
      <xdr:rowOff>9525</xdr:rowOff>
    </xdr:from>
    <xdr:to>
      <xdr:col>26</xdr:col>
      <xdr:colOff>66675</xdr:colOff>
      <xdr:row>33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DC8AF3-8A8C-49F0-A026-899D29BAA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topLeftCell="A20" workbookViewId="0">
      <selection activeCell="G43" sqref="G43"/>
    </sheetView>
  </sheetViews>
  <sheetFormatPr defaultRowHeight="15" x14ac:dyDescent="0.25"/>
  <cols>
    <col min="1" max="1" width="10.140625" bestFit="1" customWidth="1"/>
    <col min="2" max="2" width="10.5703125" style="3" bestFit="1" customWidth="1"/>
    <col min="3" max="3" width="13.7109375" style="3" bestFit="1" customWidth="1"/>
    <col min="4" max="4" width="14.85546875" style="3" bestFit="1" customWidth="1"/>
    <col min="5" max="5" width="16.7109375" style="3" customWidth="1"/>
    <col min="6" max="7" width="9.140625" style="3"/>
    <col min="15" max="15" width="10.140625" bestFit="1" customWidth="1"/>
    <col min="16" max="16" width="10.5703125" bestFit="1" customWidth="1"/>
    <col min="17" max="17" width="8.85546875" bestFit="1" customWidth="1"/>
    <col min="18" max="18" width="10.28515625" bestFit="1" customWidth="1"/>
    <col min="19" max="19" width="11.85546875" bestFit="1" customWidth="1"/>
  </cols>
  <sheetData>
    <row r="1" spans="1:23" x14ac:dyDescent="0.25">
      <c r="B1"/>
      <c r="C1"/>
      <c r="D1"/>
      <c r="E1"/>
      <c r="F1"/>
      <c r="G1"/>
      <c r="I1" t="s">
        <v>3</v>
      </c>
      <c r="K1">
        <v>3.7</v>
      </c>
      <c r="L1" t="s">
        <v>5</v>
      </c>
      <c r="M1">
        <v>0.21</v>
      </c>
    </row>
    <row r="2" spans="1:23" x14ac:dyDescent="0.25">
      <c r="B2"/>
      <c r="C2"/>
      <c r="D2"/>
      <c r="E2"/>
      <c r="F2"/>
      <c r="G2"/>
      <c r="I2" t="s">
        <v>4</v>
      </c>
      <c r="K2">
        <v>1.952</v>
      </c>
      <c r="L2" t="s">
        <v>6</v>
      </c>
      <c r="M2">
        <v>1.0920000000000001</v>
      </c>
    </row>
    <row r="3" spans="1:23" x14ac:dyDescent="0.25">
      <c r="A3" s="5" t="s">
        <v>9</v>
      </c>
      <c r="B3" s="5"/>
      <c r="C3" s="5"/>
      <c r="D3" s="2" t="s">
        <v>14</v>
      </c>
      <c r="E3" s="1"/>
      <c r="F3" s="5" t="s">
        <v>1</v>
      </c>
      <c r="G3" s="5"/>
      <c r="I3" t="s">
        <v>0</v>
      </c>
      <c r="K3">
        <f>K2/(K1*10^-3)</f>
        <v>527.56756756756749</v>
      </c>
      <c r="M3">
        <f>M2/(M1*10^-3)</f>
        <v>5200</v>
      </c>
      <c r="O3" s="5" t="s">
        <v>17</v>
      </c>
      <c r="P3" s="5"/>
      <c r="Q3" s="5"/>
      <c r="R3" s="4"/>
      <c r="S3" s="4"/>
      <c r="T3" s="5" t="s">
        <v>1</v>
      </c>
      <c r="U3" s="5"/>
    </row>
    <row r="4" spans="1:23" x14ac:dyDescent="0.25">
      <c r="A4" t="s">
        <v>8</v>
      </c>
      <c r="B4" t="s">
        <v>7</v>
      </c>
      <c r="C4" t="s">
        <v>11</v>
      </c>
      <c r="D4" t="s">
        <v>12</v>
      </c>
      <c r="E4" s="3" t="s">
        <v>13</v>
      </c>
      <c r="F4" t="s">
        <v>2</v>
      </c>
      <c r="G4"/>
      <c r="O4" t="s">
        <v>8</v>
      </c>
      <c r="P4" t="s">
        <v>7</v>
      </c>
      <c r="Q4" t="s">
        <v>11</v>
      </c>
      <c r="R4" t="s">
        <v>12</v>
      </c>
      <c r="S4" s="3" t="s">
        <v>13</v>
      </c>
      <c r="T4" t="s">
        <v>2</v>
      </c>
    </row>
    <row r="5" spans="1:23" x14ac:dyDescent="0.25">
      <c r="A5">
        <v>0</v>
      </c>
      <c r="B5" s="3">
        <v>15</v>
      </c>
      <c r="C5" s="3">
        <v>3.5</v>
      </c>
      <c r="D5" s="3">
        <v>3.5</v>
      </c>
      <c r="E5" s="3">
        <f>C5-D5</f>
        <v>0</v>
      </c>
      <c r="F5" s="3">
        <v>332</v>
      </c>
      <c r="I5" t="s">
        <v>10</v>
      </c>
      <c r="O5">
        <v>0</v>
      </c>
      <c r="P5" s="3">
        <v>15</v>
      </c>
      <c r="Q5" s="3">
        <v>3.8</v>
      </c>
      <c r="R5" s="3">
        <v>3.8</v>
      </c>
      <c r="S5" s="3">
        <f>Q5-R5</f>
        <v>0</v>
      </c>
      <c r="T5" s="3">
        <v>334</v>
      </c>
      <c r="U5" s="3"/>
      <c r="W5">
        <f>(E5-S5)/2</f>
        <v>0</v>
      </c>
    </row>
    <row r="6" spans="1:23" x14ac:dyDescent="0.25">
      <c r="A6">
        <v>1</v>
      </c>
      <c r="B6" s="3">
        <v>15</v>
      </c>
      <c r="C6" s="3">
        <v>85.1</v>
      </c>
      <c r="D6" s="3">
        <v>84.6</v>
      </c>
      <c r="E6" s="3">
        <f t="shared" ref="E6:E25" si="0">C6-D6</f>
        <v>0.5</v>
      </c>
      <c r="F6" s="3">
        <v>332</v>
      </c>
      <c r="O6">
        <v>1</v>
      </c>
      <c r="P6" s="3">
        <v>15</v>
      </c>
      <c r="Q6" s="3">
        <v>90.2</v>
      </c>
      <c r="R6" s="3">
        <v>90.7</v>
      </c>
      <c r="S6" s="3">
        <f t="shared" ref="S6:S25" si="1">Q6-R6</f>
        <v>-0.5</v>
      </c>
      <c r="T6" s="3">
        <v>334</v>
      </c>
      <c r="U6" s="3"/>
      <c r="W6">
        <f t="shared" ref="W6:W15" si="2">(E6-S6)/2</f>
        <v>0.5</v>
      </c>
    </row>
    <row r="7" spans="1:23" x14ac:dyDescent="0.25">
      <c r="A7">
        <v>2</v>
      </c>
      <c r="B7" s="3">
        <v>15</v>
      </c>
      <c r="C7" s="3">
        <v>167.7</v>
      </c>
      <c r="D7" s="3">
        <v>166.5</v>
      </c>
      <c r="E7" s="3">
        <f t="shared" si="0"/>
        <v>1.1999999999999886</v>
      </c>
      <c r="F7" s="3">
        <v>332</v>
      </c>
      <c r="O7">
        <v>2</v>
      </c>
      <c r="P7" s="3">
        <v>15</v>
      </c>
      <c r="Q7" s="3">
        <v>168</v>
      </c>
      <c r="R7" s="3">
        <v>168.9</v>
      </c>
      <c r="S7" s="3">
        <f t="shared" si="1"/>
        <v>-0.90000000000000568</v>
      </c>
      <c r="T7" s="3">
        <v>334</v>
      </c>
      <c r="U7" s="3"/>
      <c r="W7">
        <f t="shared" si="2"/>
        <v>1.0499999999999972</v>
      </c>
    </row>
    <row r="8" spans="1:23" x14ac:dyDescent="0.25">
      <c r="A8">
        <v>3</v>
      </c>
      <c r="B8" s="3">
        <v>15</v>
      </c>
      <c r="C8" s="3">
        <v>258.60000000000002</v>
      </c>
      <c r="D8" s="3">
        <v>256.7</v>
      </c>
      <c r="E8" s="3">
        <f t="shared" si="0"/>
        <v>1.9000000000000341</v>
      </c>
      <c r="F8" s="3">
        <v>332</v>
      </c>
      <c r="O8">
        <v>3</v>
      </c>
      <c r="P8" s="3">
        <v>15</v>
      </c>
      <c r="Q8" s="3">
        <v>252.9</v>
      </c>
      <c r="R8" s="3">
        <v>254.5</v>
      </c>
      <c r="S8" s="3">
        <f t="shared" si="1"/>
        <v>-1.5999999999999943</v>
      </c>
      <c r="T8" s="3">
        <v>334</v>
      </c>
      <c r="U8" s="3"/>
      <c r="W8">
        <f t="shared" si="2"/>
        <v>1.7500000000000142</v>
      </c>
    </row>
    <row r="9" spans="1:23" x14ac:dyDescent="0.25">
      <c r="A9">
        <v>4</v>
      </c>
      <c r="B9" s="3">
        <v>15</v>
      </c>
      <c r="C9" s="3">
        <v>331.8</v>
      </c>
      <c r="D9" s="3">
        <v>329.4</v>
      </c>
      <c r="E9" s="3">
        <f t="shared" si="0"/>
        <v>2.4000000000000341</v>
      </c>
      <c r="F9" s="3">
        <v>332</v>
      </c>
      <c r="O9">
        <v>4</v>
      </c>
      <c r="P9" s="3">
        <v>15</v>
      </c>
      <c r="Q9" s="3">
        <v>330.7</v>
      </c>
      <c r="R9" s="3">
        <v>333</v>
      </c>
      <c r="S9" s="3">
        <f t="shared" si="1"/>
        <v>-2.3000000000000114</v>
      </c>
      <c r="T9" s="3">
        <v>334</v>
      </c>
      <c r="U9" s="3"/>
      <c r="W9">
        <f t="shared" si="2"/>
        <v>2.3500000000000227</v>
      </c>
    </row>
    <row r="10" spans="1:23" x14ac:dyDescent="0.25">
      <c r="A10">
        <v>5</v>
      </c>
      <c r="B10" s="3">
        <v>15</v>
      </c>
      <c r="C10" s="3">
        <v>430.5</v>
      </c>
      <c r="D10" s="3">
        <v>427.3</v>
      </c>
      <c r="E10" s="3">
        <f t="shared" si="0"/>
        <v>3.1999999999999886</v>
      </c>
      <c r="F10" s="3">
        <v>332</v>
      </c>
      <c r="O10">
        <v>5</v>
      </c>
      <c r="P10" s="3">
        <v>15</v>
      </c>
      <c r="Q10" s="3">
        <v>419.3</v>
      </c>
      <c r="R10" s="3">
        <v>421.8</v>
      </c>
      <c r="S10" s="3">
        <f t="shared" si="1"/>
        <v>-2.5</v>
      </c>
      <c r="T10" s="3">
        <v>334</v>
      </c>
      <c r="U10" s="3"/>
      <c r="W10">
        <f t="shared" si="2"/>
        <v>2.8499999999999943</v>
      </c>
    </row>
    <row r="11" spans="1:23" x14ac:dyDescent="0.25">
      <c r="A11">
        <v>6</v>
      </c>
      <c r="B11" s="3">
        <v>15</v>
      </c>
      <c r="C11" s="3">
        <v>519.4</v>
      </c>
      <c r="D11" s="3">
        <v>515.6</v>
      </c>
      <c r="E11" s="3">
        <f t="shared" si="0"/>
        <v>3.7999999999999545</v>
      </c>
      <c r="F11" s="3">
        <v>332</v>
      </c>
      <c r="I11" t="s">
        <v>16</v>
      </c>
      <c r="O11">
        <v>6</v>
      </c>
      <c r="P11" s="3">
        <v>15</v>
      </c>
      <c r="Q11" s="3">
        <v>508.3</v>
      </c>
      <c r="R11" s="3">
        <v>511.2</v>
      </c>
      <c r="S11" s="3">
        <f t="shared" si="1"/>
        <v>-2.8999999999999773</v>
      </c>
      <c r="T11" s="3">
        <v>334</v>
      </c>
      <c r="U11" s="3"/>
      <c r="W11">
        <f t="shared" si="2"/>
        <v>3.3499999999999659</v>
      </c>
    </row>
    <row r="12" spans="1:23" x14ac:dyDescent="0.25">
      <c r="A12">
        <v>7</v>
      </c>
      <c r="B12" s="3">
        <v>15</v>
      </c>
      <c r="C12" s="3">
        <v>592.5</v>
      </c>
      <c r="D12" s="3">
        <v>587.6</v>
      </c>
      <c r="E12" s="3">
        <f t="shared" si="0"/>
        <v>4.8999999999999773</v>
      </c>
      <c r="F12" s="3">
        <v>332</v>
      </c>
      <c r="O12">
        <v>7</v>
      </c>
      <c r="P12" s="3">
        <v>15</v>
      </c>
      <c r="Q12" s="3">
        <v>576.6</v>
      </c>
      <c r="R12" s="3">
        <v>580.5</v>
      </c>
      <c r="S12" s="3">
        <f t="shared" si="1"/>
        <v>-3.8999999999999773</v>
      </c>
      <c r="T12" s="3">
        <v>334</v>
      </c>
      <c r="U12" s="3"/>
      <c r="W12">
        <f t="shared" si="2"/>
        <v>4.3999999999999773</v>
      </c>
    </row>
    <row r="13" spans="1:23" x14ac:dyDescent="0.25">
      <c r="A13">
        <v>8</v>
      </c>
      <c r="B13" s="3">
        <v>15</v>
      </c>
      <c r="C13" s="3">
        <v>679.9</v>
      </c>
      <c r="D13" s="3">
        <v>674.6</v>
      </c>
      <c r="E13" s="3">
        <f t="shared" si="0"/>
        <v>5.2999999999999545</v>
      </c>
      <c r="F13" s="3">
        <v>332</v>
      </c>
      <c r="O13">
        <v>8</v>
      </c>
      <c r="P13" s="3">
        <v>15</v>
      </c>
      <c r="Q13" s="3">
        <v>669.5</v>
      </c>
      <c r="R13" s="3">
        <v>673.8</v>
      </c>
      <c r="S13" s="3">
        <f t="shared" si="1"/>
        <v>-4.2999999999999545</v>
      </c>
      <c r="T13" s="3">
        <v>334</v>
      </c>
      <c r="U13" s="3"/>
      <c r="W13">
        <f t="shared" si="2"/>
        <v>4.7999999999999545</v>
      </c>
    </row>
    <row r="14" spans="1:23" x14ac:dyDescent="0.25">
      <c r="A14">
        <v>9</v>
      </c>
      <c r="B14" s="3">
        <v>15</v>
      </c>
      <c r="C14" s="3">
        <v>758.2</v>
      </c>
      <c r="D14" s="3">
        <v>751.8</v>
      </c>
      <c r="E14" s="3">
        <f t="shared" si="0"/>
        <v>6.4000000000000909</v>
      </c>
      <c r="F14" s="3">
        <v>332</v>
      </c>
      <c r="H14" t="s">
        <v>15</v>
      </c>
      <c r="O14">
        <v>9</v>
      </c>
      <c r="P14" s="3">
        <v>15</v>
      </c>
      <c r="Q14" s="3">
        <v>745.2</v>
      </c>
      <c r="R14" s="3">
        <v>749.7</v>
      </c>
      <c r="S14" s="3">
        <f t="shared" si="1"/>
        <v>-4.5</v>
      </c>
      <c r="T14" s="3">
        <v>334</v>
      </c>
      <c r="U14" s="3"/>
      <c r="W14">
        <f t="shared" si="2"/>
        <v>5.4500000000000455</v>
      </c>
    </row>
    <row r="15" spans="1:23" x14ac:dyDescent="0.25">
      <c r="A15">
        <v>10</v>
      </c>
      <c r="B15" s="3">
        <v>15</v>
      </c>
      <c r="C15" s="3">
        <v>843.1</v>
      </c>
      <c r="D15" s="3">
        <v>836.1</v>
      </c>
      <c r="E15" s="3">
        <f t="shared" si="0"/>
        <v>7</v>
      </c>
      <c r="F15" s="3">
        <v>332</v>
      </c>
      <c r="O15">
        <v>10</v>
      </c>
      <c r="P15" s="3">
        <v>15</v>
      </c>
      <c r="Q15" s="3">
        <v>839.1</v>
      </c>
      <c r="R15" s="3">
        <v>844.2</v>
      </c>
      <c r="S15" s="3">
        <f t="shared" si="1"/>
        <v>-5.1000000000000227</v>
      </c>
      <c r="T15" s="3">
        <v>334</v>
      </c>
      <c r="U15" s="3"/>
      <c r="W15">
        <f t="shared" si="2"/>
        <v>6.0500000000000114</v>
      </c>
    </row>
    <row r="16" spans="1:23" x14ac:dyDescent="0.25">
      <c r="A16">
        <v>11</v>
      </c>
      <c r="B16" s="3">
        <v>15</v>
      </c>
      <c r="E16" s="3">
        <f t="shared" si="0"/>
        <v>0</v>
      </c>
      <c r="F16" s="3">
        <v>332</v>
      </c>
      <c r="O16">
        <v>11</v>
      </c>
      <c r="P16" s="3">
        <v>15</v>
      </c>
      <c r="Q16" s="3"/>
      <c r="R16" s="3"/>
      <c r="S16" s="3">
        <f t="shared" si="1"/>
        <v>0</v>
      </c>
      <c r="T16" s="3">
        <v>334</v>
      </c>
      <c r="U16" s="3"/>
    </row>
    <row r="17" spans="1:21" x14ac:dyDescent="0.25">
      <c r="A17">
        <v>12</v>
      </c>
      <c r="B17" s="3">
        <v>15</v>
      </c>
      <c r="E17" s="3">
        <f t="shared" si="0"/>
        <v>0</v>
      </c>
      <c r="F17" s="3">
        <v>332</v>
      </c>
      <c r="O17">
        <v>12</v>
      </c>
      <c r="P17" s="3">
        <v>15</v>
      </c>
      <c r="Q17" s="3"/>
      <c r="R17" s="3"/>
      <c r="S17" s="3">
        <f t="shared" si="1"/>
        <v>0</v>
      </c>
      <c r="T17" s="3">
        <v>334</v>
      </c>
      <c r="U17" s="3"/>
    </row>
    <row r="18" spans="1:21" x14ac:dyDescent="0.25">
      <c r="A18">
        <v>13</v>
      </c>
      <c r="B18" s="3">
        <v>15</v>
      </c>
      <c r="E18" s="3">
        <f t="shared" si="0"/>
        <v>0</v>
      </c>
      <c r="F18" s="3">
        <v>332</v>
      </c>
      <c r="O18">
        <v>13</v>
      </c>
      <c r="P18" s="3">
        <v>15</v>
      </c>
      <c r="Q18" s="3"/>
      <c r="R18" s="3"/>
      <c r="S18" s="3">
        <f t="shared" si="1"/>
        <v>0</v>
      </c>
      <c r="T18" s="3">
        <v>334</v>
      </c>
      <c r="U18" s="3"/>
    </row>
    <row r="19" spans="1:21" x14ac:dyDescent="0.25">
      <c r="A19">
        <v>14</v>
      </c>
      <c r="B19" s="3">
        <v>15</v>
      </c>
      <c r="E19" s="3">
        <f t="shared" si="0"/>
        <v>0</v>
      </c>
      <c r="F19" s="3">
        <v>332</v>
      </c>
      <c r="O19">
        <v>14</v>
      </c>
      <c r="P19" s="3">
        <v>15</v>
      </c>
      <c r="Q19" s="3"/>
      <c r="R19" s="3"/>
      <c r="S19" s="3">
        <f t="shared" si="1"/>
        <v>0</v>
      </c>
      <c r="T19" s="3">
        <v>334</v>
      </c>
      <c r="U19" s="3"/>
    </row>
    <row r="20" spans="1:21" x14ac:dyDescent="0.25">
      <c r="A20">
        <v>15</v>
      </c>
      <c r="B20" s="3">
        <v>15</v>
      </c>
      <c r="E20" s="3">
        <f t="shared" si="0"/>
        <v>0</v>
      </c>
      <c r="F20" s="3">
        <v>332</v>
      </c>
      <c r="O20">
        <v>15</v>
      </c>
      <c r="P20" s="3">
        <v>15</v>
      </c>
      <c r="Q20" s="3"/>
      <c r="R20" s="3"/>
      <c r="S20" s="3">
        <f t="shared" si="1"/>
        <v>0</v>
      </c>
      <c r="T20" s="3">
        <v>334</v>
      </c>
      <c r="U20" s="3"/>
    </row>
    <row r="21" spans="1:21" x14ac:dyDescent="0.25">
      <c r="A21">
        <v>16</v>
      </c>
      <c r="B21" s="3">
        <v>15</v>
      </c>
      <c r="E21" s="3">
        <f t="shared" si="0"/>
        <v>0</v>
      </c>
      <c r="F21" s="3">
        <v>332</v>
      </c>
      <c r="O21">
        <v>16</v>
      </c>
      <c r="P21" s="3">
        <v>15</v>
      </c>
      <c r="Q21" s="3"/>
      <c r="R21" s="3"/>
      <c r="S21" s="3">
        <f t="shared" si="1"/>
        <v>0</v>
      </c>
      <c r="T21" s="3">
        <v>334</v>
      </c>
      <c r="U21" s="3"/>
    </row>
    <row r="22" spans="1:21" x14ac:dyDescent="0.25">
      <c r="A22">
        <v>17</v>
      </c>
      <c r="B22" s="3">
        <v>15</v>
      </c>
      <c r="E22" s="3">
        <f t="shared" si="0"/>
        <v>0</v>
      </c>
      <c r="F22" s="3">
        <v>332</v>
      </c>
      <c r="O22">
        <v>17</v>
      </c>
      <c r="P22" s="3">
        <v>15</v>
      </c>
      <c r="Q22" s="3"/>
      <c r="R22" s="3"/>
      <c r="S22" s="3">
        <f t="shared" si="1"/>
        <v>0</v>
      </c>
      <c r="T22" s="3">
        <v>334</v>
      </c>
      <c r="U22" s="3"/>
    </row>
    <row r="23" spans="1:21" x14ac:dyDescent="0.25">
      <c r="A23">
        <v>18</v>
      </c>
      <c r="B23" s="3">
        <v>15</v>
      </c>
      <c r="E23" s="3">
        <f t="shared" si="0"/>
        <v>0</v>
      </c>
      <c r="F23" s="3">
        <v>332</v>
      </c>
      <c r="O23">
        <v>18</v>
      </c>
      <c r="P23" s="3">
        <v>15</v>
      </c>
      <c r="Q23" s="3"/>
      <c r="R23" s="3"/>
      <c r="S23" s="3">
        <f t="shared" si="1"/>
        <v>0</v>
      </c>
      <c r="T23" s="3">
        <v>334</v>
      </c>
      <c r="U23" s="3"/>
    </row>
    <row r="24" spans="1:21" x14ac:dyDescent="0.25">
      <c r="A24">
        <v>19</v>
      </c>
      <c r="B24" s="3">
        <v>15</v>
      </c>
      <c r="E24" s="3">
        <f t="shared" si="0"/>
        <v>0</v>
      </c>
      <c r="F24" s="3">
        <v>332</v>
      </c>
      <c r="O24">
        <v>19</v>
      </c>
      <c r="P24" s="3">
        <v>15</v>
      </c>
      <c r="Q24" s="3"/>
      <c r="R24" s="3"/>
      <c r="S24" s="3">
        <f t="shared" si="1"/>
        <v>0</v>
      </c>
      <c r="T24" s="3">
        <v>334</v>
      </c>
      <c r="U24" s="3"/>
    </row>
    <row r="25" spans="1:21" x14ac:dyDescent="0.25">
      <c r="A25">
        <v>20</v>
      </c>
      <c r="B25" s="3">
        <v>15</v>
      </c>
      <c r="E25" s="3">
        <f t="shared" si="0"/>
        <v>0</v>
      </c>
      <c r="F25" s="3">
        <v>332</v>
      </c>
      <c r="O25">
        <v>20</v>
      </c>
      <c r="P25" s="3">
        <v>15</v>
      </c>
      <c r="Q25" s="3"/>
      <c r="R25" s="3"/>
      <c r="S25" s="3">
        <f t="shared" si="1"/>
        <v>0</v>
      </c>
      <c r="T25" s="3">
        <v>334</v>
      </c>
      <c r="U25" s="3"/>
    </row>
    <row r="40" spans="6:7" x14ac:dyDescent="0.25">
      <c r="F40" s="3">
        <f t="shared" ref="F40:F50" si="3">40.4*B40+0.7678</f>
        <v>0.76780000000000004</v>
      </c>
      <c r="G40" s="3" t="e">
        <f t="shared" ref="G40:G50" si="4">C40/F36</f>
        <v>#DIV/0!</v>
      </c>
    </row>
    <row r="41" spans="6:7" x14ac:dyDescent="0.25">
      <c r="F41" s="3">
        <f t="shared" si="3"/>
        <v>0.76780000000000004</v>
      </c>
      <c r="G41" s="3" t="e">
        <f t="shared" si="4"/>
        <v>#DIV/0!</v>
      </c>
    </row>
    <row r="42" spans="6:7" x14ac:dyDescent="0.25">
      <c r="F42" s="3">
        <f t="shared" si="3"/>
        <v>0.76780000000000004</v>
      </c>
      <c r="G42" s="3" t="e">
        <f t="shared" si="4"/>
        <v>#DIV/0!</v>
      </c>
    </row>
    <row r="43" spans="6:7" x14ac:dyDescent="0.25">
      <c r="F43" s="3">
        <f t="shared" si="3"/>
        <v>0.76780000000000004</v>
      </c>
      <c r="G43" s="3" t="e">
        <f>C43/F39</f>
        <v>#DIV/0!</v>
      </c>
    </row>
    <row r="44" spans="6:7" x14ac:dyDescent="0.25">
      <c r="F44" s="3">
        <f t="shared" si="3"/>
        <v>0.76780000000000004</v>
      </c>
      <c r="G44" s="3">
        <f t="shared" si="4"/>
        <v>0</v>
      </c>
    </row>
    <row r="45" spans="6:7" x14ac:dyDescent="0.25">
      <c r="F45" s="3">
        <f t="shared" si="3"/>
        <v>0.76780000000000004</v>
      </c>
      <c r="G45" s="3">
        <f t="shared" si="4"/>
        <v>0</v>
      </c>
    </row>
    <row r="46" spans="6:7" x14ac:dyDescent="0.25">
      <c r="F46" s="3">
        <f t="shared" si="3"/>
        <v>0.76780000000000004</v>
      </c>
      <c r="G46" s="3">
        <f t="shared" si="4"/>
        <v>0</v>
      </c>
    </row>
    <row r="47" spans="6:7" x14ac:dyDescent="0.25">
      <c r="F47" s="3">
        <f t="shared" si="3"/>
        <v>0.76780000000000004</v>
      </c>
      <c r="G47" s="3">
        <f t="shared" si="4"/>
        <v>0</v>
      </c>
    </row>
    <row r="48" spans="6:7" x14ac:dyDescent="0.25">
      <c r="F48" s="3">
        <f t="shared" si="3"/>
        <v>0.76780000000000004</v>
      </c>
      <c r="G48" s="3">
        <f t="shared" si="4"/>
        <v>0</v>
      </c>
    </row>
    <row r="49" spans="6:7" x14ac:dyDescent="0.25">
      <c r="F49" s="3">
        <f t="shared" si="3"/>
        <v>0.76780000000000004</v>
      </c>
      <c r="G49" s="3">
        <f t="shared" si="4"/>
        <v>0</v>
      </c>
    </row>
    <row r="50" spans="6:7" x14ac:dyDescent="0.25">
      <c r="F50" s="3">
        <f t="shared" si="3"/>
        <v>0.76780000000000004</v>
      </c>
      <c r="G50" s="3">
        <f t="shared" si="4"/>
        <v>0</v>
      </c>
    </row>
  </sheetData>
  <mergeCells count="4">
    <mergeCell ref="F3:G3"/>
    <mergeCell ref="A3:C3"/>
    <mergeCell ref="O3:Q3"/>
    <mergeCell ref="T3:U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2018-05-29T13:55:23Z</dcterms:modified>
</cp:coreProperties>
</file>