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990" windowHeight="7965" activeTab="7"/>
  </bookViews>
  <sheets>
    <sheet name="Jum proses ikut Staf" sheetId="21" r:id="rId1"/>
    <sheet name="PPK New" sheetId="1" r:id="rId2"/>
    <sheet name=" PPK Renew" sheetId="2" r:id="rId3"/>
    <sheet name="Upgrade" sheetId="3" r:id="rId4"/>
    <sheet name="Special Bid" sheetId="7" r:id="rId5"/>
    <sheet name="Update" sheetId="6" r:id="rId6"/>
    <sheet name="ikut bulanan" sheetId="4" r:id="rId7"/>
    <sheet name="ikut pmhn Dec,18" sheetId="20" r:id="rId8"/>
    <sheet name="Sheet2" sheetId="19" r:id="rId9"/>
  </sheets>
  <definedNames>
    <definedName name="_xlnm.Print_Area" localSheetId="2">' PPK Renew'!$A$1:$O$35</definedName>
    <definedName name="_xlnm.Print_Area" localSheetId="6">'ikut bulanan'!$B$1:$O$41</definedName>
    <definedName name="_xlnm.Print_Area" localSheetId="0">'Jum proses ikut Staf'!$A$1:$J$75</definedName>
    <definedName name="_xlnm.Print_Area" localSheetId="1">'PPK New'!$A$1:$O$34</definedName>
    <definedName name="_xlnm.Print_Area" localSheetId="4">'Special Bid'!$B$2:$O$35</definedName>
    <definedName name="_xlnm.Print_Area" localSheetId="5">Update!$A$1:$O$35</definedName>
    <definedName name="_xlnm.Print_Area" localSheetId="3">Upgrade!$A$1:$O$35</definedName>
  </definedNames>
  <calcPr calcId="125725"/>
</workbook>
</file>

<file path=xl/calcChain.xml><?xml version="1.0" encoding="utf-8"?>
<calcChain xmlns="http://schemas.openxmlformats.org/spreadsheetml/2006/main">
  <c r="K11" i="20"/>
  <c r="I11"/>
  <c r="N37" i="4"/>
  <c r="N22"/>
  <c r="I24" i="6"/>
  <c r="N24"/>
  <c r="I24" i="7"/>
  <c r="N24"/>
  <c r="K24" i="3"/>
  <c r="I24"/>
  <c r="N24"/>
  <c r="K24" i="2"/>
  <c r="I24"/>
  <c r="N24"/>
  <c r="I23" i="1"/>
  <c r="N23"/>
  <c r="G10" i="20"/>
  <c r="E14"/>
  <c r="G14" s="1"/>
  <c r="I14" s="1"/>
  <c r="K14" s="1"/>
  <c r="E13"/>
  <c r="G13" s="1"/>
  <c r="I13" s="1"/>
  <c r="K13" s="1"/>
  <c r="E12"/>
  <c r="G12" s="1"/>
  <c r="E11"/>
  <c r="G11" s="1"/>
  <c r="E10"/>
  <c r="M37" i="4"/>
  <c r="M22"/>
  <c r="K23" i="6"/>
  <c r="I23"/>
  <c r="N23"/>
  <c r="I23" i="7"/>
  <c r="N23"/>
  <c r="K23" i="3"/>
  <c r="I23"/>
  <c r="N23"/>
  <c r="I23" i="2"/>
  <c r="N23"/>
  <c r="I22" i="1"/>
  <c r="N22"/>
  <c r="L37" i="4"/>
  <c r="L22"/>
  <c r="N22" i="6"/>
  <c r="K22"/>
  <c r="J22"/>
  <c r="J25" s="1"/>
  <c r="I22"/>
  <c r="N22" i="7"/>
  <c r="J22"/>
  <c r="J25" s="1"/>
  <c r="I22"/>
  <c r="N22" i="3"/>
  <c r="K22"/>
  <c r="J22"/>
  <c r="I22"/>
  <c r="N22" i="2"/>
  <c r="N21" i="1"/>
  <c r="H15" i="20"/>
  <c r="D15"/>
  <c r="K37" i="4"/>
  <c r="K22"/>
  <c r="N21" i="6"/>
  <c r="K21"/>
  <c r="I21"/>
  <c r="N21" i="7"/>
  <c r="K21"/>
  <c r="I21"/>
  <c r="I20"/>
  <c r="N21" i="3"/>
  <c r="K21"/>
  <c r="I21"/>
  <c r="K21" i="2"/>
  <c r="I21"/>
  <c r="N21"/>
  <c r="N20" i="1"/>
  <c r="K20"/>
  <c r="I20"/>
  <c r="J37" i="4"/>
  <c r="J22"/>
  <c r="N20" i="6"/>
  <c r="K20"/>
  <c r="I20"/>
  <c r="N20" i="7"/>
  <c r="K20"/>
  <c r="N20" i="3"/>
  <c r="K20"/>
  <c r="I20"/>
  <c r="N20" i="2"/>
  <c r="K20"/>
  <c r="I20"/>
  <c r="N19" i="1"/>
  <c r="K19"/>
  <c r="I19"/>
  <c r="I37" i="4"/>
  <c r="I22"/>
  <c r="N19" i="6"/>
  <c r="K19"/>
  <c r="I19"/>
  <c r="N19" i="7"/>
  <c r="K19"/>
  <c r="I19"/>
  <c r="N19" i="3"/>
  <c r="K19"/>
  <c r="I19"/>
  <c r="N19" i="2"/>
  <c r="K19"/>
  <c r="I19"/>
  <c r="N18" i="1"/>
  <c r="K18"/>
  <c r="I18"/>
  <c r="H22" i="4"/>
  <c r="H37"/>
  <c r="L25" i="6"/>
  <c r="H25"/>
  <c r="G25"/>
  <c r="F25"/>
  <c r="E25"/>
  <c r="D25"/>
  <c r="C25"/>
  <c r="L25" i="3"/>
  <c r="J25"/>
  <c r="H25"/>
  <c r="G25"/>
  <c r="F25"/>
  <c r="E25"/>
  <c r="D25"/>
  <c r="C25"/>
  <c r="L25" i="2"/>
  <c r="J25"/>
  <c r="H25"/>
  <c r="G25"/>
  <c r="F25"/>
  <c r="E25"/>
  <c r="D25"/>
  <c r="C25"/>
  <c r="L24" i="1"/>
  <c r="J24"/>
  <c r="H24"/>
  <c r="G24"/>
  <c r="F24"/>
  <c r="E24"/>
  <c r="D24"/>
  <c r="C24"/>
  <c r="G37" i="4"/>
  <c r="G22"/>
  <c r="L25" i="7"/>
  <c r="H25"/>
  <c r="G25"/>
  <c r="F25"/>
  <c r="E25"/>
  <c r="D25"/>
  <c r="C25"/>
  <c r="F22" i="4"/>
  <c r="F37"/>
  <c r="E22"/>
  <c r="E37"/>
  <c r="D22"/>
  <c r="D37"/>
  <c r="O35"/>
  <c r="O36"/>
  <c r="O34"/>
  <c r="O33"/>
  <c r="O13"/>
  <c r="O14"/>
  <c r="O15"/>
  <c r="O16"/>
  <c r="O17"/>
  <c r="O18"/>
  <c r="O19"/>
  <c r="O20"/>
  <c r="O21"/>
  <c r="O12"/>
  <c r="O11"/>
  <c r="O10"/>
  <c r="C37"/>
  <c r="C22"/>
  <c r="G15" i="20" l="1"/>
  <c r="E15"/>
  <c r="N25" i="7"/>
  <c r="N25" i="3"/>
  <c r="J15" i="20"/>
  <c r="F15"/>
  <c r="N25" i="6"/>
  <c r="N24" i="1"/>
  <c r="N25" i="2"/>
  <c r="O37" i="4"/>
  <c r="O22"/>
</calcChain>
</file>

<file path=xl/sharedStrings.xml><?xml version="1.0" encoding="utf-8"?>
<sst xmlns="http://schemas.openxmlformats.org/spreadsheetml/2006/main" count="278" uniqueCount="75">
  <si>
    <t xml:space="preserve">BULAN </t>
  </si>
  <si>
    <t>JUMLAH PERMOHONAN DIPROSES &lt; 2 HARI</t>
  </si>
  <si>
    <t>%</t>
  </si>
  <si>
    <t>JUMLAH PERMOHONAN DIPROSES &gt; 2 HARI</t>
  </si>
  <si>
    <t xml:space="preserve">JUMLAH PERMOHONAN DALAM PROSES </t>
  </si>
  <si>
    <t>JUMLAH PERMOHONAN KESELURUHAN</t>
  </si>
  <si>
    <t>JAN</t>
  </si>
  <si>
    <t>FEB</t>
  </si>
  <si>
    <t>MAC</t>
  </si>
  <si>
    <t>APRIL</t>
  </si>
  <si>
    <t xml:space="preserve">MEI </t>
  </si>
  <si>
    <t>JUN</t>
  </si>
  <si>
    <t>JULAI</t>
  </si>
  <si>
    <t>OGOS</t>
  </si>
  <si>
    <t>SEPT</t>
  </si>
  <si>
    <t>OKT</t>
  </si>
  <si>
    <t>NOV</t>
  </si>
  <si>
    <t>DIS</t>
  </si>
  <si>
    <t xml:space="preserve">JUMLAH KESELURUHAN </t>
  </si>
  <si>
    <t>LAPORAN PEMANTAUAN  ISO PENDAFTARAN KONTRAKTOR</t>
  </si>
  <si>
    <t xml:space="preserve">STATISTIK PERMOHONAN TAHUNAN </t>
  </si>
  <si>
    <t>JENIS PERMOHONAN :  PPK NEW</t>
  </si>
  <si>
    <t>JENIS PERMOHONAN :  PPK RENEW</t>
  </si>
  <si>
    <t>JENIS PERMOHONAN :  UPGRADE</t>
  </si>
  <si>
    <t>JENIS PERMOHONAN :  SPECIAL BID</t>
  </si>
  <si>
    <t>JENIS PERMOHONAN</t>
  </si>
  <si>
    <t>Q1 PPK NEW</t>
  </si>
  <si>
    <t>Q10 CONTRACTOR REGISTRATION</t>
  </si>
  <si>
    <t>Q13 UPGRADE</t>
  </si>
  <si>
    <t>Q14 UPDATE COMPANY</t>
  </si>
  <si>
    <t>Q15 SCORE BOS</t>
  </si>
  <si>
    <t>Q16 SCORE APPEAL</t>
  </si>
  <si>
    <t>Q2 SPKK NEW</t>
  </si>
  <si>
    <t>Q4 SPECIAL BID</t>
  </si>
  <si>
    <t>Q5 PPK RENEW</t>
  </si>
  <si>
    <t>Q6 SPKK RENEW</t>
  </si>
  <si>
    <t>Q8 NEW REGISTRATION</t>
  </si>
  <si>
    <t>Q9 PROVISIONAL</t>
  </si>
  <si>
    <t>Q11 JV NEW</t>
  </si>
  <si>
    <t>Q12 IRC NEW</t>
  </si>
  <si>
    <t>Q20 MCORE BOS</t>
  </si>
  <si>
    <t>Q21 MCORE APPEAL</t>
  </si>
  <si>
    <t>JUMLAH KESELURUHAN</t>
  </si>
  <si>
    <t>LAPORAN PEMANTAUAN  ISO SCORE / MCORE</t>
  </si>
  <si>
    <t>Disediakan Oleh :</t>
  </si>
  <si>
    <t>Disemak Oleh :</t>
  </si>
  <si>
    <t>BIL</t>
  </si>
  <si>
    <t>APR</t>
  </si>
  <si>
    <t>MEI</t>
  </si>
  <si>
    <t>JUL</t>
  </si>
  <si>
    <t>LEMBAGA PEMBANGUNAN INDUSTRI PEMBINAAN MALAYSIA</t>
  </si>
  <si>
    <t>BAHAGIAN OPERASI SETEMPAT</t>
  </si>
  <si>
    <t>(UNIT PENDAFTARAN KONTRAKTOR)</t>
  </si>
  <si>
    <t>PERMOHONAN DIHANTAR</t>
  </si>
  <si>
    <t>PERBEZAAN</t>
  </si>
  <si>
    <t xml:space="preserve">BIL BAYARAN </t>
  </si>
  <si>
    <t>BIL BAYARAN</t>
  </si>
  <si>
    <t>PERMOHONAN DITERIMA</t>
  </si>
  <si>
    <t>STATISTIK PERMOHONAN BULANAN</t>
  </si>
  <si>
    <t>Disediakan Oleh : En Mohd Hafiz Bin Zahar (Pengurus Unit Operasi Setempat)</t>
  </si>
  <si>
    <t>Disediakan Oleh : En Mohd Hafiz Bin Zahar (Pengurus Unit Proses)</t>
  </si>
  <si>
    <t>Disediakan Oleh : En Mohd Hafiz Bin Zahar</t>
  </si>
  <si>
    <t xml:space="preserve">Punca /Sebab Berlaku : Tiada permohonan yang diproses melebihi dari tempoh 2 hari bekerja. </t>
  </si>
  <si>
    <t>JENIS PERMOHONAN :  UPDATE COMPANY</t>
  </si>
  <si>
    <t xml:space="preserve">Punca /Sebab Berlaku : Peratus setiap proses adalah mematuhi syarat ISO iaitu 95% ke atas. </t>
  </si>
  <si>
    <t>Punca /Sebab Berlaku : Tiada</t>
  </si>
  <si>
    <t>Tindakan Pembetulan :  Tiada</t>
  </si>
  <si>
    <t>Tindakan Pencegahan :  Tiada</t>
  </si>
  <si>
    <t>Punca /Sebab Berlaku :  Tiada</t>
  </si>
  <si>
    <t>01 JANUARI HINGGA 31 DECEMBER 2018</t>
  </si>
  <si>
    <t>01 DEC HINGGA 31 DECEMBER 2018</t>
  </si>
  <si>
    <t xml:space="preserve">Punca /Sebab Berlaku : Peratus proses melebihi 95%. </t>
  </si>
  <si>
    <t>Laporan Pencapaian Proses Oleh Staf Mengikut Jenis Permohonan Untuk Bulan December, 2018</t>
  </si>
  <si>
    <t>Tindakan Pembetulan : Proses telah disempurnakan segera</t>
  </si>
  <si>
    <t>Tindakan Pencegahan : Melaksanakan kerja lebih masa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</si>
</sst>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;[Red]0.00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5" xfId="0" applyFont="1" applyBorder="1"/>
    <xf numFmtId="0" fontId="3" fillId="0" borderId="6" xfId="0" applyFont="1" applyBorder="1"/>
    <xf numFmtId="0" fontId="3" fillId="0" borderId="19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0" fillId="0" borderId="11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9" xfId="0" applyBorder="1"/>
    <xf numFmtId="0" fontId="0" fillId="0" borderId="21" xfId="0" applyBorder="1"/>
    <xf numFmtId="2" fontId="0" fillId="0" borderId="15" xfId="0" applyNumberFormat="1" applyBorder="1"/>
    <xf numFmtId="2" fontId="0" fillId="0" borderId="16" xfId="0" applyNumberFormat="1" applyBorder="1"/>
    <xf numFmtId="164" fontId="0" fillId="0" borderId="5" xfId="0" applyNumberFormat="1" applyBorder="1"/>
    <xf numFmtId="0" fontId="0" fillId="0" borderId="6" xfId="0" applyFill="1" applyBorder="1"/>
    <xf numFmtId="2" fontId="0" fillId="0" borderId="6" xfId="0" applyNumberFormat="1" applyBorder="1"/>
    <xf numFmtId="2" fontId="0" fillId="0" borderId="13" xfId="0" applyNumberFormat="1" applyFill="1" applyBorder="1"/>
    <xf numFmtId="2" fontId="0" fillId="0" borderId="14" xfId="0" applyNumberFormat="1" applyFill="1" applyBorder="1"/>
    <xf numFmtId="2" fontId="0" fillId="0" borderId="6" xfId="0" applyNumberFormat="1" applyFill="1" applyBorder="1"/>
    <xf numFmtId="2" fontId="0" fillId="0" borderId="4" xfId="0" applyNumberFormat="1" applyBorder="1"/>
    <xf numFmtId="2" fontId="0" fillId="0" borderId="13" xfId="0" applyNumberFormat="1" applyBorder="1"/>
    <xf numFmtId="2" fontId="0" fillId="0" borderId="7" xfId="0" applyNumberFormat="1" applyBorder="1"/>
    <xf numFmtId="2" fontId="0" fillId="0" borderId="14" xfId="0" applyNumberFormat="1" applyBorder="1"/>
    <xf numFmtId="165" fontId="0" fillId="0" borderId="0" xfId="1" applyNumberFormat="1" applyFont="1" applyBorder="1"/>
    <xf numFmtId="0" fontId="2" fillId="2" borderId="1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/>
    <xf numFmtId="0" fontId="0" fillId="2" borderId="1" xfId="0" applyFill="1" applyBorder="1" applyAlignment="1">
      <alignment horizontal="center" vertical="center"/>
    </xf>
    <xf numFmtId="0" fontId="3" fillId="0" borderId="26" xfId="0" applyFont="1" applyBorder="1"/>
    <xf numFmtId="0" fontId="3" fillId="0" borderId="20" xfId="0" applyFont="1" applyBorder="1"/>
    <xf numFmtId="0" fontId="3" fillId="0" borderId="21" xfId="0" applyFon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165" fontId="0" fillId="2" borderId="1" xfId="1" applyNumberFormat="1" applyFont="1" applyFill="1" applyBorder="1"/>
    <xf numFmtId="165" fontId="0" fillId="2" borderId="10" xfId="1" applyNumberFormat="1" applyFont="1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8" xfId="0" applyFill="1" applyBorder="1"/>
    <xf numFmtId="165" fontId="0" fillId="2" borderId="22" xfId="1" applyNumberFormat="1" applyFont="1" applyFill="1" applyBorder="1"/>
    <xf numFmtId="165" fontId="0" fillId="2" borderId="24" xfId="1" applyNumberFormat="1" applyFont="1" applyFill="1" applyBorder="1"/>
    <xf numFmtId="0" fontId="0" fillId="2" borderId="22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3" xfId="0" applyFill="1" applyBorder="1"/>
    <xf numFmtId="0" fontId="3" fillId="0" borderId="27" xfId="0" applyFont="1" applyBorder="1"/>
    <xf numFmtId="0" fontId="0" fillId="0" borderId="28" xfId="0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vertical="center"/>
    </xf>
    <xf numFmtId="2" fontId="2" fillId="2" borderId="24" xfId="0" applyNumberFormat="1" applyFont="1" applyFill="1" applyBorder="1" applyAlignment="1">
      <alignment vertical="center"/>
    </xf>
    <xf numFmtId="2" fontId="2" fillId="2" borderId="25" xfId="0" applyNumberFormat="1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right" vertical="center" wrapText="1"/>
    </xf>
    <xf numFmtId="0" fontId="2" fillId="2" borderId="22" xfId="0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/>
    </xf>
    <xf numFmtId="2" fontId="2" fillId="2" borderId="10" xfId="0" applyNumberFormat="1" applyFont="1" applyFill="1" applyBorder="1" applyAlignment="1">
      <alignment horizontal="right" vertical="center"/>
    </xf>
    <xf numFmtId="2" fontId="2" fillId="2" borderId="9" xfId="0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165" fontId="2" fillId="2" borderId="9" xfId="1" applyNumberFormat="1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165" fontId="2" fillId="2" borderId="1" xfId="1" applyNumberFormat="1" applyFont="1" applyFill="1" applyBorder="1" applyAlignment="1">
      <alignment horizontal="right"/>
    </xf>
    <xf numFmtId="2" fontId="2" fillId="2" borderId="10" xfId="0" applyNumberFormat="1" applyFont="1" applyFill="1" applyBorder="1" applyAlignment="1">
      <alignment horizontal="right"/>
    </xf>
    <xf numFmtId="2" fontId="0" fillId="0" borderId="29" xfId="0" applyNumberFormat="1" applyBorder="1"/>
    <xf numFmtId="2" fontId="0" fillId="0" borderId="30" xfId="0" applyNumberFormat="1" applyBorder="1"/>
    <xf numFmtId="0" fontId="3" fillId="0" borderId="2" xfId="0" applyFont="1" applyBorder="1"/>
    <xf numFmtId="0" fontId="3" fillId="0" borderId="14" xfId="0" applyFont="1" applyBorder="1"/>
    <xf numFmtId="43" fontId="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2" fontId="0" fillId="0" borderId="2" xfId="0" applyNumberFormat="1" applyBorder="1"/>
    <xf numFmtId="2" fontId="0" fillId="0" borderId="22" xfId="0" applyNumberFormat="1" applyBorder="1"/>
    <xf numFmtId="0" fontId="2" fillId="2" borderId="1" xfId="1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2" fontId="0" fillId="0" borderId="28" xfId="0" applyNumberFormat="1" applyBorder="1"/>
    <xf numFmtId="0" fontId="5" fillId="0" borderId="0" xfId="0" applyFont="1" applyAlignment="1">
      <alignment horizontal="center" wrapText="1"/>
    </xf>
    <xf numFmtId="2" fontId="2" fillId="2" borderId="1" xfId="0" applyNumberFormat="1" applyFont="1" applyFill="1" applyBorder="1" applyAlignment="1">
      <alignment vertical="center"/>
    </xf>
    <xf numFmtId="0" fontId="0" fillId="0" borderId="0" xfId="0" applyFill="1" applyBorder="1"/>
    <xf numFmtId="0" fontId="8" fillId="0" borderId="6" xfId="0" applyFont="1" applyBorder="1"/>
    <xf numFmtId="0" fontId="8" fillId="0" borderId="14" xfId="0" applyFont="1" applyBorder="1"/>
    <xf numFmtId="0" fontId="8" fillId="0" borderId="0" xfId="0" applyFont="1" applyBorder="1"/>
    <xf numFmtId="0" fontId="0" fillId="0" borderId="6" xfId="0" applyBorder="1" applyAlignment="1">
      <alignment horizontal="right"/>
    </xf>
    <xf numFmtId="0" fontId="0" fillId="0" borderId="14" xfId="0" applyFill="1" applyBorder="1"/>
    <xf numFmtId="0" fontId="5" fillId="0" borderId="0" xfId="0" applyFont="1" applyAlignment="1">
      <alignment horizontal="center" wrapText="1"/>
    </xf>
    <xf numFmtId="0" fontId="9" fillId="0" borderId="6" xfId="0" applyFont="1" applyBorder="1"/>
    <xf numFmtId="2" fontId="9" fillId="0" borderId="28" xfId="0" applyNumberFormat="1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2" borderId="8" xfId="0" applyFont="1" applyFill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MY"/>
  <c:chart>
    <c:title>
      <c:tx>
        <c:rich>
          <a:bodyPr/>
          <a:lstStyle/>
          <a:p>
            <a:pPr>
              <a:defRPr/>
            </a:pPr>
            <a:r>
              <a:rPr lang="en-US"/>
              <a:t>STATISTIK</a:t>
            </a:r>
            <a:r>
              <a:rPr lang="en-US" baseline="0"/>
              <a:t> PROSES SCORE &amp; MCORE DARI JAN - MAC 2018</a:t>
            </a: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'ikut bulanan'!$C$32</c:f>
              <c:strCache>
                <c:ptCount val="1"/>
                <c:pt idx="0">
                  <c:v>JAN</c:v>
                </c:pt>
              </c:strCache>
            </c:strRef>
          </c:tx>
          <c:cat>
            <c:strRef>
              <c:f>'ikut bulanan'!$B$33:$B$36</c:f>
              <c:strCache>
                <c:ptCount val="4"/>
                <c:pt idx="0">
                  <c:v>Q15 SCORE BOS</c:v>
                </c:pt>
                <c:pt idx="1">
                  <c:v>Q16 SCORE APPEAL</c:v>
                </c:pt>
                <c:pt idx="2">
                  <c:v>Q20 MCORE BOS</c:v>
                </c:pt>
                <c:pt idx="3">
                  <c:v>Q21 MCORE APPEAL</c:v>
                </c:pt>
              </c:strCache>
            </c:strRef>
          </c:cat>
          <c:val>
            <c:numRef>
              <c:f>'ikut bulanan'!$C$33:$C$36</c:f>
              <c:numCache>
                <c:formatCode>General</c:formatCode>
                <c:ptCount val="4"/>
                <c:pt idx="0">
                  <c:v>704</c:v>
                </c:pt>
                <c:pt idx="1">
                  <c:v>18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'ikut bulanan'!$D$32</c:f>
              <c:strCache>
                <c:ptCount val="1"/>
                <c:pt idx="0">
                  <c:v>FEB</c:v>
                </c:pt>
              </c:strCache>
            </c:strRef>
          </c:tx>
          <c:cat>
            <c:strRef>
              <c:f>'ikut bulanan'!$B$33:$B$36</c:f>
              <c:strCache>
                <c:ptCount val="4"/>
                <c:pt idx="0">
                  <c:v>Q15 SCORE BOS</c:v>
                </c:pt>
                <c:pt idx="1">
                  <c:v>Q16 SCORE APPEAL</c:v>
                </c:pt>
                <c:pt idx="2">
                  <c:v>Q20 MCORE BOS</c:v>
                </c:pt>
                <c:pt idx="3">
                  <c:v>Q21 MCORE APPEAL</c:v>
                </c:pt>
              </c:strCache>
            </c:strRef>
          </c:cat>
          <c:val>
            <c:numRef>
              <c:f>'ikut bulanan'!$D$33:$D$36</c:f>
              <c:numCache>
                <c:formatCode>General</c:formatCode>
                <c:ptCount val="4"/>
                <c:pt idx="0">
                  <c:v>580</c:v>
                </c:pt>
                <c:pt idx="1">
                  <c:v>23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'ikut bulanan'!$E$32</c:f>
              <c:strCache>
                <c:ptCount val="1"/>
                <c:pt idx="0">
                  <c:v>MAC</c:v>
                </c:pt>
              </c:strCache>
            </c:strRef>
          </c:tx>
          <c:cat>
            <c:strRef>
              <c:f>'ikut bulanan'!$B$33:$B$36</c:f>
              <c:strCache>
                <c:ptCount val="4"/>
                <c:pt idx="0">
                  <c:v>Q15 SCORE BOS</c:v>
                </c:pt>
                <c:pt idx="1">
                  <c:v>Q16 SCORE APPEAL</c:v>
                </c:pt>
                <c:pt idx="2">
                  <c:v>Q20 MCORE BOS</c:v>
                </c:pt>
                <c:pt idx="3">
                  <c:v>Q21 MCORE APPEAL</c:v>
                </c:pt>
              </c:strCache>
            </c:strRef>
          </c:cat>
          <c:val>
            <c:numRef>
              <c:f>'ikut bulanan'!$E$33:$E$36</c:f>
              <c:numCache>
                <c:formatCode>General</c:formatCode>
                <c:ptCount val="4"/>
                <c:pt idx="0">
                  <c:v>716</c:v>
                </c:pt>
                <c:pt idx="1">
                  <c:v>28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shape val="box"/>
        <c:axId val="65836544"/>
        <c:axId val="65838080"/>
        <c:axId val="0"/>
      </c:bar3DChart>
      <c:catAx>
        <c:axId val="65836544"/>
        <c:scaling>
          <c:orientation val="minMax"/>
        </c:scaling>
        <c:axPos val="b"/>
        <c:tickLblPos val="nextTo"/>
        <c:crossAx val="65838080"/>
        <c:crosses val="autoZero"/>
        <c:auto val="1"/>
        <c:lblAlgn val="ctr"/>
        <c:lblOffset val="100"/>
      </c:catAx>
      <c:valAx>
        <c:axId val="65838080"/>
        <c:scaling>
          <c:orientation val="minMax"/>
        </c:scaling>
        <c:axPos val="l"/>
        <c:majorGridlines/>
        <c:numFmt formatCode="General" sourceLinked="1"/>
        <c:tickLblPos val="nextTo"/>
        <c:crossAx val="658365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8</xdr:row>
      <xdr:rowOff>9525</xdr:rowOff>
    </xdr:from>
    <xdr:to>
      <xdr:col>9</xdr:col>
      <xdr:colOff>609600</xdr:colOff>
      <xdr:row>31</xdr:row>
      <xdr:rowOff>48018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375" y="1752600"/>
          <a:ext cx="9236075" cy="462001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352425</xdr:colOff>
      <xdr:row>34</xdr:row>
      <xdr:rowOff>133350</xdr:rowOff>
    </xdr:from>
    <xdr:to>
      <xdr:col>8</xdr:col>
      <xdr:colOff>933450</xdr:colOff>
      <xdr:row>58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2025" y="7029450"/>
          <a:ext cx="7705725" cy="4457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63</xdr:row>
      <xdr:rowOff>190499</xdr:rowOff>
    </xdr:from>
    <xdr:to>
      <xdr:col>33</xdr:col>
      <xdr:colOff>581025</xdr:colOff>
      <xdr:row>81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27</xdr:row>
      <xdr:rowOff>149889</xdr:rowOff>
    </xdr:from>
    <xdr:to>
      <xdr:col>10</xdr:col>
      <xdr:colOff>428625</xdr:colOff>
      <xdr:row>48</xdr:row>
      <xdr:rowOff>154584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6122064"/>
          <a:ext cx="8810625" cy="42052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5"/>
  <sheetViews>
    <sheetView topLeftCell="A46" zoomScaleNormal="100" workbookViewId="0">
      <selection activeCell="K6" sqref="K6"/>
    </sheetView>
  </sheetViews>
  <sheetFormatPr defaultRowHeight="15"/>
  <cols>
    <col min="1" max="1" width="9.140625" style="1"/>
    <col min="2" max="2" width="30.5703125" style="1" customWidth="1"/>
    <col min="3" max="3" width="14.140625" style="1" customWidth="1"/>
    <col min="4" max="4" width="13.28515625" style="1" customWidth="1"/>
    <col min="5" max="5" width="11.28515625" style="1" customWidth="1"/>
    <col min="6" max="7" width="14.42578125" style="1" customWidth="1"/>
    <col min="8" max="8" width="8.7109375" style="1" customWidth="1"/>
    <col min="9" max="9" width="14.5703125" style="1" customWidth="1"/>
    <col min="10" max="10" width="9.28515625" style="1" customWidth="1"/>
    <col min="11" max="16384" width="9.140625" style="1"/>
  </cols>
  <sheetData>
    <row r="1" spans="2:10" ht="18.75">
      <c r="B1" s="116" t="s">
        <v>50</v>
      </c>
      <c r="C1" s="116"/>
      <c r="D1" s="116"/>
      <c r="E1" s="116"/>
      <c r="F1" s="116"/>
      <c r="G1" s="117"/>
      <c r="H1" s="117"/>
      <c r="I1" s="117"/>
      <c r="J1" s="117"/>
    </row>
    <row r="2" spans="2:10" ht="18.75">
      <c r="B2" s="116" t="s">
        <v>51</v>
      </c>
      <c r="C2" s="116"/>
      <c r="D2" s="116"/>
      <c r="E2" s="116"/>
      <c r="F2" s="116"/>
      <c r="G2" s="117"/>
      <c r="H2" s="117"/>
      <c r="I2" s="117"/>
      <c r="J2" s="117"/>
    </row>
    <row r="3" spans="2:10" ht="18.75">
      <c r="B3" s="116" t="s">
        <v>52</v>
      </c>
      <c r="C3" s="116"/>
      <c r="D3" s="116"/>
      <c r="E3" s="116"/>
      <c r="F3" s="116"/>
      <c r="G3" s="116"/>
      <c r="H3" s="116"/>
      <c r="I3" s="116"/>
      <c r="J3" s="116"/>
    </row>
    <row r="4" spans="2:10" ht="18.75">
      <c r="B4" s="113"/>
      <c r="C4" s="113"/>
      <c r="D4" s="113"/>
      <c r="E4" s="113"/>
      <c r="F4" s="113"/>
      <c r="G4" s="113"/>
      <c r="H4" s="113"/>
      <c r="I4" s="113"/>
      <c r="J4" s="113"/>
    </row>
    <row r="5" spans="2:10" ht="15.75">
      <c r="B5" s="118" t="s">
        <v>72</v>
      </c>
      <c r="C5" s="118"/>
      <c r="D5" s="118"/>
      <c r="E5" s="118"/>
      <c r="F5" s="118"/>
      <c r="G5" s="119"/>
      <c r="H5" s="119"/>
      <c r="I5" s="119"/>
      <c r="J5" s="119"/>
    </row>
    <row r="6" spans="2:10" ht="15.75">
      <c r="B6" s="118"/>
      <c r="C6" s="118"/>
      <c r="D6" s="118"/>
      <c r="E6" s="118"/>
      <c r="F6" s="118"/>
      <c r="G6" s="118"/>
      <c r="H6" s="118"/>
      <c r="I6" s="118"/>
      <c r="J6" s="118"/>
    </row>
    <row r="7" spans="2:10" ht="15.75" customHeight="1">
      <c r="B7" s="118"/>
      <c r="C7" s="118"/>
      <c r="D7" s="118"/>
      <c r="E7" s="118"/>
      <c r="F7" s="118"/>
      <c r="G7" s="118"/>
      <c r="H7" s="118"/>
      <c r="I7" s="118"/>
      <c r="J7" s="118"/>
    </row>
    <row r="8" spans="2:10">
      <c r="B8" s="7"/>
      <c r="C8" s="7"/>
      <c r="D8" s="7"/>
      <c r="E8" s="7"/>
      <c r="F8" s="7"/>
      <c r="G8" s="42"/>
      <c r="H8" s="23"/>
      <c r="I8" s="3"/>
      <c r="J8" s="3"/>
    </row>
    <row r="23" ht="20.25" customHeight="1"/>
    <row r="24" ht="20.25" customHeight="1"/>
    <row r="25" ht="20.25" customHeight="1"/>
  </sheetData>
  <mergeCells count="6">
    <mergeCell ref="B7:J7"/>
    <mergeCell ref="B1:J1"/>
    <mergeCell ref="B2:J2"/>
    <mergeCell ref="B3:J3"/>
    <mergeCell ref="B5:J5"/>
    <mergeCell ref="B6:J6"/>
  </mergeCells>
  <pageMargins left="0.7" right="0.7" top="0.75" bottom="0.75" header="0.3" footer="0.3"/>
  <pageSetup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O34"/>
  <sheetViews>
    <sheetView zoomScaleNormal="100" workbookViewId="0">
      <selection activeCell="B9" sqref="B9"/>
    </sheetView>
  </sheetViews>
  <sheetFormatPr defaultRowHeight="15"/>
  <cols>
    <col min="1" max="1" width="4" customWidth="1"/>
    <col min="2" max="2" width="13.85546875" customWidth="1"/>
    <col min="3" max="3" width="14.140625" style="1" hidden="1" customWidth="1"/>
    <col min="4" max="4" width="11.140625" style="1" hidden="1" customWidth="1"/>
    <col min="5" max="5" width="9.5703125" style="1" hidden="1" customWidth="1"/>
    <col min="6" max="6" width="11.42578125" style="1" hidden="1" customWidth="1"/>
    <col min="7" max="7" width="15.28515625" style="1" customWidth="1"/>
    <col min="8" max="8" width="14.28515625" customWidth="1"/>
    <col min="9" max="9" width="6.5703125" customWidth="1"/>
    <col min="10" max="10" width="14.42578125" customWidth="1"/>
    <col min="11" max="11" width="5.28515625" customWidth="1"/>
    <col min="12" max="12" width="14.28515625" customWidth="1"/>
    <col min="13" max="13" width="5.5703125" customWidth="1"/>
    <col min="14" max="14" width="14.140625" customWidth="1"/>
    <col min="15" max="15" width="6.42578125" customWidth="1"/>
    <col min="19" max="19" width="9.140625" customWidth="1"/>
    <col min="21" max="21" width="9.140625" customWidth="1"/>
    <col min="25" max="25" width="9.140625" customWidth="1"/>
  </cols>
  <sheetData>
    <row r="1" spans="2:15" ht="18.75">
      <c r="B1" s="116" t="s">
        <v>50</v>
      </c>
      <c r="C1" s="116"/>
      <c r="D1" s="116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</row>
    <row r="2" spans="2:15" ht="18.75">
      <c r="B2" s="116" t="s">
        <v>51</v>
      </c>
      <c r="C2" s="116"/>
      <c r="D2" s="116"/>
      <c r="E2" s="116"/>
      <c r="F2" s="116"/>
      <c r="G2" s="116"/>
      <c r="H2" s="117"/>
      <c r="I2" s="117"/>
      <c r="J2" s="117"/>
      <c r="K2" s="117"/>
      <c r="L2" s="117"/>
      <c r="M2" s="117"/>
      <c r="N2" s="117"/>
      <c r="O2" s="117"/>
    </row>
    <row r="3" spans="2:15" ht="18.75">
      <c r="B3" s="116" t="s">
        <v>52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</row>
    <row r="4" spans="2:15">
      <c r="B4" s="1"/>
      <c r="H4" s="1"/>
      <c r="I4" s="1"/>
      <c r="J4" s="1"/>
      <c r="K4" s="1"/>
      <c r="L4" s="1"/>
      <c r="M4" s="1"/>
      <c r="N4" s="1"/>
      <c r="O4" s="1"/>
    </row>
    <row r="5" spans="2:15" ht="18.75">
      <c r="B5" s="120" t="s">
        <v>19</v>
      </c>
      <c r="C5" s="120"/>
      <c r="D5" s="120"/>
      <c r="E5" s="120"/>
      <c r="F5" s="120"/>
      <c r="G5" s="120"/>
      <c r="H5" s="121"/>
      <c r="I5" s="121"/>
      <c r="J5" s="121"/>
      <c r="K5" s="121"/>
      <c r="L5" s="121"/>
      <c r="M5" s="121"/>
      <c r="N5" s="121"/>
      <c r="O5" s="121"/>
    </row>
    <row r="6" spans="2:15" ht="15.75">
      <c r="B6" s="118" t="s">
        <v>20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</row>
    <row r="7" spans="2:15" ht="15.75">
      <c r="B7" s="118" t="s">
        <v>69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2:15">
      <c r="B8" s="1"/>
      <c r="H8" s="1"/>
      <c r="I8" s="1"/>
      <c r="J8" s="1"/>
      <c r="K8" s="1"/>
      <c r="L8" s="1"/>
      <c r="M8" s="1"/>
      <c r="N8" s="1"/>
      <c r="O8" s="1"/>
    </row>
    <row r="9" spans="2:15">
      <c r="B9" s="2" t="s">
        <v>21</v>
      </c>
      <c r="C9" s="2"/>
      <c r="D9" s="2"/>
      <c r="E9" s="2"/>
      <c r="F9" s="2"/>
      <c r="G9" s="2"/>
      <c r="H9" s="1"/>
      <c r="I9" s="1"/>
      <c r="J9" s="3"/>
      <c r="K9" s="1"/>
      <c r="L9" s="1"/>
      <c r="M9" s="1"/>
      <c r="N9" s="1"/>
      <c r="O9" s="1"/>
    </row>
    <row r="10" spans="2:15" ht="15.75" thickBot="1">
      <c r="B10" s="1"/>
      <c r="H10" s="1"/>
      <c r="I10" s="1"/>
      <c r="J10" s="1"/>
      <c r="K10" s="1"/>
      <c r="L10" s="1"/>
      <c r="M10" s="1"/>
      <c r="N10" s="1"/>
      <c r="O10" s="1"/>
    </row>
    <row r="11" spans="2:15" ht="60.75" thickBot="1">
      <c r="B11" s="20" t="s">
        <v>0</v>
      </c>
      <c r="C11" s="21" t="s">
        <v>53</v>
      </c>
      <c r="D11" s="21" t="s">
        <v>54</v>
      </c>
      <c r="E11" s="21" t="s">
        <v>55</v>
      </c>
      <c r="F11" s="21" t="s">
        <v>54</v>
      </c>
      <c r="G11" s="21" t="s">
        <v>57</v>
      </c>
      <c r="H11" s="21" t="s">
        <v>1</v>
      </c>
      <c r="I11" s="20" t="s">
        <v>2</v>
      </c>
      <c r="J11" s="21" t="s">
        <v>3</v>
      </c>
      <c r="K11" s="20" t="s">
        <v>2</v>
      </c>
      <c r="L11" s="21" t="s">
        <v>4</v>
      </c>
      <c r="M11" s="20" t="s">
        <v>2</v>
      </c>
      <c r="N11" s="21" t="s">
        <v>5</v>
      </c>
      <c r="O11" s="20" t="s">
        <v>2</v>
      </c>
    </row>
    <row r="12" spans="2:15">
      <c r="B12" s="27" t="s">
        <v>6</v>
      </c>
      <c r="C12" s="27">
        <v>1480</v>
      </c>
      <c r="D12" s="27">
        <v>12</v>
      </c>
      <c r="E12" s="27">
        <v>1468</v>
      </c>
      <c r="F12" s="27">
        <v>53</v>
      </c>
      <c r="G12" s="4">
        <v>1415</v>
      </c>
      <c r="H12" s="4">
        <v>1415</v>
      </c>
      <c r="I12" s="30">
        <v>100</v>
      </c>
      <c r="J12" s="4">
        <v>0</v>
      </c>
      <c r="K12" s="30">
        <v>0</v>
      </c>
      <c r="L12" s="4">
        <v>0</v>
      </c>
      <c r="M12" s="30">
        <v>0</v>
      </c>
      <c r="N12" s="4">
        <v>1415</v>
      </c>
      <c r="O12" s="24">
        <v>100</v>
      </c>
    </row>
    <row r="13" spans="2:15">
      <c r="B13" s="28" t="s">
        <v>7</v>
      </c>
      <c r="C13" s="28">
        <v>1212</v>
      </c>
      <c r="D13" s="28">
        <v>12</v>
      </c>
      <c r="E13" s="28">
        <v>1200</v>
      </c>
      <c r="F13" s="28">
        <v>-20</v>
      </c>
      <c r="G13" s="5">
        <v>1220</v>
      </c>
      <c r="H13" s="5">
        <v>1220</v>
      </c>
      <c r="I13" s="31">
        <v>100</v>
      </c>
      <c r="J13" s="5">
        <v>0</v>
      </c>
      <c r="K13" s="31">
        <v>0</v>
      </c>
      <c r="L13" s="5">
        <v>0</v>
      </c>
      <c r="M13" s="31">
        <v>0</v>
      </c>
      <c r="N13" s="5">
        <v>1220</v>
      </c>
      <c r="O13" s="34">
        <v>100</v>
      </c>
    </row>
    <row r="14" spans="2:15">
      <c r="B14" s="28" t="s">
        <v>8</v>
      </c>
      <c r="C14" s="28">
        <v>1455</v>
      </c>
      <c r="D14" s="28">
        <v>23</v>
      </c>
      <c r="E14" s="28">
        <v>1432</v>
      </c>
      <c r="F14" s="28">
        <v>-72</v>
      </c>
      <c r="G14" s="5">
        <v>1504</v>
      </c>
      <c r="H14" s="5">
        <v>1504</v>
      </c>
      <c r="I14" s="31">
        <v>100</v>
      </c>
      <c r="J14" s="5">
        <v>0</v>
      </c>
      <c r="K14" s="31">
        <v>0</v>
      </c>
      <c r="L14" s="5">
        <v>0</v>
      </c>
      <c r="M14" s="31">
        <v>0</v>
      </c>
      <c r="N14" s="5">
        <v>1504</v>
      </c>
      <c r="O14" s="34">
        <v>100</v>
      </c>
    </row>
    <row r="15" spans="2:15">
      <c r="B15" s="28" t="s">
        <v>9</v>
      </c>
      <c r="C15" s="28"/>
      <c r="D15" s="28"/>
      <c r="E15" s="28"/>
      <c r="F15" s="28"/>
      <c r="G15" s="28">
        <v>1275</v>
      </c>
      <c r="H15" s="5">
        <v>1275</v>
      </c>
      <c r="I15" s="31">
        <v>100</v>
      </c>
      <c r="J15" s="5">
        <v>0</v>
      </c>
      <c r="K15" s="31">
        <v>0</v>
      </c>
      <c r="L15" s="5">
        <v>0</v>
      </c>
      <c r="M15" s="31">
        <v>0</v>
      </c>
      <c r="N15" s="5">
        <v>1275</v>
      </c>
      <c r="O15" s="34">
        <v>100</v>
      </c>
    </row>
    <row r="16" spans="2:15">
      <c r="B16" s="28" t="s">
        <v>10</v>
      </c>
      <c r="C16" s="28"/>
      <c r="D16" s="28"/>
      <c r="E16" s="28"/>
      <c r="F16" s="28"/>
      <c r="G16" s="28">
        <v>970</v>
      </c>
      <c r="H16" s="5">
        <v>970</v>
      </c>
      <c r="I16" s="31">
        <v>100</v>
      </c>
      <c r="J16" s="5">
        <v>0</v>
      </c>
      <c r="K16" s="31">
        <v>0</v>
      </c>
      <c r="L16" s="5">
        <v>0</v>
      </c>
      <c r="M16" s="31">
        <v>0</v>
      </c>
      <c r="N16" s="5">
        <v>970</v>
      </c>
      <c r="O16" s="34">
        <v>100</v>
      </c>
    </row>
    <row r="17" spans="2:15">
      <c r="B17" s="28" t="s">
        <v>11</v>
      </c>
      <c r="C17" s="28"/>
      <c r="D17" s="28"/>
      <c r="E17" s="28"/>
      <c r="F17" s="28"/>
      <c r="G17" s="28">
        <v>783</v>
      </c>
      <c r="H17" s="5">
        <v>783</v>
      </c>
      <c r="I17" s="31">
        <v>100</v>
      </c>
      <c r="J17" s="5">
        <v>0</v>
      </c>
      <c r="K17" s="31">
        <v>0</v>
      </c>
      <c r="L17" s="5">
        <v>0</v>
      </c>
      <c r="M17" s="31">
        <v>0</v>
      </c>
      <c r="N17" s="5">
        <v>783</v>
      </c>
      <c r="O17" s="34">
        <v>100</v>
      </c>
    </row>
    <row r="18" spans="2:15">
      <c r="B18" s="28" t="s">
        <v>12</v>
      </c>
      <c r="C18" s="28"/>
      <c r="D18" s="28"/>
      <c r="E18" s="28"/>
      <c r="F18" s="28"/>
      <c r="G18" s="28">
        <v>1514</v>
      </c>
      <c r="H18" s="5">
        <v>1274</v>
      </c>
      <c r="I18" s="31">
        <f>H18/G18*100</f>
        <v>84.147952443857335</v>
      </c>
      <c r="J18" s="5">
        <v>240</v>
      </c>
      <c r="K18" s="14">
        <f>J18/G18*100</f>
        <v>15.852047556142669</v>
      </c>
      <c r="L18" s="5">
        <v>0</v>
      </c>
      <c r="M18" s="31">
        <v>0</v>
      </c>
      <c r="N18" s="5">
        <f t="shared" ref="N18:N23" si="0">G18</f>
        <v>1514</v>
      </c>
      <c r="O18" s="34">
        <v>100</v>
      </c>
    </row>
    <row r="19" spans="2:15">
      <c r="B19" s="28" t="s">
        <v>13</v>
      </c>
      <c r="C19" s="28"/>
      <c r="D19" s="28"/>
      <c r="E19" s="28"/>
      <c r="F19" s="28"/>
      <c r="G19" s="28">
        <v>1580</v>
      </c>
      <c r="H19" s="5">
        <v>1436</v>
      </c>
      <c r="I19" s="31">
        <f>H19/G19*100</f>
        <v>90.886075949367083</v>
      </c>
      <c r="J19" s="5">
        <v>176</v>
      </c>
      <c r="K19" s="14">
        <f>J19/G19*100</f>
        <v>11.139240506329113</v>
      </c>
      <c r="L19" s="5">
        <v>0</v>
      </c>
      <c r="M19" s="31">
        <v>0</v>
      </c>
      <c r="N19" s="5">
        <f t="shared" si="0"/>
        <v>1580</v>
      </c>
      <c r="O19" s="34">
        <v>100</v>
      </c>
    </row>
    <row r="20" spans="2:15">
      <c r="B20" s="28" t="s">
        <v>14</v>
      </c>
      <c r="C20" s="28"/>
      <c r="D20" s="28"/>
      <c r="E20" s="28"/>
      <c r="F20" s="28"/>
      <c r="G20" s="28">
        <v>1368</v>
      </c>
      <c r="H20" s="5">
        <v>1128</v>
      </c>
      <c r="I20" s="31">
        <f t="shared" ref="I20" si="1">H20/G20*100</f>
        <v>82.456140350877192</v>
      </c>
      <c r="J20" s="5">
        <v>240</v>
      </c>
      <c r="K20" s="14">
        <f>J20/G20*100</f>
        <v>17.543859649122805</v>
      </c>
      <c r="L20" s="5">
        <v>0</v>
      </c>
      <c r="M20" s="31">
        <v>0</v>
      </c>
      <c r="N20" s="5">
        <f t="shared" si="0"/>
        <v>1368</v>
      </c>
      <c r="O20" s="34">
        <v>100</v>
      </c>
    </row>
    <row r="21" spans="2:15">
      <c r="B21" s="28" t="s">
        <v>15</v>
      </c>
      <c r="C21" s="28"/>
      <c r="D21" s="28"/>
      <c r="E21" s="28"/>
      <c r="F21" s="28"/>
      <c r="G21" s="28">
        <v>1715</v>
      </c>
      <c r="H21" s="5">
        <v>1715</v>
      </c>
      <c r="I21" s="31">
        <v>100</v>
      </c>
      <c r="J21" s="5">
        <v>0</v>
      </c>
      <c r="K21" s="14">
        <v>0</v>
      </c>
      <c r="L21" s="5">
        <v>0</v>
      </c>
      <c r="M21" s="14">
        <v>0</v>
      </c>
      <c r="N21" s="5">
        <f t="shared" si="0"/>
        <v>1715</v>
      </c>
      <c r="O21" s="34">
        <v>100</v>
      </c>
    </row>
    <row r="22" spans="2:15">
      <c r="B22" s="28" t="s">
        <v>16</v>
      </c>
      <c r="C22" s="28"/>
      <c r="D22" s="28"/>
      <c r="E22" s="28"/>
      <c r="F22" s="28"/>
      <c r="G22" s="28">
        <v>1464</v>
      </c>
      <c r="H22" s="5">
        <v>1464</v>
      </c>
      <c r="I22" s="31">
        <f>H22/G22*100</f>
        <v>100</v>
      </c>
      <c r="J22" s="5">
        <v>0</v>
      </c>
      <c r="K22" s="14">
        <v>0</v>
      </c>
      <c r="L22" s="5">
        <v>0</v>
      </c>
      <c r="M22" s="14">
        <v>0</v>
      </c>
      <c r="N22" s="5">
        <f t="shared" si="0"/>
        <v>1464</v>
      </c>
      <c r="O22" s="34">
        <v>100</v>
      </c>
    </row>
    <row r="23" spans="2:15" ht="15.75" thickBot="1">
      <c r="B23" s="29" t="s">
        <v>17</v>
      </c>
      <c r="C23" s="29"/>
      <c r="D23" s="29"/>
      <c r="E23" s="29"/>
      <c r="F23" s="29"/>
      <c r="G23" s="29">
        <v>1325</v>
      </c>
      <c r="H23" s="6">
        <v>1325</v>
      </c>
      <c r="I23" s="89">
        <f>H23/G23*100</f>
        <v>100</v>
      </c>
      <c r="J23" s="6">
        <v>0</v>
      </c>
      <c r="K23" s="15">
        <v>0</v>
      </c>
      <c r="L23" s="6">
        <v>0</v>
      </c>
      <c r="M23" s="15">
        <v>0</v>
      </c>
      <c r="N23" s="6">
        <f t="shared" si="0"/>
        <v>1325</v>
      </c>
      <c r="O23" s="40">
        <v>100</v>
      </c>
    </row>
    <row r="24" spans="2:15" ht="45.75" thickBot="1">
      <c r="B24" s="44" t="s">
        <v>18</v>
      </c>
      <c r="C24" s="75">
        <f t="shared" ref="C24:H24" si="2">SUM(C12:C23)</f>
        <v>4147</v>
      </c>
      <c r="D24" s="75">
        <f t="shared" si="2"/>
        <v>47</v>
      </c>
      <c r="E24" s="75">
        <f t="shared" si="2"/>
        <v>4100</v>
      </c>
      <c r="F24" s="75">
        <f t="shared" si="2"/>
        <v>-39</v>
      </c>
      <c r="G24" s="75">
        <f t="shared" si="2"/>
        <v>16133</v>
      </c>
      <c r="H24" s="70">
        <f t="shared" si="2"/>
        <v>15509</v>
      </c>
      <c r="I24" s="106">
        <v>100</v>
      </c>
      <c r="J24" s="70">
        <f>SUM(J12:J23)</f>
        <v>656</v>
      </c>
      <c r="K24" s="71">
        <v>0</v>
      </c>
      <c r="L24" s="70">
        <f>SUM(L12:L23)</f>
        <v>0</v>
      </c>
      <c r="M24" s="71">
        <v>0</v>
      </c>
      <c r="N24" s="70">
        <f>SUM(N12:N23)</f>
        <v>16133</v>
      </c>
      <c r="O24" s="72">
        <v>100</v>
      </c>
    </row>
    <row r="25" spans="2:15">
      <c r="B25" s="1"/>
      <c r="H25" s="1"/>
      <c r="I25" s="1"/>
      <c r="J25" s="1"/>
      <c r="K25" s="1"/>
      <c r="L25" s="1"/>
      <c r="M25" s="1"/>
      <c r="N25" s="1"/>
      <c r="O25" s="1"/>
    </row>
    <row r="26" spans="2:15">
      <c r="B26" s="1"/>
      <c r="H26" s="1"/>
      <c r="I26" s="1"/>
      <c r="J26" s="1"/>
      <c r="K26" s="1"/>
      <c r="L26" s="1"/>
      <c r="M26" s="1"/>
      <c r="N26" s="1"/>
      <c r="O26" s="1"/>
    </row>
    <row r="27" spans="2:15">
      <c r="B27" s="1" t="s">
        <v>62</v>
      </c>
      <c r="H27" s="1"/>
      <c r="I27" s="1"/>
      <c r="J27" s="1"/>
      <c r="K27" s="1"/>
      <c r="L27" s="1"/>
      <c r="M27" s="1"/>
      <c r="N27" s="1"/>
      <c r="O27" s="1"/>
    </row>
    <row r="28" spans="2:15">
      <c r="B28" s="107"/>
      <c r="H28" s="1"/>
      <c r="I28" s="1"/>
      <c r="J28" s="1"/>
      <c r="K28" s="1"/>
      <c r="L28" s="1"/>
      <c r="M28" s="1"/>
      <c r="N28" s="1"/>
      <c r="O28" s="1"/>
    </row>
    <row r="29" spans="2:15">
      <c r="B29" s="1" t="s">
        <v>66</v>
      </c>
      <c r="H29" s="1"/>
      <c r="I29" s="1"/>
      <c r="J29" s="1"/>
      <c r="K29" s="1"/>
      <c r="L29" s="1"/>
      <c r="M29" s="1"/>
      <c r="N29" s="1"/>
      <c r="O29" s="1"/>
    </row>
    <row r="30" spans="2:15">
      <c r="B30" s="1"/>
      <c r="H30" s="1"/>
      <c r="I30" s="1"/>
      <c r="J30" s="1"/>
      <c r="K30" s="1"/>
      <c r="L30" s="1"/>
      <c r="M30" s="1"/>
      <c r="N30" s="1"/>
      <c r="O30" s="1"/>
    </row>
    <row r="31" spans="2:15">
      <c r="B31" s="1" t="s">
        <v>67</v>
      </c>
      <c r="H31" s="1"/>
      <c r="I31" s="1"/>
      <c r="J31" s="1"/>
      <c r="K31" s="1"/>
      <c r="L31" s="1"/>
      <c r="M31" s="1"/>
      <c r="N31" s="1"/>
      <c r="O31" s="1"/>
    </row>
    <row r="32" spans="2:15">
      <c r="B32" s="1"/>
      <c r="H32" s="1"/>
      <c r="I32" s="1"/>
      <c r="J32" s="1"/>
      <c r="K32" s="1"/>
      <c r="L32" s="1"/>
      <c r="M32" s="1"/>
      <c r="N32" s="1"/>
      <c r="O32" s="1"/>
    </row>
    <row r="33" spans="2:15">
      <c r="B33" s="1"/>
      <c r="H33" s="1"/>
      <c r="I33" s="1"/>
      <c r="J33" s="1"/>
      <c r="K33" s="1"/>
      <c r="L33" s="1"/>
      <c r="M33" s="1"/>
      <c r="N33" s="1"/>
      <c r="O33" s="1"/>
    </row>
    <row r="34" spans="2:15">
      <c r="B34" s="2" t="s">
        <v>59</v>
      </c>
      <c r="H34" s="1"/>
      <c r="I34" s="1"/>
      <c r="J34" s="1"/>
      <c r="K34" s="1"/>
      <c r="L34" s="1"/>
      <c r="M34" s="1"/>
      <c r="N34" s="1"/>
      <c r="O34" s="1"/>
    </row>
  </sheetData>
  <mergeCells count="6">
    <mergeCell ref="B7:O7"/>
    <mergeCell ref="B1:O1"/>
    <mergeCell ref="B2:O2"/>
    <mergeCell ref="B3:O3"/>
    <mergeCell ref="B5:O5"/>
    <mergeCell ref="B6:O6"/>
  </mergeCells>
  <printOptions horizontalCentered="1" verticalCentered="1"/>
  <pageMargins left="0.2" right="0.2" top="0.25" bottom="0.25" header="0" footer="0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O35"/>
  <sheetViews>
    <sheetView topLeftCell="A16" zoomScaleNormal="100" workbookViewId="0">
      <selection activeCell="L29" sqref="L29"/>
    </sheetView>
  </sheetViews>
  <sheetFormatPr defaultRowHeight="15"/>
  <cols>
    <col min="1" max="1" width="4.28515625" style="1" customWidth="1"/>
    <col min="2" max="2" width="14.140625" style="1" customWidth="1"/>
    <col min="3" max="3" width="14.42578125" style="1" hidden="1" customWidth="1"/>
    <col min="4" max="4" width="11.42578125" style="1" hidden="1" customWidth="1"/>
    <col min="5" max="5" width="10.85546875" style="1" hidden="1" customWidth="1"/>
    <col min="6" max="6" width="11.42578125" style="1" hidden="1" customWidth="1"/>
    <col min="7" max="7" width="15" style="1" customWidth="1"/>
    <col min="8" max="8" width="14.28515625" style="1" customWidth="1"/>
    <col min="9" max="9" width="6.5703125" style="1" customWidth="1"/>
    <col min="10" max="10" width="14.140625" style="1" customWidth="1"/>
    <col min="11" max="11" width="6.28515625" style="1" customWidth="1"/>
    <col min="12" max="12" width="14.5703125" style="1" customWidth="1"/>
    <col min="13" max="13" width="6" style="1" customWidth="1"/>
    <col min="14" max="14" width="14.42578125" style="1" customWidth="1"/>
    <col min="15" max="15" width="6.5703125" style="1" customWidth="1"/>
    <col min="16" max="16384" width="9.140625" style="1"/>
  </cols>
  <sheetData>
    <row r="2" spans="2:15" ht="18.75">
      <c r="B2" s="116" t="s">
        <v>50</v>
      </c>
      <c r="C2" s="116"/>
      <c r="D2" s="116"/>
      <c r="E2" s="116"/>
      <c r="F2" s="116"/>
      <c r="G2" s="116"/>
      <c r="H2" s="117"/>
      <c r="I2" s="117"/>
      <c r="J2" s="117"/>
      <c r="K2" s="117"/>
      <c r="L2" s="117"/>
      <c r="M2" s="117"/>
      <c r="N2" s="117"/>
      <c r="O2" s="117"/>
    </row>
    <row r="3" spans="2:15" ht="18.75">
      <c r="B3" s="116" t="s">
        <v>51</v>
      </c>
      <c r="C3" s="116"/>
      <c r="D3" s="116"/>
      <c r="E3" s="116"/>
      <c r="F3" s="116"/>
      <c r="G3" s="116"/>
      <c r="H3" s="117"/>
      <c r="I3" s="117"/>
      <c r="J3" s="117"/>
      <c r="K3" s="117"/>
      <c r="L3" s="117"/>
      <c r="M3" s="117"/>
      <c r="N3" s="117"/>
      <c r="O3" s="117"/>
    </row>
    <row r="4" spans="2:15" ht="18.75">
      <c r="B4" s="116" t="s">
        <v>52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</row>
    <row r="6" spans="2:15" ht="18.75">
      <c r="B6" s="120" t="s">
        <v>19</v>
      </c>
      <c r="C6" s="120"/>
      <c r="D6" s="120"/>
      <c r="E6" s="120"/>
      <c r="F6" s="120"/>
      <c r="G6" s="120"/>
      <c r="H6" s="121"/>
      <c r="I6" s="121"/>
      <c r="J6" s="121"/>
      <c r="K6" s="121"/>
      <c r="L6" s="121"/>
      <c r="M6" s="121"/>
      <c r="N6" s="121"/>
      <c r="O6" s="121"/>
    </row>
    <row r="7" spans="2:15" ht="15.75">
      <c r="B7" s="118" t="s">
        <v>20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2:15" ht="15.75">
      <c r="B8" s="118" t="s">
        <v>69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</row>
    <row r="10" spans="2:15">
      <c r="B10" s="2" t="s">
        <v>22</v>
      </c>
      <c r="C10" s="2"/>
      <c r="D10" s="2"/>
      <c r="E10" s="2"/>
      <c r="F10" s="2"/>
      <c r="G10" s="2"/>
      <c r="J10" s="3"/>
    </row>
    <row r="11" spans="2:15" ht="15.75" thickBot="1"/>
    <row r="12" spans="2:15" ht="60.75" thickBot="1">
      <c r="B12" s="25" t="s">
        <v>0</v>
      </c>
      <c r="C12" s="21" t="s">
        <v>53</v>
      </c>
      <c r="D12" s="21" t="s">
        <v>54</v>
      </c>
      <c r="E12" s="21" t="s">
        <v>56</v>
      </c>
      <c r="F12" s="21" t="s">
        <v>54</v>
      </c>
      <c r="G12" s="21" t="s">
        <v>57</v>
      </c>
      <c r="H12" s="100" t="s">
        <v>1</v>
      </c>
      <c r="I12" s="25" t="s">
        <v>2</v>
      </c>
      <c r="J12" s="100" t="s">
        <v>3</v>
      </c>
      <c r="K12" s="25" t="s">
        <v>2</v>
      </c>
      <c r="L12" s="100" t="s">
        <v>4</v>
      </c>
      <c r="M12" s="25" t="s">
        <v>2</v>
      </c>
      <c r="N12" s="100" t="s">
        <v>5</v>
      </c>
      <c r="O12" s="25" t="s">
        <v>2</v>
      </c>
    </row>
    <row r="13" spans="2:15">
      <c r="B13" s="4" t="s">
        <v>6</v>
      </c>
      <c r="C13" s="4">
        <v>3802</v>
      </c>
      <c r="D13" s="4">
        <v>8</v>
      </c>
      <c r="E13" s="4">
        <v>3794</v>
      </c>
      <c r="F13" s="4">
        <v>112</v>
      </c>
      <c r="G13" s="4">
        <v>3682</v>
      </c>
      <c r="H13" s="4">
        <v>3680</v>
      </c>
      <c r="I13" s="4">
        <v>99.95</v>
      </c>
      <c r="J13" s="4">
        <v>0</v>
      </c>
      <c r="K13" s="32">
        <v>0</v>
      </c>
      <c r="L13" s="4">
        <v>2</v>
      </c>
      <c r="M13" s="32">
        <v>0.05</v>
      </c>
      <c r="N13" s="4">
        <v>3682</v>
      </c>
      <c r="O13" s="4">
        <v>99.65</v>
      </c>
    </row>
    <row r="14" spans="2:15">
      <c r="B14" s="5" t="s">
        <v>7</v>
      </c>
      <c r="C14" s="5">
        <v>3243</v>
      </c>
      <c r="D14" s="5">
        <v>15</v>
      </c>
      <c r="E14" s="5">
        <v>3228</v>
      </c>
      <c r="F14" s="5">
        <v>-76</v>
      </c>
      <c r="G14" s="5">
        <v>3304</v>
      </c>
      <c r="H14" s="5">
        <v>3303</v>
      </c>
      <c r="I14" s="5">
        <v>99.97</v>
      </c>
      <c r="J14" s="5">
        <v>0</v>
      </c>
      <c r="K14" s="37">
        <v>0</v>
      </c>
      <c r="L14" s="5">
        <v>1</v>
      </c>
      <c r="M14" s="33">
        <v>0.03</v>
      </c>
      <c r="N14" s="5">
        <v>3304</v>
      </c>
      <c r="O14" s="5">
        <v>99.97</v>
      </c>
    </row>
    <row r="15" spans="2:15">
      <c r="B15" s="5" t="s">
        <v>8</v>
      </c>
      <c r="C15" s="5">
        <v>4302</v>
      </c>
      <c r="D15" s="5">
        <v>78</v>
      </c>
      <c r="E15" s="5">
        <v>4224</v>
      </c>
      <c r="F15" s="5">
        <v>-308</v>
      </c>
      <c r="G15" s="5">
        <v>4532</v>
      </c>
      <c r="H15" s="5">
        <v>4532</v>
      </c>
      <c r="I15" s="34">
        <v>100</v>
      </c>
      <c r="J15" s="5">
        <v>0</v>
      </c>
      <c r="K15" s="37">
        <v>0</v>
      </c>
      <c r="L15" s="5">
        <v>0</v>
      </c>
      <c r="M15" s="34">
        <v>0</v>
      </c>
      <c r="N15" s="5">
        <v>4532</v>
      </c>
      <c r="O15" s="34">
        <v>100</v>
      </c>
    </row>
    <row r="16" spans="2:15">
      <c r="B16" s="5" t="s">
        <v>9</v>
      </c>
      <c r="C16" s="5"/>
      <c r="D16" s="5"/>
      <c r="E16" s="5"/>
      <c r="F16" s="5"/>
      <c r="G16" s="5">
        <v>3810</v>
      </c>
      <c r="H16" s="5">
        <v>3809</v>
      </c>
      <c r="I16" s="5">
        <v>99.97</v>
      </c>
      <c r="J16" s="5">
        <v>0</v>
      </c>
      <c r="K16" s="37">
        <v>0</v>
      </c>
      <c r="L16" s="5">
        <v>1</v>
      </c>
      <c r="M16" s="33">
        <v>0.03</v>
      </c>
      <c r="N16" s="5">
        <v>3810</v>
      </c>
      <c r="O16" s="5">
        <v>99.97</v>
      </c>
    </row>
    <row r="17" spans="2:15">
      <c r="B17" s="5" t="s">
        <v>10</v>
      </c>
      <c r="C17" s="5"/>
      <c r="D17" s="5"/>
      <c r="E17" s="5"/>
      <c r="F17" s="5"/>
      <c r="G17" s="5">
        <v>3453</v>
      </c>
      <c r="H17" s="5">
        <v>3453</v>
      </c>
      <c r="I17" s="34">
        <v>100</v>
      </c>
      <c r="J17" s="5">
        <v>0</v>
      </c>
      <c r="K17" s="37">
        <v>0</v>
      </c>
      <c r="L17" s="5">
        <v>0</v>
      </c>
      <c r="M17" s="34">
        <v>0</v>
      </c>
      <c r="N17" s="5">
        <v>3453</v>
      </c>
      <c r="O17" s="34">
        <v>100</v>
      </c>
    </row>
    <row r="18" spans="2:15">
      <c r="B18" s="5" t="s">
        <v>11</v>
      </c>
      <c r="C18" s="5"/>
      <c r="D18" s="5"/>
      <c r="E18" s="5"/>
      <c r="F18" s="5"/>
      <c r="G18" s="5">
        <v>2805</v>
      </c>
      <c r="H18" s="5">
        <v>2805</v>
      </c>
      <c r="I18" s="34">
        <v>100</v>
      </c>
      <c r="J18" s="5">
        <v>0</v>
      </c>
      <c r="K18" s="34">
        <v>0</v>
      </c>
      <c r="L18" s="5">
        <v>0</v>
      </c>
      <c r="M18" s="34">
        <v>0</v>
      </c>
      <c r="N18" s="5">
        <v>2805</v>
      </c>
      <c r="O18" s="34">
        <v>100</v>
      </c>
    </row>
    <row r="19" spans="2:15">
      <c r="B19" s="5" t="s">
        <v>12</v>
      </c>
      <c r="C19" s="5"/>
      <c r="D19" s="5"/>
      <c r="E19" s="5"/>
      <c r="F19" s="5"/>
      <c r="G19" s="5">
        <v>4419</v>
      </c>
      <c r="H19" s="5">
        <v>2762</v>
      </c>
      <c r="I19" s="5">
        <f>H19/G19*100</f>
        <v>62.502828694274726</v>
      </c>
      <c r="J19" s="5">
        <v>1657</v>
      </c>
      <c r="K19" s="5">
        <f>J19/G19*100</f>
        <v>37.497171305725281</v>
      </c>
      <c r="L19" s="5">
        <v>0</v>
      </c>
      <c r="M19" s="34">
        <v>0</v>
      </c>
      <c r="N19" s="5">
        <f t="shared" ref="N19:N24" si="0">G19</f>
        <v>4419</v>
      </c>
      <c r="O19" s="34">
        <v>100</v>
      </c>
    </row>
    <row r="20" spans="2:15">
      <c r="B20" s="5" t="s">
        <v>13</v>
      </c>
      <c r="C20" s="5"/>
      <c r="D20" s="5"/>
      <c r="E20" s="5"/>
      <c r="F20" s="5"/>
      <c r="G20" s="5">
        <v>3383</v>
      </c>
      <c r="H20" s="5">
        <v>2866</v>
      </c>
      <c r="I20" s="5">
        <f>H20/G20*100</f>
        <v>84.717706177948571</v>
      </c>
      <c r="J20" s="5">
        <v>886</v>
      </c>
      <c r="K20" s="5">
        <f>J20/G20*100</f>
        <v>26.18977239136861</v>
      </c>
      <c r="L20" s="5">
        <v>0</v>
      </c>
      <c r="M20" s="34">
        <v>0</v>
      </c>
      <c r="N20" s="5">
        <f t="shared" si="0"/>
        <v>3383</v>
      </c>
      <c r="O20" s="34">
        <v>100</v>
      </c>
    </row>
    <row r="21" spans="2:15">
      <c r="B21" s="5" t="s">
        <v>14</v>
      </c>
      <c r="C21" s="5"/>
      <c r="D21" s="5"/>
      <c r="E21" s="5"/>
      <c r="F21" s="5"/>
      <c r="G21" s="5">
        <v>2786</v>
      </c>
      <c r="H21" s="5">
        <v>1937</v>
      </c>
      <c r="I21" s="5">
        <f>H21/G21*100</f>
        <v>69.526202440775307</v>
      </c>
      <c r="J21" s="5">
        <v>849</v>
      </c>
      <c r="K21" s="5">
        <f>J21/G21*100</f>
        <v>30.473797559224696</v>
      </c>
      <c r="L21" s="5">
        <v>0</v>
      </c>
      <c r="M21" s="34">
        <v>0</v>
      </c>
      <c r="N21" s="5">
        <f t="shared" si="0"/>
        <v>2786</v>
      </c>
      <c r="O21" s="34">
        <v>100</v>
      </c>
    </row>
    <row r="22" spans="2:15">
      <c r="B22" s="5" t="s">
        <v>15</v>
      </c>
      <c r="C22" s="5"/>
      <c r="D22" s="5"/>
      <c r="E22" s="5"/>
      <c r="F22" s="5"/>
      <c r="G22" s="5">
        <v>3018</v>
      </c>
      <c r="H22" s="5">
        <v>3018</v>
      </c>
      <c r="I22" s="5">
        <v>100</v>
      </c>
      <c r="J22" s="5">
        <v>0</v>
      </c>
      <c r="K22" s="5">
        <v>0</v>
      </c>
      <c r="L22" s="5">
        <v>0</v>
      </c>
      <c r="M22" s="34">
        <v>0</v>
      </c>
      <c r="N22" s="5">
        <f t="shared" si="0"/>
        <v>3018</v>
      </c>
      <c r="O22" s="34">
        <v>100</v>
      </c>
    </row>
    <row r="23" spans="2:15">
      <c r="B23" s="5" t="s">
        <v>16</v>
      </c>
      <c r="C23" s="5"/>
      <c r="D23" s="5"/>
      <c r="E23" s="5"/>
      <c r="F23" s="5"/>
      <c r="G23" s="5">
        <v>2181</v>
      </c>
      <c r="H23" s="5">
        <v>2181</v>
      </c>
      <c r="I23" s="5">
        <f>H23/G23*100</f>
        <v>100</v>
      </c>
      <c r="J23" s="5">
        <v>0</v>
      </c>
      <c r="K23" s="5">
        <v>0</v>
      </c>
      <c r="L23" s="5">
        <v>0</v>
      </c>
      <c r="M23" s="34">
        <v>0</v>
      </c>
      <c r="N23" s="5">
        <f t="shared" si="0"/>
        <v>2181</v>
      </c>
      <c r="O23" s="34">
        <v>100</v>
      </c>
    </row>
    <row r="24" spans="2:15" ht="15.75" thickBot="1">
      <c r="B24" s="6" t="s">
        <v>17</v>
      </c>
      <c r="C24" s="6"/>
      <c r="D24" s="6"/>
      <c r="E24" s="6"/>
      <c r="F24" s="6"/>
      <c r="G24" s="6">
        <v>1989</v>
      </c>
      <c r="H24" s="6">
        <v>1987</v>
      </c>
      <c r="I24" s="6">
        <f>H24/G24*100</f>
        <v>99.899446958270488</v>
      </c>
      <c r="J24" s="6">
        <v>2</v>
      </c>
      <c r="K24" s="6">
        <f>100-I24</f>
        <v>0.10055304172951196</v>
      </c>
      <c r="L24" s="6">
        <v>0</v>
      </c>
      <c r="M24" s="6">
        <v>0</v>
      </c>
      <c r="N24" s="6">
        <f t="shared" si="0"/>
        <v>1989</v>
      </c>
      <c r="O24" s="34">
        <v>100</v>
      </c>
    </row>
    <row r="25" spans="2:15" ht="30.75" thickBot="1">
      <c r="B25" s="44" t="s">
        <v>18</v>
      </c>
      <c r="C25" s="75">
        <f t="shared" ref="C25:H25" si="1">SUM(C13:C24)</f>
        <v>11347</v>
      </c>
      <c r="D25" s="75">
        <f t="shared" si="1"/>
        <v>101</v>
      </c>
      <c r="E25" s="75">
        <f t="shared" si="1"/>
        <v>11246</v>
      </c>
      <c r="F25" s="75">
        <f t="shared" si="1"/>
        <v>-272</v>
      </c>
      <c r="G25" s="70">
        <f t="shared" si="1"/>
        <v>39362</v>
      </c>
      <c r="H25" s="70">
        <f t="shared" si="1"/>
        <v>36333</v>
      </c>
      <c r="I25" s="73">
        <v>99.87</v>
      </c>
      <c r="J25" s="70">
        <f>SUM(J13:J24)</f>
        <v>3394</v>
      </c>
      <c r="K25" s="71">
        <v>0</v>
      </c>
      <c r="L25" s="70">
        <f>SUM(L13:L24)</f>
        <v>4</v>
      </c>
      <c r="M25" s="73">
        <v>0.13</v>
      </c>
      <c r="N25" s="70">
        <f>SUM(N13:N24)</f>
        <v>39362</v>
      </c>
      <c r="O25" s="74">
        <v>99.87</v>
      </c>
    </row>
    <row r="28" spans="2:15">
      <c r="B28" s="2" t="s">
        <v>71</v>
      </c>
    </row>
    <row r="30" spans="2:15">
      <c r="B30" s="1" t="s">
        <v>66</v>
      </c>
    </row>
    <row r="32" spans="2:15">
      <c r="B32" s="1" t="s">
        <v>67</v>
      </c>
    </row>
    <row r="35" spans="2:2">
      <c r="B35" s="2" t="s">
        <v>59</v>
      </c>
    </row>
  </sheetData>
  <mergeCells count="6">
    <mergeCell ref="B8:O8"/>
    <mergeCell ref="B2:O2"/>
    <mergeCell ref="B3:O3"/>
    <mergeCell ref="B4:O4"/>
    <mergeCell ref="B6:O6"/>
    <mergeCell ref="B7:O7"/>
  </mergeCells>
  <printOptions horizontalCentered="1" verticalCentered="1"/>
  <pageMargins left="0.2" right="0.2" top="0.5" bottom="0.25" header="0" footer="0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O35"/>
  <sheetViews>
    <sheetView topLeftCell="A16" zoomScaleNormal="100" workbookViewId="0">
      <selection activeCell="S24" sqref="S24"/>
    </sheetView>
  </sheetViews>
  <sheetFormatPr defaultRowHeight="15"/>
  <cols>
    <col min="1" max="1" width="6" style="1" customWidth="1"/>
    <col min="2" max="2" width="15" style="1" customWidth="1"/>
    <col min="3" max="3" width="15" style="1" hidden="1" customWidth="1"/>
    <col min="4" max="4" width="11.7109375" style="1" hidden="1" customWidth="1"/>
    <col min="5" max="5" width="13.28515625" style="1" hidden="1" customWidth="1"/>
    <col min="6" max="6" width="11.42578125" style="1" hidden="1" customWidth="1"/>
    <col min="7" max="8" width="14.28515625" style="1" customWidth="1"/>
    <col min="9" max="9" width="6.5703125" style="1" customWidth="1"/>
    <col min="10" max="10" width="14.7109375" style="1" customWidth="1"/>
    <col min="11" max="11" width="5.7109375" style="1" customWidth="1"/>
    <col min="12" max="12" width="14.42578125" style="1" customWidth="1"/>
    <col min="13" max="13" width="5.140625" style="1" customWidth="1"/>
    <col min="14" max="14" width="15.140625" style="1" customWidth="1"/>
    <col min="15" max="15" width="6.7109375" style="1" customWidth="1"/>
    <col min="16" max="16384" width="9.140625" style="1"/>
  </cols>
  <sheetData>
    <row r="2" spans="2:15" ht="18.75">
      <c r="B2" s="116" t="s">
        <v>50</v>
      </c>
      <c r="C2" s="116"/>
      <c r="D2" s="116"/>
      <c r="E2" s="116"/>
      <c r="F2" s="116"/>
      <c r="G2" s="116"/>
      <c r="H2" s="117"/>
      <c r="I2" s="117"/>
      <c r="J2" s="117"/>
      <c r="K2" s="117"/>
      <c r="L2" s="117"/>
      <c r="M2" s="117"/>
      <c r="N2" s="117"/>
      <c r="O2" s="117"/>
    </row>
    <row r="3" spans="2:15" ht="18.75">
      <c r="B3" s="116" t="s">
        <v>51</v>
      </c>
      <c r="C3" s="116"/>
      <c r="D3" s="116"/>
      <c r="E3" s="116"/>
      <c r="F3" s="116"/>
      <c r="G3" s="116"/>
      <c r="H3" s="117"/>
      <c r="I3" s="117"/>
      <c r="J3" s="117"/>
      <c r="K3" s="117"/>
      <c r="L3" s="117"/>
      <c r="M3" s="117"/>
      <c r="N3" s="117"/>
      <c r="O3" s="117"/>
    </row>
    <row r="4" spans="2:15" ht="18.75">
      <c r="B4" s="116" t="s">
        <v>52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</row>
    <row r="6" spans="2:15" ht="18.75">
      <c r="B6" s="120" t="s">
        <v>19</v>
      </c>
      <c r="C6" s="120"/>
      <c r="D6" s="120"/>
      <c r="E6" s="120"/>
      <c r="F6" s="120"/>
      <c r="G6" s="120"/>
      <c r="H6" s="121"/>
      <c r="I6" s="121"/>
      <c r="J6" s="121"/>
      <c r="K6" s="121"/>
      <c r="L6" s="121"/>
      <c r="M6" s="121"/>
      <c r="N6" s="121"/>
      <c r="O6" s="121"/>
    </row>
    <row r="7" spans="2:15" ht="15.75">
      <c r="B7" s="118" t="s">
        <v>20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2:15" ht="15.75">
      <c r="B8" s="118" t="s">
        <v>69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</row>
    <row r="10" spans="2:15">
      <c r="B10" s="2" t="s">
        <v>23</v>
      </c>
      <c r="C10" s="2"/>
      <c r="D10" s="2"/>
      <c r="E10" s="2"/>
      <c r="F10" s="2"/>
      <c r="G10" s="2"/>
      <c r="J10" s="3"/>
    </row>
    <row r="11" spans="2:15" ht="15.75" thickBot="1"/>
    <row r="12" spans="2:15" ht="60.75" thickBot="1">
      <c r="B12" s="25" t="s">
        <v>0</v>
      </c>
      <c r="C12" s="21" t="s">
        <v>53</v>
      </c>
      <c r="D12" s="21" t="s">
        <v>54</v>
      </c>
      <c r="E12" s="21" t="s">
        <v>56</v>
      </c>
      <c r="F12" s="21" t="s">
        <v>54</v>
      </c>
      <c r="G12" s="21" t="s">
        <v>57</v>
      </c>
      <c r="H12" s="100" t="s">
        <v>1</v>
      </c>
      <c r="I12" s="25" t="s">
        <v>2</v>
      </c>
      <c r="J12" s="100" t="s">
        <v>3</v>
      </c>
      <c r="K12" s="25" t="s">
        <v>2</v>
      </c>
      <c r="L12" s="100" t="s">
        <v>4</v>
      </c>
      <c r="M12" s="25" t="s">
        <v>2</v>
      </c>
      <c r="N12" s="100" t="s">
        <v>5</v>
      </c>
      <c r="O12" s="25" t="s">
        <v>2</v>
      </c>
    </row>
    <row r="13" spans="2:15">
      <c r="B13" s="4" t="s">
        <v>6</v>
      </c>
      <c r="C13" s="4">
        <v>1732</v>
      </c>
      <c r="D13" s="4">
        <v>21</v>
      </c>
      <c r="E13" s="4">
        <v>1711</v>
      </c>
      <c r="F13" s="4">
        <v>-13</v>
      </c>
      <c r="G13" s="4">
        <v>1724</v>
      </c>
      <c r="H13" s="4">
        <v>1724</v>
      </c>
      <c r="I13" s="24">
        <v>100</v>
      </c>
      <c r="J13" s="4">
        <v>0</v>
      </c>
      <c r="K13" s="24">
        <v>0</v>
      </c>
      <c r="L13" s="4">
        <v>0</v>
      </c>
      <c r="M13" s="24">
        <v>0</v>
      </c>
      <c r="N13" s="4">
        <v>1724</v>
      </c>
      <c r="O13" s="24">
        <v>100</v>
      </c>
    </row>
    <row r="14" spans="2:15">
      <c r="B14" s="5" t="s">
        <v>7</v>
      </c>
      <c r="C14" s="5">
        <v>1700</v>
      </c>
      <c r="D14" s="5">
        <v>23</v>
      </c>
      <c r="E14" s="5">
        <v>1677</v>
      </c>
      <c r="F14" s="5">
        <v>-66</v>
      </c>
      <c r="G14" s="5">
        <v>1743</v>
      </c>
      <c r="H14" s="5">
        <v>1743</v>
      </c>
      <c r="I14" s="34">
        <v>100</v>
      </c>
      <c r="J14" s="5">
        <v>0</v>
      </c>
      <c r="K14" s="37">
        <v>0</v>
      </c>
      <c r="L14" s="5">
        <v>0</v>
      </c>
      <c r="M14" s="37">
        <v>0</v>
      </c>
      <c r="N14" s="5">
        <v>1743</v>
      </c>
      <c r="O14" s="34">
        <v>100</v>
      </c>
    </row>
    <row r="15" spans="2:15">
      <c r="B15" s="5" t="s">
        <v>8</v>
      </c>
      <c r="C15" s="5">
        <v>1935</v>
      </c>
      <c r="D15" s="5">
        <v>53</v>
      </c>
      <c r="E15" s="5">
        <v>1882</v>
      </c>
      <c r="F15" s="5">
        <v>-124</v>
      </c>
      <c r="G15" s="5">
        <v>2006</v>
      </c>
      <c r="H15" s="5">
        <v>2006</v>
      </c>
      <c r="I15" s="34">
        <v>100</v>
      </c>
      <c r="J15" s="5">
        <v>0</v>
      </c>
      <c r="K15" s="37">
        <v>0</v>
      </c>
      <c r="L15" s="5">
        <v>0</v>
      </c>
      <c r="M15" s="37">
        <v>0</v>
      </c>
      <c r="N15" s="5">
        <v>2006</v>
      </c>
      <c r="O15" s="34">
        <v>100</v>
      </c>
    </row>
    <row r="16" spans="2:15">
      <c r="B16" s="5" t="s">
        <v>9</v>
      </c>
      <c r="C16" s="5"/>
      <c r="D16" s="5"/>
      <c r="E16" s="5"/>
      <c r="F16" s="5"/>
      <c r="G16" s="5">
        <v>1668</v>
      </c>
      <c r="H16" s="5">
        <v>1668</v>
      </c>
      <c r="I16" s="34">
        <v>100</v>
      </c>
      <c r="J16" s="5">
        <v>0</v>
      </c>
      <c r="K16" s="37">
        <v>0</v>
      </c>
      <c r="L16" s="5">
        <v>0</v>
      </c>
      <c r="M16" s="37">
        <v>0</v>
      </c>
      <c r="N16" s="5">
        <v>1668</v>
      </c>
      <c r="O16" s="34">
        <v>100</v>
      </c>
    </row>
    <row r="17" spans="2:15">
      <c r="B17" s="5" t="s">
        <v>10</v>
      </c>
      <c r="C17" s="5"/>
      <c r="D17" s="5"/>
      <c r="E17" s="5"/>
      <c r="F17" s="5"/>
      <c r="G17" s="5">
        <v>1222</v>
      </c>
      <c r="H17" s="5">
        <v>1222</v>
      </c>
      <c r="I17" s="34">
        <v>100</v>
      </c>
      <c r="J17" s="5">
        <v>0</v>
      </c>
      <c r="K17" s="37">
        <v>0</v>
      </c>
      <c r="L17" s="5">
        <v>0</v>
      </c>
      <c r="M17" s="37">
        <v>0</v>
      </c>
      <c r="N17" s="5">
        <v>1222</v>
      </c>
      <c r="O17" s="34">
        <v>100</v>
      </c>
    </row>
    <row r="18" spans="2:15">
      <c r="B18" s="5" t="s">
        <v>11</v>
      </c>
      <c r="C18" s="5"/>
      <c r="D18" s="5"/>
      <c r="E18" s="5"/>
      <c r="F18" s="5"/>
      <c r="G18" s="5">
        <v>944</v>
      </c>
      <c r="H18" s="5">
        <v>944</v>
      </c>
      <c r="I18" s="34">
        <v>100</v>
      </c>
      <c r="J18" s="5">
        <v>0</v>
      </c>
      <c r="K18" s="37">
        <v>0</v>
      </c>
      <c r="L18" s="5">
        <v>0</v>
      </c>
      <c r="M18" s="37">
        <v>0</v>
      </c>
      <c r="N18" s="5">
        <v>944</v>
      </c>
      <c r="O18" s="34">
        <v>100</v>
      </c>
    </row>
    <row r="19" spans="2:15">
      <c r="B19" s="5" t="s">
        <v>12</v>
      </c>
      <c r="C19" s="5"/>
      <c r="D19" s="5"/>
      <c r="E19" s="5"/>
      <c r="F19" s="5"/>
      <c r="G19" s="5">
        <v>1849</v>
      </c>
      <c r="H19" s="5">
        <v>1473</v>
      </c>
      <c r="I19" s="5">
        <f t="shared" ref="I19:I24" si="0">H19/G19*100</f>
        <v>79.664683612763653</v>
      </c>
      <c r="J19" s="5">
        <v>376</v>
      </c>
      <c r="K19" s="5">
        <f>J19/G19*100</f>
        <v>20.335316387236343</v>
      </c>
      <c r="L19" s="5">
        <v>0</v>
      </c>
      <c r="M19" s="34">
        <v>0</v>
      </c>
      <c r="N19" s="5">
        <f t="shared" ref="N19:N24" si="1">G19</f>
        <v>1849</v>
      </c>
      <c r="O19" s="34">
        <v>100</v>
      </c>
    </row>
    <row r="20" spans="2:15">
      <c r="B20" s="5" t="s">
        <v>13</v>
      </c>
      <c r="C20" s="5"/>
      <c r="D20" s="5"/>
      <c r="E20" s="5"/>
      <c r="F20" s="5"/>
      <c r="G20" s="5">
        <v>1805</v>
      </c>
      <c r="H20" s="5">
        <v>1624</v>
      </c>
      <c r="I20" s="5">
        <f t="shared" si="0"/>
        <v>89.97229916897507</v>
      </c>
      <c r="J20" s="5">
        <v>298</v>
      </c>
      <c r="K20" s="5">
        <f>J20/G20*100</f>
        <v>16.509695290858726</v>
      </c>
      <c r="L20" s="5">
        <v>0</v>
      </c>
      <c r="M20" s="34">
        <v>0</v>
      </c>
      <c r="N20" s="5">
        <f t="shared" si="1"/>
        <v>1805</v>
      </c>
      <c r="O20" s="34">
        <v>100</v>
      </c>
    </row>
    <row r="21" spans="2:15">
      <c r="B21" s="5" t="s">
        <v>14</v>
      </c>
      <c r="C21" s="5"/>
      <c r="D21" s="5"/>
      <c r="E21" s="5"/>
      <c r="F21" s="5"/>
      <c r="G21" s="5">
        <v>1666</v>
      </c>
      <c r="H21" s="5">
        <v>1372</v>
      </c>
      <c r="I21" s="5">
        <f t="shared" si="0"/>
        <v>82.35294117647058</v>
      </c>
      <c r="J21" s="5">
        <v>294</v>
      </c>
      <c r="K21" s="5">
        <f>J21/G21*100</f>
        <v>17.647058823529413</v>
      </c>
      <c r="L21" s="5">
        <v>0</v>
      </c>
      <c r="M21" s="34">
        <v>0</v>
      </c>
      <c r="N21" s="5">
        <f t="shared" si="1"/>
        <v>1666</v>
      </c>
      <c r="O21" s="34">
        <v>100</v>
      </c>
    </row>
    <row r="22" spans="2:15">
      <c r="B22" s="5" t="s">
        <v>15</v>
      </c>
      <c r="C22" s="5"/>
      <c r="D22" s="5"/>
      <c r="E22" s="5"/>
      <c r="F22" s="5"/>
      <c r="G22" s="5">
        <v>2181</v>
      </c>
      <c r="H22" s="5">
        <v>2177</v>
      </c>
      <c r="I22" s="5">
        <f t="shared" si="0"/>
        <v>99.816597890875741</v>
      </c>
      <c r="J22" s="108">
        <f>G22-H22</f>
        <v>4</v>
      </c>
      <c r="K22" s="108">
        <f>100-I22</f>
        <v>0.18340210912425903</v>
      </c>
      <c r="L22" s="5">
        <v>0</v>
      </c>
      <c r="M22" s="34">
        <v>0</v>
      </c>
      <c r="N22" s="5">
        <f t="shared" si="1"/>
        <v>2181</v>
      </c>
      <c r="O22" s="34">
        <v>100</v>
      </c>
    </row>
    <row r="23" spans="2:15">
      <c r="B23" s="5" t="s">
        <v>16</v>
      </c>
      <c r="C23" s="5"/>
      <c r="D23" s="5"/>
      <c r="E23" s="5"/>
      <c r="F23" s="5"/>
      <c r="G23" s="5">
        <v>1758</v>
      </c>
      <c r="H23" s="5">
        <v>1757</v>
      </c>
      <c r="I23" s="5">
        <f t="shared" si="0"/>
        <v>99.943117178612056</v>
      </c>
      <c r="J23" s="5">
        <v>1</v>
      </c>
      <c r="K23" s="5">
        <f>100-I23</f>
        <v>5.6882821387944205E-2</v>
      </c>
      <c r="L23" s="5">
        <v>0</v>
      </c>
      <c r="M23" s="34">
        <v>0</v>
      </c>
      <c r="N23" s="5">
        <f t="shared" si="1"/>
        <v>1758</v>
      </c>
      <c r="O23" s="34">
        <v>100</v>
      </c>
    </row>
    <row r="24" spans="2:15" ht="15.75" thickBot="1">
      <c r="B24" s="6" t="s">
        <v>17</v>
      </c>
      <c r="C24" s="6"/>
      <c r="D24" s="6"/>
      <c r="E24" s="6"/>
      <c r="F24" s="6"/>
      <c r="G24" s="6">
        <v>1516</v>
      </c>
      <c r="H24" s="6">
        <v>1515</v>
      </c>
      <c r="I24" s="6">
        <f t="shared" si="0"/>
        <v>99.934036939313984</v>
      </c>
      <c r="J24" s="6">
        <v>1</v>
      </c>
      <c r="K24" s="6">
        <f>100-I24</f>
        <v>6.5963060686016206E-2</v>
      </c>
      <c r="L24" s="6">
        <v>0</v>
      </c>
      <c r="M24" s="6">
        <v>0</v>
      </c>
      <c r="N24" s="6">
        <f t="shared" si="1"/>
        <v>1516</v>
      </c>
      <c r="O24" s="34">
        <v>100</v>
      </c>
    </row>
    <row r="25" spans="2:15" ht="30.75" thickBot="1">
      <c r="B25" s="44" t="s">
        <v>18</v>
      </c>
      <c r="C25" s="75">
        <f t="shared" ref="C25:H25" si="2">SUM(C13:C24)</f>
        <v>5367</v>
      </c>
      <c r="D25" s="75">
        <f t="shared" si="2"/>
        <v>97</v>
      </c>
      <c r="E25" s="75">
        <f t="shared" si="2"/>
        <v>5270</v>
      </c>
      <c r="F25" s="75">
        <f t="shared" si="2"/>
        <v>-203</v>
      </c>
      <c r="G25" s="76">
        <f t="shared" si="2"/>
        <v>20082</v>
      </c>
      <c r="H25" s="76">
        <f t="shared" si="2"/>
        <v>19225</v>
      </c>
      <c r="I25" s="77">
        <v>100</v>
      </c>
      <c r="J25" s="76">
        <f>SUM(J13:J24)</f>
        <v>974</v>
      </c>
      <c r="K25" s="77">
        <v>0</v>
      </c>
      <c r="L25" s="76">
        <f>SUM(L13:L24)</f>
        <v>0</v>
      </c>
      <c r="M25" s="77">
        <v>0</v>
      </c>
      <c r="N25" s="76">
        <f>SUM(N13:N24)</f>
        <v>20082</v>
      </c>
      <c r="O25" s="77">
        <v>100</v>
      </c>
    </row>
    <row r="28" spans="2:15">
      <c r="B28" s="1" t="s">
        <v>68</v>
      </c>
    </row>
    <row r="30" spans="2:15">
      <c r="B30" s="1" t="s">
        <v>66</v>
      </c>
    </row>
    <row r="32" spans="2:15">
      <c r="B32" s="1" t="s">
        <v>67</v>
      </c>
    </row>
    <row r="35" spans="2:2">
      <c r="B35" s="2" t="s">
        <v>59</v>
      </c>
    </row>
  </sheetData>
  <mergeCells count="6">
    <mergeCell ref="B8:O8"/>
    <mergeCell ref="B2:O2"/>
    <mergeCell ref="B3:O3"/>
    <mergeCell ref="B4:O4"/>
    <mergeCell ref="B6:O6"/>
    <mergeCell ref="B7:O7"/>
  </mergeCells>
  <printOptions horizontalCentered="1" verticalCentered="1"/>
  <pageMargins left="0.2" right="0.2" top="0.25" bottom="0.25" header="0" footer="0"/>
  <pageSetup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O35"/>
  <sheetViews>
    <sheetView topLeftCell="A16" zoomScaleNormal="100" workbookViewId="0">
      <selection activeCell="N9" sqref="N9"/>
    </sheetView>
  </sheetViews>
  <sheetFormatPr defaultRowHeight="15"/>
  <cols>
    <col min="1" max="1" width="9.140625" style="1"/>
    <col min="2" max="2" width="15" style="1" customWidth="1"/>
    <col min="3" max="3" width="15" style="1" hidden="1" customWidth="1"/>
    <col min="4" max="4" width="11.42578125" style="1" hidden="1" customWidth="1"/>
    <col min="5" max="5" width="10.28515625" style="1" hidden="1" customWidth="1"/>
    <col min="6" max="6" width="11.5703125" style="1" hidden="1" customWidth="1"/>
    <col min="7" max="8" width="14.85546875" style="1" customWidth="1"/>
    <col min="9" max="9" width="7" style="1" customWidth="1"/>
    <col min="10" max="10" width="14.28515625" style="1" customWidth="1"/>
    <col min="11" max="11" width="6.140625" style="1" customWidth="1"/>
    <col min="12" max="12" width="15.140625" style="1" customWidth="1"/>
    <col min="13" max="13" width="4.42578125" style="1" customWidth="1"/>
    <col min="14" max="14" width="14.7109375" style="1" customWidth="1"/>
    <col min="15" max="15" width="6.28515625" style="1" customWidth="1"/>
    <col min="16" max="16384" width="9.140625" style="1"/>
  </cols>
  <sheetData>
    <row r="2" spans="2:15" ht="18.75">
      <c r="B2" s="116" t="s">
        <v>50</v>
      </c>
      <c r="C2" s="116"/>
      <c r="D2" s="116"/>
      <c r="E2" s="116"/>
      <c r="F2" s="116"/>
      <c r="G2" s="116"/>
      <c r="H2" s="117"/>
      <c r="I2" s="117"/>
      <c r="J2" s="117"/>
      <c r="K2" s="117"/>
      <c r="L2" s="117"/>
      <c r="M2" s="117"/>
      <c r="N2" s="117"/>
      <c r="O2" s="117"/>
    </row>
    <row r="3" spans="2:15" ht="18.75">
      <c r="B3" s="116" t="s">
        <v>51</v>
      </c>
      <c r="C3" s="116"/>
      <c r="D3" s="116"/>
      <c r="E3" s="116"/>
      <c r="F3" s="116"/>
      <c r="G3" s="116"/>
      <c r="H3" s="117"/>
      <c r="I3" s="117"/>
      <c r="J3" s="117"/>
      <c r="K3" s="117"/>
      <c r="L3" s="117"/>
      <c r="M3" s="117"/>
      <c r="N3" s="117"/>
      <c r="O3" s="117"/>
    </row>
    <row r="4" spans="2:15" ht="18.75">
      <c r="B4" s="116" t="s">
        <v>52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</row>
    <row r="6" spans="2:15" ht="18.75">
      <c r="B6" s="120" t="s">
        <v>19</v>
      </c>
      <c r="C6" s="120"/>
      <c r="D6" s="120"/>
      <c r="E6" s="120"/>
      <c r="F6" s="120"/>
      <c r="G6" s="120"/>
      <c r="H6" s="121"/>
      <c r="I6" s="121"/>
      <c r="J6" s="121"/>
      <c r="K6" s="121"/>
      <c r="L6" s="121"/>
      <c r="M6" s="121"/>
      <c r="N6" s="121"/>
      <c r="O6" s="121"/>
    </row>
    <row r="7" spans="2:15" ht="15.75">
      <c r="B7" s="118" t="s">
        <v>20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2:15" ht="15.75">
      <c r="B8" s="118" t="s">
        <v>69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</row>
    <row r="10" spans="2:15">
      <c r="B10" s="2" t="s">
        <v>24</v>
      </c>
      <c r="C10" s="2"/>
      <c r="D10" s="2"/>
      <c r="E10" s="2"/>
      <c r="F10" s="2"/>
      <c r="G10" s="2"/>
      <c r="J10" s="3"/>
    </row>
    <row r="11" spans="2:15" ht="15.75" thickBot="1"/>
    <row r="12" spans="2:15" ht="60.75" thickBot="1">
      <c r="B12" s="20" t="s">
        <v>0</v>
      </c>
      <c r="C12" s="21" t="s">
        <v>53</v>
      </c>
      <c r="D12" s="21" t="s">
        <v>54</v>
      </c>
      <c r="E12" s="21" t="s">
        <v>55</v>
      </c>
      <c r="F12" s="21" t="s">
        <v>54</v>
      </c>
      <c r="G12" s="21" t="s">
        <v>57</v>
      </c>
      <c r="H12" s="21" t="s">
        <v>1</v>
      </c>
      <c r="I12" s="20" t="s">
        <v>2</v>
      </c>
      <c r="J12" s="21" t="s">
        <v>3</v>
      </c>
      <c r="K12" s="20" t="s">
        <v>2</v>
      </c>
      <c r="L12" s="21" t="s">
        <v>4</v>
      </c>
      <c r="M12" s="20" t="s">
        <v>2</v>
      </c>
      <c r="N12" s="21" t="s">
        <v>5</v>
      </c>
      <c r="O12" s="20" t="s">
        <v>2</v>
      </c>
    </row>
    <row r="13" spans="2:15">
      <c r="B13" s="8" t="s">
        <v>6</v>
      </c>
      <c r="C13" s="8">
        <v>2904</v>
      </c>
      <c r="D13" s="8">
        <v>138</v>
      </c>
      <c r="E13" s="8">
        <v>2766</v>
      </c>
      <c r="F13" s="8">
        <v>225</v>
      </c>
      <c r="G13" s="8">
        <v>2541</v>
      </c>
      <c r="H13" s="8">
        <v>2541</v>
      </c>
      <c r="I13" s="97">
        <v>100</v>
      </c>
      <c r="J13" s="12">
        <v>0</v>
      </c>
      <c r="K13" s="23">
        <v>0</v>
      </c>
      <c r="L13" s="12">
        <v>0</v>
      </c>
      <c r="M13" s="22">
        <v>0</v>
      </c>
      <c r="N13" s="8">
        <v>2541</v>
      </c>
      <c r="O13" s="97">
        <v>100</v>
      </c>
    </row>
    <row r="14" spans="2:15">
      <c r="B14" s="10" t="s">
        <v>7</v>
      </c>
      <c r="C14" s="10">
        <v>5301</v>
      </c>
      <c r="D14" s="10">
        <v>331</v>
      </c>
      <c r="E14" s="10">
        <v>4970</v>
      </c>
      <c r="F14" s="10">
        <v>17</v>
      </c>
      <c r="G14" s="10">
        <v>4953</v>
      </c>
      <c r="H14" s="10">
        <v>4953</v>
      </c>
      <c r="I14" s="41">
        <v>100</v>
      </c>
      <c r="J14" s="13">
        <v>0</v>
      </c>
      <c r="K14" s="23">
        <v>0</v>
      </c>
      <c r="L14" s="13">
        <v>0</v>
      </c>
      <c r="M14" s="36">
        <v>0</v>
      </c>
      <c r="N14" s="10">
        <v>4953</v>
      </c>
      <c r="O14" s="41">
        <v>100</v>
      </c>
    </row>
    <row r="15" spans="2:15">
      <c r="B15" s="10" t="s">
        <v>8</v>
      </c>
      <c r="C15" s="10">
        <v>4637</v>
      </c>
      <c r="D15" s="10">
        <v>231</v>
      </c>
      <c r="E15" s="10">
        <v>4406</v>
      </c>
      <c r="F15" s="10">
        <v>-227</v>
      </c>
      <c r="G15" s="10">
        <v>4633</v>
      </c>
      <c r="H15" s="10">
        <v>4633</v>
      </c>
      <c r="I15" s="41">
        <v>100</v>
      </c>
      <c r="J15" s="13">
        <v>0</v>
      </c>
      <c r="K15" s="23">
        <v>0</v>
      </c>
      <c r="L15" s="13">
        <v>0</v>
      </c>
      <c r="M15" s="36">
        <v>0</v>
      </c>
      <c r="N15" s="10">
        <v>4633</v>
      </c>
      <c r="O15" s="41">
        <v>100</v>
      </c>
    </row>
    <row r="16" spans="2:15">
      <c r="B16" s="10" t="s">
        <v>9</v>
      </c>
      <c r="C16" s="10"/>
      <c r="D16" s="10"/>
      <c r="E16" s="10"/>
      <c r="F16" s="10"/>
      <c r="G16" s="10">
        <v>4063</v>
      </c>
      <c r="H16" s="10">
        <v>4063</v>
      </c>
      <c r="I16" s="41">
        <v>100</v>
      </c>
      <c r="J16" s="13">
        <v>0</v>
      </c>
      <c r="K16" s="23">
        <v>0</v>
      </c>
      <c r="L16" s="13">
        <v>0</v>
      </c>
      <c r="M16" s="36">
        <v>0</v>
      </c>
      <c r="N16" s="10">
        <v>4063</v>
      </c>
      <c r="O16" s="41">
        <v>100</v>
      </c>
    </row>
    <row r="17" spans="2:15">
      <c r="B17" s="10" t="s">
        <v>10</v>
      </c>
      <c r="C17" s="10"/>
      <c r="D17" s="10"/>
      <c r="E17" s="10"/>
      <c r="F17" s="10"/>
      <c r="G17" s="10">
        <v>2105</v>
      </c>
      <c r="H17" s="10">
        <v>2105</v>
      </c>
      <c r="I17" s="41">
        <v>100</v>
      </c>
      <c r="J17" s="13">
        <v>0</v>
      </c>
      <c r="K17" s="23">
        <v>0</v>
      </c>
      <c r="L17" s="13">
        <v>0</v>
      </c>
      <c r="M17" s="36">
        <v>0</v>
      </c>
      <c r="N17" s="10">
        <v>2105</v>
      </c>
      <c r="O17" s="41">
        <v>100</v>
      </c>
    </row>
    <row r="18" spans="2:15">
      <c r="B18" s="10" t="s">
        <v>11</v>
      </c>
      <c r="C18" s="10"/>
      <c r="D18" s="10"/>
      <c r="E18" s="10"/>
      <c r="F18" s="10"/>
      <c r="G18" s="10">
        <v>2718</v>
      </c>
      <c r="H18" s="10">
        <v>2718</v>
      </c>
      <c r="I18" s="41">
        <v>100</v>
      </c>
      <c r="J18" s="13">
        <v>0</v>
      </c>
      <c r="K18" s="23">
        <v>0</v>
      </c>
      <c r="L18" s="13">
        <v>0</v>
      </c>
      <c r="M18" s="36">
        <v>0</v>
      </c>
      <c r="N18" s="10">
        <v>2718</v>
      </c>
      <c r="O18" s="41">
        <v>100</v>
      </c>
    </row>
    <row r="19" spans="2:15">
      <c r="B19" s="10" t="s">
        <v>12</v>
      </c>
      <c r="C19" s="10"/>
      <c r="D19" s="10"/>
      <c r="E19" s="10"/>
      <c r="F19" s="10"/>
      <c r="G19" s="10">
        <v>5038</v>
      </c>
      <c r="H19" s="10">
        <v>4089</v>
      </c>
      <c r="I19" s="41">
        <f t="shared" ref="I19:I24" si="0">H19/G19*100</f>
        <v>81.163159984120682</v>
      </c>
      <c r="J19" s="13">
        <v>949</v>
      </c>
      <c r="K19" s="23">
        <f>J19/G19*100</f>
        <v>18.836840015879318</v>
      </c>
      <c r="L19" s="13">
        <v>0</v>
      </c>
      <c r="M19" s="36">
        <v>0</v>
      </c>
      <c r="N19" s="10">
        <f t="shared" ref="N19:N24" si="1">G19</f>
        <v>5038</v>
      </c>
      <c r="O19" s="41">
        <v>100</v>
      </c>
    </row>
    <row r="20" spans="2:15">
      <c r="B20" s="10" t="s">
        <v>13</v>
      </c>
      <c r="C20" s="10"/>
      <c r="D20" s="10"/>
      <c r="E20" s="10"/>
      <c r="F20" s="10"/>
      <c r="G20" s="10">
        <v>5394</v>
      </c>
      <c r="H20" s="10">
        <v>4943</v>
      </c>
      <c r="I20" s="41">
        <f t="shared" si="0"/>
        <v>91.638857990359654</v>
      </c>
      <c r="J20" s="13">
        <v>502</v>
      </c>
      <c r="K20" s="23">
        <f>J20/G20*100</f>
        <v>9.3066370040786062</v>
      </c>
      <c r="L20" s="13">
        <v>0</v>
      </c>
      <c r="M20" s="36">
        <v>0</v>
      </c>
      <c r="N20" s="10">
        <f t="shared" si="1"/>
        <v>5394</v>
      </c>
      <c r="O20" s="41">
        <v>100</v>
      </c>
    </row>
    <row r="21" spans="2:15">
      <c r="B21" s="10" t="s">
        <v>14</v>
      </c>
      <c r="C21" s="10"/>
      <c r="D21" s="10"/>
      <c r="E21" s="10"/>
      <c r="F21" s="10"/>
      <c r="G21" s="10">
        <v>3523</v>
      </c>
      <c r="H21" s="10">
        <v>2986</v>
      </c>
      <c r="I21" s="41">
        <f t="shared" si="0"/>
        <v>84.757309111552658</v>
      </c>
      <c r="J21" s="13">
        <v>537</v>
      </c>
      <c r="K21" s="23">
        <f>J21/G21*100</f>
        <v>15.242690888447347</v>
      </c>
      <c r="L21" s="13">
        <v>0</v>
      </c>
      <c r="M21" s="36">
        <v>0</v>
      </c>
      <c r="N21" s="10">
        <f t="shared" si="1"/>
        <v>3523</v>
      </c>
      <c r="O21" s="41">
        <v>100</v>
      </c>
    </row>
    <row r="22" spans="2:15">
      <c r="B22" s="10" t="s">
        <v>15</v>
      </c>
      <c r="C22" s="10"/>
      <c r="D22" s="10"/>
      <c r="E22" s="10"/>
      <c r="F22" s="10"/>
      <c r="G22" s="10">
        <v>4332</v>
      </c>
      <c r="H22" s="10">
        <v>4332</v>
      </c>
      <c r="I22" s="41">
        <f t="shared" si="0"/>
        <v>100</v>
      </c>
      <c r="J22" s="13">
        <f>G22-H22</f>
        <v>0</v>
      </c>
      <c r="K22" s="23">
        <v>0</v>
      </c>
      <c r="L22" s="13">
        <v>0</v>
      </c>
      <c r="M22" s="36">
        <v>0</v>
      </c>
      <c r="N22" s="10">
        <f t="shared" si="1"/>
        <v>4332</v>
      </c>
      <c r="O22" s="41">
        <v>100</v>
      </c>
    </row>
    <row r="23" spans="2:15">
      <c r="B23" s="10" t="s">
        <v>16</v>
      </c>
      <c r="C23" s="10"/>
      <c r="D23" s="10"/>
      <c r="E23" s="10"/>
      <c r="F23" s="10"/>
      <c r="G23" s="10">
        <v>2536</v>
      </c>
      <c r="H23" s="10">
        <v>2536</v>
      </c>
      <c r="I23" s="41">
        <f t="shared" si="0"/>
        <v>100</v>
      </c>
      <c r="J23" s="13">
        <v>0</v>
      </c>
      <c r="K23" s="23">
        <v>0</v>
      </c>
      <c r="L23" s="13">
        <v>0</v>
      </c>
      <c r="M23" s="36">
        <v>0</v>
      </c>
      <c r="N23" s="10">
        <f t="shared" si="1"/>
        <v>2536</v>
      </c>
      <c r="O23" s="41">
        <v>100</v>
      </c>
    </row>
    <row r="24" spans="2:15" ht="15.75" thickBot="1">
      <c r="B24" s="10" t="s">
        <v>17</v>
      </c>
      <c r="C24" s="10"/>
      <c r="D24" s="10"/>
      <c r="E24" s="10"/>
      <c r="F24" s="10"/>
      <c r="G24" s="10">
        <v>2431</v>
      </c>
      <c r="H24" s="10">
        <v>2431</v>
      </c>
      <c r="I24" s="98">
        <f t="shared" si="0"/>
        <v>100</v>
      </c>
      <c r="J24" s="13">
        <v>0</v>
      </c>
      <c r="K24" s="23">
        <v>0</v>
      </c>
      <c r="L24" s="13">
        <v>0</v>
      </c>
      <c r="M24" s="36">
        <v>0</v>
      </c>
      <c r="N24" s="10">
        <f t="shared" si="1"/>
        <v>2431</v>
      </c>
      <c r="O24" s="41">
        <v>100</v>
      </c>
    </row>
    <row r="25" spans="2:15" ht="30.75" thickBot="1">
      <c r="B25" s="96" t="s">
        <v>18</v>
      </c>
      <c r="C25" s="78">
        <f t="shared" ref="C25:H25" si="2">SUM(C13:C24)</f>
        <v>12842</v>
      </c>
      <c r="D25" s="78">
        <f t="shared" si="2"/>
        <v>700</v>
      </c>
      <c r="E25" s="78">
        <f t="shared" si="2"/>
        <v>12142</v>
      </c>
      <c r="F25" s="78">
        <f t="shared" si="2"/>
        <v>15</v>
      </c>
      <c r="G25" s="78">
        <f t="shared" si="2"/>
        <v>44267</v>
      </c>
      <c r="H25" s="79">
        <f t="shared" si="2"/>
        <v>42330</v>
      </c>
      <c r="I25" s="77">
        <v>100</v>
      </c>
      <c r="J25" s="79">
        <f>SUM(J13:J24)</f>
        <v>1988</v>
      </c>
      <c r="K25" s="77">
        <v>0</v>
      </c>
      <c r="L25" s="79">
        <f>SUM(L13:L24)</f>
        <v>0</v>
      </c>
      <c r="M25" s="80">
        <v>0</v>
      </c>
      <c r="N25" s="79">
        <f>SUM(N13:N24)</f>
        <v>44267</v>
      </c>
      <c r="O25" s="81">
        <v>100</v>
      </c>
    </row>
    <row r="28" spans="2:15">
      <c r="B28" s="2" t="s">
        <v>62</v>
      </c>
    </row>
    <row r="30" spans="2:15">
      <c r="B30" s="1" t="s">
        <v>66</v>
      </c>
    </row>
    <row r="32" spans="2:15">
      <c r="B32" s="1" t="s">
        <v>67</v>
      </c>
    </row>
    <row r="35" spans="2:2">
      <c r="B35" s="2" t="s">
        <v>59</v>
      </c>
    </row>
  </sheetData>
  <mergeCells count="6">
    <mergeCell ref="B8:O8"/>
    <mergeCell ref="B2:O2"/>
    <mergeCell ref="B3:O3"/>
    <mergeCell ref="B4:O4"/>
    <mergeCell ref="B6:O6"/>
    <mergeCell ref="B7:O7"/>
  </mergeCells>
  <printOptions horizontalCentered="1" verticalCentered="1"/>
  <pageMargins left="0.2" right="0.2" top="0.25" bottom="0.25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O35"/>
  <sheetViews>
    <sheetView topLeftCell="A16" zoomScaleNormal="100" workbookViewId="0">
      <selection activeCell="J41" sqref="J41"/>
    </sheetView>
  </sheetViews>
  <sheetFormatPr defaultRowHeight="15"/>
  <cols>
    <col min="1" max="1" width="9.140625" style="1"/>
    <col min="2" max="2" width="15" style="1" customWidth="1"/>
    <col min="3" max="3" width="15" style="1" hidden="1" customWidth="1"/>
    <col min="4" max="4" width="11.5703125" style="1" hidden="1" customWidth="1"/>
    <col min="5" max="5" width="9.85546875" style="1" hidden="1" customWidth="1"/>
    <col min="6" max="6" width="11.140625" style="1" hidden="1" customWidth="1"/>
    <col min="7" max="7" width="14.7109375" style="1" customWidth="1"/>
    <col min="8" max="8" width="15.28515625" style="1" customWidth="1"/>
    <col min="9" max="9" width="6.85546875" style="1" customWidth="1"/>
    <col min="10" max="10" width="14.5703125" style="1" customWidth="1"/>
    <col min="11" max="11" width="5.28515625" style="1" customWidth="1"/>
    <col min="12" max="12" width="15.140625" style="1" customWidth="1"/>
    <col min="13" max="13" width="5.7109375" style="1" customWidth="1"/>
    <col min="14" max="14" width="14.140625" style="1" customWidth="1"/>
    <col min="15" max="15" width="6.28515625" style="1" customWidth="1"/>
    <col min="16" max="16384" width="9.140625" style="1"/>
  </cols>
  <sheetData>
    <row r="2" spans="2:15" ht="18.75">
      <c r="B2" s="116" t="s">
        <v>50</v>
      </c>
      <c r="C2" s="116"/>
      <c r="D2" s="116"/>
      <c r="E2" s="116"/>
      <c r="F2" s="116"/>
      <c r="G2" s="116"/>
      <c r="H2" s="117"/>
      <c r="I2" s="117"/>
      <c r="J2" s="117"/>
      <c r="K2" s="117"/>
      <c r="L2" s="117"/>
      <c r="M2" s="117"/>
      <c r="N2" s="117"/>
      <c r="O2" s="117"/>
    </row>
    <row r="3" spans="2:15" ht="18.75">
      <c r="B3" s="116" t="s">
        <v>51</v>
      </c>
      <c r="C3" s="116"/>
      <c r="D3" s="116"/>
      <c r="E3" s="116"/>
      <c r="F3" s="116"/>
      <c r="G3" s="116"/>
      <c r="H3" s="117"/>
      <c r="I3" s="117"/>
      <c r="J3" s="117"/>
      <c r="K3" s="117"/>
      <c r="L3" s="117"/>
      <c r="M3" s="117"/>
      <c r="N3" s="117"/>
      <c r="O3" s="117"/>
    </row>
    <row r="4" spans="2:15" ht="18.75">
      <c r="B4" s="116" t="s">
        <v>52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</row>
    <row r="6" spans="2:15" ht="18.75">
      <c r="B6" s="120" t="s">
        <v>19</v>
      </c>
      <c r="C6" s="120"/>
      <c r="D6" s="120"/>
      <c r="E6" s="120"/>
      <c r="F6" s="120"/>
      <c r="G6" s="120"/>
      <c r="H6" s="121"/>
      <c r="I6" s="121"/>
      <c r="J6" s="121"/>
      <c r="K6" s="121"/>
      <c r="L6" s="121"/>
      <c r="M6" s="121"/>
      <c r="N6" s="121"/>
      <c r="O6" s="121"/>
    </row>
    <row r="7" spans="2:15" ht="15.75">
      <c r="B7" s="118" t="s">
        <v>20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2:15" ht="15.75">
      <c r="B8" s="118" t="s">
        <v>69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</row>
    <row r="10" spans="2:15">
      <c r="B10" s="2" t="s">
        <v>63</v>
      </c>
      <c r="C10" s="2"/>
      <c r="D10" s="2"/>
      <c r="E10" s="2"/>
      <c r="F10" s="2"/>
      <c r="G10" s="2"/>
      <c r="J10" s="3"/>
    </row>
    <row r="11" spans="2:15" ht="15.75" thickBot="1"/>
    <row r="12" spans="2:15" ht="60.75" thickBot="1">
      <c r="B12" s="20" t="s">
        <v>0</v>
      </c>
      <c r="C12" s="21" t="s">
        <v>53</v>
      </c>
      <c r="D12" s="21" t="s">
        <v>54</v>
      </c>
      <c r="E12" s="21" t="s">
        <v>56</v>
      </c>
      <c r="F12" s="21" t="s">
        <v>54</v>
      </c>
      <c r="G12" s="21" t="s">
        <v>57</v>
      </c>
      <c r="H12" s="21" t="s">
        <v>1</v>
      </c>
      <c r="I12" s="20" t="s">
        <v>2</v>
      </c>
      <c r="J12" s="21" t="s">
        <v>3</v>
      </c>
      <c r="K12" s="20" t="s">
        <v>2</v>
      </c>
      <c r="L12" s="21" t="s">
        <v>4</v>
      </c>
      <c r="M12" s="20" t="s">
        <v>2</v>
      </c>
      <c r="N12" s="21" t="s">
        <v>5</v>
      </c>
      <c r="O12" s="20" t="s">
        <v>2</v>
      </c>
    </row>
    <row r="13" spans="2:15">
      <c r="B13" s="8" t="s">
        <v>6</v>
      </c>
      <c r="C13" s="8">
        <v>1116</v>
      </c>
      <c r="D13" s="8">
        <v>67</v>
      </c>
      <c r="E13" s="8">
        <v>1049</v>
      </c>
      <c r="F13" s="8">
        <v>-45</v>
      </c>
      <c r="G13" s="12">
        <v>1094</v>
      </c>
      <c r="H13" s="12">
        <v>1093</v>
      </c>
      <c r="I13" s="9">
        <v>99.91</v>
      </c>
      <c r="J13" s="12">
        <v>0</v>
      </c>
      <c r="K13" s="22">
        <v>0</v>
      </c>
      <c r="L13" s="12">
        <v>1</v>
      </c>
      <c r="M13" s="22">
        <v>0.09</v>
      </c>
      <c r="N13" s="12">
        <v>1094</v>
      </c>
      <c r="O13" s="38">
        <v>99.91</v>
      </c>
    </row>
    <row r="14" spans="2:15">
      <c r="B14" s="10" t="s">
        <v>7</v>
      </c>
      <c r="C14" s="10">
        <v>853</v>
      </c>
      <c r="D14" s="10">
        <v>68</v>
      </c>
      <c r="E14" s="10">
        <v>785</v>
      </c>
      <c r="F14" s="10">
        <v>-60</v>
      </c>
      <c r="G14" s="13">
        <v>845</v>
      </c>
      <c r="H14" s="13">
        <v>845</v>
      </c>
      <c r="I14" s="23">
        <v>100</v>
      </c>
      <c r="J14" s="13">
        <v>0</v>
      </c>
      <c r="K14" s="35">
        <v>0</v>
      </c>
      <c r="L14" s="13">
        <v>0</v>
      </c>
      <c r="M14" s="35">
        <v>0</v>
      </c>
      <c r="N14" s="13">
        <v>845</v>
      </c>
      <c r="O14" s="39">
        <v>100</v>
      </c>
    </row>
    <row r="15" spans="2:15">
      <c r="B15" s="10" t="s">
        <v>8</v>
      </c>
      <c r="C15" s="10">
        <v>1020</v>
      </c>
      <c r="D15" s="10">
        <v>76</v>
      </c>
      <c r="E15" s="10">
        <v>944</v>
      </c>
      <c r="F15" s="10">
        <v>-103</v>
      </c>
      <c r="G15" s="13">
        <v>1047</v>
      </c>
      <c r="H15" s="13">
        <v>1047</v>
      </c>
      <c r="I15" s="23">
        <v>100</v>
      </c>
      <c r="J15" s="13">
        <v>0</v>
      </c>
      <c r="K15" s="35">
        <v>0</v>
      </c>
      <c r="L15" s="13">
        <v>0</v>
      </c>
      <c r="M15" s="35">
        <v>0</v>
      </c>
      <c r="N15" s="13">
        <v>1047</v>
      </c>
      <c r="O15" s="39">
        <v>100</v>
      </c>
    </row>
    <row r="16" spans="2:15">
      <c r="B16" s="10" t="s">
        <v>9</v>
      </c>
      <c r="C16" s="10"/>
      <c r="D16" s="10"/>
      <c r="E16" s="10"/>
      <c r="F16" s="10"/>
      <c r="G16" s="13">
        <v>898</v>
      </c>
      <c r="H16" s="13">
        <v>898</v>
      </c>
      <c r="I16" s="23">
        <v>100</v>
      </c>
      <c r="J16" s="13">
        <v>0</v>
      </c>
      <c r="K16" s="35">
        <v>0</v>
      </c>
      <c r="L16" s="13">
        <v>0</v>
      </c>
      <c r="M16" s="35">
        <v>0</v>
      </c>
      <c r="N16" s="13">
        <v>898</v>
      </c>
      <c r="O16" s="39">
        <v>100</v>
      </c>
    </row>
    <row r="17" spans="2:15">
      <c r="B17" s="10" t="s">
        <v>10</v>
      </c>
      <c r="C17" s="10"/>
      <c r="D17" s="10"/>
      <c r="E17" s="10"/>
      <c r="F17" s="10"/>
      <c r="G17" s="13">
        <v>708</v>
      </c>
      <c r="H17" s="13">
        <v>708</v>
      </c>
      <c r="I17" s="23">
        <v>100</v>
      </c>
      <c r="J17" s="13">
        <v>0</v>
      </c>
      <c r="K17" s="35">
        <v>0</v>
      </c>
      <c r="L17" s="13">
        <v>0</v>
      </c>
      <c r="M17" s="35">
        <v>0</v>
      </c>
      <c r="N17" s="13">
        <v>708</v>
      </c>
      <c r="O17" s="39">
        <v>100</v>
      </c>
    </row>
    <row r="18" spans="2:15">
      <c r="B18" s="10" t="s">
        <v>11</v>
      </c>
      <c r="C18" s="10"/>
      <c r="D18" s="10"/>
      <c r="E18" s="10"/>
      <c r="F18" s="10"/>
      <c r="G18" s="13">
        <v>576</v>
      </c>
      <c r="H18" s="13">
        <v>576</v>
      </c>
      <c r="I18" s="23">
        <v>100</v>
      </c>
      <c r="J18" s="13">
        <v>0</v>
      </c>
      <c r="K18" s="35">
        <v>0</v>
      </c>
      <c r="L18" s="13">
        <v>0</v>
      </c>
      <c r="M18" s="35">
        <v>0</v>
      </c>
      <c r="N18" s="13">
        <v>576</v>
      </c>
      <c r="O18" s="39">
        <v>100</v>
      </c>
    </row>
    <row r="19" spans="2:15">
      <c r="B19" s="10" t="s">
        <v>12</v>
      </c>
      <c r="C19" s="10"/>
      <c r="D19" s="10"/>
      <c r="E19" s="10"/>
      <c r="F19" s="10"/>
      <c r="G19" s="13">
        <v>1088</v>
      </c>
      <c r="H19" s="13">
        <v>834</v>
      </c>
      <c r="I19" s="3">
        <f t="shared" ref="I19:I24" si="0">H19/G19*100</f>
        <v>76.654411764705884</v>
      </c>
      <c r="J19" s="13">
        <v>254</v>
      </c>
      <c r="K19" s="3">
        <f>J19/G19*100</f>
        <v>23.34558823529412</v>
      </c>
      <c r="L19" s="13">
        <v>0</v>
      </c>
      <c r="M19" s="35">
        <v>0</v>
      </c>
      <c r="N19" s="13">
        <f t="shared" ref="N19:N24" si="1">G19</f>
        <v>1088</v>
      </c>
      <c r="O19" s="39">
        <v>100</v>
      </c>
    </row>
    <row r="20" spans="2:15">
      <c r="B20" s="10" t="s">
        <v>13</v>
      </c>
      <c r="C20" s="10"/>
      <c r="D20" s="10"/>
      <c r="E20" s="10"/>
      <c r="F20" s="10"/>
      <c r="G20" s="13">
        <v>1000</v>
      </c>
      <c r="H20" s="13">
        <v>931</v>
      </c>
      <c r="I20" s="3">
        <f t="shared" si="0"/>
        <v>93.100000000000009</v>
      </c>
      <c r="J20" s="13">
        <v>133</v>
      </c>
      <c r="K20" s="3">
        <f>J20/G20*100</f>
        <v>13.3</v>
      </c>
      <c r="L20" s="13">
        <v>0</v>
      </c>
      <c r="M20" s="35">
        <v>0</v>
      </c>
      <c r="N20" s="13">
        <f t="shared" si="1"/>
        <v>1000</v>
      </c>
      <c r="O20" s="39">
        <v>100</v>
      </c>
    </row>
    <row r="21" spans="2:15">
      <c r="B21" s="10" t="s">
        <v>14</v>
      </c>
      <c r="C21" s="10"/>
      <c r="D21" s="10"/>
      <c r="E21" s="10"/>
      <c r="F21" s="10"/>
      <c r="G21" s="13">
        <v>1051</v>
      </c>
      <c r="H21" s="13">
        <v>807</v>
      </c>
      <c r="I21" s="3">
        <f t="shared" si="0"/>
        <v>76.784015223596583</v>
      </c>
      <c r="J21" s="13">
        <v>190</v>
      </c>
      <c r="K21" s="3">
        <f>J21/G21*100</f>
        <v>18.078020932445291</v>
      </c>
      <c r="L21" s="13">
        <v>0</v>
      </c>
      <c r="M21" s="35">
        <v>0</v>
      </c>
      <c r="N21" s="13">
        <f t="shared" si="1"/>
        <v>1051</v>
      </c>
      <c r="O21" s="39">
        <v>100</v>
      </c>
    </row>
    <row r="22" spans="2:15">
      <c r="B22" s="10" t="s">
        <v>15</v>
      </c>
      <c r="C22" s="10"/>
      <c r="D22" s="10"/>
      <c r="E22" s="10"/>
      <c r="F22" s="10"/>
      <c r="G22" s="13">
        <v>1188</v>
      </c>
      <c r="H22" s="13">
        <v>1186</v>
      </c>
      <c r="I22" s="3">
        <f t="shared" si="0"/>
        <v>99.831649831649827</v>
      </c>
      <c r="J22" s="109">
        <f>G22-H22</f>
        <v>2</v>
      </c>
      <c r="K22" s="110">
        <f>100-I22</f>
        <v>0.16835016835017313</v>
      </c>
      <c r="L22" s="13">
        <v>0</v>
      </c>
      <c r="M22" s="35">
        <v>0</v>
      </c>
      <c r="N22" s="13">
        <f t="shared" si="1"/>
        <v>1188</v>
      </c>
      <c r="O22" s="39">
        <v>100</v>
      </c>
    </row>
    <row r="23" spans="2:15">
      <c r="B23" s="10" t="s">
        <v>16</v>
      </c>
      <c r="C23" s="10"/>
      <c r="D23" s="10"/>
      <c r="E23" s="10"/>
      <c r="F23" s="10"/>
      <c r="G23" s="13">
        <v>932</v>
      </c>
      <c r="H23" s="13">
        <v>930</v>
      </c>
      <c r="I23" s="107">
        <f t="shared" si="0"/>
        <v>99.785407725321889</v>
      </c>
      <c r="J23" s="13">
        <v>2</v>
      </c>
      <c r="K23" s="3">
        <f>100-I23</f>
        <v>0.21459227467811104</v>
      </c>
      <c r="L23" s="13">
        <v>0</v>
      </c>
      <c r="M23" s="35">
        <v>0</v>
      </c>
      <c r="N23" s="13">
        <f t="shared" si="1"/>
        <v>932</v>
      </c>
      <c r="O23" s="39">
        <v>100</v>
      </c>
    </row>
    <row r="24" spans="2:15" ht="15.75" thickBot="1">
      <c r="B24" s="10" t="s">
        <v>17</v>
      </c>
      <c r="C24" s="10"/>
      <c r="D24" s="10"/>
      <c r="E24" s="10"/>
      <c r="F24" s="10"/>
      <c r="G24" s="13">
        <v>800</v>
      </c>
      <c r="H24" s="13">
        <v>800</v>
      </c>
      <c r="I24" s="107">
        <f t="shared" si="0"/>
        <v>100</v>
      </c>
      <c r="J24" s="13">
        <v>0</v>
      </c>
      <c r="K24" s="112">
        <v>0</v>
      </c>
      <c r="L24" s="13">
        <v>0</v>
      </c>
      <c r="M24" s="35">
        <v>0</v>
      </c>
      <c r="N24" s="13">
        <f t="shared" si="1"/>
        <v>800</v>
      </c>
      <c r="O24" s="11">
        <v>100</v>
      </c>
    </row>
    <row r="25" spans="2:15" ht="30.75" thickBot="1">
      <c r="B25" s="101" t="s">
        <v>18</v>
      </c>
      <c r="C25" s="78">
        <f t="shared" ref="C25:H25" si="2">SUM(C13:C24)</f>
        <v>2989</v>
      </c>
      <c r="D25" s="78">
        <f t="shared" si="2"/>
        <v>211</v>
      </c>
      <c r="E25" s="78">
        <f t="shared" si="2"/>
        <v>2778</v>
      </c>
      <c r="F25" s="78">
        <f t="shared" si="2"/>
        <v>-208</v>
      </c>
      <c r="G25" s="79">
        <f t="shared" si="2"/>
        <v>11227</v>
      </c>
      <c r="H25" s="79">
        <f t="shared" si="2"/>
        <v>10655</v>
      </c>
      <c r="I25" s="82">
        <v>99.96</v>
      </c>
      <c r="J25" s="79">
        <f>SUM(J13:J24)</f>
        <v>581</v>
      </c>
      <c r="K25" s="80">
        <v>0</v>
      </c>
      <c r="L25" s="79">
        <f>SUM(L13:L24)</f>
        <v>1</v>
      </c>
      <c r="M25" s="82">
        <v>0.04</v>
      </c>
      <c r="N25" s="79">
        <f>SUM(N13:N24)</f>
        <v>11227</v>
      </c>
      <c r="O25" s="83">
        <v>99.96</v>
      </c>
    </row>
    <row r="28" spans="2:15">
      <c r="B28" s="1" t="s">
        <v>65</v>
      </c>
    </row>
    <row r="30" spans="2:15">
      <c r="B30" s="1" t="s">
        <v>66</v>
      </c>
    </row>
    <row r="32" spans="2:15">
      <c r="B32" s="1" t="s">
        <v>67</v>
      </c>
    </row>
    <row r="35" spans="2:2">
      <c r="B35" s="2" t="s">
        <v>59</v>
      </c>
    </row>
  </sheetData>
  <mergeCells count="6">
    <mergeCell ref="B8:O8"/>
    <mergeCell ref="B2:O2"/>
    <mergeCell ref="B3:O3"/>
    <mergeCell ref="B4:O4"/>
    <mergeCell ref="B6:O6"/>
    <mergeCell ref="B7:O7"/>
  </mergeCells>
  <printOptions horizontalCentered="1" verticalCentered="1"/>
  <pageMargins left="0.2" right="0.2" top="0.25" bottom="0.25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P39"/>
  <sheetViews>
    <sheetView topLeftCell="A17" zoomScaleNormal="100" workbookViewId="0">
      <selection activeCell="B30" sqref="B30"/>
    </sheetView>
  </sheetViews>
  <sheetFormatPr defaultRowHeight="15"/>
  <cols>
    <col min="1" max="1" width="9.140625" style="1"/>
    <col min="2" max="2" width="30.85546875" style="1" customWidth="1"/>
    <col min="3" max="3" width="10.42578125" style="1" customWidth="1"/>
    <col min="4" max="4" width="10.5703125" style="1" customWidth="1"/>
    <col min="5" max="8" width="10.5703125" style="1" bestFit="1" customWidth="1"/>
    <col min="9" max="14" width="9.140625" style="1"/>
    <col min="15" max="15" width="16.85546875" style="1" customWidth="1"/>
    <col min="16" max="16384" width="9.140625" style="1"/>
  </cols>
  <sheetData>
    <row r="1" spans="2:16" ht="18.75">
      <c r="B1" s="116" t="s">
        <v>50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94"/>
    </row>
    <row r="2" spans="2:16" ht="18.75" customHeight="1">
      <c r="B2" s="116" t="s">
        <v>51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94"/>
    </row>
    <row r="3" spans="2:16" ht="18.75">
      <c r="B3" s="116" t="s">
        <v>52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93"/>
    </row>
    <row r="4" spans="2:16" ht="18.75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</row>
    <row r="5" spans="2:16" ht="18.75">
      <c r="B5" s="116" t="s">
        <v>19</v>
      </c>
      <c r="C5" s="124"/>
      <c r="D5" s="124"/>
      <c r="E5" s="124"/>
      <c r="F5" s="124"/>
      <c r="G5" s="124"/>
      <c r="H5" s="124"/>
      <c r="I5" s="124"/>
      <c r="J5" s="124"/>
      <c r="K5" s="122"/>
      <c r="L5" s="122"/>
      <c r="M5" s="122"/>
      <c r="N5" s="122"/>
      <c r="O5" s="122"/>
    </row>
    <row r="6" spans="2:16" ht="15.75">
      <c r="B6" s="123" t="s">
        <v>20</v>
      </c>
      <c r="C6" s="123"/>
      <c r="D6" s="123"/>
      <c r="E6" s="123"/>
      <c r="F6" s="123"/>
      <c r="G6" s="123"/>
      <c r="H6" s="123"/>
      <c r="I6" s="123"/>
      <c r="J6" s="123"/>
      <c r="K6" s="122"/>
      <c r="L6" s="122"/>
      <c r="M6" s="122"/>
      <c r="N6" s="122"/>
      <c r="O6" s="122"/>
    </row>
    <row r="7" spans="2:16" ht="15.75">
      <c r="B7" s="123" t="s">
        <v>69</v>
      </c>
      <c r="C7" s="123"/>
      <c r="D7" s="123"/>
      <c r="E7" s="123"/>
      <c r="F7" s="123"/>
      <c r="G7" s="123"/>
      <c r="H7" s="123"/>
      <c r="I7" s="123"/>
      <c r="J7" s="123"/>
      <c r="K7" s="122"/>
      <c r="L7" s="122"/>
      <c r="M7" s="122"/>
      <c r="N7" s="122"/>
      <c r="O7" s="122"/>
    </row>
    <row r="8" spans="2:16" ht="15.75" thickBot="1"/>
    <row r="9" spans="2:16" ht="28.5" customHeight="1" thickBot="1">
      <c r="B9" s="21" t="s">
        <v>25</v>
      </c>
      <c r="C9" s="26" t="s">
        <v>6</v>
      </c>
      <c r="D9" s="25" t="s">
        <v>7</v>
      </c>
      <c r="E9" s="26" t="s">
        <v>8</v>
      </c>
      <c r="F9" s="25" t="s">
        <v>47</v>
      </c>
      <c r="G9" s="26" t="s">
        <v>48</v>
      </c>
      <c r="H9" s="25" t="s">
        <v>11</v>
      </c>
      <c r="I9" s="26" t="s">
        <v>49</v>
      </c>
      <c r="J9" s="25" t="s">
        <v>13</v>
      </c>
      <c r="K9" s="50" t="s">
        <v>14</v>
      </c>
      <c r="L9" s="25" t="s">
        <v>15</v>
      </c>
      <c r="M9" s="51" t="s">
        <v>16</v>
      </c>
      <c r="N9" s="25" t="s">
        <v>17</v>
      </c>
      <c r="O9" s="52" t="s">
        <v>42</v>
      </c>
    </row>
    <row r="10" spans="2:16">
      <c r="B10" s="48" t="s">
        <v>26</v>
      </c>
      <c r="C10" s="4">
        <v>1415</v>
      </c>
      <c r="D10" s="4">
        <v>1220</v>
      </c>
      <c r="E10" s="4">
        <v>1504</v>
      </c>
      <c r="F10" s="4">
        <v>1275</v>
      </c>
      <c r="G10" s="4">
        <v>970</v>
      </c>
      <c r="H10" s="4">
        <v>783</v>
      </c>
      <c r="I10" s="4">
        <v>1514</v>
      </c>
      <c r="J10" s="4">
        <v>1577</v>
      </c>
      <c r="K10" s="4">
        <v>1368</v>
      </c>
      <c r="L10" s="4">
        <v>1715</v>
      </c>
      <c r="M10" s="4">
        <v>1464</v>
      </c>
      <c r="N10" s="4">
        <v>1325</v>
      </c>
      <c r="O10" s="4">
        <f>SUM(C10:N10)</f>
        <v>16130</v>
      </c>
    </row>
    <row r="11" spans="2:16">
      <c r="B11" s="19" t="s">
        <v>27</v>
      </c>
      <c r="C11" s="5">
        <v>55</v>
      </c>
      <c r="D11" s="5">
        <v>41</v>
      </c>
      <c r="E11" s="5">
        <v>92</v>
      </c>
      <c r="F11" s="5">
        <v>79</v>
      </c>
      <c r="G11" s="5">
        <v>49</v>
      </c>
      <c r="H11" s="5">
        <v>56</v>
      </c>
      <c r="I11" s="5">
        <v>65</v>
      </c>
      <c r="J11" s="5">
        <v>75</v>
      </c>
      <c r="K11" s="5">
        <v>58</v>
      </c>
      <c r="L11" s="5">
        <v>84</v>
      </c>
      <c r="M11" s="5">
        <v>67</v>
      </c>
      <c r="N11" s="5">
        <v>49</v>
      </c>
      <c r="O11" s="5">
        <f>SUM(C11:N11)</f>
        <v>770</v>
      </c>
    </row>
    <row r="12" spans="2:16">
      <c r="B12" s="19" t="s">
        <v>28</v>
      </c>
      <c r="C12" s="5">
        <v>1724</v>
      </c>
      <c r="D12" s="5">
        <v>1743</v>
      </c>
      <c r="E12" s="5">
        <v>2006</v>
      </c>
      <c r="F12" s="5">
        <v>1668</v>
      </c>
      <c r="G12" s="5">
        <v>1222</v>
      </c>
      <c r="H12" s="5">
        <v>944</v>
      </c>
      <c r="I12" s="5">
        <v>1849</v>
      </c>
      <c r="J12" s="5">
        <v>1797</v>
      </c>
      <c r="K12" s="5">
        <v>1666</v>
      </c>
      <c r="L12" s="5">
        <v>2181</v>
      </c>
      <c r="M12" s="5">
        <v>1758</v>
      </c>
      <c r="N12" s="5">
        <v>1516</v>
      </c>
      <c r="O12" s="5">
        <f>SUM(C12:N12)</f>
        <v>20074</v>
      </c>
    </row>
    <row r="13" spans="2:16">
      <c r="B13" s="19" t="s">
        <v>29</v>
      </c>
      <c r="C13" s="5">
        <v>1094</v>
      </c>
      <c r="D13" s="5">
        <v>845</v>
      </c>
      <c r="E13" s="5">
        <v>1047</v>
      </c>
      <c r="F13" s="5">
        <v>898</v>
      </c>
      <c r="G13" s="5">
        <v>708</v>
      </c>
      <c r="H13" s="5">
        <v>576</v>
      </c>
      <c r="I13" s="5">
        <v>1088</v>
      </c>
      <c r="J13" s="5">
        <v>996</v>
      </c>
      <c r="K13" s="5">
        <v>997</v>
      </c>
      <c r="L13" s="5">
        <v>1188</v>
      </c>
      <c r="M13" s="111">
        <v>932</v>
      </c>
      <c r="N13" s="5">
        <v>800</v>
      </c>
      <c r="O13" s="5">
        <f t="shared" ref="O13:O21" si="0">SUM(C13:N13)</f>
        <v>11169</v>
      </c>
    </row>
    <row r="14" spans="2:16">
      <c r="B14" s="19" t="s">
        <v>32</v>
      </c>
      <c r="C14" s="5">
        <v>508</v>
      </c>
      <c r="D14" s="5">
        <v>390</v>
      </c>
      <c r="E14" s="5">
        <v>472</v>
      </c>
      <c r="F14" s="5">
        <v>404</v>
      </c>
      <c r="G14" s="5">
        <v>330</v>
      </c>
      <c r="H14" s="5">
        <v>251</v>
      </c>
      <c r="I14" s="5">
        <v>413</v>
      </c>
      <c r="J14" s="5">
        <v>470</v>
      </c>
      <c r="K14" s="5">
        <v>441</v>
      </c>
      <c r="L14" s="5">
        <v>628</v>
      </c>
      <c r="M14" s="5">
        <v>479</v>
      </c>
      <c r="N14" s="5">
        <v>427</v>
      </c>
      <c r="O14" s="5">
        <f t="shared" si="0"/>
        <v>5213</v>
      </c>
    </row>
    <row r="15" spans="2:16">
      <c r="B15" s="19" t="s">
        <v>33</v>
      </c>
      <c r="C15" s="5">
        <v>2541</v>
      </c>
      <c r="D15" s="5">
        <v>4953</v>
      </c>
      <c r="E15" s="5">
        <v>4633</v>
      </c>
      <c r="F15" s="5">
        <v>4063</v>
      </c>
      <c r="G15" s="5">
        <v>2105</v>
      </c>
      <c r="H15" s="5">
        <v>2718</v>
      </c>
      <c r="I15" s="5">
        <v>5038</v>
      </c>
      <c r="J15" s="5">
        <v>5389</v>
      </c>
      <c r="K15" s="5">
        <v>3523</v>
      </c>
      <c r="L15" s="5">
        <v>4332</v>
      </c>
      <c r="M15" s="5">
        <v>2536</v>
      </c>
      <c r="N15" s="5">
        <v>2431</v>
      </c>
      <c r="O15" s="5">
        <f t="shared" si="0"/>
        <v>44262</v>
      </c>
    </row>
    <row r="16" spans="2:16">
      <c r="B16" s="19" t="s">
        <v>34</v>
      </c>
      <c r="C16" s="5">
        <v>3682</v>
      </c>
      <c r="D16" s="5">
        <v>3304</v>
      </c>
      <c r="E16" s="5">
        <v>4532</v>
      </c>
      <c r="F16" s="5">
        <v>3810</v>
      </c>
      <c r="G16" s="5">
        <v>3453</v>
      </c>
      <c r="H16" s="5">
        <v>2805</v>
      </c>
      <c r="I16" s="5">
        <v>4419</v>
      </c>
      <c r="J16" s="5">
        <v>3378</v>
      </c>
      <c r="K16" s="5">
        <v>2786</v>
      </c>
      <c r="L16" s="5">
        <v>3018</v>
      </c>
      <c r="M16" s="5">
        <v>2181</v>
      </c>
      <c r="N16" s="5">
        <v>1989</v>
      </c>
      <c r="O16" s="5">
        <f t="shared" si="0"/>
        <v>39357</v>
      </c>
    </row>
    <row r="17" spans="2:15">
      <c r="B17" s="19" t="s">
        <v>35</v>
      </c>
      <c r="C17" s="5">
        <v>1723</v>
      </c>
      <c r="D17" s="5">
        <v>1603</v>
      </c>
      <c r="E17" s="5">
        <v>2209</v>
      </c>
      <c r="F17" s="5">
        <v>1973</v>
      </c>
      <c r="G17" s="5">
        <v>1601</v>
      </c>
      <c r="H17" s="5">
        <v>1516</v>
      </c>
      <c r="I17" s="5">
        <v>2408</v>
      </c>
      <c r="J17" s="5">
        <v>1694</v>
      </c>
      <c r="K17" s="5">
        <v>1357</v>
      </c>
      <c r="L17" s="5">
        <v>1455</v>
      </c>
      <c r="M17" s="5">
        <v>946</v>
      </c>
      <c r="N17" s="5">
        <v>920</v>
      </c>
      <c r="O17" s="5">
        <f t="shared" si="0"/>
        <v>19405</v>
      </c>
    </row>
    <row r="18" spans="2:15">
      <c r="B18" s="19" t="s">
        <v>36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f t="shared" si="0"/>
        <v>0</v>
      </c>
    </row>
    <row r="19" spans="2:15">
      <c r="B19" s="19" t="s">
        <v>37</v>
      </c>
      <c r="C19" s="5">
        <v>8</v>
      </c>
      <c r="D19" s="5">
        <v>7</v>
      </c>
      <c r="E19" s="5">
        <v>7</v>
      </c>
      <c r="F19" s="5">
        <v>6</v>
      </c>
      <c r="G19" s="5">
        <v>11</v>
      </c>
      <c r="H19" s="5">
        <v>5</v>
      </c>
      <c r="I19" s="5">
        <v>15</v>
      </c>
      <c r="J19" s="5">
        <v>14</v>
      </c>
      <c r="K19" s="5">
        <v>13</v>
      </c>
      <c r="L19" s="5">
        <v>6</v>
      </c>
      <c r="M19" s="5">
        <v>6</v>
      </c>
      <c r="N19" s="5">
        <v>2</v>
      </c>
      <c r="O19" s="5">
        <f t="shared" si="0"/>
        <v>100</v>
      </c>
    </row>
    <row r="20" spans="2:15">
      <c r="B20" s="19" t="s">
        <v>38</v>
      </c>
      <c r="C20" s="5">
        <v>0</v>
      </c>
      <c r="D20" s="5">
        <v>0</v>
      </c>
      <c r="E20" s="5">
        <v>2</v>
      </c>
      <c r="F20" s="5">
        <v>2</v>
      </c>
      <c r="G20" s="5">
        <v>1</v>
      </c>
      <c r="H20" s="5">
        <v>1</v>
      </c>
      <c r="I20" s="5">
        <v>3</v>
      </c>
      <c r="J20" s="5">
        <v>4</v>
      </c>
      <c r="K20" s="5">
        <v>1</v>
      </c>
      <c r="L20" s="5">
        <v>4</v>
      </c>
      <c r="M20" s="5">
        <v>3</v>
      </c>
      <c r="N20" s="5">
        <v>1</v>
      </c>
      <c r="O20" s="5">
        <f t="shared" si="0"/>
        <v>22</v>
      </c>
    </row>
    <row r="21" spans="2:15" ht="15.75" thickBot="1">
      <c r="B21" s="47" t="s">
        <v>39</v>
      </c>
      <c r="C21" s="16">
        <v>5</v>
      </c>
      <c r="D21" s="16">
        <v>2</v>
      </c>
      <c r="E21" s="16">
        <v>0</v>
      </c>
      <c r="F21" s="16">
        <v>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5">
        <f t="shared" si="0"/>
        <v>8</v>
      </c>
    </row>
    <row r="22" spans="2:15" ht="15.75" customHeight="1" thickBot="1">
      <c r="B22" s="53" t="s">
        <v>42</v>
      </c>
      <c r="C22" s="54">
        <f t="shared" ref="C22:G22" si="1">SUM(C10:C21)</f>
        <v>12755</v>
      </c>
      <c r="D22" s="55">
        <f t="shared" si="1"/>
        <v>14108</v>
      </c>
      <c r="E22" s="54">
        <f t="shared" si="1"/>
        <v>16504</v>
      </c>
      <c r="F22" s="55">
        <f t="shared" si="1"/>
        <v>14179</v>
      </c>
      <c r="G22" s="54">
        <f t="shared" si="1"/>
        <v>10450</v>
      </c>
      <c r="H22" s="55">
        <f t="shared" ref="H22:M22" si="2">SUM(H10:H21)</f>
        <v>9655</v>
      </c>
      <c r="I22" s="56">
        <f t="shared" si="2"/>
        <v>16812</v>
      </c>
      <c r="J22" s="57">
        <f t="shared" si="2"/>
        <v>15394</v>
      </c>
      <c r="K22" s="58">
        <f t="shared" si="2"/>
        <v>12210</v>
      </c>
      <c r="L22" s="56">
        <f t="shared" si="2"/>
        <v>14611</v>
      </c>
      <c r="M22" s="57">
        <f t="shared" si="2"/>
        <v>10372</v>
      </c>
      <c r="N22" s="56">
        <f>SUM(N10:N21)</f>
        <v>9460</v>
      </c>
      <c r="O22" s="43">
        <f>SUM(O10:O21)</f>
        <v>156510</v>
      </c>
    </row>
    <row r="23" spans="2:15">
      <c r="F23" s="92"/>
    </row>
    <row r="24" spans="2:15">
      <c r="B24" s="2" t="s">
        <v>61</v>
      </c>
    </row>
    <row r="25" spans="2:15" hidden="1">
      <c r="B25" s="1" t="s">
        <v>44</v>
      </c>
      <c r="G25" s="1" t="s">
        <v>45</v>
      </c>
    </row>
    <row r="28" spans="2:15" ht="18.75">
      <c r="B28" s="116" t="s">
        <v>43</v>
      </c>
      <c r="C28" s="124"/>
      <c r="D28" s="124"/>
      <c r="E28" s="124"/>
      <c r="F28" s="124"/>
      <c r="G28" s="124"/>
      <c r="H28" s="124"/>
      <c r="I28" s="124"/>
      <c r="J28" s="124"/>
      <c r="K28" s="122"/>
      <c r="L28" s="122"/>
      <c r="M28" s="122"/>
      <c r="N28" s="122"/>
      <c r="O28" s="122"/>
    </row>
    <row r="29" spans="2:15" ht="15.75" customHeight="1">
      <c r="B29" s="123" t="s">
        <v>69</v>
      </c>
      <c r="C29" s="123"/>
      <c r="D29" s="123"/>
      <c r="E29" s="123"/>
      <c r="F29" s="123"/>
      <c r="G29" s="123"/>
      <c r="H29" s="123"/>
      <c r="I29" s="123"/>
      <c r="J29" s="123"/>
      <c r="K29" s="122"/>
      <c r="L29" s="122"/>
      <c r="M29" s="122"/>
      <c r="N29" s="122"/>
      <c r="O29" s="122"/>
    </row>
    <row r="30" spans="2:15" ht="15.75" customHeight="1"/>
    <row r="31" spans="2:15" ht="15.75" thickBot="1"/>
    <row r="32" spans="2:15" ht="30.75" thickBot="1">
      <c r="B32" s="21" t="s">
        <v>25</v>
      </c>
      <c r="C32" s="21" t="s">
        <v>6</v>
      </c>
      <c r="D32" s="20" t="s">
        <v>7</v>
      </c>
      <c r="E32" s="21" t="s">
        <v>8</v>
      </c>
      <c r="F32" s="20" t="s">
        <v>47</v>
      </c>
      <c r="G32" s="21" t="s">
        <v>48</v>
      </c>
      <c r="H32" s="20" t="s">
        <v>11</v>
      </c>
      <c r="I32" s="21" t="s">
        <v>49</v>
      </c>
      <c r="J32" s="20" t="s">
        <v>13</v>
      </c>
      <c r="K32" s="67" t="s">
        <v>14</v>
      </c>
      <c r="L32" s="20" t="s">
        <v>15</v>
      </c>
      <c r="M32" s="68" t="s">
        <v>16</v>
      </c>
      <c r="N32" s="20" t="s">
        <v>17</v>
      </c>
      <c r="O32" s="69" t="s">
        <v>42</v>
      </c>
    </row>
    <row r="33" spans="2:15">
      <c r="B33" s="65" t="s">
        <v>30</v>
      </c>
      <c r="C33" s="66">
        <v>704</v>
      </c>
      <c r="D33" s="66">
        <v>580</v>
      </c>
      <c r="E33" s="66">
        <v>716</v>
      </c>
      <c r="F33" s="66">
        <v>680</v>
      </c>
      <c r="G33" s="66">
        <v>578</v>
      </c>
      <c r="H33" s="66">
        <v>463</v>
      </c>
      <c r="I33" s="66">
        <v>642</v>
      </c>
      <c r="J33" s="66">
        <v>757</v>
      </c>
      <c r="K33" s="66">
        <v>682</v>
      </c>
      <c r="L33" s="66">
        <v>922</v>
      </c>
      <c r="M33" s="66">
        <v>720</v>
      </c>
      <c r="N33" s="66">
        <v>661</v>
      </c>
      <c r="O33" s="66">
        <f>SUM(C33:N33)</f>
        <v>8105</v>
      </c>
    </row>
    <row r="34" spans="2:15">
      <c r="B34" s="19" t="s">
        <v>31</v>
      </c>
      <c r="C34" s="5">
        <v>18</v>
      </c>
      <c r="D34" s="5">
        <v>23</v>
      </c>
      <c r="E34" s="5">
        <v>28</v>
      </c>
      <c r="F34" s="5">
        <v>17</v>
      </c>
      <c r="G34" s="5">
        <v>18</v>
      </c>
      <c r="H34" s="5">
        <v>17</v>
      </c>
      <c r="I34" s="5">
        <v>14</v>
      </c>
      <c r="J34" s="5">
        <v>30</v>
      </c>
      <c r="K34" s="5">
        <v>16</v>
      </c>
      <c r="L34" s="5">
        <v>21</v>
      </c>
      <c r="M34" s="5">
        <v>13</v>
      </c>
      <c r="N34" s="5">
        <v>16</v>
      </c>
      <c r="O34" s="5">
        <f>SUM(C34:N34)</f>
        <v>231</v>
      </c>
    </row>
    <row r="35" spans="2:15">
      <c r="B35" s="19" t="s">
        <v>40</v>
      </c>
      <c r="C35" s="5">
        <v>32</v>
      </c>
      <c r="D35" s="5">
        <v>14</v>
      </c>
      <c r="E35" s="5">
        <v>30</v>
      </c>
      <c r="F35" s="5">
        <v>20</v>
      </c>
      <c r="G35" s="5">
        <v>20</v>
      </c>
      <c r="H35" s="5">
        <v>12</v>
      </c>
      <c r="I35" s="5">
        <v>1</v>
      </c>
      <c r="J35" s="5">
        <v>32</v>
      </c>
      <c r="K35" s="5">
        <v>21</v>
      </c>
      <c r="L35" s="5">
        <v>35</v>
      </c>
      <c r="M35" s="5">
        <v>27</v>
      </c>
      <c r="N35" s="5">
        <v>21</v>
      </c>
      <c r="O35" s="66">
        <f>SUM(C35:N35)</f>
        <v>265</v>
      </c>
    </row>
    <row r="36" spans="2:15" ht="15.75" thickBot="1">
      <c r="B36" s="49" t="s">
        <v>41</v>
      </c>
      <c r="C36" s="6">
        <v>0</v>
      </c>
      <c r="D36" s="6">
        <v>0</v>
      </c>
      <c r="E36" s="6">
        <v>0</v>
      </c>
      <c r="F36" s="6">
        <v>0</v>
      </c>
      <c r="G36" s="6">
        <v>1</v>
      </c>
      <c r="H36" s="6">
        <v>0</v>
      </c>
      <c r="I36" s="6">
        <v>1</v>
      </c>
      <c r="J36" s="6">
        <v>0</v>
      </c>
      <c r="K36" s="6">
        <v>0</v>
      </c>
      <c r="L36" s="6">
        <v>2</v>
      </c>
      <c r="M36" s="6">
        <v>0</v>
      </c>
      <c r="N36" s="6">
        <v>0</v>
      </c>
      <c r="O36" s="5">
        <f>SUM(C36:N36)</f>
        <v>4</v>
      </c>
    </row>
    <row r="37" spans="2:15" ht="15.75" thickBot="1">
      <c r="B37" s="53" t="s">
        <v>42</v>
      </c>
      <c r="C37" s="59">
        <f t="shared" ref="C37:H37" si="3">SUM(C33:C36)</f>
        <v>754</v>
      </c>
      <c r="D37" s="60">
        <f t="shared" si="3"/>
        <v>617</v>
      </c>
      <c r="E37" s="61">
        <f t="shared" si="3"/>
        <v>774</v>
      </c>
      <c r="F37" s="62">
        <f t="shared" si="3"/>
        <v>717</v>
      </c>
      <c r="G37" s="61">
        <f t="shared" si="3"/>
        <v>617</v>
      </c>
      <c r="H37" s="62">
        <f t="shared" si="3"/>
        <v>492</v>
      </c>
      <c r="I37" s="61">
        <f t="shared" ref="I37:O37" si="4">SUM(I33:I36)</f>
        <v>658</v>
      </c>
      <c r="J37" s="63">
        <f t="shared" si="4"/>
        <v>819</v>
      </c>
      <c r="K37" s="64">
        <f t="shared" si="4"/>
        <v>719</v>
      </c>
      <c r="L37" s="61">
        <f t="shared" si="4"/>
        <v>980</v>
      </c>
      <c r="M37" s="63">
        <f t="shared" si="4"/>
        <v>760</v>
      </c>
      <c r="N37" s="61">
        <f t="shared" si="4"/>
        <v>698</v>
      </c>
      <c r="O37" s="45">
        <f t="shared" si="4"/>
        <v>8605</v>
      </c>
    </row>
    <row r="39" spans="2:15">
      <c r="B39" s="2" t="s">
        <v>61</v>
      </c>
    </row>
  </sheetData>
  <mergeCells count="8">
    <mergeCell ref="B1:O1"/>
    <mergeCell ref="B2:O2"/>
    <mergeCell ref="B3:O3"/>
    <mergeCell ref="B29:O29"/>
    <mergeCell ref="B5:O5"/>
    <mergeCell ref="B6:O6"/>
    <mergeCell ref="B7:O7"/>
    <mergeCell ref="B28:O28"/>
  </mergeCells>
  <printOptions horizontalCentered="1"/>
  <pageMargins left="0.25" right="0.25" top="1" bottom="0.25" header="0" footer="0"/>
  <pageSetup scale="8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K34"/>
  <sheetViews>
    <sheetView tabSelected="1" zoomScaleNormal="100" workbookViewId="0">
      <selection activeCell="H24" sqref="H24"/>
    </sheetView>
  </sheetViews>
  <sheetFormatPr defaultRowHeight="15"/>
  <cols>
    <col min="1" max="1" width="9.140625" style="1"/>
    <col min="2" max="2" width="4.5703125" style="1" customWidth="1"/>
    <col min="3" max="3" width="30.5703125" style="1" customWidth="1"/>
    <col min="4" max="4" width="14.140625" style="1" customWidth="1"/>
    <col min="5" max="5" width="13.28515625" style="1" customWidth="1"/>
    <col min="6" max="6" width="11.28515625" style="1" customWidth="1"/>
    <col min="7" max="8" width="14.42578125" style="1" customWidth="1"/>
    <col min="9" max="9" width="8.7109375" style="1" customWidth="1"/>
    <col min="10" max="10" width="14.5703125" style="1" customWidth="1"/>
    <col min="11" max="11" width="9.28515625" style="1" customWidth="1"/>
    <col min="12" max="16384" width="9.140625" style="1"/>
  </cols>
  <sheetData>
    <row r="1" spans="2:11" ht="18.75">
      <c r="C1" s="116" t="s">
        <v>50</v>
      </c>
      <c r="D1" s="116"/>
      <c r="E1" s="116"/>
      <c r="F1" s="116"/>
      <c r="G1" s="116"/>
      <c r="H1" s="117"/>
      <c r="I1" s="117"/>
      <c r="J1" s="117"/>
      <c r="K1" s="117"/>
    </row>
    <row r="2" spans="2:11" ht="18.75">
      <c r="C2" s="116" t="s">
        <v>51</v>
      </c>
      <c r="D2" s="116"/>
      <c r="E2" s="116"/>
      <c r="F2" s="116"/>
      <c r="G2" s="116"/>
      <c r="H2" s="117"/>
      <c r="I2" s="117"/>
      <c r="J2" s="117"/>
      <c r="K2" s="117"/>
    </row>
    <row r="3" spans="2:11" ht="18.75">
      <c r="C3" s="116" t="s">
        <v>52</v>
      </c>
      <c r="D3" s="116"/>
      <c r="E3" s="116"/>
      <c r="F3" s="116"/>
      <c r="G3" s="116"/>
      <c r="H3" s="116"/>
      <c r="I3" s="116"/>
      <c r="J3" s="116"/>
      <c r="K3" s="116"/>
    </row>
    <row r="4" spans="2:11" ht="18.75">
      <c r="C4" s="105"/>
      <c r="D4" s="105"/>
      <c r="E4" s="105"/>
      <c r="F4" s="105"/>
      <c r="G4" s="105"/>
      <c r="H4" s="105"/>
      <c r="I4" s="105"/>
      <c r="J4" s="105"/>
      <c r="K4" s="105"/>
    </row>
    <row r="5" spans="2:11" ht="15.75">
      <c r="C5" s="118" t="s">
        <v>19</v>
      </c>
      <c r="D5" s="118"/>
      <c r="E5" s="118"/>
      <c r="F5" s="118"/>
      <c r="G5" s="118"/>
      <c r="H5" s="119"/>
      <c r="I5" s="119"/>
      <c r="J5" s="119"/>
      <c r="K5" s="119"/>
    </row>
    <row r="6" spans="2:11" ht="15.75">
      <c r="C6" s="118" t="s">
        <v>58</v>
      </c>
      <c r="D6" s="118"/>
      <c r="E6" s="118"/>
      <c r="F6" s="118"/>
      <c r="G6" s="118"/>
      <c r="H6" s="118"/>
      <c r="I6" s="118"/>
      <c r="J6" s="118"/>
      <c r="K6" s="118"/>
    </row>
    <row r="7" spans="2:11" ht="15.75" customHeight="1">
      <c r="C7" s="118" t="s">
        <v>70</v>
      </c>
      <c r="D7" s="118"/>
      <c r="E7" s="118"/>
      <c r="F7" s="118"/>
      <c r="G7" s="118"/>
      <c r="H7" s="118"/>
      <c r="I7" s="118"/>
      <c r="J7" s="118"/>
      <c r="K7" s="118"/>
    </row>
    <row r="8" spans="2:11" ht="15.75" thickBot="1"/>
    <row r="9" spans="2:11" ht="60.75" thickBot="1">
      <c r="B9" s="46" t="s">
        <v>46</v>
      </c>
      <c r="C9" s="25" t="s">
        <v>25</v>
      </c>
      <c r="D9" s="21" t="s">
        <v>53</v>
      </c>
      <c r="E9" s="21" t="s">
        <v>55</v>
      </c>
      <c r="F9" s="21" t="s">
        <v>54</v>
      </c>
      <c r="G9" s="21" t="s">
        <v>57</v>
      </c>
      <c r="H9" s="103" t="s">
        <v>1</v>
      </c>
      <c r="I9" s="20" t="s">
        <v>2</v>
      </c>
      <c r="J9" s="103" t="s">
        <v>3</v>
      </c>
      <c r="K9" s="20" t="s">
        <v>2</v>
      </c>
    </row>
    <row r="10" spans="2:11">
      <c r="B10" s="12">
        <v>1</v>
      </c>
      <c r="C10" s="17" t="s">
        <v>26</v>
      </c>
      <c r="D10" s="48">
        <v>1325</v>
      </c>
      <c r="E10" s="17">
        <f>D10</f>
        <v>1325</v>
      </c>
      <c r="F10" s="90">
        <v>0</v>
      </c>
      <c r="G10" s="17">
        <f>E10</f>
        <v>1325</v>
      </c>
      <c r="H10" s="17">
        <v>1325</v>
      </c>
      <c r="I10" s="88">
        <v>100</v>
      </c>
      <c r="J10" s="12">
        <v>0</v>
      </c>
      <c r="K10" s="24">
        <v>0</v>
      </c>
    </row>
    <row r="11" spans="2:11">
      <c r="B11" s="13">
        <v>2</v>
      </c>
      <c r="C11" s="18" t="s">
        <v>34</v>
      </c>
      <c r="D11" s="19">
        <v>1989</v>
      </c>
      <c r="E11" s="18">
        <f>D11</f>
        <v>1989</v>
      </c>
      <c r="F11" s="18">
        <v>0</v>
      </c>
      <c r="G11" s="18">
        <f>E11</f>
        <v>1989</v>
      </c>
      <c r="H11" s="18">
        <v>1987</v>
      </c>
      <c r="I11" s="88">
        <f>H11/G11*100</f>
        <v>99.899446958270488</v>
      </c>
      <c r="J11" s="5">
        <v>2</v>
      </c>
      <c r="K11" s="104">
        <f>100-I11</f>
        <v>0.10055304172951196</v>
      </c>
    </row>
    <row r="12" spans="2:11">
      <c r="B12" s="13">
        <v>3</v>
      </c>
      <c r="C12" s="18" t="s">
        <v>33</v>
      </c>
      <c r="D12" s="19">
        <v>2431</v>
      </c>
      <c r="E12" s="18">
        <f>D12</f>
        <v>2431</v>
      </c>
      <c r="F12" s="18">
        <v>0</v>
      </c>
      <c r="G12" s="18">
        <f>E12</f>
        <v>2431</v>
      </c>
      <c r="H12" s="91">
        <v>2431</v>
      </c>
      <c r="I12" s="88">
        <v>100</v>
      </c>
      <c r="J12" s="5">
        <v>0</v>
      </c>
      <c r="K12" s="104">
        <v>0</v>
      </c>
    </row>
    <row r="13" spans="2:11">
      <c r="B13" s="13">
        <v>4</v>
      </c>
      <c r="C13" s="18" t="s">
        <v>28</v>
      </c>
      <c r="D13" s="19">
        <v>1516</v>
      </c>
      <c r="E13" s="18">
        <f>D13</f>
        <v>1516</v>
      </c>
      <c r="F13" s="18">
        <v>0</v>
      </c>
      <c r="G13" s="18">
        <f>E13</f>
        <v>1516</v>
      </c>
      <c r="H13" s="18">
        <v>1515</v>
      </c>
      <c r="I13" s="88">
        <f>H13/G13*100</f>
        <v>99.934036939313984</v>
      </c>
      <c r="J13" s="114">
        <v>1</v>
      </c>
      <c r="K13" s="115">
        <f>100-I13</f>
        <v>6.5963060686016206E-2</v>
      </c>
    </row>
    <row r="14" spans="2:11" ht="15.75" thickBot="1">
      <c r="B14" s="13">
        <v>5</v>
      </c>
      <c r="C14" s="18" t="s">
        <v>29</v>
      </c>
      <c r="D14" s="19">
        <v>800</v>
      </c>
      <c r="E14" s="18">
        <f>D14</f>
        <v>800</v>
      </c>
      <c r="F14" s="18">
        <v>0</v>
      </c>
      <c r="G14" s="18">
        <f>E14</f>
        <v>800</v>
      </c>
      <c r="H14" s="18">
        <v>800</v>
      </c>
      <c r="I14" s="88">
        <f>H14/G14*100</f>
        <v>100</v>
      </c>
      <c r="J14" s="114">
        <v>0</v>
      </c>
      <c r="K14" s="115">
        <f>100-I14</f>
        <v>0</v>
      </c>
    </row>
    <row r="15" spans="2:11" ht="15.75" thickBot="1">
      <c r="B15" s="125" t="s">
        <v>42</v>
      </c>
      <c r="C15" s="126"/>
      <c r="D15" s="84">
        <f>SUM(D10:D14)</f>
        <v>8061</v>
      </c>
      <c r="E15" s="84">
        <f>SUM(E10:E14)</f>
        <v>8061</v>
      </c>
      <c r="F15" s="85">
        <f>SUM(F10:F14)</f>
        <v>0</v>
      </c>
      <c r="G15" s="84">
        <f>SUM(G10:G14)</f>
        <v>8061</v>
      </c>
      <c r="H15" s="86">
        <f>SUM(H10:H14)</f>
        <v>8058</v>
      </c>
      <c r="I15" s="87"/>
      <c r="J15" s="99">
        <f>SUM(J10:J14)</f>
        <v>3</v>
      </c>
      <c r="K15" s="102">
        <v>0</v>
      </c>
    </row>
    <row r="16" spans="2:11">
      <c r="C16" s="7"/>
      <c r="D16" s="7"/>
      <c r="E16" s="7"/>
      <c r="F16" s="7"/>
      <c r="G16" s="7"/>
      <c r="H16" s="42"/>
      <c r="I16" s="23"/>
      <c r="J16" s="3"/>
      <c r="K16" s="3"/>
    </row>
    <row r="17" spans="2:11">
      <c r="C17" s="7"/>
      <c r="D17" s="7"/>
      <c r="E17" s="7"/>
      <c r="F17" s="7"/>
      <c r="G17" s="7"/>
      <c r="H17" s="42"/>
      <c r="I17" s="23"/>
      <c r="J17" s="3"/>
      <c r="K17" s="3"/>
    </row>
    <row r="18" spans="2:11">
      <c r="B18" s="1" t="s">
        <v>64</v>
      </c>
    </row>
    <row r="20" spans="2:11">
      <c r="B20" s="1" t="s">
        <v>73</v>
      </c>
    </row>
    <row r="22" spans="2:11">
      <c r="B22" s="1" t="s">
        <v>74</v>
      </c>
    </row>
    <row r="25" spans="2:11">
      <c r="B25" s="2" t="s">
        <v>60</v>
      </c>
    </row>
    <row r="32" spans="2:11" ht="20.25" customHeight="1"/>
    <row r="33" ht="20.25" customHeight="1"/>
    <row r="34" ht="20.25" customHeight="1"/>
  </sheetData>
  <mergeCells count="7">
    <mergeCell ref="B15:C15"/>
    <mergeCell ref="C7:K7"/>
    <mergeCell ref="C1:K1"/>
    <mergeCell ref="C2:K2"/>
    <mergeCell ref="C3:K3"/>
    <mergeCell ref="C5:K5"/>
    <mergeCell ref="C6:K6"/>
  </mergeCells>
  <pageMargins left="0.7" right="0.7" top="0.75" bottom="0.75" header="0.3" footer="0.3"/>
  <pageSetup scale="62" orientation="portrait" r:id="rId1"/>
  <rowBreaks count="1" manualBreakCount="1">
    <brk id="2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6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Jum proses ikut Staf</vt:lpstr>
      <vt:lpstr>PPK New</vt:lpstr>
      <vt:lpstr> PPK Renew</vt:lpstr>
      <vt:lpstr>Upgrade</vt:lpstr>
      <vt:lpstr>Special Bid</vt:lpstr>
      <vt:lpstr>Update</vt:lpstr>
      <vt:lpstr>ikut bulanan</vt:lpstr>
      <vt:lpstr>ikut pmhn Dec,18</vt:lpstr>
      <vt:lpstr>Sheet2</vt:lpstr>
      <vt:lpstr>' PPK Renew'!Print_Area</vt:lpstr>
      <vt:lpstr>'ikut bulanan'!Print_Area</vt:lpstr>
      <vt:lpstr>'Jum proses ikut Staf'!Print_Area</vt:lpstr>
      <vt:lpstr>'PPK New'!Print_Area</vt:lpstr>
      <vt:lpstr>'Special Bid'!Print_Area</vt:lpstr>
      <vt:lpstr>Update!Print_Area</vt:lpstr>
      <vt:lpstr>Upgrade!Print_Area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</cp:lastModifiedBy>
  <cp:lastPrinted>2019-01-08T03:13:41Z</cp:lastPrinted>
  <dcterms:created xsi:type="dcterms:W3CDTF">2018-03-21T13:07:07Z</dcterms:created>
  <dcterms:modified xsi:type="dcterms:W3CDTF">2019-06-14T06:45:52Z</dcterms:modified>
</cp:coreProperties>
</file>